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PRESTO GENAP 201617\"/>
    </mc:Choice>
  </mc:AlternateContent>
  <bookViews>
    <workbookView xWindow="390" yWindow="555" windowWidth="19815" windowHeight="9405"/>
  </bookViews>
  <sheets>
    <sheet name="XI-IPS 1" sheetId="1" r:id="rId1"/>
    <sheet name="XI-IPS 2" sheetId="2" r:id="rId2"/>
    <sheet name="XI-IPS 3" sheetId="3" r:id="rId3"/>
  </sheets>
  <calcPr calcId="152511"/>
</workbook>
</file>

<file path=xl/calcChain.xml><?xml version="1.0" encoding="utf-8"?>
<calcChain xmlns="http://schemas.openxmlformats.org/spreadsheetml/2006/main">
  <c r="I55" i="3" l="1"/>
  <c r="AY50" i="3"/>
  <c r="AR50" i="3"/>
  <c r="AK50" i="3"/>
  <c r="AG50" i="3"/>
  <c r="AF50" i="3"/>
  <c r="AC50" i="3"/>
  <c r="AJ50" i="3" s="1"/>
  <c r="Z50" i="3"/>
  <c r="AI50" i="3" s="1"/>
  <c r="W50" i="3"/>
  <c r="AH50" i="3" s="1"/>
  <c r="T50" i="3"/>
  <c r="N50" i="3"/>
  <c r="K50" i="3"/>
  <c r="J50" i="3"/>
  <c r="I50" i="3"/>
  <c r="AY49" i="3"/>
  <c r="AR49" i="3"/>
  <c r="AH49" i="3"/>
  <c r="AF49" i="3"/>
  <c r="AK49" i="3" s="1"/>
  <c r="AC49" i="3"/>
  <c r="AJ49" i="3" s="1"/>
  <c r="Z49" i="3"/>
  <c r="AI49" i="3" s="1"/>
  <c r="W49" i="3"/>
  <c r="T49" i="3"/>
  <c r="AG49" i="3" s="1"/>
  <c r="N49" i="3"/>
  <c r="K49" i="3"/>
  <c r="J49" i="3"/>
  <c r="I49" i="3"/>
  <c r="AY48" i="3"/>
  <c r="AR48" i="3"/>
  <c r="AJ48" i="3"/>
  <c r="AG48" i="3"/>
  <c r="AF48" i="3"/>
  <c r="AK48" i="3" s="1"/>
  <c r="AC48" i="3"/>
  <c r="Z48" i="3"/>
  <c r="AI48" i="3" s="1"/>
  <c r="W48" i="3"/>
  <c r="AH48" i="3" s="1"/>
  <c r="T48" i="3"/>
  <c r="N48" i="3"/>
  <c r="K48" i="3"/>
  <c r="AY47" i="3"/>
  <c r="AR47" i="3"/>
  <c r="AH47" i="3"/>
  <c r="AF47" i="3"/>
  <c r="AK47" i="3" s="1"/>
  <c r="AC47" i="3"/>
  <c r="AJ47" i="3" s="1"/>
  <c r="Z47" i="3"/>
  <c r="AI47" i="3" s="1"/>
  <c r="W47" i="3"/>
  <c r="T47" i="3"/>
  <c r="AG47" i="3" s="1"/>
  <c r="N47" i="3"/>
  <c r="K47" i="3"/>
  <c r="AY46" i="3"/>
  <c r="AR46" i="3"/>
  <c r="AK46" i="3"/>
  <c r="AG46" i="3"/>
  <c r="AF46" i="3"/>
  <c r="AC46" i="3"/>
  <c r="AJ46" i="3" s="1"/>
  <c r="Z46" i="3"/>
  <c r="AI46" i="3" s="1"/>
  <c r="W46" i="3"/>
  <c r="AH46" i="3" s="1"/>
  <c r="T46" i="3"/>
  <c r="N46" i="3"/>
  <c r="K46" i="3"/>
  <c r="AY45" i="3"/>
  <c r="AR45" i="3"/>
  <c r="AF45" i="3"/>
  <c r="AK45" i="3" s="1"/>
  <c r="AC45" i="3"/>
  <c r="AJ45" i="3" s="1"/>
  <c r="Z45" i="3"/>
  <c r="AI45" i="3" s="1"/>
  <c r="AL45" i="3" s="1"/>
  <c r="J45" i="3" s="1"/>
  <c r="W45" i="3"/>
  <c r="AH45" i="3" s="1"/>
  <c r="T45" i="3"/>
  <c r="AG45" i="3" s="1"/>
  <c r="N45" i="3"/>
  <c r="K45" i="3"/>
  <c r="AY44" i="3"/>
  <c r="AR44" i="3"/>
  <c r="AK44" i="3"/>
  <c r="AG44" i="3"/>
  <c r="AF44" i="3"/>
  <c r="AC44" i="3"/>
  <c r="AJ44" i="3" s="1"/>
  <c r="Z44" i="3"/>
  <c r="AI44" i="3" s="1"/>
  <c r="W44" i="3"/>
  <c r="AH44" i="3" s="1"/>
  <c r="T44" i="3"/>
  <c r="N44" i="3"/>
  <c r="K44" i="3"/>
  <c r="AY43" i="3"/>
  <c r="AR43" i="3"/>
  <c r="AH43" i="3"/>
  <c r="AF43" i="3"/>
  <c r="AK43" i="3" s="1"/>
  <c r="AC43" i="3"/>
  <c r="AJ43" i="3" s="1"/>
  <c r="Z43" i="3"/>
  <c r="AI43" i="3" s="1"/>
  <c r="W43" i="3"/>
  <c r="T43" i="3"/>
  <c r="AG43" i="3" s="1"/>
  <c r="N43" i="3"/>
  <c r="K43" i="3"/>
  <c r="AY42" i="3"/>
  <c r="AR42" i="3"/>
  <c r="AK42" i="3"/>
  <c r="AG42" i="3"/>
  <c r="AF42" i="3"/>
  <c r="AC42" i="3"/>
  <c r="AJ42" i="3" s="1"/>
  <c r="Z42" i="3"/>
  <c r="AI42" i="3" s="1"/>
  <c r="W42" i="3"/>
  <c r="AH42" i="3" s="1"/>
  <c r="T42" i="3"/>
  <c r="N42" i="3"/>
  <c r="K42" i="3"/>
  <c r="AY41" i="3"/>
  <c r="AR41" i="3"/>
  <c r="AF41" i="3"/>
  <c r="AK41" i="3" s="1"/>
  <c r="AC41" i="3"/>
  <c r="AJ41" i="3" s="1"/>
  <c r="Z41" i="3"/>
  <c r="AI41" i="3" s="1"/>
  <c r="W41" i="3"/>
  <c r="AH41" i="3" s="1"/>
  <c r="T41" i="3"/>
  <c r="AG41" i="3" s="1"/>
  <c r="N41" i="3"/>
  <c r="K41" i="3"/>
  <c r="AY40" i="3"/>
  <c r="AR40" i="3"/>
  <c r="AK40" i="3"/>
  <c r="AG40" i="3"/>
  <c r="AF40" i="3"/>
  <c r="AC40" i="3"/>
  <c r="AJ40" i="3" s="1"/>
  <c r="Z40" i="3"/>
  <c r="AI40" i="3" s="1"/>
  <c r="W40" i="3"/>
  <c r="AH40" i="3" s="1"/>
  <c r="T40" i="3"/>
  <c r="N40" i="3"/>
  <c r="K40" i="3"/>
  <c r="AY39" i="3"/>
  <c r="AR39" i="3"/>
  <c r="AH39" i="3"/>
  <c r="AF39" i="3"/>
  <c r="AK39" i="3" s="1"/>
  <c r="AC39" i="3"/>
  <c r="AJ39" i="3" s="1"/>
  <c r="Z39" i="3"/>
  <c r="AI39" i="3" s="1"/>
  <c r="W39" i="3"/>
  <c r="T39" i="3"/>
  <c r="AG39" i="3" s="1"/>
  <c r="N39" i="3"/>
  <c r="K39" i="3"/>
  <c r="AY38" i="3"/>
  <c r="AR38" i="3"/>
  <c r="AK38" i="3"/>
  <c r="AG38" i="3"/>
  <c r="AF38" i="3"/>
  <c r="AC38" i="3"/>
  <c r="AJ38" i="3" s="1"/>
  <c r="Z38" i="3"/>
  <c r="AI38" i="3" s="1"/>
  <c r="W38" i="3"/>
  <c r="AH38" i="3" s="1"/>
  <c r="T38" i="3"/>
  <c r="N38" i="3"/>
  <c r="K38" i="3"/>
  <c r="AY37" i="3"/>
  <c r="AR37" i="3"/>
  <c r="AF37" i="3"/>
  <c r="AK37" i="3" s="1"/>
  <c r="AC37" i="3"/>
  <c r="AJ37" i="3" s="1"/>
  <c r="Z37" i="3"/>
  <c r="AI37" i="3" s="1"/>
  <c r="AL37" i="3" s="1"/>
  <c r="J37" i="3" s="1"/>
  <c r="W37" i="3"/>
  <c r="AH37" i="3" s="1"/>
  <c r="T37" i="3"/>
  <c r="AG37" i="3" s="1"/>
  <c r="N37" i="3"/>
  <c r="K37" i="3"/>
  <c r="AY36" i="3"/>
  <c r="AR36" i="3"/>
  <c r="AK36" i="3"/>
  <c r="AG36" i="3"/>
  <c r="AF36" i="3"/>
  <c r="AC36" i="3"/>
  <c r="AJ36" i="3" s="1"/>
  <c r="Z36" i="3"/>
  <c r="AI36" i="3" s="1"/>
  <c r="W36" i="3"/>
  <c r="AH36" i="3" s="1"/>
  <c r="T36" i="3"/>
  <c r="N36" i="3"/>
  <c r="K36" i="3"/>
  <c r="AY35" i="3"/>
  <c r="AR35" i="3"/>
  <c r="AH35" i="3"/>
  <c r="AF35" i="3"/>
  <c r="AK35" i="3" s="1"/>
  <c r="AC35" i="3"/>
  <c r="AJ35" i="3" s="1"/>
  <c r="Z35" i="3"/>
  <c r="AI35" i="3" s="1"/>
  <c r="W35" i="3"/>
  <c r="T35" i="3"/>
  <c r="AG35" i="3" s="1"/>
  <c r="N35" i="3"/>
  <c r="K35" i="3"/>
  <c r="AY34" i="3"/>
  <c r="AR34" i="3"/>
  <c r="AK34" i="3"/>
  <c r="AG34" i="3"/>
  <c r="AF34" i="3"/>
  <c r="AC34" i="3"/>
  <c r="AJ34" i="3" s="1"/>
  <c r="Z34" i="3"/>
  <c r="AI34" i="3" s="1"/>
  <c r="W34" i="3"/>
  <c r="AH34" i="3" s="1"/>
  <c r="T34" i="3"/>
  <c r="N34" i="3"/>
  <c r="K34" i="3"/>
  <c r="AY33" i="3"/>
  <c r="AR33" i="3"/>
  <c r="AF33" i="3"/>
  <c r="AK33" i="3" s="1"/>
  <c r="AC33" i="3"/>
  <c r="AJ33" i="3" s="1"/>
  <c r="Z33" i="3"/>
  <c r="AI33" i="3" s="1"/>
  <c r="W33" i="3"/>
  <c r="AH33" i="3" s="1"/>
  <c r="T33" i="3"/>
  <c r="AG33" i="3" s="1"/>
  <c r="N33" i="3"/>
  <c r="K33" i="3"/>
  <c r="AY32" i="3"/>
  <c r="AR32" i="3"/>
  <c r="AK32" i="3"/>
  <c r="AG32" i="3"/>
  <c r="AF32" i="3"/>
  <c r="AC32" i="3"/>
  <c r="AJ32" i="3" s="1"/>
  <c r="Z32" i="3"/>
  <c r="AI32" i="3" s="1"/>
  <c r="W32" i="3"/>
  <c r="AH32" i="3" s="1"/>
  <c r="T32" i="3"/>
  <c r="N32" i="3"/>
  <c r="K32" i="3"/>
  <c r="AY31" i="3"/>
  <c r="AR31" i="3"/>
  <c r="AH31" i="3"/>
  <c r="AF31" i="3"/>
  <c r="AK31" i="3" s="1"/>
  <c r="AC31" i="3"/>
  <c r="AJ31" i="3" s="1"/>
  <c r="Z31" i="3"/>
  <c r="AI31" i="3" s="1"/>
  <c r="W31" i="3"/>
  <c r="T31" i="3"/>
  <c r="AG31" i="3" s="1"/>
  <c r="N31" i="3"/>
  <c r="K31" i="3"/>
  <c r="AY30" i="3"/>
  <c r="AR30" i="3"/>
  <c r="AK30" i="3"/>
  <c r="AG30" i="3"/>
  <c r="AF30" i="3"/>
  <c r="AC30" i="3"/>
  <c r="AJ30" i="3" s="1"/>
  <c r="Z30" i="3"/>
  <c r="AI30" i="3" s="1"/>
  <c r="W30" i="3"/>
  <c r="AH30" i="3" s="1"/>
  <c r="T30" i="3"/>
  <c r="N30" i="3"/>
  <c r="K30" i="3"/>
  <c r="AY29" i="3"/>
  <c r="AR29" i="3"/>
  <c r="AF29" i="3"/>
  <c r="AK29" i="3" s="1"/>
  <c r="AC29" i="3"/>
  <c r="AJ29" i="3" s="1"/>
  <c r="Z29" i="3"/>
  <c r="AI29" i="3" s="1"/>
  <c r="AL29" i="3" s="1"/>
  <c r="J29" i="3" s="1"/>
  <c r="W29" i="3"/>
  <c r="AH29" i="3" s="1"/>
  <c r="T29" i="3"/>
  <c r="AG29" i="3" s="1"/>
  <c r="N29" i="3"/>
  <c r="K29" i="3"/>
  <c r="AY28" i="3"/>
  <c r="AR28" i="3"/>
  <c r="AK28" i="3"/>
  <c r="AG28" i="3"/>
  <c r="AF28" i="3"/>
  <c r="AC28" i="3"/>
  <c r="AJ28" i="3" s="1"/>
  <c r="Z28" i="3"/>
  <c r="AI28" i="3" s="1"/>
  <c r="W28" i="3"/>
  <c r="AH28" i="3" s="1"/>
  <c r="T28" i="3"/>
  <c r="N28" i="3"/>
  <c r="K28" i="3"/>
  <c r="AY27" i="3"/>
  <c r="AR27" i="3"/>
  <c r="AH27" i="3"/>
  <c r="AF27" i="3"/>
  <c r="AK27" i="3" s="1"/>
  <c r="AC27" i="3"/>
  <c r="AJ27" i="3" s="1"/>
  <c r="Z27" i="3"/>
  <c r="AI27" i="3" s="1"/>
  <c r="W27" i="3"/>
  <c r="T27" i="3"/>
  <c r="AG27" i="3" s="1"/>
  <c r="N27" i="3"/>
  <c r="K27" i="3"/>
  <c r="AY26" i="3"/>
  <c r="AR26" i="3"/>
  <c r="AK26" i="3"/>
  <c r="AG26" i="3"/>
  <c r="AF26" i="3"/>
  <c r="AC26" i="3"/>
  <c r="AJ26" i="3" s="1"/>
  <c r="Z26" i="3"/>
  <c r="AI26" i="3" s="1"/>
  <c r="W26" i="3"/>
  <c r="AH26" i="3" s="1"/>
  <c r="T26" i="3"/>
  <c r="N26" i="3"/>
  <c r="K26" i="3"/>
  <c r="AY25" i="3"/>
  <c r="AR25" i="3"/>
  <c r="AF25" i="3"/>
  <c r="AK25" i="3" s="1"/>
  <c r="AC25" i="3"/>
  <c r="AJ25" i="3" s="1"/>
  <c r="Z25" i="3"/>
  <c r="AI25" i="3" s="1"/>
  <c r="W25" i="3"/>
  <c r="AH25" i="3" s="1"/>
  <c r="T25" i="3"/>
  <c r="AG25" i="3" s="1"/>
  <c r="N25" i="3"/>
  <c r="K25" i="3"/>
  <c r="AY24" i="3"/>
  <c r="AR24" i="3"/>
  <c r="AK24" i="3"/>
  <c r="AG24" i="3"/>
  <c r="AF24" i="3"/>
  <c r="AC24" i="3"/>
  <c r="AJ24" i="3" s="1"/>
  <c r="Z24" i="3"/>
  <c r="AI24" i="3" s="1"/>
  <c r="W24" i="3"/>
  <c r="AH24" i="3" s="1"/>
  <c r="T24" i="3"/>
  <c r="N24" i="3"/>
  <c r="K24" i="3"/>
  <c r="AY23" i="3"/>
  <c r="AR23" i="3"/>
  <c r="AH23" i="3"/>
  <c r="AF23" i="3"/>
  <c r="AK23" i="3" s="1"/>
  <c r="AC23" i="3"/>
  <c r="AJ23" i="3" s="1"/>
  <c r="Z23" i="3"/>
  <c r="AI23" i="3" s="1"/>
  <c r="W23" i="3"/>
  <c r="T23" i="3"/>
  <c r="AG23" i="3" s="1"/>
  <c r="N23" i="3"/>
  <c r="K23" i="3"/>
  <c r="AY22" i="3"/>
  <c r="AR22" i="3"/>
  <c r="AK22" i="3"/>
  <c r="AG22" i="3"/>
  <c r="AF22" i="3"/>
  <c r="AC22" i="3"/>
  <c r="AJ22" i="3" s="1"/>
  <c r="Z22" i="3"/>
  <c r="AI22" i="3" s="1"/>
  <c r="W22" i="3"/>
  <c r="AH22" i="3" s="1"/>
  <c r="T22" i="3"/>
  <c r="N22" i="3"/>
  <c r="K22" i="3"/>
  <c r="AY21" i="3"/>
  <c r="AR21" i="3"/>
  <c r="AF21" i="3"/>
  <c r="AK21" i="3" s="1"/>
  <c r="AC21" i="3"/>
  <c r="AJ21" i="3" s="1"/>
  <c r="Z21" i="3"/>
  <c r="AI21" i="3" s="1"/>
  <c r="AL21" i="3" s="1"/>
  <c r="J21" i="3" s="1"/>
  <c r="W21" i="3"/>
  <c r="AH21" i="3" s="1"/>
  <c r="T21" i="3"/>
  <c r="AG21" i="3" s="1"/>
  <c r="N21" i="3"/>
  <c r="K21" i="3"/>
  <c r="AY20" i="3"/>
  <c r="AR20" i="3"/>
  <c r="AK20" i="3"/>
  <c r="AG20" i="3"/>
  <c r="AF20" i="3"/>
  <c r="AC20" i="3"/>
  <c r="AJ20" i="3" s="1"/>
  <c r="Z20" i="3"/>
  <c r="AI20" i="3" s="1"/>
  <c r="W20" i="3"/>
  <c r="AH20" i="3" s="1"/>
  <c r="T20" i="3"/>
  <c r="N20" i="3"/>
  <c r="K20" i="3"/>
  <c r="AY19" i="3"/>
  <c r="AR19" i="3"/>
  <c r="AH19" i="3"/>
  <c r="AF19" i="3"/>
  <c r="AK19" i="3" s="1"/>
  <c r="AC19" i="3"/>
  <c r="AJ19" i="3" s="1"/>
  <c r="Z19" i="3"/>
  <c r="AI19" i="3" s="1"/>
  <c r="W19" i="3"/>
  <c r="T19" i="3"/>
  <c r="AG19" i="3" s="1"/>
  <c r="N19" i="3"/>
  <c r="K19" i="3"/>
  <c r="AY18" i="3"/>
  <c r="AR18" i="3"/>
  <c r="AK18" i="3"/>
  <c r="AG18" i="3"/>
  <c r="AF18" i="3"/>
  <c r="AC18" i="3"/>
  <c r="AJ18" i="3" s="1"/>
  <c r="Z18" i="3"/>
  <c r="AI18" i="3" s="1"/>
  <c r="W18" i="3"/>
  <c r="AH18" i="3" s="1"/>
  <c r="T18" i="3"/>
  <c r="N18" i="3"/>
  <c r="K18" i="3"/>
  <c r="AY17" i="3"/>
  <c r="AR17" i="3"/>
  <c r="AF17" i="3"/>
  <c r="AK17" i="3" s="1"/>
  <c r="AC17" i="3"/>
  <c r="AJ17" i="3" s="1"/>
  <c r="Z17" i="3"/>
  <c r="AI17" i="3" s="1"/>
  <c r="W17" i="3"/>
  <c r="AH17" i="3" s="1"/>
  <c r="T17" i="3"/>
  <c r="AG17" i="3" s="1"/>
  <c r="N17" i="3"/>
  <c r="K17" i="3"/>
  <c r="AY16" i="3"/>
  <c r="AR16" i="3"/>
  <c r="AK16" i="3"/>
  <c r="AG16" i="3"/>
  <c r="AF16" i="3"/>
  <c r="AC16" i="3"/>
  <c r="AJ16" i="3" s="1"/>
  <c r="Z16" i="3"/>
  <c r="AI16" i="3" s="1"/>
  <c r="W16" i="3"/>
  <c r="AH16" i="3" s="1"/>
  <c r="T16" i="3"/>
  <c r="N16" i="3"/>
  <c r="K16" i="3"/>
  <c r="AY15" i="3"/>
  <c r="AR15" i="3"/>
  <c r="AH15" i="3"/>
  <c r="AF15" i="3"/>
  <c r="AK15" i="3" s="1"/>
  <c r="AC15" i="3"/>
  <c r="AJ15" i="3" s="1"/>
  <c r="Z15" i="3"/>
  <c r="AI15" i="3" s="1"/>
  <c r="W15" i="3"/>
  <c r="T15" i="3"/>
  <c r="AG15" i="3" s="1"/>
  <c r="N15" i="3"/>
  <c r="K15" i="3"/>
  <c r="AY14" i="3"/>
  <c r="AR14" i="3"/>
  <c r="AK14" i="3"/>
  <c r="AG14" i="3"/>
  <c r="AF14" i="3"/>
  <c r="AC14" i="3"/>
  <c r="AJ14" i="3" s="1"/>
  <c r="Z14" i="3"/>
  <c r="AI14" i="3" s="1"/>
  <c r="W14" i="3"/>
  <c r="AH14" i="3" s="1"/>
  <c r="T14" i="3"/>
  <c r="N14" i="3"/>
  <c r="K14" i="3"/>
  <c r="AY13" i="3"/>
  <c r="AR13" i="3"/>
  <c r="AF13" i="3"/>
  <c r="AK13" i="3" s="1"/>
  <c r="AC13" i="3"/>
  <c r="AJ13" i="3" s="1"/>
  <c r="Z13" i="3"/>
  <c r="AI13" i="3" s="1"/>
  <c r="AL13" i="3" s="1"/>
  <c r="J13" i="3" s="1"/>
  <c r="W13" i="3"/>
  <c r="AH13" i="3" s="1"/>
  <c r="T13" i="3"/>
  <c r="AG13" i="3" s="1"/>
  <c r="N13" i="3"/>
  <c r="K13" i="3"/>
  <c r="AY12" i="3"/>
  <c r="AR12" i="3"/>
  <c r="AK12" i="3"/>
  <c r="AG12" i="3"/>
  <c r="AF12" i="3"/>
  <c r="AC12" i="3"/>
  <c r="AJ12" i="3" s="1"/>
  <c r="Z12" i="3"/>
  <c r="AI12" i="3" s="1"/>
  <c r="W12" i="3"/>
  <c r="AH12" i="3" s="1"/>
  <c r="T12" i="3"/>
  <c r="N12" i="3"/>
  <c r="K12" i="3"/>
  <c r="AY11" i="3"/>
  <c r="AR11" i="3"/>
  <c r="AH11" i="3"/>
  <c r="AF11" i="3"/>
  <c r="AK11" i="3" s="1"/>
  <c r="AC11" i="3"/>
  <c r="AJ11" i="3" s="1"/>
  <c r="Z11" i="3"/>
  <c r="AI11" i="3" s="1"/>
  <c r="W11" i="3"/>
  <c r="T11" i="3"/>
  <c r="AG11" i="3" s="1"/>
  <c r="N11" i="3"/>
  <c r="K11" i="3"/>
  <c r="I55" i="2"/>
  <c r="AY50" i="2"/>
  <c r="AR50" i="2"/>
  <c r="AK50" i="2"/>
  <c r="AG50" i="2"/>
  <c r="AF50" i="2"/>
  <c r="AC50" i="2"/>
  <c r="AJ50" i="2" s="1"/>
  <c r="Z50" i="2"/>
  <c r="AI50" i="2" s="1"/>
  <c r="W50" i="2"/>
  <c r="AH50" i="2" s="1"/>
  <c r="T50" i="2"/>
  <c r="N50" i="2"/>
  <c r="K50" i="2"/>
  <c r="J50" i="2"/>
  <c r="I50" i="2"/>
  <c r="AY49" i="2"/>
  <c r="AR49" i="2"/>
  <c r="AK49" i="2"/>
  <c r="AG49" i="2"/>
  <c r="AF49" i="2"/>
  <c r="AC49" i="2"/>
  <c r="AJ49" i="2" s="1"/>
  <c r="Z49" i="2"/>
  <c r="AI49" i="2" s="1"/>
  <c r="W49" i="2"/>
  <c r="AH49" i="2" s="1"/>
  <c r="T49" i="2"/>
  <c r="N49" i="2"/>
  <c r="K49" i="2"/>
  <c r="J49" i="2"/>
  <c r="I49" i="2"/>
  <c r="AY48" i="2"/>
  <c r="AR48" i="2"/>
  <c r="AH48" i="2"/>
  <c r="AF48" i="2"/>
  <c r="AK48" i="2" s="1"/>
  <c r="AC48" i="2"/>
  <c r="AJ48" i="2" s="1"/>
  <c r="Z48" i="2"/>
  <c r="AI48" i="2" s="1"/>
  <c r="W48" i="2"/>
  <c r="T48" i="2"/>
  <c r="AG48" i="2" s="1"/>
  <c r="N48" i="2"/>
  <c r="K48" i="2"/>
  <c r="AY47" i="2"/>
  <c r="AR47" i="2"/>
  <c r="AK47" i="2"/>
  <c r="AG47" i="2"/>
  <c r="AF47" i="2"/>
  <c r="AC47" i="2"/>
  <c r="AJ47" i="2" s="1"/>
  <c r="Z47" i="2"/>
  <c r="AI47" i="2" s="1"/>
  <c r="W47" i="2"/>
  <c r="AH47" i="2" s="1"/>
  <c r="T47" i="2"/>
  <c r="N47" i="2"/>
  <c r="K47" i="2"/>
  <c r="AY46" i="2"/>
  <c r="AR46" i="2"/>
  <c r="AK46" i="2"/>
  <c r="AG46" i="2"/>
  <c r="AF46" i="2"/>
  <c r="AC46" i="2"/>
  <c r="AJ46" i="2" s="1"/>
  <c r="Z46" i="2"/>
  <c r="AI46" i="2" s="1"/>
  <c r="W46" i="2"/>
  <c r="AH46" i="2" s="1"/>
  <c r="T46" i="2"/>
  <c r="N46" i="2"/>
  <c r="K46" i="2"/>
  <c r="AY45" i="2"/>
  <c r="AR45" i="2"/>
  <c r="AF45" i="2"/>
  <c r="AK45" i="2" s="1"/>
  <c r="AC45" i="2"/>
  <c r="AJ45" i="2" s="1"/>
  <c r="Z45" i="2"/>
  <c r="AI45" i="2" s="1"/>
  <c r="W45" i="2"/>
  <c r="AH45" i="2" s="1"/>
  <c r="T45" i="2"/>
  <c r="AG45" i="2" s="1"/>
  <c r="N45" i="2"/>
  <c r="K45" i="2"/>
  <c r="AY44" i="2"/>
  <c r="AR44" i="2"/>
  <c r="AF44" i="2"/>
  <c r="AK44" i="2" s="1"/>
  <c r="AC44" i="2"/>
  <c r="AJ44" i="2" s="1"/>
  <c r="Z44" i="2"/>
  <c r="AI44" i="2" s="1"/>
  <c r="W44" i="2"/>
  <c r="AH44" i="2" s="1"/>
  <c r="T44" i="2"/>
  <c r="AG44" i="2" s="1"/>
  <c r="N44" i="2"/>
  <c r="K44" i="2"/>
  <c r="AY43" i="2"/>
  <c r="AR43" i="2"/>
  <c r="AF43" i="2"/>
  <c r="AK43" i="2" s="1"/>
  <c r="AC43" i="2"/>
  <c r="AJ43" i="2" s="1"/>
  <c r="Z43" i="2"/>
  <c r="AI43" i="2" s="1"/>
  <c r="W43" i="2"/>
  <c r="AH43" i="2" s="1"/>
  <c r="T43" i="2"/>
  <c r="AG43" i="2" s="1"/>
  <c r="N43" i="2"/>
  <c r="K43" i="2"/>
  <c r="AY42" i="2"/>
  <c r="AR42" i="2"/>
  <c r="AF42" i="2"/>
  <c r="AK42" i="2" s="1"/>
  <c r="AC42" i="2"/>
  <c r="AJ42" i="2" s="1"/>
  <c r="Z42" i="2"/>
  <c r="AI42" i="2" s="1"/>
  <c r="W42" i="2"/>
  <c r="AH42" i="2" s="1"/>
  <c r="T42" i="2"/>
  <c r="AG42" i="2" s="1"/>
  <c r="N42" i="2"/>
  <c r="K42" i="2"/>
  <c r="AY41" i="2"/>
  <c r="AR41" i="2"/>
  <c r="AF41" i="2"/>
  <c r="AK41" i="2" s="1"/>
  <c r="AC41" i="2"/>
  <c r="AJ41" i="2" s="1"/>
  <c r="Z41" i="2"/>
  <c r="AI41" i="2" s="1"/>
  <c r="W41" i="2"/>
  <c r="AH41" i="2" s="1"/>
  <c r="T41" i="2"/>
  <c r="AG41" i="2" s="1"/>
  <c r="N41" i="2"/>
  <c r="K41" i="2"/>
  <c r="AY40" i="2"/>
  <c r="AR40" i="2"/>
  <c r="AF40" i="2"/>
  <c r="AK40" i="2" s="1"/>
  <c r="AC40" i="2"/>
  <c r="AJ40" i="2" s="1"/>
  <c r="Z40" i="2"/>
  <c r="AI40" i="2" s="1"/>
  <c r="W40" i="2"/>
  <c r="AH40" i="2" s="1"/>
  <c r="T40" i="2"/>
  <c r="AG40" i="2" s="1"/>
  <c r="N40" i="2"/>
  <c r="K40" i="2"/>
  <c r="AY39" i="2"/>
  <c r="AR39" i="2"/>
  <c r="AG39" i="2"/>
  <c r="AF39" i="2"/>
  <c r="AK39" i="2" s="1"/>
  <c r="AC39" i="2"/>
  <c r="AJ39" i="2" s="1"/>
  <c r="Z39" i="2"/>
  <c r="AI39" i="2" s="1"/>
  <c r="W39" i="2"/>
  <c r="AH39" i="2" s="1"/>
  <c r="T39" i="2"/>
  <c r="N39" i="2"/>
  <c r="K39" i="2"/>
  <c r="AY38" i="2"/>
  <c r="AR38" i="2"/>
  <c r="AH38" i="2"/>
  <c r="AF38" i="2"/>
  <c r="AK38" i="2" s="1"/>
  <c r="AC38" i="2"/>
  <c r="AJ38" i="2" s="1"/>
  <c r="Z38" i="2"/>
  <c r="AI38" i="2" s="1"/>
  <c r="W38" i="2"/>
  <c r="T38" i="2"/>
  <c r="AG38" i="2" s="1"/>
  <c r="AL38" i="2" s="1"/>
  <c r="N38" i="2"/>
  <c r="K38" i="2"/>
  <c r="AY37" i="2"/>
  <c r="AR37" i="2"/>
  <c r="AK37" i="2"/>
  <c r="AF37" i="2"/>
  <c r="AC37" i="2"/>
  <c r="AJ37" i="2" s="1"/>
  <c r="Z37" i="2"/>
  <c r="AI37" i="2" s="1"/>
  <c r="W37" i="2"/>
  <c r="AH37" i="2" s="1"/>
  <c r="T37" i="2"/>
  <c r="AG37" i="2" s="1"/>
  <c r="N37" i="2"/>
  <c r="K37" i="2"/>
  <c r="AY36" i="2"/>
  <c r="AR36" i="2"/>
  <c r="AH36" i="2"/>
  <c r="AF36" i="2"/>
  <c r="AK36" i="2" s="1"/>
  <c r="AC36" i="2"/>
  <c r="AJ36" i="2" s="1"/>
  <c r="Z36" i="2"/>
  <c r="AI36" i="2" s="1"/>
  <c r="W36" i="2"/>
  <c r="T36" i="2"/>
  <c r="AG36" i="2" s="1"/>
  <c r="AL36" i="2" s="1"/>
  <c r="N36" i="2"/>
  <c r="K36" i="2"/>
  <c r="AY35" i="2"/>
  <c r="AR35" i="2"/>
  <c r="AF35" i="2"/>
  <c r="AK35" i="2" s="1"/>
  <c r="AC35" i="2"/>
  <c r="AJ35" i="2" s="1"/>
  <c r="Z35" i="2"/>
  <c r="AI35" i="2" s="1"/>
  <c r="W35" i="2"/>
  <c r="AH35" i="2" s="1"/>
  <c r="T35" i="2"/>
  <c r="AG35" i="2" s="1"/>
  <c r="N35" i="2"/>
  <c r="K35" i="2"/>
  <c r="AY34" i="2"/>
  <c r="AR34" i="2"/>
  <c r="AK34" i="2"/>
  <c r="AG34" i="2"/>
  <c r="AF34" i="2"/>
  <c r="AC34" i="2"/>
  <c r="AJ34" i="2" s="1"/>
  <c r="Z34" i="2"/>
  <c r="AI34" i="2" s="1"/>
  <c r="W34" i="2"/>
  <c r="AH34" i="2" s="1"/>
  <c r="T34" i="2"/>
  <c r="N34" i="2"/>
  <c r="K34" i="2"/>
  <c r="AY33" i="2"/>
  <c r="AR33" i="2"/>
  <c r="AG33" i="2"/>
  <c r="AF33" i="2"/>
  <c r="AK33" i="2" s="1"/>
  <c r="AC33" i="2"/>
  <c r="AJ33" i="2" s="1"/>
  <c r="Z33" i="2"/>
  <c r="AI33" i="2" s="1"/>
  <c r="W33" i="2"/>
  <c r="AH33" i="2" s="1"/>
  <c r="T33" i="2"/>
  <c r="N33" i="2"/>
  <c r="K33" i="2"/>
  <c r="AY32" i="2"/>
  <c r="AR32" i="2"/>
  <c r="AH32" i="2"/>
  <c r="AF32" i="2"/>
  <c r="AK32" i="2" s="1"/>
  <c r="AC32" i="2"/>
  <c r="AJ32" i="2" s="1"/>
  <c r="Z32" i="2"/>
  <c r="AI32" i="2" s="1"/>
  <c r="W32" i="2"/>
  <c r="T32" i="2"/>
  <c r="AG32" i="2" s="1"/>
  <c r="N32" i="2"/>
  <c r="K32" i="2"/>
  <c r="AY31" i="2"/>
  <c r="AR31" i="2"/>
  <c r="AF31" i="2"/>
  <c r="AK31" i="2" s="1"/>
  <c r="AC31" i="2"/>
  <c r="AJ31" i="2" s="1"/>
  <c r="Z31" i="2"/>
  <c r="AI31" i="2" s="1"/>
  <c r="W31" i="2"/>
  <c r="AH31" i="2" s="1"/>
  <c r="T31" i="2"/>
  <c r="AG31" i="2" s="1"/>
  <c r="N31" i="2"/>
  <c r="K31" i="2"/>
  <c r="AY30" i="2"/>
  <c r="AR30" i="2"/>
  <c r="AK30" i="2"/>
  <c r="AG30" i="2"/>
  <c r="AF30" i="2"/>
  <c r="AC30" i="2"/>
  <c r="AJ30" i="2" s="1"/>
  <c r="Z30" i="2"/>
  <c r="AI30" i="2" s="1"/>
  <c r="W30" i="2"/>
  <c r="AH30" i="2" s="1"/>
  <c r="T30" i="2"/>
  <c r="N30" i="2"/>
  <c r="K30" i="2"/>
  <c r="AY29" i="2"/>
  <c r="AR29" i="2"/>
  <c r="AG29" i="2"/>
  <c r="AF29" i="2"/>
  <c r="AK29" i="2" s="1"/>
  <c r="AC29" i="2"/>
  <c r="AJ29" i="2" s="1"/>
  <c r="Z29" i="2"/>
  <c r="AI29" i="2" s="1"/>
  <c r="W29" i="2"/>
  <c r="AH29" i="2" s="1"/>
  <c r="T29" i="2"/>
  <c r="N29" i="2"/>
  <c r="K29" i="2"/>
  <c r="AY28" i="2"/>
  <c r="AR28" i="2"/>
  <c r="AH28" i="2"/>
  <c r="AF28" i="2"/>
  <c r="AK28" i="2" s="1"/>
  <c r="AC28" i="2"/>
  <c r="AJ28" i="2" s="1"/>
  <c r="Z28" i="2"/>
  <c r="AI28" i="2" s="1"/>
  <c r="W28" i="2"/>
  <c r="T28" i="2"/>
  <c r="AG28" i="2" s="1"/>
  <c r="AL28" i="2" s="1"/>
  <c r="N28" i="2"/>
  <c r="K28" i="2"/>
  <c r="AY27" i="2"/>
  <c r="AR27" i="2"/>
  <c r="AF27" i="2"/>
  <c r="AK27" i="2" s="1"/>
  <c r="AC27" i="2"/>
  <c r="AJ27" i="2" s="1"/>
  <c r="Z27" i="2"/>
  <c r="AI27" i="2" s="1"/>
  <c r="W27" i="2"/>
  <c r="AH27" i="2" s="1"/>
  <c r="T27" i="2"/>
  <c r="AG27" i="2" s="1"/>
  <c r="N27" i="2"/>
  <c r="K27" i="2"/>
  <c r="AY26" i="2"/>
  <c r="AR26" i="2"/>
  <c r="AK26" i="2"/>
  <c r="AG26" i="2"/>
  <c r="AF26" i="2"/>
  <c r="AC26" i="2"/>
  <c r="AJ26" i="2" s="1"/>
  <c r="Z26" i="2"/>
  <c r="AI26" i="2" s="1"/>
  <c r="W26" i="2"/>
  <c r="AH26" i="2" s="1"/>
  <c r="T26" i="2"/>
  <c r="N26" i="2"/>
  <c r="K26" i="2"/>
  <c r="AY25" i="2"/>
  <c r="AR25" i="2"/>
  <c r="AG25" i="2"/>
  <c r="AF25" i="2"/>
  <c r="AK25" i="2" s="1"/>
  <c r="AC25" i="2"/>
  <c r="AJ25" i="2" s="1"/>
  <c r="Z25" i="2"/>
  <c r="AI25" i="2" s="1"/>
  <c r="W25" i="2"/>
  <c r="AH25" i="2" s="1"/>
  <c r="T25" i="2"/>
  <c r="N25" i="2"/>
  <c r="K25" i="2"/>
  <c r="AY24" i="2"/>
  <c r="AR24" i="2"/>
  <c r="AH24" i="2"/>
  <c r="AF24" i="2"/>
  <c r="AK24" i="2" s="1"/>
  <c r="AC24" i="2"/>
  <c r="AJ24" i="2" s="1"/>
  <c r="Z24" i="2"/>
  <c r="AI24" i="2" s="1"/>
  <c r="W24" i="2"/>
  <c r="T24" i="2"/>
  <c r="AG24" i="2" s="1"/>
  <c r="N24" i="2"/>
  <c r="K24" i="2"/>
  <c r="AY23" i="2"/>
  <c r="AR23" i="2"/>
  <c r="AF23" i="2"/>
  <c r="AK23" i="2" s="1"/>
  <c r="AC23" i="2"/>
  <c r="AJ23" i="2" s="1"/>
  <c r="Z23" i="2"/>
  <c r="AI23" i="2" s="1"/>
  <c r="W23" i="2"/>
  <c r="AH23" i="2" s="1"/>
  <c r="T23" i="2"/>
  <c r="AG23" i="2" s="1"/>
  <c r="N23" i="2"/>
  <c r="K23" i="2"/>
  <c r="AY22" i="2"/>
  <c r="AR22" i="2"/>
  <c r="AK22" i="2"/>
  <c r="AG22" i="2"/>
  <c r="AF22" i="2"/>
  <c r="AC22" i="2"/>
  <c r="AJ22" i="2" s="1"/>
  <c r="Z22" i="2"/>
  <c r="AI22" i="2" s="1"/>
  <c r="W22" i="2"/>
  <c r="AH22" i="2" s="1"/>
  <c r="T22" i="2"/>
  <c r="N22" i="2"/>
  <c r="K22" i="2"/>
  <c r="AY21" i="2"/>
  <c r="AR21" i="2"/>
  <c r="AF21" i="2"/>
  <c r="AK21" i="2" s="1"/>
  <c r="AC21" i="2"/>
  <c r="AJ21" i="2" s="1"/>
  <c r="Z21" i="2"/>
  <c r="AI21" i="2" s="1"/>
  <c r="W21" i="2"/>
  <c r="AH21" i="2" s="1"/>
  <c r="T21" i="2"/>
  <c r="AG21" i="2" s="1"/>
  <c r="N21" i="2"/>
  <c r="K21" i="2"/>
  <c r="AY20" i="2"/>
  <c r="AR20" i="2"/>
  <c r="AK20" i="2"/>
  <c r="AG20" i="2"/>
  <c r="AF20" i="2"/>
  <c r="AC20" i="2"/>
  <c r="AJ20" i="2" s="1"/>
  <c r="Z20" i="2"/>
  <c r="AI20" i="2" s="1"/>
  <c r="W20" i="2"/>
  <c r="AH20" i="2" s="1"/>
  <c r="T20" i="2"/>
  <c r="N20" i="2"/>
  <c r="K20" i="2"/>
  <c r="AY19" i="2"/>
  <c r="AR19" i="2"/>
  <c r="AF19" i="2"/>
  <c r="AK19" i="2" s="1"/>
  <c r="AC19" i="2"/>
  <c r="AJ19" i="2" s="1"/>
  <c r="Z19" i="2"/>
  <c r="AI19" i="2" s="1"/>
  <c r="W19" i="2"/>
  <c r="AH19" i="2" s="1"/>
  <c r="T19" i="2"/>
  <c r="AG19" i="2" s="1"/>
  <c r="N19" i="2"/>
  <c r="K19" i="2"/>
  <c r="AY18" i="2"/>
  <c r="AR18" i="2"/>
  <c r="AK18" i="2"/>
  <c r="AG18" i="2"/>
  <c r="AF18" i="2"/>
  <c r="AC18" i="2"/>
  <c r="AJ18" i="2" s="1"/>
  <c r="Z18" i="2"/>
  <c r="AI18" i="2" s="1"/>
  <c r="W18" i="2"/>
  <c r="AH18" i="2" s="1"/>
  <c r="T18" i="2"/>
  <c r="N18" i="2"/>
  <c r="K18" i="2"/>
  <c r="AY17" i="2"/>
  <c r="AR17" i="2"/>
  <c r="AF17" i="2"/>
  <c r="AK17" i="2" s="1"/>
  <c r="AC17" i="2"/>
  <c r="AJ17" i="2" s="1"/>
  <c r="Z17" i="2"/>
  <c r="AI17" i="2" s="1"/>
  <c r="W17" i="2"/>
  <c r="AH17" i="2" s="1"/>
  <c r="T17" i="2"/>
  <c r="AG17" i="2" s="1"/>
  <c r="N17" i="2"/>
  <c r="K17" i="2"/>
  <c r="AY16" i="2"/>
  <c r="AR16" i="2"/>
  <c r="AK16" i="2"/>
  <c r="AG16" i="2"/>
  <c r="AF16" i="2"/>
  <c r="AC16" i="2"/>
  <c r="AJ16" i="2" s="1"/>
  <c r="Z16" i="2"/>
  <c r="AI16" i="2" s="1"/>
  <c r="W16" i="2"/>
  <c r="AH16" i="2" s="1"/>
  <c r="T16" i="2"/>
  <c r="N16" i="2"/>
  <c r="K16" i="2"/>
  <c r="AY15" i="2"/>
  <c r="AR15" i="2"/>
  <c r="AG15" i="2"/>
  <c r="AF15" i="2"/>
  <c r="AK15" i="2" s="1"/>
  <c r="AC15" i="2"/>
  <c r="AJ15" i="2" s="1"/>
  <c r="Z15" i="2"/>
  <c r="AI15" i="2" s="1"/>
  <c r="W15" i="2"/>
  <c r="AH15" i="2" s="1"/>
  <c r="T15" i="2"/>
  <c r="N15" i="2"/>
  <c r="K15" i="2"/>
  <c r="AY14" i="2"/>
  <c r="AR14" i="2"/>
  <c r="AH14" i="2"/>
  <c r="AF14" i="2"/>
  <c r="AK14" i="2" s="1"/>
  <c r="AC14" i="2"/>
  <c r="AJ14" i="2" s="1"/>
  <c r="Z14" i="2"/>
  <c r="AI14" i="2" s="1"/>
  <c r="W14" i="2"/>
  <c r="T14" i="2"/>
  <c r="AG14" i="2" s="1"/>
  <c r="AL14" i="2" s="1"/>
  <c r="N14" i="2"/>
  <c r="K14" i="2"/>
  <c r="AY13" i="2"/>
  <c r="AR13" i="2"/>
  <c r="AF13" i="2"/>
  <c r="AK13" i="2" s="1"/>
  <c r="AC13" i="2"/>
  <c r="AJ13" i="2" s="1"/>
  <c r="Z13" i="2"/>
  <c r="AI13" i="2" s="1"/>
  <c r="W13" i="2"/>
  <c r="AH13" i="2" s="1"/>
  <c r="T13" i="2"/>
  <c r="AG13" i="2" s="1"/>
  <c r="N13" i="2"/>
  <c r="K13" i="2"/>
  <c r="AY12" i="2"/>
  <c r="AR12" i="2"/>
  <c r="AH12" i="2"/>
  <c r="AF12" i="2"/>
  <c r="AK12" i="2" s="1"/>
  <c r="AC12" i="2"/>
  <c r="AJ12" i="2" s="1"/>
  <c r="Z12" i="2"/>
  <c r="AI12" i="2" s="1"/>
  <c r="W12" i="2"/>
  <c r="T12" i="2"/>
  <c r="AG12" i="2" s="1"/>
  <c r="AL12" i="2" s="1"/>
  <c r="G12" i="2" s="1"/>
  <c r="N12" i="2"/>
  <c r="K12" i="2"/>
  <c r="J12" i="2"/>
  <c r="AY11" i="2"/>
  <c r="AR11" i="2"/>
  <c r="AF11" i="2"/>
  <c r="AK11" i="2" s="1"/>
  <c r="AC11" i="2"/>
  <c r="AJ11" i="2" s="1"/>
  <c r="Z11" i="2"/>
  <c r="AI11" i="2" s="1"/>
  <c r="W11" i="2"/>
  <c r="AH11" i="2" s="1"/>
  <c r="T11" i="2"/>
  <c r="AG11" i="2" s="1"/>
  <c r="N11" i="2"/>
  <c r="K11" i="2"/>
  <c r="I55" i="1"/>
  <c r="AY50" i="1"/>
  <c r="AR50" i="1"/>
  <c r="AI50" i="1"/>
  <c r="AG50" i="1"/>
  <c r="AF50" i="1"/>
  <c r="AK50" i="1" s="1"/>
  <c r="AC50" i="1"/>
  <c r="AJ50" i="1" s="1"/>
  <c r="Z50" i="1"/>
  <c r="W50" i="1"/>
  <c r="AH50" i="1" s="1"/>
  <c r="T50" i="1"/>
  <c r="N50" i="1"/>
  <c r="K50" i="1"/>
  <c r="J50" i="1"/>
  <c r="I50" i="1"/>
  <c r="AY49" i="1"/>
  <c r="AR49" i="1"/>
  <c r="AF49" i="1"/>
  <c r="AK49" i="1" s="1"/>
  <c r="AC49" i="1"/>
  <c r="AJ49" i="1" s="1"/>
  <c r="Z49" i="1"/>
  <c r="AI49" i="1" s="1"/>
  <c r="W49" i="1"/>
  <c r="AH49" i="1" s="1"/>
  <c r="T49" i="1"/>
  <c r="AG49" i="1" s="1"/>
  <c r="N49" i="1"/>
  <c r="K49" i="1"/>
  <c r="J49" i="1"/>
  <c r="I49" i="1"/>
  <c r="AY48" i="1"/>
  <c r="AR48" i="1"/>
  <c r="AG48" i="1"/>
  <c r="AF48" i="1"/>
  <c r="AK48" i="1" s="1"/>
  <c r="AC48" i="1"/>
  <c r="AJ48" i="1" s="1"/>
  <c r="Z48" i="1"/>
  <c r="AI48" i="1" s="1"/>
  <c r="W48" i="1"/>
  <c r="AH48" i="1" s="1"/>
  <c r="T48" i="1"/>
  <c r="N48" i="1"/>
  <c r="K48" i="1"/>
  <c r="AY47" i="1"/>
  <c r="AR47" i="1"/>
  <c r="AH47" i="1"/>
  <c r="AF47" i="1"/>
  <c r="AK47" i="1" s="1"/>
  <c r="AC47" i="1"/>
  <c r="AJ47" i="1" s="1"/>
  <c r="Z47" i="1"/>
  <c r="AI47" i="1" s="1"/>
  <c r="W47" i="1"/>
  <c r="T47" i="1"/>
  <c r="AG47" i="1" s="1"/>
  <c r="N47" i="1"/>
  <c r="K47" i="1"/>
  <c r="AY46" i="1"/>
  <c r="AR46" i="1"/>
  <c r="AK46" i="1"/>
  <c r="AG46" i="1"/>
  <c r="AF46" i="1"/>
  <c r="AC46" i="1"/>
  <c r="AJ46" i="1" s="1"/>
  <c r="Z46" i="1"/>
  <c r="AI46" i="1" s="1"/>
  <c r="W46" i="1"/>
  <c r="AH46" i="1" s="1"/>
  <c r="T46" i="1"/>
  <c r="N46" i="1"/>
  <c r="K46" i="1"/>
  <c r="AY45" i="1"/>
  <c r="AR45" i="1"/>
  <c r="AH45" i="1"/>
  <c r="AF45" i="1"/>
  <c r="AK45" i="1" s="1"/>
  <c r="AC45" i="1"/>
  <c r="AJ45" i="1" s="1"/>
  <c r="Z45" i="1"/>
  <c r="AI45" i="1" s="1"/>
  <c r="W45" i="1"/>
  <c r="T45" i="1"/>
  <c r="AG45" i="1" s="1"/>
  <c r="N45" i="1"/>
  <c r="K45" i="1"/>
  <c r="AY44" i="1"/>
  <c r="AR44" i="1"/>
  <c r="I44" i="1" s="1"/>
  <c r="AK44" i="1"/>
  <c r="AG44" i="1"/>
  <c r="AF44" i="1"/>
  <c r="AC44" i="1"/>
  <c r="AJ44" i="1" s="1"/>
  <c r="Z44" i="1"/>
  <c r="AI44" i="1" s="1"/>
  <c r="W44" i="1"/>
  <c r="AH44" i="1" s="1"/>
  <c r="T44" i="1"/>
  <c r="N44" i="1"/>
  <c r="K44" i="1"/>
  <c r="J44" i="1"/>
  <c r="AY43" i="1"/>
  <c r="AR43" i="1"/>
  <c r="AF43" i="1"/>
  <c r="AK43" i="1" s="1"/>
  <c r="AC43" i="1"/>
  <c r="AJ43" i="1" s="1"/>
  <c r="Z43" i="1"/>
  <c r="AI43" i="1" s="1"/>
  <c r="W43" i="1"/>
  <c r="AH43" i="1" s="1"/>
  <c r="T43" i="1"/>
  <c r="AG43" i="1" s="1"/>
  <c r="AL43" i="1" s="1"/>
  <c r="I43" i="1" s="1"/>
  <c r="N43" i="1"/>
  <c r="K43" i="1"/>
  <c r="AY42" i="1"/>
  <c r="AR42" i="1"/>
  <c r="AF42" i="1"/>
  <c r="AK42" i="1" s="1"/>
  <c r="AC42" i="1"/>
  <c r="AJ42" i="1" s="1"/>
  <c r="Z42" i="1"/>
  <c r="AI42" i="1" s="1"/>
  <c r="W42" i="1"/>
  <c r="AH42" i="1" s="1"/>
  <c r="T42" i="1"/>
  <c r="AG42" i="1" s="1"/>
  <c r="N42" i="1"/>
  <c r="K42" i="1"/>
  <c r="AY41" i="1"/>
  <c r="AR41" i="1"/>
  <c r="AK41" i="1"/>
  <c r="AG41" i="1"/>
  <c r="AF41" i="1"/>
  <c r="AC41" i="1"/>
  <c r="AJ41" i="1" s="1"/>
  <c r="Z41" i="1"/>
  <c r="AI41" i="1" s="1"/>
  <c r="W41" i="1"/>
  <c r="AH41" i="1" s="1"/>
  <c r="T41" i="1"/>
  <c r="N41" i="1"/>
  <c r="K41" i="1"/>
  <c r="AY40" i="1"/>
  <c r="AR40" i="1"/>
  <c r="AH40" i="1"/>
  <c r="AF40" i="1"/>
  <c r="AK40" i="1" s="1"/>
  <c r="AC40" i="1"/>
  <c r="AJ40" i="1" s="1"/>
  <c r="Z40" i="1"/>
  <c r="AI40" i="1" s="1"/>
  <c r="W40" i="1"/>
  <c r="T40" i="1"/>
  <c r="AG40" i="1" s="1"/>
  <c r="AL40" i="1" s="1"/>
  <c r="N40" i="1"/>
  <c r="K40" i="1"/>
  <c r="J40" i="1"/>
  <c r="AY39" i="1"/>
  <c r="AR39" i="1"/>
  <c r="AK39" i="1"/>
  <c r="AG39" i="1"/>
  <c r="AF39" i="1"/>
  <c r="AC39" i="1"/>
  <c r="AJ39" i="1" s="1"/>
  <c r="Z39" i="1"/>
  <c r="AI39" i="1" s="1"/>
  <c r="W39" i="1"/>
  <c r="AH39" i="1" s="1"/>
  <c r="T39" i="1"/>
  <c r="N39" i="1"/>
  <c r="K39" i="1"/>
  <c r="AY38" i="1"/>
  <c r="AR38" i="1"/>
  <c r="AG38" i="1"/>
  <c r="AF38" i="1"/>
  <c r="AK38" i="1" s="1"/>
  <c r="AC38" i="1"/>
  <c r="AJ38" i="1" s="1"/>
  <c r="Z38" i="1"/>
  <c r="AI38" i="1" s="1"/>
  <c r="W38" i="1"/>
  <c r="AH38" i="1" s="1"/>
  <c r="T38" i="1"/>
  <c r="N38" i="1"/>
  <c r="K38" i="1"/>
  <c r="AY37" i="1"/>
  <c r="AR37" i="1"/>
  <c r="AF37" i="1"/>
  <c r="AK37" i="1" s="1"/>
  <c r="AC37" i="1"/>
  <c r="AJ37" i="1" s="1"/>
  <c r="Z37" i="1"/>
  <c r="AI37" i="1" s="1"/>
  <c r="W37" i="1"/>
  <c r="AH37" i="1" s="1"/>
  <c r="T37" i="1"/>
  <c r="AG37" i="1" s="1"/>
  <c r="N37" i="1"/>
  <c r="K37" i="1"/>
  <c r="AY36" i="1"/>
  <c r="AR36" i="1"/>
  <c r="AK36" i="1"/>
  <c r="AG36" i="1"/>
  <c r="AF36" i="1"/>
  <c r="AC36" i="1"/>
  <c r="AJ36" i="1" s="1"/>
  <c r="Z36" i="1"/>
  <c r="AI36" i="1" s="1"/>
  <c r="W36" i="1"/>
  <c r="AH36" i="1" s="1"/>
  <c r="T36" i="1"/>
  <c r="N36" i="1"/>
  <c r="K36" i="1"/>
  <c r="AY35" i="1"/>
  <c r="AR35" i="1"/>
  <c r="AK35" i="1"/>
  <c r="AG35" i="1"/>
  <c r="AL35" i="1" s="1"/>
  <c r="AF35" i="1"/>
  <c r="AC35" i="1"/>
  <c r="AJ35" i="1" s="1"/>
  <c r="Z35" i="1"/>
  <c r="AI35" i="1" s="1"/>
  <c r="W35" i="1"/>
  <c r="AH35" i="1" s="1"/>
  <c r="T35" i="1"/>
  <c r="N35" i="1"/>
  <c r="K35" i="1"/>
  <c r="J35" i="1"/>
  <c r="AY34" i="1"/>
  <c r="AR34" i="1"/>
  <c r="AF34" i="1"/>
  <c r="AK34" i="1" s="1"/>
  <c r="AC34" i="1"/>
  <c r="AJ34" i="1" s="1"/>
  <c r="Z34" i="1"/>
  <c r="AI34" i="1" s="1"/>
  <c r="W34" i="1"/>
  <c r="AH34" i="1" s="1"/>
  <c r="T34" i="1"/>
  <c r="AG34" i="1" s="1"/>
  <c r="N34" i="1"/>
  <c r="K34" i="1"/>
  <c r="AY33" i="1"/>
  <c r="AR33" i="1"/>
  <c r="AK33" i="1"/>
  <c r="AG33" i="1"/>
  <c r="AF33" i="1"/>
  <c r="AC33" i="1"/>
  <c r="AJ33" i="1" s="1"/>
  <c r="Z33" i="1"/>
  <c r="AI33" i="1" s="1"/>
  <c r="W33" i="1"/>
  <c r="AH33" i="1" s="1"/>
  <c r="T33" i="1"/>
  <c r="N33" i="1"/>
  <c r="K33" i="1"/>
  <c r="AY32" i="1"/>
  <c r="AR32" i="1"/>
  <c r="AH32" i="1"/>
  <c r="AF32" i="1"/>
  <c r="AK32" i="1" s="1"/>
  <c r="AC32" i="1"/>
  <c r="AJ32" i="1" s="1"/>
  <c r="Z32" i="1"/>
  <c r="AI32" i="1" s="1"/>
  <c r="W32" i="1"/>
  <c r="T32" i="1"/>
  <c r="AG32" i="1" s="1"/>
  <c r="N32" i="1"/>
  <c r="K32" i="1"/>
  <c r="AY31" i="1"/>
  <c r="AR31" i="1"/>
  <c r="AK31" i="1"/>
  <c r="AG31" i="1"/>
  <c r="AF31" i="1"/>
  <c r="AC31" i="1"/>
  <c r="AJ31" i="1" s="1"/>
  <c r="Z31" i="1"/>
  <c r="AI31" i="1" s="1"/>
  <c r="W31" i="1"/>
  <c r="AH31" i="1" s="1"/>
  <c r="T31" i="1"/>
  <c r="N31" i="1"/>
  <c r="K31" i="1"/>
  <c r="AY30" i="1"/>
  <c r="AR30" i="1"/>
  <c r="AG30" i="1"/>
  <c r="AF30" i="1"/>
  <c r="AK30" i="1" s="1"/>
  <c r="AC30" i="1"/>
  <c r="AJ30" i="1" s="1"/>
  <c r="Z30" i="1"/>
  <c r="AI30" i="1" s="1"/>
  <c r="W30" i="1"/>
  <c r="AH30" i="1" s="1"/>
  <c r="T30" i="1"/>
  <c r="N30" i="1"/>
  <c r="K30" i="1"/>
  <c r="AY29" i="1"/>
  <c r="AR29" i="1"/>
  <c r="AF29" i="1"/>
  <c r="AK29" i="1" s="1"/>
  <c r="AC29" i="1"/>
  <c r="AJ29" i="1" s="1"/>
  <c r="Z29" i="1"/>
  <c r="AI29" i="1" s="1"/>
  <c r="W29" i="1"/>
  <c r="AH29" i="1" s="1"/>
  <c r="T29" i="1"/>
  <c r="AG29" i="1" s="1"/>
  <c r="N29" i="1"/>
  <c r="K29" i="1"/>
  <c r="AY28" i="1"/>
  <c r="AR28" i="1"/>
  <c r="AK28" i="1"/>
  <c r="AG28" i="1"/>
  <c r="AF28" i="1"/>
  <c r="AC28" i="1"/>
  <c r="AJ28" i="1" s="1"/>
  <c r="Z28" i="1"/>
  <c r="AI28" i="1" s="1"/>
  <c r="W28" i="1"/>
  <c r="AH28" i="1" s="1"/>
  <c r="T28" i="1"/>
  <c r="N28" i="1"/>
  <c r="K28" i="1"/>
  <c r="AY27" i="1"/>
  <c r="AR27" i="1"/>
  <c r="AK27" i="1"/>
  <c r="AG27" i="1"/>
  <c r="AF27" i="1"/>
  <c r="AC27" i="1"/>
  <c r="AJ27" i="1" s="1"/>
  <c r="Z27" i="1"/>
  <c r="AI27" i="1" s="1"/>
  <c r="W27" i="1"/>
  <c r="AH27" i="1" s="1"/>
  <c r="T27" i="1"/>
  <c r="N27" i="1"/>
  <c r="K27" i="1"/>
  <c r="AY26" i="1"/>
  <c r="AR26" i="1"/>
  <c r="AG26" i="1"/>
  <c r="AF26" i="1"/>
  <c r="AK26" i="1" s="1"/>
  <c r="AC26" i="1"/>
  <c r="AJ26" i="1" s="1"/>
  <c r="Z26" i="1"/>
  <c r="AI26" i="1" s="1"/>
  <c r="W26" i="1"/>
  <c r="AH26" i="1" s="1"/>
  <c r="T26" i="1"/>
  <c r="N26" i="1"/>
  <c r="K26" i="1"/>
  <c r="AY25" i="1"/>
  <c r="AR25" i="1"/>
  <c r="AF25" i="1"/>
  <c r="AK25" i="1" s="1"/>
  <c r="AC25" i="1"/>
  <c r="AJ25" i="1" s="1"/>
  <c r="Z25" i="1"/>
  <c r="AI25" i="1" s="1"/>
  <c r="W25" i="1"/>
  <c r="AH25" i="1" s="1"/>
  <c r="T25" i="1"/>
  <c r="AG25" i="1" s="1"/>
  <c r="AL25" i="1" s="1"/>
  <c r="N25" i="1"/>
  <c r="K25" i="1"/>
  <c r="J25" i="1"/>
  <c r="AY24" i="1"/>
  <c r="AR24" i="1"/>
  <c r="AK24" i="1"/>
  <c r="AG24" i="1"/>
  <c r="AF24" i="1"/>
  <c r="AC24" i="1"/>
  <c r="AJ24" i="1" s="1"/>
  <c r="Z24" i="1"/>
  <c r="AI24" i="1" s="1"/>
  <c r="W24" i="1"/>
  <c r="AH24" i="1" s="1"/>
  <c r="T24" i="1"/>
  <c r="N24" i="1"/>
  <c r="K24" i="1"/>
  <c r="AY23" i="1"/>
  <c r="AR23" i="1"/>
  <c r="AF23" i="1"/>
  <c r="AK23" i="1" s="1"/>
  <c r="AC23" i="1"/>
  <c r="AJ23" i="1" s="1"/>
  <c r="Z23" i="1"/>
  <c r="AI23" i="1" s="1"/>
  <c r="W23" i="1"/>
  <c r="AH23" i="1" s="1"/>
  <c r="T23" i="1"/>
  <c r="AG23" i="1" s="1"/>
  <c r="AL23" i="1" s="1"/>
  <c r="N23" i="1"/>
  <c r="K23" i="1"/>
  <c r="J23" i="1"/>
  <c r="AY22" i="1"/>
  <c r="AR22" i="1"/>
  <c r="AH22" i="1"/>
  <c r="AF22" i="1"/>
  <c r="AK22" i="1" s="1"/>
  <c r="AC22" i="1"/>
  <c r="AJ22" i="1" s="1"/>
  <c r="Z22" i="1"/>
  <c r="AI22" i="1" s="1"/>
  <c r="W22" i="1"/>
  <c r="T22" i="1"/>
  <c r="AG22" i="1" s="1"/>
  <c r="AL22" i="1" s="1"/>
  <c r="J22" i="1" s="1"/>
  <c r="N22" i="1"/>
  <c r="K22" i="1"/>
  <c r="AY21" i="1"/>
  <c r="AR21" i="1"/>
  <c r="AK21" i="1"/>
  <c r="AG21" i="1"/>
  <c r="AF21" i="1"/>
  <c r="AC21" i="1"/>
  <c r="AJ21" i="1" s="1"/>
  <c r="Z21" i="1"/>
  <c r="AI21" i="1" s="1"/>
  <c r="W21" i="1"/>
  <c r="AH21" i="1" s="1"/>
  <c r="T21" i="1"/>
  <c r="N21" i="1"/>
  <c r="K21" i="1"/>
  <c r="AY20" i="1"/>
  <c r="AR20" i="1"/>
  <c r="AF20" i="1"/>
  <c r="AK20" i="1" s="1"/>
  <c r="AC20" i="1"/>
  <c r="AJ20" i="1" s="1"/>
  <c r="Z20" i="1"/>
  <c r="AI20" i="1" s="1"/>
  <c r="W20" i="1"/>
  <c r="AH20" i="1" s="1"/>
  <c r="T20" i="1"/>
  <c r="AG20" i="1" s="1"/>
  <c r="N20" i="1"/>
  <c r="K20" i="1"/>
  <c r="AY19" i="1"/>
  <c r="AR19" i="1"/>
  <c r="AI19" i="1"/>
  <c r="AF19" i="1"/>
  <c r="AK19" i="1" s="1"/>
  <c r="AC19" i="1"/>
  <c r="AJ19" i="1" s="1"/>
  <c r="Z19" i="1"/>
  <c r="W19" i="1"/>
  <c r="AH19" i="1" s="1"/>
  <c r="T19" i="1"/>
  <c r="AG19" i="1" s="1"/>
  <c r="N19" i="1"/>
  <c r="K19" i="1"/>
  <c r="AY18" i="1"/>
  <c r="AR18" i="1"/>
  <c r="AG18" i="1"/>
  <c r="AF18" i="1"/>
  <c r="AK18" i="1" s="1"/>
  <c r="AC18" i="1"/>
  <c r="AJ18" i="1" s="1"/>
  <c r="Z18" i="1"/>
  <c r="AI18" i="1" s="1"/>
  <c r="W18" i="1"/>
  <c r="AH18" i="1" s="1"/>
  <c r="T18" i="1"/>
  <c r="N18" i="1"/>
  <c r="K18" i="1"/>
  <c r="AY17" i="1"/>
  <c r="AR17" i="1"/>
  <c r="AG17" i="1"/>
  <c r="AF17" i="1"/>
  <c r="AK17" i="1" s="1"/>
  <c r="AC17" i="1"/>
  <c r="AJ17" i="1" s="1"/>
  <c r="Z17" i="1"/>
  <c r="AI17" i="1" s="1"/>
  <c r="W17" i="1"/>
  <c r="AH17" i="1" s="1"/>
  <c r="T17" i="1"/>
  <c r="N17" i="1"/>
  <c r="K17" i="1"/>
  <c r="AY16" i="1"/>
  <c r="AR16" i="1"/>
  <c r="AF16" i="1"/>
  <c r="AK16" i="1" s="1"/>
  <c r="AC16" i="1"/>
  <c r="AJ16" i="1" s="1"/>
  <c r="Z16" i="1"/>
  <c r="AI16" i="1" s="1"/>
  <c r="W16" i="1"/>
  <c r="AH16" i="1" s="1"/>
  <c r="T16" i="1"/>
  <c r="AG16" i="1" s="1"/>
  <c r="N16" i="1"/>
  <c r="K16" i="1"/>
  <c r="AY15" i="1"/>
  <c r="AR15" i="1"/>
  <c r="AF15" i="1"/>
  <c r="AK15" i="1" s="1"/>
  <c r="AC15" i="1"/>
  <c r="AJ15" i="1" s="1"/>
  <c r="Z15" i="1"/>
  <c r="AI15" i="1" s="1"/>
  <c r="W15" i="1"/>
  <c r="AH15" i="1" s="1"/>
  <c r="T15" i="1"/>
  <c r="AG15" i="1" s="1"/>
  <c r="N15" i="1"/>
  <c r="K15" i="1"/>
  <c r="AY14" i="1"/>
  <c r="AR14" i="1"/>
  <c r="AG14" i="1"/>
  <c r="AF14" i="1"/>
  <c r="AK14" i="1" s="1"/>
  <c r="AC14" i="1"/>
  <c r="AJ14" i="1" s="1"/>
  <c r="Z14" i="1"/>
  <c r="AI14" i="1" s="1"/>
  <c r="W14" i="1"/>
  <c r="AH14" i="1" s="1"/>
  <c r="T14" i="1"/>
  <c r="N14" i="1"/>
  <c r="K14" i="1"/>
  <c r="AY13" i="1"/>
  <c r="AR13" i="1"/>
  <c r="AG13" i="1"/>
  <c r="AF13" i="1"/>
  <c r="AK13" i="1" s="1"/>
  <c r="AC13" i="1"/>
  <c r="AJ13" i="1" s="1"/>
  <c r="Z13" i="1"/>
  <c r="AI13" i="1" s="1"/>
  <c r="W13" i="1"/>
  <c r="AH13" i="1" s="1"/>
  <c r="T13" i="1"/>
  <c r="N13" i="1"/>
  <c r="K13" i="1"/>
  <c r="AY12" i="1"/>
  <c r="AR12" i="1"/>
  <c r="AF12" i="1"/>
  <c r="AK12" i="1" s="1"/>
  <c r="AC12" i="1"/>
  <c r="AJ12" i="1" s="1"/>
  <c r="Z12" i="1"/>
  <c r="AI12" i="1" s="1"/>
  <c r="W12" i="1"/>
  <c r="AH12" i="1" s="1"/>
  <c r="T12" i="1"/>
  <c r="AG12" i="1" s="1"/>
  <c r="N12" i="1"/>
  <c r="K12" i="1"/>
  <c r="AY11" i="1"/>
  <c r="AR11" i="1"/>
  <c r="AF11" i="1"/>
  <c r="AK11" i="1" s="1"/>
  <c r="AC11" i="1"/>
  <c r="AJ11" i="1" s="1"/>
  <c r="Z11" i="1"/>
  <c r="AI11" i="1" s="1"/>
  <c r="W11" i="1"/>
  <c r="AH11" i="1" s="1"/>
  <c r="T11" i="1"/>
  <c r="AG11" i="1" s="1"/>
  <c r="N11" i="1"/>
  <c r="K11" i="1"/>
  <c r="J38" i="2" l="1"/>
  <c r="J36" i="2"/>
  <c r="J28" i="2"/>
  <c r="J14" i="2"/>
  <c r="AL11" i="2"/>
  <c r="H11" i="2" s="1"/>
  <c r="J11" i="2"/>
  <c r="AL43" i="2"/>
  <c r="J43" i="2" s="1"/>
  <c r="J43" i="1"/>
  <c r="I35" i="1"/>
  <c r="H35" i="1"/>
  <c r="E35" i="1" s="1"/>
  <c r="AL27" i="1"/>
  <c r="AL12" i="1"/>
  <c r="AL21" i="1"/>
  <c r="J21" i="1" s="1"/>
  <c r="AL30" i="1"/>
  <c r="AL31" i="1"/>
  <c r="J31" i="1" s="1"/>
  <c r="AL33" i="1"/>
  <c r="AL38" i="1"/>
  <c r="J38" i="1" s="1"/>
  <c r="AL39" i="1"/>
  <c r="AL41" i="1"/>
  <c r="J41" i="1" s="1"/>
  <c r="AL44" i="1"/>
  <c r="H44" i="1" s="1"/>
  <c r="E44" i="1" s="1"/>
  <c r="AL46" i="1"/>
  <c r="J46" i="1" s="1"/>
  <c r="AL48" i="1"/>
  <c r="AL50" i="1"/>
  <c r="G50" i="1" s="1"/>
  <c r="AL16" i="2"/>
  <c r="AL18" i="2"/>
  <c r="J18" i="2" s="1"/>
  <c r="AL20" i="2"/>
  <c r="AL22" i="2"/>
  <c r="J22" i="2" s="1"/>
  <c r="AL30" i="2"/>
  <c r="AL17" i="3"/>
  <c r="J17" i="3" s="1"/>
  <c r="AL25" i="3"/>
  <c r="AL33" i="3"/>
  <c r="J33" i="3" s="1"/>
  <c r="AL41" i="3"/>
  <c r="AL15" i="1"/>
  <c r="J15" i="1" s="1"/>
  <c r="AL19" i="1"/>
  <c r="AL29" i="1"/>
  <c r="J29" i="1" s="1"/>
  <c r="AL37" i="1"/>
  <c r="AL46" i="2"/>
  <c r="J46" i="2" s="1"/>
  <c r="AL47" i="2"/>
  <c r="AL50" i="2"/>
  <c r="AL12" i="3"/>
  <c r="AL14" i="3"/>
  <c r="J14" i="3" s="1"/>
  <c r="AL20" i="3"/>
  <c r="AL22" i="3"/>
  <c r="J22" i="3" s="1"/>
  <c r="AL28" i="3"/>
  <c r="AL30" i="3"/>
  <c r="J30" i="3" s="1"/>
  <c r="AL36" i="3"/>
  <c r="AL38" i="3"/>
  <c r="J38" i="3" s="1"/>
  <c r="AL44" i="3"/>
  <c r="AL46" i="3"/>
  <c r="J46" i="3" s="1"/>
  <c r="AL39" i="2"/>
  <c r="AL40" i="2"/>
  <c r="AL41" i="2"/>
  <c r="AL42" i="2"/>
  <c r="AL44" i="2"/>
  <c r="AL45" i="2"/>
  <c r="G46" i="1"/>
  <c r="H41" i="2"/>
  <c r="E41" i="2" s="1"/>
  <c r="AL11" i="1"/>
  <c r="J11" i="1" s="1"/>
  <c r="AL20" i="1"/>
  <c r="J20" i="1" s="1"/>
  <c r="I23" i="1"/>
  <c r="H23" i="1"/>
  <c r="E23" i="1" s="1"/>
  <c r="G23" i="1"/>
  <c r="I29" i="1"/>
  <c r="G29" i="1"/>
  <c r="AL34" i="1"/>
  <c r="J34" i="1" s="1"/>
  <c r="I40" i="1"/>
  <c r="H40" i="1"/>
  <c r="E40" i="1" s="1"/>
  <c r="G40" i="1"/>
  <c r="G15" i="1"/>
  <c r="I15" i="1"/>
  <c r="H15" i="1"/>
  <c r="E15" i="1" s="1"/>
  <c r="I22" i="1"/>
  <c r="H22" i="1"/>
  <c r="E22" i="1" s="1"/>
  <c r="G22" i="1"/>
  <c r="I25" i="1"/>
  <c r="G25" i="1"/>
  <c r="H25" i="1"/>
  <c r="E25" i="1" s="1"/>
  <c r="AL32" i="1"/>
  <c r="J32" i="1" s="1"/>
  <c r="AL42" i="1"/>
  <c r="J42" i="1" s="1"/>
  <c r="AL49" i="1"/>
  <c r="G12" i="1"/>
  <c r="I21" i="1"/>
  <c r="H21" i="1"/>
  <c r="E21" i="1" s="1"/>
  <c r="G21" i="1"/>
  <c r="AL26" i="1"/>
  <c r="J26" i="1" s="1"/>
  <c r="H30" i="1"/>
  <c r="E30" i="1" s="1"/>
  <c r="I33" i="1"/>
  <c r="H33" i="1"/>
  <c r="E33" i="1" s="1"/>
  <c r="AL36" i="1"/>
  <c r="J36" i="1" s="1"/>
  <c r="I39" i="1"/>
  <c r="G44" i="1"/>
  <c r="G39" i="2"/>
  <c r="E11" i="2"/>
  <c r="AL16" i="1"/>
  <c r="J16" i="1" s="1"/>
  <c r="AL24" i="1"/>
  <c r="J24" i="1" s="1"/>
  <c r="AL28" i="1"/>
  <c r="J28" i="1" s="1"/>
  <c r="I31" i="1"/>
  <c r="H31" i="1"/>
  <c r="E31" i="1" s="1"/>
  <c r="G31" i="1"/>
  <c r="I38" i="1"/>
  <c r="G38" i="1"/>
  <c r="I41" i="1"/>
  <c r="G41" i="1"/>
  <c r="H41" i="1"/>
  <c r="E41" i="1" s="1"/>
  <c r="G48" i="1"/>
  <c r="AL33" i="2"/>
  <c r="J33" i="2" s="1"/>
  <c r="AL13" i="1"/>
  <c r="J13" i="1" s="1"/>
  <c r="AL17" i="1"/>
  <c r="J17" i="1" s="1"/>
  <c r="G27" i="1"/>
  <c r="G35" i="1"/>
  <c r="G43" i="1"/>
  <c r="AL45" i="1"/>
  <c r="J45" i="1" s="1"/>
  <c r="H50" i="1"/>
  <c r="E50" i="1" s="1"/>
  <c r="AL15" i="2"/>
  <c r="J15" i="2" s="1"/>
  <c r="AL24" i="2"/>
  <c r="J24" i="2" s="1"/>
  <c r="AL29" i="2"/>
  <c r="J29" i="2" s="1"/>
  <c r="AL32" i="2"/>
  <c r="J32" i="2" s="1"/>
  <c r="AL37" i="2"/>
  <c r="J37" i="2" s="1"/>
  <c r="G50" i="2"/>
  <c r="H50" i="2"/>
  <c r="E50" i="2" s="1"/>
  <c r="I13" i="3"/>
  <c r="H13" i="3"/>
  <c r="E13" i="3" s="1"/>
  <c r="G13" i="3"/>
  <c r="AL18" i="3"/>
  <c r="J18" i="3" s="1"/>
  <c r="I20" i="3"/>
  <c r="G20" i="3"/>
  <c r="I21" i="3"/>
  <c r="H21" i="3"/>
  <c r="E21" i="3" s="1"/>
  <c r="G21" i="3"/>
  <c r="AL26" i="3"/>
  <c r="J26" i="3" s="1"/>
  <c r="H28" i="3"/>
  <c r="E28" i="3" s="1"/>
  <c r="I29" i="3"/>
  <c r="H29" i="3"/>
  <c r="E29" i="3" s="1"/>
  <c r="G29" i="3"/>
  <c r="AL34" i="3"/>
  <c r="J34" i="3" s="1"/>
  <c r="I36" i="3"/>
  <c r="I37" i="3"/>
  <c r="H37" i="3"/>
  <c r="E37" i="3" s="1"/>
  <c r="G37" i="3"/>
  <c r="AL42" i="3"/>
  <c r="J42" i="3" s="1"/>
  <c r="I45" i="3"/>
  <c r="H45" i="3"/>
  <c r="E45" i="3" s="1"/>
  <c r="G45" i="3"/>
  <c r="H27" i="1"/>
  <c r="E27" i="1" s="1"/>
  <c r="H43" i="1"/>
  <c r="E43" i="1" s="1"/>
  <c r="I11" i="2"/>
  <c r="G11" i="2"/>
  <c r="AL13" i="2"/>
  <c r="J13" i="2" s="1"/>
  <c r="AL27" i="2"/>
  <c r="J27" i="2" s="1"/>
  <c r="H30" i="2"/>
  <c r="E30" i="2" s="1"/>
  <c r="AL35" i="2"/>
  <c r="J35" i="2" s="1"/>
  <c r="I38" i="2"/>
  <c r="H38" i="2"/>
  <c r="E38" i="2" s="1"/>
  <c r="G38" i="2"/>
  <c r="H43" i="2"/>
  <c r="E43" i="2" s="1"/>
  <c r="G43" i="2"/>
  <c r="I43" i="2"/>
  <c r="I14" i="3"/>
  <c r="H14" i="3"/>
  <c r="E14" i="3" s="1"/>
  <c r="G14" i="3"/>
  <c r="I17" i="3"/>
  <c r="H17" i="3"/>
  <c r="E17" i="3" s="1"/>
  <c r="G17" i="3"/>
  <c r="H30" i="3"/>
  <c r="E30" i="3" s="1"/>
  <c r="I38" i="3"/>
  <c r="G38" i="3"/>
  <c r="I46" i="3"/>
  <c r="H46" i="3"/>
  <c r="E46" i="3" s="1"/>
  <c r="G46" i="3"/>
  <c r="AL50" i="3"/>
  <c r="AL14" i="1"/>
  <c r="J14" i="1" s="1"/>
  <c r="AL18" i="1"/>
  <c r="J18" i="1" s="1"/>
  <c r="AL47" i="1"/>
  <c r="J47" i="1" s="1"/>
  <c r="H16" i="2"/>
  <c r="E16" i="2" s="1"/>
  <c r="I18" i="2"/>
  <c r="H18" i="2"/>
  <c r="E18" i="2" s="1"/>
  <c r="G18" i="2"/>
  <c r="H20" i="2"/>
  <c r="E20" i="2" s="1"/>
  <c r="H22" i="2"/>
  <c r="E22" i="2" s="1"/>
  <c r="I42" i="2"/>
  <c r="I44" i="2"/>
  <c r="I22" i="3"/>
  <c r="H22" i="3"/>
  <c r="E22" i="3" s="1"/>
  <c r="G22" i="3"/>
  <c r="H25" i="3"/>
  <c r="E25" i="3" s="1"/>
  <c r="I33" i="3"/>
  <c r="H33" i="3"/>
  <c r="E33" i="3" s="1"/>
  <c r="G33" i="3"/>
  <c r="I12" i="2"/>
  <c r="H12" i="2"/>
  <c r="E12" i="2" s="1"/>
  <c r="I14" i="2"/>
  <c r="G14" i="2"/>
  <c r="H14" i="2"/>
  <c r="E14" i="2" s="1"/>
  <c r="AL25" i="2"/>
  <c r="J25" i="2" s="1"/>
  <c r="I28" i="2"/>
  <c r="H28" i="2"/>
  <c r="E28" i="2" s="1"/>
  <c r="G28" i="2"/>
  <c r="I36" i="2"/>
  <c r="H36" i="2"/>
  <c r="E36" i="2" s="1"/>
  <c r="G36" i="2"/>
  <c r="AL11" i="3"/>
  <c r="J11" i="3" s="1"/>
  <c r="AL19" i="3"/>
  <c r="J19" i="3" s="1"/>
  <c r="AL27" i="3"/>
  <c r="J27" i="3" s="1"/>
  <c r="AL35" i="3"/>
  <c r="J35" i="3" s="1"/>
  <c r="AL43" i="3"/>
  <c r="J43" i="3" s="1"/>
  <c r="AL17" i="2"/>
  <c r="J17" i="2" s="1"/>
  <c r="AL19" i="2"/>
  <c r="J19" i="2" s="1"/>
  <c r="AL21" i="2"/>
  <c r="J21" i="2" s="1"/>
  <c r="AL23" i="2"/>
  <c r="J23" i="2" s="1"/>
  <c r="AL26" i="2"/>
  <c r="J26" i="2" s="1"/>
  <c r="AL31" i="2"/>
  <c r="J31" i="2" s="1"/>
  <c r="AL34" i="2"/>
  <c r="J34" i="2" s="1"/>
  <c r="H40" i="2"/>
  <c r="E40" i="2" s="1"/>
  <c r="I45" i="2"/>
  <c r="H45" i="2"/>
  <c r="E45" i="2" s="1"/>
  <c r="I47" i="2"/>
  <c r="AL15" i="3"/>
  <c r="J15" i="3" s="1"/>
  <c r="AL23" i="3"/>
  <c r="J23" i="3" s="1"/>
  <c r="AL31" i="3"/>
  <c r="J31" i="3" s="1"/>
  <c r="AL39" i="3"/>
  <c r="J39" i="3" s="1"/>
  <c r="AL47" i="3"/>
  <c r="J47" i="3" s="1"/>
  <c r="AL48" i="2"/>
  <c r="J48" i="2" s="1"/>
  <c r="AL49" i="2"/>
  <c r="AL16" i="3"/>
  <c r="J16" i="3" s="1"/>
  <c r="AL24" i="3"/>
  <c r="J24" i="3" s="1"/>
  <c r="AL32" i="3"/>
  <c r="J32" i="3" s="1"/>
  <c r="AL40" i="3"/>
  <c r="J40" i="3" s="1"/>
  <c r="AL48" i="3"/>
  <c r="J48" i="3" s="1"/>
  <c r="AL49" i="3"/>
  <c r="G46" i="2" l="1"/>
  <c r="I46" i="2"/>
  <c r="H38" i="3"/>
  <c r="E38" i="3" s="1"/>
  <c r="I44" i="3"/>
  <c r="J44" i="3"/>
  <c r="H44" i="3"/>
  <c r="E44" i="3" s="1"/>
  <c r="I41" i="3"/>
  <c r="J41" i="3"/>
  <c r="H41" i="3"/>
  <c r="E41" i="3" s="1"/>
  <c r="H36" i="3"/>
  <c r="E36" i="3" s="1"/>
  <c r="J36" i="3"/>
  <c r="G36" i="3"/>
  <c r="G30" i="3"/>
  <c r="I30" i="3"/>
  <c r="I28" i="3"/>
  <c r="J28" i="3"/>
  <c r="I25" i="3"/>
  <c r="J25" i="3"/>
  <c r="H20" i="3"/>
  <c r="E20" i="3" s="1"/>
  <c r="J20" i="3"/>
  <c r="I12" i="3"/>
  <c r="J12" i="3"/>
  <c r="H12" i="3"/>
  <c r="E12" i="3" s="1"/>
  <c r="H46" i="2"/>
  <c r="E46" i="2" s="1"/>
  <c r="G47" i="2"/>
  <c r="J47" i="2"/>
  <c r="G45" i="2"/>
  <c r="J45" i="2"/>
  <c r="G44" i="2"/>
  <c r="J44" i="2"/>
  <c r="H42" i="2"/>
  <c r="E42" i="2" s="1"/>
  <c r="J42" i="2"/>
  <c r="G42" i="2"/>
  <c r="G41" i="2"/>
  <c r="J41" i="2"/>
  <c r="I40" i="2"/>
  <c r="J40" i="2"/>
  <c r="G40" i="2"/>
  <c r="I39" i="2"/>
  <c r="J39" i="2"/>
  <c r="I30" i="2"/>
  <c r="J30" i="2"/>
  <c r="G22" i="2"/>
  <c r="I22" i="2"/>
  <c r="I20" i="2"/>
  <c r="J20" i="2"/>
  <c r="I16" i="2"/>
  <c r="J16" i="2"/>
  <c r="I48" i="1"/>
  <c r="J48" i="1"/>
  <c r="H46" i="1"/>
  <c r="E46" i="1" s="1"/>
  <c r="I46" i="1"/>
  <c r="H39" i="1"/>
  <c r="E39" i="1" s="1"/>
  <c r="J39" i="1"/>
  <c r="G39" i="1"/>
  <c r="H38" i="1"/>
  <c r="E38" i="1" s="1"/>
  <c r="I37" i="1"/>
  <c r="J37" i="1"/>
  <c r="G37" i="1"/>
  <c r="G33" i="1"/>
  <c r="J33" i="1"/>
  <c r="I30" i="1"/>
  <c r="J30" i="1"/>
  <c r="H29" i="1"/>
  <c r="E29" i="1" s="1"/>
  <c r="I27" i="1"/>
  <c r="J27" i="1"/>
  <c r="G19" i="1"/>
  <c r="J19" i="1"/>
  <c r="I19" i="1"/>
  <c r="I12" i="1"/>
  <c r="J12" i="1"/>
  <c r="H12" i="1"/>
  <c r="E12" i="1" s="1"/>
  <c r="H47" i="2"/>
  <c r="E47" i="2" s="1"/>
  <c r="G41" i="3"/>
  <c r="G25" i="3"/>
  <c r="H44" i="2"/>
  <c r="E44" i="2" s="1"/>
  <c r="G20" i="2"/>
  <c r="G16" i="2"/>
  <c r="G30" i="2"/>
  <c r="G44" i="3"/>
  <c r="G28" i="3"/>
  <c r="G12" i="3"/>
  <c r="H48" i="1"/>
  <c r="E48" i="1" s="1"/>
  <c r="H39" i="2"/>
  <c r="E39" i="2" s="1"/>
  <c r="G30" i="1"/>
  <c r="H37" i="1"/>
  <c r="E37" i="1" s="1"/>
  <c r="H19" i="1"/>
  <c r="E19" i="1" s="1"/>
  <c r="I41" i="2"/>
  <c r="H49" i="3"/>
  <c r="E49" i="3" s="1"/>
  <c r="G49" i="3"/>
  <c r="I47" i="3"/>
  <c r="H47" i="3"/>
  <c r="E47" i="3" s="1"/>
  <c r="G47" i="3"/>
  <c r="I15" i="3"/>
  <c r="H15" i="3"/>
  <c r="E15" i="3" s="1"/>
  <c r="G15" i="3"/>
  <c r="I31" i="2"/>
  <c r="G31" i="2"/>
  <c r="H31" i="2"/>
  <c r="E31" i="2" s="1"/>
  <c r="I19" i="2"/>
  <c r="G19" i="2"/>
  <c r="H19" i="2"/>
  <c r="E19" i="2" s="1"/>
  <c r="I27" i="3"/>
  <c r="H27" i="3"/>
  <c r="E27" i="3" s="1"/>
  <c r="G27" i="3"/>
  <c r="I47" i="1"/>
  <c r="G47" i="1"/>
  <c r="H47" i="1"/>
  <c r="E47" i="1" s="1"/>
  <c r="I42" i="3"/>
  <c r="G42" i="3"/>
  <c r="H42" i="3"/>
  <c r="E42" i="3" s="1"/>
  <c r="I29" i="2"/>
  <c r="G29" i="2"/>
  <c r="H29" i="2"/>
  <c r="E29" i="2" s="1"/>
  <c r="G17" i="1"/>
  <c r="I17" i="1"/>
  <c r="H17" i="1"/>
  <c r="E17" i="1" s="1"/>
  <c r="I24" i="1"/>
  <c r="H24" i="1"/>
  <c r="E24" i="1" s="1"/>
  <c r="G24" i="1"/>
  <c r="I16" i="3"/>
  <c r="H16" i="3"/>
  <c r="E16" i="3" s="1"/>
  <c r="G16" i="3"/>
  <c r="I26" i="2"/>
  <c r="H26" i="2"/>
  <c r="E26" i="2" s="1"/>
  <c r="G26" i="2"/>
  <c r="I19" i="3"/>
  <c r="H19" i="3"/>
  <c r="E19" i="3" s="1"/>
  <c r="G19" i="3"/>
  <c r="I13" i="2"/>
  <c r="G13" i="2"/>
  <c r="H13" i="2"/>
  <c r="I18" i="3"/>
  <c r="G18" i="3"/>
  <c r="H18" i="3"/>
  <c r="E18" i="3" s="1"/>
  <c r="G16" i="1"/>
  <c r="I16" i="1"/>
  <c r="H16" i="1"/>
  <c r="E16" i="1" s="1"/>
  <c r="I26" i="1"/>
  <c r="H26" i="1"/>
  <c r="E26" i="1" s="1"/>
  <c r="G26" i="1"/>
  <c r="I42" i="1"/>
  <c r="H42" i="1"/>
  <c r="E42" i="1" s="1"/>
  <c r="G42" i="1"/>
  <c r="I20" i="1"/>
  <c r="H20" i="1"/>
  <c r="E20" i="1" s="1"/>
  <c r="G20" i="1"/>
  <c r="G11" i="1"/>
  <c r="I11" i="1"/>
  <c r="H11" i="1"/>
  <c r="I40" i="3"/>
  <c r="H40" i="3"/>
  <c r="E40" i="3" s="1"/>
  <c r="G40" i="3"/>
  <c r="H49" i="2"/>
  <c r="E49" i="2" s="1"/>
  <c r="G49" i="2"/>
  <c r="I31" i="3"/>
  <c r="H31" i="3"/>
  <c r="E31" i="3" s="1"/>
  <c r="G31" i="3"/>
  <c r="I23" i="2"/>
  <c r="G23" i="2"/>
  <c r="H23" i="2"/>
  <c r="E23" i="2" s="1"/>
  <c r="I43" i="3"/>
  <c r="H43" i="3"/>
  <c r="E43" i="3" s="1"/>
  <c r="G43" i="3"/>
  <c r="I11" i="3"/>
  <c r="H11" i="3"/>
  <c r="G11" i="3"/>
  <c r="G14" i="1"/>
  <c r="H14" i="1"/>
  <c r="E14" i="1" s="1"/>
  <c r="I14" i="1"/>
  <c r="I26" i="3"/>
  <c r="G26" i="3"/>
  <c r="H26" i="3"/>
  <c r="E26" i="3" s="1"/>
  <c r="I37" i="2"/>
  <c r="G37" i="2"/>
  <c r="H37" i="2"/>
  <c r="E37" i="2" s="1"/>
  <c r="I15" i="2"/>
  <c r="G15" i="2"/>
  <c r="H15" i="2"/>
  <c r="E15" i="2" s="1"/>
  <c r="I33" i="2"/>
  <c r="G33" i="2"/>
  <c r="H33" i="2"/>
  <c r="E33" i="2" s="1"/>
  <c r="I36" i="1"/>
  <c r="H36" i="1"/>
  <c r="E36" i="1" s="1"/>
  <c r="G36" i="1"/>
  <c r="I34" i="1"/>
  <c r="H34" i="1"/>
  <c r="E34" i="1" s="1"/>
  <c r="G34" i="1"/>
  <c r="I24" i="3"/>
  <c r="H24" i="3"/>
  <c r="E24" i="3" s="1"/>
  <c r="G24" i="3"/>
  <c r="I35" i="2"/>
  <c r="G35" i="2"/>
  <c r="H35" i="2"/>
  <c r="E35" i="2" s="1"/>
  <c r="I27" i="2"/>
  <c r="G27" i="2"/>
  <c r="H27" i="2"/>
  <c r="E27" i="2" s="1"/>
  <c r="I45" i="1"/>
  <c r="H45" i="1"/>
  <c r="E45" i="1" s="1"/>
  <c r="G45" i="1"/>
  <c r="H49" i="1"/>
  <c r="E49" i="1" s="1"/>
  <c r="G49" i="1"/>
  <c r="I48" i="3"/>
  <c r="H48" i="3"/>
  <c r="E48" i="3" s="1"/>
  <c r="G48" i="3"/>
  <c r="I39" i="3"/>
  <c r="H39" i="3"/>
  <c r="E39" i="3" s="1"/>
  <c r="G39" i="3"/>
  <c r="I17" i="2"/>
  <c r="G17" i="2"/>
  <c r="H17" i="2"/>
  <c r="E17" i="2" s="1"/>
  <c r="I25" i="2"/>
  <c r="G25" i="2"/>
  <c r="H25" i="2"/>
  <c r="E25" i="2" s="1"/>
  <c r="G18" i="1"/>
  <c r="H18" i="1"/>
  <c r="E18" i="1" s="1"/>
  <c r="I18" i="1"/>
  <c r="I24" i="2"/>
  <c r="H24" i="2"/>
  <c r="E24" i="2" s="1"/>
  <c r="G24" i="2"/>
  <c r="G13" i="1"/>
  <c r="I13" i="1"/>
  <c r="H13" i="1"/>
  <c r="E13" i="1" s="1"/>
  <c r="I32" i="1"/>
  <c r="H32" i="1"/>
  <c r="E32" i="1" s="1"/>
  <c r="G32" i="1"/>
  <c r="I32" i="3"/>
  <c r="H32" i="3"/>
  <c r="E32" i="3" s="1"/>
  <c r="G32" i="3"/>
  <c r="I48" i="2"/>
  <c r="H48" i="2"/>
  <c r="E48" i="2" s="1"/>
  <c r="G48" i="2"/>
  <c r="I23" i="3"/>
  <c r="H23" i="3"/>
  <c r="E23" i="3" s="1"/>
  <c r="G23" i="3"/>
  <c r="I34" i="2"/>
  <c r="H34" i="2"/>
  <c r="E34" i="2" s="1"/>
  <c r="G34" i="2"/>
  <c r="I21" i="2"/>
  <c r="G21" i="2"/>
  <c r="H21" i="2"/>
  <c r="E21" i="2" s="1"/>
  <c r="I35" i="3"/>
  <c r="H35" i="3"/>
  <c r="E35" i="3" s="1"/>
  <c r="G35" i="3"/>
  <c r="H50" i="3"/>
  <c r="E50" i="3" s="1"/>
  <c r="G50" i="3"/>
  <c r="I34" i="3"/>
  <c r="G34" i="3"/>
  <c r="H34" i="3"/>
  <c r="E34" i="3" s="1"/>
  <c r="I32" i="2"/>
  <c r="H32" i="2"/>
  <c r="E32" i="2" s="1"/>
  <c r="G32" i="2"/>
  <c r="I28" i="1"/>
  <c r="H28" i="1"/>
  <c r="E28" i="1" s="1"/>
  <c r="G28" i="1"/>
  <c r="I53" i="2" l="1"/>
  <c r="E13" i="2"/>
  <c r="I52" i="2"/>
  <c r="I54" i="3"/>
  <c r="E11" i="3"/>
  <c r="I53" i="3"/>
  <c r="I52" i="3"/>
  <c r="I53" i="1"/>
  <c r="I52" i="1"/>
  <c r="E11" i="1"/>
  <c r="I54" i="1"/>
  <c r="I54" i="2"/>
</calcChain>
</file>

<file path=xl/sharedStrings.xml><?xml version="1.0" encoding="utf-8"?>
<sst xmlns="http://schemas.openxmlformats.org/spreadsheetml/2006/main" count="592" uniqueCount="175">
  <si>
    <t>DAFTAR NILAI SISWA SMAN 9 SEMARANG SEMESTER GENAP TAHUN PELAJARAN 2016/2017</t>
  </si>
  <si>
    <t>Guru :</t>
  </si>
  <si>
    <t>Rosita Nurdiani S.Pd</t>
  </si>
  <si>
    <t>Kelas [nama-kelas]</t>
  </si>
  <si>
    <t>Kelas XI-IPS 1</t>
  </si>
  <si>
    <t>GENAP</t>
  </si>
  <si>
    <t>Mapel :</t>
  </si>
  <si>
    <t>Bahasa Jawa [ Muatan Lokal ]</t>
  </si>
  <si>
    <t>download [tgl-download]</t>
  </si>
  <si>
    <t>didownload 09/06/2017</t>
  </si>
  <si>
    <t>KKM :</t>
  </si>
  <si>
    <t>Komponen Nilai</t>
  </si>
  <si>
    <t>KOGNITIF</t>
  </si>
  <si>
    <t>PSIKOMOTORIK</t>
  </si>
  <si>
    <t>AFEKTIF</t>
  </si>
  <si>
    <t>NO</t>
  </si>
  <si>
    <t>nilai_id</t>
  </si>
  <si>
    <t>NAMA</t>
  </si>
  <si>
    <t>NILAI
KETUNTASAN
AKHIR</t>
  </si>
  <si>
    <t>NILAI AKHIR</t>
  </si>
  <si>
    <t>NILAI HARIAN</t>
  </si>
  <si>
    <t>TUGAS</t>
  </si>
  <si>
    <t>KOG</t>
  </si>
  <si>
    <t>PSI</t>
  </si>
  <si>
    <t>AFK</t>
  </si>
  <si>
    <t>KETERANGAN</t>
  </si>
  <si>
    <t>RTH</t>
  </si>
  <si>
    <t>UTS</t>
  </si>
  <si>
    <t>UAS /UKK</t>
  </si>
  <si>
    <t>KD 1</t>
  </si>
  <si>
    <t>KD 2</t>
  </si>
  <si>
    <t>KD 3</t>
  </si>
  <si>
    <t>KD 4</t>
  </si>
  <si>
    <t>KD 5</t>
  </si>
  <si>
    <t>RATA HARIAN</t>
  </si>
  <si>
    <t>RATA TUGAS</t>
  </si>
  <si>
    <t>MID</t>
  </si>
  <si>
    <t>AKHIR</t>
  </si>
  <si>
    <t>U</t>
  </si>
  <si>
    <t>R</t>
  </si>
  <si>
    <t>H</t>
  </si>
  <si>
    <t>H1</t>
  </si>
  <si>
    <t>H2</t>
  </si>
  <si>
    <t>H3</t>
  </si>
  <si>
    <t>H4</t>
  </si>
  <si>
    <t>H5</t>
  </si>
  <si>
    <t>ADELLA GADIS SEVIANI</t>
  </si>
  <si>
    <t>B</t>
  </si>
  <si>
    <t>ADIL TIGO ABDILLAH</t>
  </si>
  <si>
    <t>ADITYA MAHENDRA</t>
  </si>
  <si>
    <t>ADRIAN RAFI ARKANANTA</t>
  </si>
  <si>
    <t>ANGELINA DEVI OKTAVIANI</t>
  </si>
  <si>
    <t>ANGGARADYAN JANNES MINARDI</t>
  </si>
  <si>
    <t>ANNISA KUSUMA MAHADEWI</t>
  </si>
  <si>
    <t>ANNISA SABILA</t>
  </si>
  <si>
    <t>ANTON JOHARI</t>
  </si>
  <si>
    <t>ARIELLA ELIZABETH KOBUS</t>
  </si>
  <si>
    <t>BAROTO FAIQ RABBANI</t>
  </si>
  <si>
    <t>DAFFA RIZQI YANA</t>
  </si>
  <si>
    <t>DANIEL SURYA INDRIYANTO</t>
  </si>
  <si>
    <t>DIMACIELLA VISTANADA SEKAR</t>
  </si>
  <si>
    <t>DONNI WAHYU SEPTIANTO</t>
  </si>
  <si>
    <t>ELISA DZAKIYA SYARIFAH</t>
  </si>
  <si>
    <t>FATHURRAHMA TIARA NULADANI</t>
  </si>
  <si>
    <t>INDAH TASDIQUL AMELIA</t>
  </si>
  <si>
    <t>IVAN SYACHRIZAL</t>
  </si>
  <si>
    <t>JANUARI NASYA AYU TADURI</t>
  </si>
  <si>
    <t>LUTHFIA NURAINI</t>
  </si>
  <si>
    <t>MAULANA NURARYA YUDA R</t>
  </si>
  <si>
    <t>MUHAMMAD FAIZ GHAZI</t>
  </si>
  <si>
    <t>NAFISAH BEKTI SETIYONINGSIH</t>
  </si>
  <si>
    <t>NARITA SYAVIRA PUTRI RAJASA</t>
  </si>
  <si>
    <t>NI`MAH INTAN AL SHOUMA NOOR ANJAR IRIANTI</t>
  </si>
  <si>
    <t>NOHAN HENDRIE KARTIKA</t>
  </si>
  <si>
    <t>NURUL ISTIQOMAH</t>
  </si>
  <si>
    <t>PUTRI BUANA TUNGGAL DEWI</t>
  </si>
  <si>
    <t>RAFI AMANULAH</t>
  </si>
  <si>
    <t>RAGITA ANGGIE APRILLIA</t>
  </si>
  <si>
    <t>REYHAN JAVIER</t>
  </si>
  <si>
    <t>SARAH NATASHA</t>
  </si>
  <si>
    <t>SETYA PRATAMA PUTRA ABDULLAH</t>
  </si>
  <si>
    <t>TARSISIUS ANGGER SATRIO NUGROHO</t>
  </si>
  <si>
    <t>VINSENSIUS FERRER RAY KENDRICK JUSTINO</t>
  </si>
  <si>
    <t>WIDI MURTI KASIH</t>
  </si>
  <si>
    <t>WIGATI WIDYANANDA SUBAGIO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</si>
  <si>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</si>
  <si>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</si>
  <si>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</si>
  <si>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</si>
  <si>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</si>
  <si>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</si>
  <si>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</si>
  <si>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</si>
  <si>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</si>
  <si>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NIP.19660608 199512 1 001</t>
  </si>
  <si>
    <t xml:space="preserve">Nip. </t>
  </si>
  <si>
    <t>Kelas XI-IPS 2</t>
  </si>
  <si>
    <t>ABHI BHAWA ARDHITYA PUTRA</t>
  </si>
  <si>
    <t>ADAM DANA KARISMA</t>
  </si>
  <si>
    <t>ADITYA BAGUS MAHADIKA</t>
  </si>
  <si>
    <t>ADITYA YOVIE SYAHREZA</t>
  </si>
  <si>
    <t>AHMAD NAUFAL MAULANA</t>
  </si>
  <si>
    <t>ANDRA SEKAR PUTRI</t>
  </si>
  <si>
    <t>ANISAH SALSABILA</t>
  </si>
  <si>
    <t>ANTIN SRI WIJAYANI</t>
  </si>
  <si>
    <t>ARINA RIZKI PUSPITANINGRUM</t>
  </si>
  <si>
    <t>BAROTO FAIZ RABBANI</t>
  </si>
  <si>
    <t>BERLIAN SYALOMITA DAMARPUTRI PASISARHA</t>
  </si>
  <si>
    <t>BERLIANA AGUSTINA DAMAYANTI BARATA</t>
  </si>
  <si>
    <t>CITRA LUTFI ANNAJIB</t>
  </si>
  <si>
    <t>CYNTHIA TASHA KRISDANIELLA</t>
  </si>
  <si>
    <t>DAFA AFIF PRATAMA</t>
  </si>
  <si>
    <t>DANANG WAHYU SAPUTRA</t>
  </si>
  <si>
    <t>DEVA INDRA KUSUMA</t>
  </si>
  <si>
    <t>DIAN PUTRI ARNETA</t>
  </si>
  <si>
    <t>DIAN SRIANDYANI</t>
  </si>
  <si>
    <t>DICKY SURYA ADHI WIBOWO</t>
  </si>
  <si>
    <t>EDO CHANDRA SATYA NEGARA</t>
  </si>
  <si>
    <t>FADHILATUL LAELA QODRIYAH</t>
  </si>
  <si>
    <t>FARHAN MAULANA FAREZKY</t>
  </si>
  <si>
    <t>JANUAR FITRIANA ADHIKA SARI</t>
  </si>
  <si>
    <t>KRISZADIORA AGUSTAMARIMBA KUSUMA</t>
  </si>
  <si>
    <t>MARTIN BONARAJA SIMAMORA</t>
  </si>
  <si>
    <t>MUHAMMAD REZA FATRAH</t>
  </si>
  <si>
    <t>NINDA ANNISA NURHAMIDA</t>
  </si>
  <si>
    <t>NORA SEPTIANA</t>
  </si>
  <si>
    <t>RENATA KARIN VIDYASANTI</t>
  </si>
  <si>
    <t>RENITA RAHMAWATI</t>
  </si>
  <si>
    <t>RIZQI YUSUF AKBARI</t>
  </si>
  <si>
    <t>SANDY ARKANDITO</t>
  </si>
  <si>
    <t>SHAFA AURELIA SAVIRA</t>
  </si>
  <si>
    <t>VICKRI AHMAD AKBAR</t>
  </si>
  <si>
    <t>WIRYANOM CAHAYA RIYANTO</t>
  </si>
  <si>
    <t>YESSY ADHIASTUTI</t>
  </si>
  <si>
    <t>YOSAN RAMADHANI PUTRA</t>
  </si>
  <si>
    <t>Kelas XI-IPS 3</t>
  </si>
  <si>
    <t>ABI ZIDAN MAHENDRA</t>
  </si>
  <si>
    <t>AGUNG HADI SAPUTRO</t>
  </si>
  <si>
    <t>ALMAS DITYO PRAMONO</t>
  </si>
  <si>
    <t>ANDHIKA RIZKI PRASETYA</t>
  </si>
  <si>
    <t>ANGGA PRADITYA</t>
  </si>
  <si>
    <t>ANISA WAHYU NUR RAHMAWATI</t>
  </si>
  <si>
    <t>ANISYA PERMATA GOWA</t>
  </si>
  <si>
    <t>ARUNI ADE TRINATALIA</t>
  </si>
  <si>
    <t>BELLA ARMITA PUTRI</t>
  </si>
  <si>
    <t>DEVI AGUSTIN</t>
  </si>
  <si>
    <t>ERA MELINDA FITRINING TYAS</t>
  </si>
  <si>
    <t>ERNA CANDRA NURANI</t>
  </si>
  <si>
    <t>EROS HAIDAR NASHER</t>
  </si>
  <si>
    <t>EVAN FADILLA HAFIDZ</t>
  </si>
  <si>
    <t>FACHRY SETIYO UTOMO</t>
  </si>
  <si>
    <t>FADIA TASYAFA</t>
  </si>
  <si>
    <t>FAREL RAKA PRADIPTAMA</t>
  </si>
  <si>
    <t>FEBIOLA WARIH ALDHAKA DANU TANAYA</t>
  </si>
  <si>
    <t>FERRY KURNIAWAN</t>
  </si>
  <si>
    <t>INDIRA SALSABILA ASSYFA</t>
  </si>
  <si>
    <t>IRHAM FAZA GHIFARY</t>
  </si>
  <si>
    <t>KARIMA</t>
  </si>
  <si>
    <t>KHOIRUL MUSTOFA</t>
  </si>
  <si>
    <t>KHUSNUL SURYO UTOMO</t>
  </si>
  <si>
    <t>LEONITA WYNNE SYAPUTRO</t>
  </si>
  <si>
    <t>MUFADZILA WIDYANTI</t>
  </si>
  <si>
    <t>MUHAMMAD HAFID HIMAWAN</t>
  </si>
  <si>
    <t>MUHAMMAD NIZAR ANNAAFI</t>
  </si>
  <si>
    <t>NENI DAMAYANTI</t>
  </si>
  <si>
    <t>NOFA MUHAMMAD HAYDAR</t>
  </si>
  <si>
    <t>OKKY VEGACANDRA WIJAYA</t>
  </si>
  <si>
    <t>PATRICK MAULLANA RYAN</t>
  </si>
  <si>
    <t>ROYAN BAGUS HAYYU</t>
  </si>
  <si>
    <t>SHELA AGDINES WARI</t>
  </si>
  <si>
    <t>SINDHU ADI HASKORO</t>
  </si>
  <si>
    <t>SURYA NUGRAHA PUTRATAMA</t>
  </si>
  <si>
    <t>TUNJUNG PURBOSARI</t>
  </si>
  <si>
    <t>YAHYA ASFARAZHI</t>
  </si>
  <si>
    <t>Semua Kompetensi Dasar sudah mencapai KKM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</si>
</sst>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rgb="FF000000"/>
      <name val="Calibri"/>
    </font>
    <font>
      <sz val="10"/>
      <color rgb="FF000000"/>
      <name val="Calibri"/>
    </font>
    <font>
      <sz val="10"/>
      <color rgb="FFFF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2"/>
      <color rgb="FF000000"/>
      <name val="Times New Roman"/>
    </font>
    <font>
      <b/>
      <sz val="10"/>
      <color rgb="FF000000"/>
      <name val="Arial"/>
    </font>
    <font>
      <sz val="8"/>
      <color rgb="FF000000"/>
      <name val="Verdana"/>
    </font>
    <font>
      <sz val="11"/>
      <color rgb="FF000000"/>
      <name val="Arial"/>
    </font>
    <font>
      <sz val="10"/>
      <color rgb="FF000000"/>
      <name val="Arial"/>
    </font>
    <font>
      <b/>
      <sz val="10"/>
      <color rgb="FF000000"/>
      <name val="Times New Roman"/>
    </font>
    <font>
      <b/>
      <sz val="11"/>
      <color rgb="FF000000"/>
      <name val="Times New Roman"/>
    </font>
    <font>
      <b/>
      <sz val="12"/>
      <color rgb="FF000000"/>
      <name val="Arial"/>
    </font>
    <font>
      <sz val="8"/>
      <color rgb="FF000000"/>
      <name val="Arial"/>
    </font>
  </fonts>
  <fills count="12">
    <fill>
      <patternFill patternType="none"/>
    </fill>
    <fill>
      <patternFill patternType="gray125"/>
    </fill>
    <fill>
      <patternFill patternType="none"/>
    </fill>
    <fill>
      <patternFill patternType="solid">
        <fgColor rgb="FFFF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C3D69B"/>
        <bgColor rgb="FFFFCC99"/>
      </patternFill>
    </fill>
    <fill>
      <patternFill patternType="solid">
        <fgColor rgb="FFD8D8D8"/>
        <bgColor rgb="FFFFCC99"/>
      </patternFill>
    </fill>
    <fill>
      <patternFill patternType="solid">
        <fgColor rgb="FFFF9999"/>
        <bgColor rgb="FFD99694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F9999"/>
        <bgColor rgb="FFFFFFFF"/>
      </patternFill>
    </fill>
  </fills>
  <borders count="4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</borders>
  <cellStyleXfs count="1">
    <xf numFmtId="0" fontId="0" fillId="0" borderId="0"/>
  </cellStyleXfs>
  <cellXfs count="109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1" fillId="2" borderId="2" xfId="0" applyFont="1" applyFill="1" applyBorder="1" applyAlignment="1" applyProtection="1">
      <alignment horizontal="right"/>
      <protection locked="0"/>
    </xf>
    <xf numFmtId="0" fontId="1" fillId="2" borderId="3" xfId="0" applyFont="1" applyFill="1" applyBorder="1" applyAlignment="1" applyProtection="1">
      <alignment horizontal="right"/>
      <protection locked="0"/>
    </xf>
    <xf numFmtId="0" fontId="1" fillId="2" borderId="4" xfId="0" applyFont="1" applyFill="1" applyBorder="1" applyAlignment="1" applyProtection="1">
      <alignment horizontal="right"/>
      <protection locked="0"/>
    </xf>
    <xf numFmtId="0" fontId="1" fillId="2" borderId="5" xfId="0" applyFont="1" applyFill="1" applyBorder="1" applyAlignment="1" applyProtection="1">
      <alignment horizontal="right"/>
      <protection locked="0"/>
    </xf>
    <xf numFmtId="0" fontId="1" fillId="2" borderId="6" xfId="0" applyFont="1" applyFill="1" applyBorder="1" applyAlignment="1" applyProtection="1">
      <alignment horizontal="right"/>
      <protection locked="0"/>
    </xf>
    <xf numFmtId="0" fontId="1" fillId="2" borderId="7" xfId="0" applyFont="1" applyFill="1" applyBorder="1" applyAlignment="1" applyProtection="1">
      <alignment horizontal="right"/>
      <protection locked="0"/>
    </xf>
    <xf numFmtId="0" fontId="1" fillId="2" borderId="8" xfId="0" applyFont="1" applyFill="1" applyBorder="1" applyAlignment="1" applyProtection="1">
      <alignment horizontal="right"/>
      <protection locked="0"/>
    </xf>
    <xf numFmtId="0" fontId="2" fillId="3" borderId="0" xfId="0" applyFont="1" applyFill="1" applyAlignment="1" applyProtection="1">
      <alignment horizontal="center" vertical="center"/>
    </xf>
    <xf numFmtId="0" fontId="3" fillId="2" borderId="0" xfId="0" applyFont="1" applyFill="1" applyAlignment="1" applyProtection="1">
      <alignment horizontal="left"/>
    </xf>
    <xf numFmtId="0" fontId="3" fillId="4" borderId="2" xfId="0" applyFont="1" applyFill="1" applyBorder="1" applyAlignment="1" applyProtection="1">
      <alignment horizontal="left"/>
    </xf>
    <xf numFmtId="0" fontId="4" fillId="2" borderId="0" xfId="0" applyFont="1" applyFill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4" fillId="6" borderId="0" xfId="0" applyFont="1" applyFill="1" applyAlignment="1" applyProtection="1">
      <alignment horizontal="left"/>
    </xf>
    <xf numFmtId="0" fontId="6" fillId="2" borderId="0" xfId="0" applyFont="1" applyFill="1" applyAlignment="1" applyProtection="1">
      <alignment vertical="center"/>
    </xf>
    <xf numFmtId="0" fontId="6" fillId="2" borderId="0" xfId="0" applyFont="1" applyFill="1" applyAlignment="1" applyProtection="1">
      <alignment shrinkToFit="1"/>
    </xf>
    <xf numFmtId="0" fontId="4" fillId="2" borderId="0" xfId="0" applyFont="1" applyFill="1" applyProtection="1"/>
    <xf numFmtId="0" fontId="7" fillId="2" borderId="13" xfId="0" applyFont="1" applyFill="1" applyBorder="1" applyAlignment="1" applyProtection="1">
      <alignment horizontal="center" vertical="center" wrapText="1"/>
    </xf>
    <xf numFmtId="0" fontId="8" fillId="2" borderId="0" xfId="0" applyFont="1" applyFill="1" applyAlignment="1" applyProtection="1">
      <alignment vertical="top"/>
    </xf>
    <xf numFmtId="0" fontId="9" fillId="2" borderId="0" xfId="0" applyFont="1" applyFill="1" applyAlignment="1" applyProtection="1">
      <alignment vertical="top"/>
    </xf>
    <xf numFmtId="0" fontId="4" fillId="2" borderId="0" xfId="0" applyFont="1" applyFill="1" applyAlignment="1" applyProtection="1">
      <alignment horizontal="center"/>
    </xf>
    <xf numFmtId="0" fontId="10" fillId="8" borderId="2" xfId="0" applyFont="1" applyFill="1" applyBorder="1" applyAlignment="1" applyProtection="1">
      <alignment horizontal="center" vertical="center" wrapText="1"/>
    </xf>
    <xf numFmtId="0" fontId="0" fillId="2" borderId="1" xfId="0" applyFill="1" applyBorder="1" applyProtection="1"/>
    <xf numFmtId="0" fontId="12" fillId="2" borderId="0" xfId="0" applyFont="1" applyFill="1" applyAlignment="1" applyProtection="1">
      <alignment vertical="center"/>
    </xf>
    <xf numFmtId="0" fontId="10" fillId="9" borderId="2" xfId="0" applyFont="1" applyFill="1" applyBorder="1" applyAlignment="1" applyProtection="1">
      <alignment horizontal="center" vertical="center" wrapText="1"/>
    </xf>
    <xf numFmtId="0" fontId="12" fillId="2" borderId="16" xfId="0" applyFont="1" applyFill="1" applyBorder="1" applyAlignment="1" applyProtection="1">
      <alignment horizontal="center" vertical="center"/>
    </xf>
    <xf numFmtId="0" fontId="12" fillId="2" borderId="0" xfId="0" applyFont="1" applyFill="1" applyAlignment="1" applyProtection="1">
      <alignment horizontal="center" vertical="center"/>
    </xf>
    <xf numFmtId="0" fontId="3" fillId="2" borderId="16" xfId="0" applyFont="1" applyFill="1" applyBorder="1" applyProtection="1"/>
    <xf numFmtId="0" fontId="9" fillId="2" borderId="0" xfId="0" applyFont="1" applyFill="1" applyAlignment="1" applyProtection="1">
      <alignment vertical="top" shrinkToFit="1"/>
    </xf>
    <xf numFmtId="0" fontId="5" fillId="2" borderId="18" xfId="0" applyFont="1" applyFill="1" applyBorder="1" applyAlignment="1" applyProtection="1">
      <alignment horizontal="center" vertical="center"/>
    </xf>
    <xf numFmtId="0" fontId="5" fillId="2" borderId="13" xfId="0" applyFont="1" applyFill="1" applyBorder="1" applyAlignment="1" applyProtection="1">
      <alignment horizontal="center" vertical="center"/>
    </xf>
    <xf numFmtId="0" fontId="5" fillId="4" borderId="12" xfId="0" applyFont="1" applyFill="1" applyBorder="1" applyAlignment="1" applyProtection="1">
      <alignment vertical="center" wrapText="1"/>
    </xf>
    <xf numFmtId="0" fontId="5" fillId="4" borderId="19" xfId="0" applyFont="1" applyFill="1" applyBorder="1" applyAlignment="1" applyProtection="1">
      <alignment vertical="center" wrapText="1"/>
    </xf>
    <xf numFmtId="0" fontId="0" fillId="2" borderId="19" xfId="0" applyFill="1" applyBorder="1" applyProtection="1"/>
    <xf numFmtId="0" fontId="0" fillId="2" borderId="14" xfId="0" applyFill="1" applyBorder="1" applyProtection="1"/>
    <xf numFmtId="0" fontId="13" fillId="2" borderId="0" xfId="0" applyFont="1" applyFill="1" applyAlignment="1" applyProtection="1">
      <alignment vertical="center"/>
    </xf>
    <xf numFmtId="0" fontId="5" fillId="2" borderId="0" xfId="0" applyFont="1" applyFill="1" applyAlignment="1" applyProtection="1">
      <alignment vertical="center" wrapText="1"/>
    </xf>
    <xf numFmtId="0" fontId="1" fillId="2" borderId="1" xfId="0" applyFont="1" applyFill="1" applyBorder="1" applyAlignment="1" applyProtection="1">
      <alignment horizontal="right"/>
    </xf>
    <xf numFmtId="0" fontId="3" fillId="11" borderId="22" xfId="0" applyFont="1" applyFill="1" applyBorder="1" applyAlignment="1" applyProtection="1">
      <alignment horizontal="center" vertical="center" wrapText="1"/>
    </xf>
    <xf numFmtId="0" fontId="3" fillId="11" borderId="9" xfId="0" applyFont="1" applyFill="1" applyBorder="1" applyAlignment="1" applyProtection="1">
      <alignment horizontal="center" vertical="center" wrapText="1"/>
    </xf>
    <xf numFmtId="0" fontId="1" fillId="2" borderId="5" xfId="0" applyFont="1" applyFill="1" applyBorder="1" applyAlignment="1" applyProtection="1">
      <alignment horizontal="right"/>
    </xf>
    <xf numFmtId="0" fontId="3" fillId="11" borderId="9" xfId="0" applyFont="1" applyFill="1" applyBorder="1" applyAlignment="1" applyProtection="1">
      <alignment horizontal="center" vertical="center"/>
    </xf>
    <xf numFmtId="0" fontId="3" fillId="11" borderId="14" xfId="0" applyFont="1" applyFill="1" applyBorder="1" applyAlignment="1" applyProtection="1">
      <alignment vertical="center" wrapText="1"/>
    </xf>
    <xf numFmtId="0" fontId="3" fillId="11" borderId="11" xfId="0" applyFont="1" applyFill="1" applyBorder="1" applyAlignment="1" applyProtection="1">
      <alignment horizontal="center" vertical="center" wrapText="1"/>
    </xf>
    <xf numFmtId="0" fontId="0" fillId="2" borderId="8" xfId="0" applyFill="1" applyBorder="1" applyProtection="1"/>
    <xf numFmtId="0" fontId="3" fillId="11" borderId="14" xfId="0" applyFont="1" applyFill="1" applyBorder="1" applyAlignment="1" applyProtection="1">
      <alignment horizontal="center" vertical="center" wrapText="1"/>
    </xf>
    <xf numFmtId="0" fontId="0" fillId="2" borderId="25" xfId="0" applyFill="1" applyBorder="1" applyProtection="1"/>
    <xf numFmtId="0" fontId="0" fillId="2" borderId="29" xfId="0" applyFill="1" applyBorder="1" applyProtection="1"/>
    <xf numFmtId="0" fontId="0" fillId="2" borderId="31" xfId="0" applyFill="1" applyBorder="1" applyProtection="1"/>
    <xf numFmtId="0" fontId="0" fillId="2" borderId="36" xfId="0" applyFill="1" applyBorder="1" applyProtection="1"/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38" xfId="0" applyFill="1" applyBorder="1" applyProtection="1">
      <protection locked="0"/>
    </xf>
    <xf numFmtId="0" fontId="6" fillId="2" borderId="2" xfId="0" applyFont="1" applyFill="1" applyBorder="1" applyAlignment="1" applyProtection="1">
      <alignment shrinkToFit="1"/>
      <protection locked="0"/>
    </xf>
    <xf numFmtId="0" fontId="3" fillId="10" borderId="37" xfId="0" applyFont="1" applyFill="1" applyBorder="1" applyAlignment="1" applyProtection="1">
      <alignment horizontal="center" vertical="center"/>
    </xf>
    <xf numFmtId="0" fontId="3" fillId="10" borderId="38" xfId="0" applyFont="1" applyFill="1" applyBorder="1" applyAlignment="1" applyProtection="1">
      <alignment horizontal="center" vertical="center"/>
    </xf>
    <xf numFmtId="0" fontId="3" fillId="10" borderId="39" xfId="0" applyFont="1" applyFill="1" applyBorder="1" applyAlignment="1" applyProtection="1">
      <alignment horizontal="center" vertical="center"/>
    </xf>
    <xf numFmtId="0" fontId="3" fillId="9" borderId="6" xfId="0" applyFont="1" applyFill="1" applyBorder="1" applyAlignment="1" applyProtection="1">
      <alignment horizontal="center" vertical="center"/>
    </xf>
    <xf numFmtId="0" fontId="3" fillId="9" borderId="22" xfId="0" applyFont="1" applyFill="1" applyBorder="1" applyAlignment="1" applyProtection="1">
      <alignment horizontal="center" vertical="center"/>
    </xf>
    <xf numFmtId="0" fontId="3" fillId="9" borderId="2" xfId="0" applyFont="1" applyFill="1" applyBorder="1" applyAlignment="1" applyProtection="1">
      <alignment horizontal="center" vertical="center"/>
    </xf>
    <xf numFmtId="0" fontId="3" fillId="9" borderId="9" xfId="0" applyFont="1" applyFill="1" applyBorder="1" applyAlignment="1" applyProtection="1">
      <alignment horizontal="center" vertical="center"/>
    </xf>
    <xf numFmtId="0" fontId="3" fillId="9" borderId="29" xfId="0" applyFont="1" applyFill="1" applyBorder="1" applyAlignment="1" applyProtection="1">
      <alignment horizontal="center" vertical="center" wrapText="1"/>
    </xf>
    <xf numFmtId="0" fontId="3" fillId="9" borderId="30" xfId="0" applyFont="1" applyFill="1" applyBorder="1" applyAlignment="1" applyProtection="1">
      <alignment horizontal="center" vertical="center" wrapText="1"/>
    </xf>
    <xf numFmtId="0" fontId="3" fillId="9" borderId="20" xfId="0" applyFont="1" applyFill="1" applyBorder="1" applyAlignment="1" applyProtection="1">
      <alignment horizontal="center" vertical="center"/>
    </xf>
    <xf numFmtId="0" fontId="3" fillId="9" borderId="23" xfId="0" applyFont="1" applyFill="1" applyBorder="1" applyAlignment="1" applyProtection="1">
      <alignment horizontal="center" vertical="center"/>
    </xf>
    <xf numFmtId="0" fontId="3" fillId="9" borderId="34" xfId="0" applyFont="1" applyFill="1" applyBorder="1" applyAlignment="1" applyProtection="1">
      <alignment horizontal="center" vertical="center"/>
    </xf>
    <xf numFmtId="0" fontId="3" fillId="9" borderId="32" xfId="0" applyFont="1" applyFill="1" applyBorder="1" applyAlignment="1" applyProtection="1">
      <alignment horizontal="center" vertical="center"/>
    </xf>
    <xf numFmtId="0" fontId="3" fillId="9" borderId="33" xfId="0" applyFont="1" applyFill="1" applyBorder="1" applyAlignment="1" applyProtection="1">
      <alignment horizontal="center" vertical="center"/>
    </xf>
    <xf numFmtId="0" fontId="3" fillId="9" borderId="35" xfId="0" applyFont="1" applyFill="1" applyBorder="1" applyAlignment="1" applyProtection="1">
      <alignment horizontal="center" vertical="center"/>
    </xf>
    <xf numFmtId="0" fontId="5" fillId="5" borderId="9" xfId="0" applyFont="1" applyFill="1" applyBorder="1" applyAlignment="1" applyProtection="1">
      <alignment horizontal="center" vertical="center" wrapText="1"/>
    </xf>
    <xf numFmtId="0" fontId="5" fillId="5" borderId="10" xfId="0" applyFont="1" applyFill="1" applyBorder="1" applyAlignment="1" applyProtection="1">
      <alignment horizontal="center" vertical="center" wrapText="1"/>
    </xf>
    <xf numFmtId="0" fontId="5" fillId="7" borderId="11" xfId="0" applyFont="1" applyFill="1" applyBorder="1" applyAlignment="1" applyProtection="1">
      <alignment horizontal="center" vertical="center" wrapText="1"/>
    </xf>
    <xf numFmtId="0" fontId="5" fillId="7" borderId="12" xfId="0" applyFont="1" applyFill="1" applyBorder="1" applyAlignment="1" applyProtection="1">
      <alignment horizontal="center" vertical="center" wrapText="1"/>
    </xf>
    <xf numFmtId="0" fontId="5" fillId="5" borderId="9" xfId="0" applyFont="1" applyFill="1" applyBorder="1" applyAlignment="1" applyProtection="1">
      <alignment horizontal="center" vertical="center" shrinkToFit="1"/>
    </xf>
    <xf numFmtId="0" fontId="5" fillId="5" borderId="10" xfId="0" applyFont="1" applyFill="1" applyBorder="1" applyAlignment="1" applyProtection="1">
      <alignment horizontal="center" vertical="center" shrinkToFit="1"/>
    </xf>
    <xf numFmtId="0" fontId="10" fillId="4" borderId="10" xfId="0" applyFont="1" applyFill="1" applyBorder="1" applyAlignment="1" applyProtection="1">
      <alignment horizontal="center" vertical="center" wrapText="1"/>
    </xf>
    <xf numFmtId="0" fontId="10" fillId="4" borderId="13" xfId="0" applyFont="1" applyFill="1" applyBorder="1" applyAlignment="1" applyProtection="1">
      <alignment horizontal="center" vertical="center" wrapText="1"/>
    </xf>
    <xf numFmtId="0" fontId="11" fillId="4" borderId="14" xfId="0" applyFont="1" applyFill="1" applyBorder="1" applyAlignment="1" applyProtection="1">
      <alignment horizontal="center" vertical="center" wrapText="1"/>
    </xf>
    <xf numFmtId="0" fontId="11" fillId="4" borderId="15" xfId="0" applyFont="1" applyFill="1" applyBorder="1" applyAlignment="1" applyProtection="1">
      <alignment horizontal="center" vertical="center" wrapText="1"/>
    </xf>
    <xf numFmtId="0" fontId="11" fillId="4" borderId="17" xfId="0" applyFont="1" applyFill="1" applyBorder="1" applyAlignment="1" applyProtection="1">
      <alignment horizontal="center" vertical="center" wrapText="1"/>
    </xf>
    <xf numFmtId="0" fontId="5" fillId="10" borderId="13" xfId="0" applyFont="1" applyFill="1" applyBorder="1" applyAlignment="1" applyProtection="1">
      <alignment horizontal="center" vertical="center" wrapText="1"/>
    </xf>
    <xf numFmtId="0" fontId="5" fillId="8" borderId="2" xfId="0" applyFont="1" applyFill="1" applyBorder="1" applyAlignment="1" applyProtection="1">
      <alignment horizontal="center" vertical="center" wrapText="1"/>
    </xf>
    <xf numFmtId="0" fontId="5" fillId="9" borderId="2" xfId="0" applyFont="1" applyFill="1" applyBorder="1" applyAlignment="1" applyProtection="1">
      <alignment horizontal="center" vertical="center" wrapText="1"/>
    </xf>
    <xf numFmtId="0" fontId="5" fillId="4" borderId="13" xfId="0" applyFont="1" applyFill="1" applyBorder="1" applyAlignment="1" applyProtection="1">
      <alignment horizontal="center" vertical="center"/>
    </xf>
    <xf numFmtId="0" fontId="3" fillId="11" borderId="6" xfId="0" applyFont="1" applyFill="1" applyBorder="1" applyAlignment="1" applyProtection="1">
      <alignment horizontal="center" vertical="center"/>
    </xf>
    <xf numFmtId="0" fontId="3" fillId="11" borderId="2" xfId="0" applyFont="1" applyFill="1" applyBorder="1" applyAlignment="1" applyProtection="1">
      <alignment horizontal="center" vertical="center"/>
    </xf>
    <xf numFmtId="0" fontId="3" fillId="11" borderId="20" xfId="0" applyFont="1" applyFill="1" applyBorder="1" applyAlignment="1" applyProtection="1">
      <alignment horizontal="center"/>
    </xf>
    <xf numFmtId="0" fontId="3" fillId="11" borderId="23" xfId="0" applyFont="1" applyFill="1" applyBorder="1" applyAlignment="1" applyProtection="1">
      <alignment horizontal="center"/>
    </xf>
    <xf numFmtId="0" fontId="3" fillId="11" borderId="26" xfId="0" applyFont="1" applyFill="1" applyBorder="1" applyAlignment="1" applyProtection="1">
      <alignment horizontal="center"/>
    </xf>
    <xf numFmtId="0" fontId="3" fillId="11" borderId="27" xfId="0" applyFont="1" applyFill="1" applyBorder="1" applyAlignment="1" applyProtection="1">
      <alignment horizontal="center"/>
    </xf>
    <xf numFmtId="0" fontId="3" fillId="11" borderId="14" xfId="0" applyFont="1" applyFill="1" applyBorder="1" applyAlignment="1" applyProtection="1">
      <alignment horizontal="center" vertical="center" wrapText="1"/>
    </xf>
    <xf numFmtId="0" fontId="3" fillId="11" borderId="11" xfId="0" applyFont="1" applyFill="1" applyBorder="1" applyAlignment="1" applyProtection="1">
      <alignment horizontal="center" vertical="center" wrapText="1"/>
    </xf>
    <xf numFmtId="0" fontId="3" fillId="11" borderId="21" xfId="0" applyFont="1" applyFill="1" applyBorder="1" applyAlignment="1" applyProtection="1">
      <alignment horizontal="center"/>
    </xf>
    <xf numFmtId="0" fontId="3" fillId="11" borderId="24" xfId="0" applyFont="1" applyFill="1" applyBorder="1" applyAlignment="1" applyProtection="1">
      <alignment horizontal="center"/>
    </xf>
    <xf numFmtId="0" fontId="3" fillId="11" borderId="9" xfId="0" applyFont="1" applyFill="1" applyBorder="1" applyAlignment="1" applyProtection="1">
      <alignment horizontal="center" vertical="center"/>
    </xf>
    <xf numFmtId="0" fontId="3" fillId="11" borderId="22" xfId="0" applyFont="1" applyFill="1" applyBorder="1" applyAlignment="1" applyProtection="1">
      <alignment horizontal="center" vertical="center"/>
    </xf>
    <xf numFmtId="0" fontId="3" fillId="11" borderId="29" xfId="0" applyFont="1" applyFill="1" applyBorder="1" applyAlignment="1" applyProtection="1">
      <alignment horizontal="center" vertical="center" wrapText="1"/>
    </xf>
    <xf numFmtId="0" fontId="3" fillId="11" borderId="30" xfId="0" applyFont="1" applyFill="1" applyBorder="1" applyAlignment="1" applyProtection="1">
      <alignment horizontal="center" vertical="center" wrapText="1"/>
    </xf>
    <xf numFmtId="0" fontId="3" fillId="11" borderId="28" xfId="0" applyFont="1" applyFill="1" applyBorder="1" applyAlignment="1" applyProtection="1">
      <alignment horizontal="center"/>
    </xf>
    <xf numFmtId="0" fontId="0" fillId="2" borderId="0" xfId="0" applyFill="1" applyAlignment="1" applyProtection="1">
      <alignment horizontal="left"/>
    </xf>
    <xf numFmtId="0" fontId="5" fillId="4" borderId="14" xfId="0" applyFont="1" applyFill="1" applyBorder="1" applyAlignment="1" applyProtection="1">
      <alignment horizontal="center" vertical="center" wrapText="1"/>
    </xf>
    <xf numFmtId="0" fontId="5" fillId="4" borderId="17" xfId="0" applyFont="1" applyFill="1" applyBorder="1" applyAlignment="1" applyProtection="1">
      <alignment horizontal="center" vertical="center" wrapText="1"/>
    </xf>
    <xf numFmtId="0" fontId="5" fillId="11" borderId="2" xfId="0" applyFont="1" applyFill="1" applyBorder="1" applyAlignment="1" applyProtection="1">
      <alignment horizontal="center" vertical="center"/>
    </xf>
    <xf numFmtId="0" fontId="10" fillId="11" borderId="1" xfId="0" applyFont="1" applyFill="1" applyBorder="1" applyAlignment="1" applyProtection="1">
      <alignment horizontal="center" vertical="center"/>
    </xf>
    <xf numFmtId="0" fontId="10" fillId="11" borderId="2" xfId="0" applyFont="1" applyFill="1" applyBorder="1" applyAlignment="1" applyProtection="1">
      <alignment horizontal="center" vertical="center"/>
    </xf>
    <xf numFmtId="0" fontId="10" fillId="11" borderId="1" xfId="0" applyFont="1" applyFill="1" applyBorder="1" applyAlignment="1" applyProtection="1">
      <alignment horizontal="center" vertical="center" wrapText="1"/>
    </xf>
    <xf numFmtId="0" fontId="10" fillId="11" borderId="2" xfId="0" applyFont="1" applyFill="1" applyBorder="1" applyAlignment="1" applyProtection="1">
      <alignment horizontal="center" vertical="center" wrapText="1"/>
    </xf>
  </cellXfs>
  <cellStyles count="1">
    <cellStyle name="Normal" xfId="0" builtinId="0"/>
  </cellStyles>
  <dxfs count="1572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tabSelected="1" workbookViewId="0">
      <pane xSplit="3" ySplit="10" topLeftCell="D11" activePane="bottomRight" state="frozen"/>
      <selection pane="topRight"/>
      <selection pane="bottomLeft"/>
      <selection pane="bottomRight" activeCell="H47" sqref="H47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239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4</v>
      </c>
      <c r="H2" s="13"/>
      <c r="I2" s="25"/>
      <c r="J2" s="25"/>
      <c r="K2" s="27">
        <v>11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76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88" t="s">
        <v>12</v>
      </c>
      <c r="S7" s="89"/>
      <c r="T7" s="89"/>
      <c r="U7" s="89"/>
      <c r="V7" s="89"/>
      <c r="W7" s="89"/>
      <c r="X7" s="89"/>
      <c r="Y7" s="89"/>
      <c r="Z7" s="89"/>
      <c r="AA7" s="89"/>
      <c r="AB7" s="89"/>
      <c r="AC7" s="89"/>
      <c r="AD7" s="89"/>
      <c r="AE7" s="89"/>
      <c r="AF7" s="89"/>
      <c r="AG7" s="89"/>
      <c r="AH7" s="89"/>
      <c r="AI7" s="89"/>
      <c r="AJ7" s="89"/>
      <c r="AK7" s="89"/>
      <c r="AL7" s="89"/>
      <c r="AM7" s="90"/>
      <c r="AN7" s="90"/>
      <c r="AO7" s="90"/>
      <c r="AP7" s="90"/>
      <c r="AQ7" s="90"/>
      <c r="AR7" s="91"/>
      <c r="AS7" s="13"/>
      <c r="AT7" s="65" t="s">
        <v>13</v>
      </c>
      <c r="AU7" s="66"/>
      <c r="AV7" s="66"/>
      <c r="AW7" s="66"/>
      <c r="AX7" s="66"/>
      <c r="AY7" s="67"/>
      <c r="AZ7" s="13"/>
      <c r="BA7" s="56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71" t="s">
        <v>15</v>
      </c>
      <c r="B8" s="73" t="s">
        <v>16</v>
      </c>
      <c r="C8" s="75" t="s">
        <v>17</v>
      </c>
      <c r="D8" s="19"/>
      <c r="E8" s="77" t="s">
        <v>18</v>
      </c>
      <c r="F8" s="19"/>
      <c r="G8" s="79" t="s">
        <v>19</v>
      </c>
      <c r="H8" s="80"/>
      <c r="I8" s="80"/>
      <c r="J8" s="80"/>
      <c r="K8" s="80"/>
      <c r="L8" s="81"/>
      <c r="M8" s="31"/>
      <c r="N8" s="34"/>
      <c r="O8" s="102" t="s">
        <v>11</v>
      </c>
      <c r="P8" s="103"/>
      <c r="Q8" s="13"/>
      <c r="R8" s="94" t="s">
        <v>20</v>
      </c>
      <c r="S8" s="95"/>
      <c r="T8" s="95"/>
      <c r="U8" s="95"/>
      <c r="V8" s="95"/>
      <c r="W8" s="95"/>
      <c r="X8" s="95"/>
      <c r="Y8" s="95"/>
      <c r="Z8" s="95"/>
      <c r="AA8" s="95"/>
      <c r="AB8" s="95"/>
      <c r="AC8" s="95"/>
      <c r="AD8" s="95"/>
      <c r="AE8" s="95"/>
      <c r="AF8" s="95"/>
      <c r="AG8" s="95"/>
      <c r="AH8" s="95"/>
      <c r="AI8" s="95"/>
      <c r="AJ8" s="95"/>
      <c r="AK8" s="95"/>
      <c r="AL8" s="95"/>
      <c r="AM8" s="94" t="s">
        <v>21</v>
      </c>
      <c r="AN8" s="95"/>
      <c r="AO8" s="95"/>
      <c r="AP8" s="95"/>
      <c r="AQ8" s="95"/>
      <c r="AR8" s="100"/>
      <c r="AS8" s="13"/>
      <c r="AT8" s="68"/>
      <c r="AU8" s="69"/>
      <c r="AV8" s="69"/>
      <c r="AW8" s="69"/>
      <c r="AX8" s="69"/>
      <c r="AY8" s="70"/>
      <c r="AZ8" s="13"/>
      <c r="BA8" s="57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1"/>
      <c r="B9" s="73"/>
      <c r="C9" s="75"/>
      <c r="D9" s="19"/>
      <c r="E9" s="78"/>
      <c r="F9" s="19"/>
      <c r="G9" s="83" t="s">
        <v>22</v>
      </c>
      <c r="H9" s="83"/>
      <c r="I9" s="84" t="s">
        <v>23</v>
      </c>
      <c r="J9" s="84"/>
      <c r="K9" s="82" t="s">
        <v>24</v>
      </c>
      <c r="L9" s="85" t="s">
        <v>25</v>
      </c>
      <c r="M9" s="32"/>
      <c r="N9" s="104" t="s">
        <v>26</v>
      </c>
      <c r="O9" s="105" t="s">
        <v>27</v>
      </c>
      <c r="P9" s="107" t="s">
        <v>28</v>
      </c>
      <c r="Q9" s="13"/>
      <c r="R9" s="86" t="s">
        <v>29</v>
      </c>
      <c r="S9" s="87"/>
      <c r="T9" s="87"/>
      <c r="U9" s="87" t="s">
        <v>30</v>
      </c>
      <c r="V9" s="87"/>
      <c r="W9" s="87"/>
      <c r="X9" s="87" t="s">
        <v>31</v>
      </c>
      <c r="Y9" s="87"/>
      <c r="Z9" s="87"/>
      <c r="AA9" s="87" t="s">
        <v>32</v>
      </c>
      <c r="AB9" s="87"/>
      <c r="AC9" s="87"/>
      <c r="AD9" s="87" t="s">
        <v>33</v>
      </c>
      <c r="AE9" s="87"/>
      <c r="AF9" s="87"/>
      <c r="AG9" s="44"/>
      <c r="AH9" s="47"/>
      <c r="AI9" s="47"/>
      <c r="AJ9" s="47"/>
      <c r="AK9" s="47"/>
      <c r="AL9" s="92" t="s">
        <v>34</v>
      </c>
      <c r="AM9" s="86" t="s">
        <v>29</v>
      </c>
      <c r="AN9" s="87" t="s">
        <v>30</v>
      </c>
      <c r="AO9" s="87" t="s">
        <v>31</v>
      </c>
      <c r="AP9" s="87" t="s">
        <v>32</v>
      </c>
      <c r="AQ9" s="87" t="s">
        <v>33</v>
      </c>
      <c r="AR9" s="98" t="s">
        <v>35</v>
      </c>
      <c r="AS9" s="13"/>
      <c r="AT9" s="59" t="s">
        <v>29</v>
      </c>
      <c r="AU9" s="61" t="s">
        <v>30</v>
      </c>
      <c r="AV9" s="61" t="s">
        <v>31</v>
      </c>
      <c r="AW9" s="61" t="s">
        <v>32</v>
      </c>
      <c r="AX9" s="61" t="s">
        <v>33</v>
      </c>
      <c r="AY9" s="63" t="s">
        <v>35</v>
      </c>
      <c r="AZ9" s="13"/>
      <c r="BA9" s="57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72"/>
      <c r="B10" s="74"/>
      <c r="C10" s="76"/>
      <c r="D10" s="19"/>
      <c r="E10" s="78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82"/>
      <c r="L10" s="85"/>
      <c r="M10" s="32"/>
      <c r="N10" s="104"/>
      <c r="O10" s="106"/>
      <c r="P10" s="108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93"/>
      <c r="AM10" s="97"/>
      <c r="AN10" s="96"/>
      <c r="AO10" s="96"/>
      <c r="AP10" s="96"/>
      <c r="AQ10" s="96"/>
      <c r="AR10" s="99"/>
      <c r="AS10" s="13"/>
      <c r="AT10" s="60"/>
      <c r="AU10" s="62"/>
      <c r="AV10" s="62"/>
      <c r="AW10" s="62"/>
      <c r="AX10" s="62"/>
      <c r="AY10" s="64"/>
      <c r="AZ10" s="13"/>
      <c r="BA10" s="58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30519</v>
      </c>
      <c r="C11" s="14" t="s">
        <v>46</v>
      </c>
      <c r="D11" s="13"/>
      <c r="E11" s="14">
        <f t="shared" ref="E11:E50" si="0">H11</f>
        <v>89</v>
      </c>
      <c r="F11" s="13"/>
      <c r="G11" s="24">
        <f t="shared" ref="G11:G50" si="1">IF(OR(COUNTBLANK(AL11:AL11)=1,COUNTBLANK(AR11:AR11)=1,COUNTBLANK(O11:O11)=1),"",ROUND(((2*AL11)+AR11+O11)/4,0))</f>
        <v>92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89</v>
      </c>
      <c r="I11" s="24">
        <f t="shared" ref="I11:I50" si="3">IF(AND(COUNTBLANK(AT11:AX11)=5,COUNTBLANK(AM11:AQ11)=5),"",IF(COUNTBLANK(AL11:AL11)=1,ROUND((AR11+(AY11*2))/3,0),ROUND(AY11,0)))</f>
        <v>90</v>
      </c>
      <c r="J11" s="24">
        <f t="shared" ref="J11:J50" si="4">IF(OR(AND(COUNTBLANK(P11:P11)=1,OR($K$2&lt;&gt;12,UPPER($L$2)&lt;&gt;"GENAP")),COUNTBLANK(AT11:AX11)=5),"",IF(COUNTBLANK(AL11:AL11)=1,ROUND((AR11+(AY11*2))/3,0),ROUND(AY11,0)))</f>
        <v>90</v>
      </c>
      <c r="K11" s="14" t="str">
        <f t="shared" ref="K11:K50" si="5">IF(BA11="","",BA11)</f>
        <v>B</v>
      </c>
      <c r="L11" s="52" t="s">
        <v>174</v>
      </c>
      <c r="M11" s="13"/>
      <c r="N11" s="35" t="str">
        <f t="shared" ref="N11:N50" si="6">IF(BB11="","",BB11)</f>
        <v/>
      </c>
      <c r="O11" s="2">
        <v>98</v>
      </c>
      <c r="P11" s="1">
        <v>76</v>
      </c>
      <c r="Q11" s="13"/>
      <c r="R11" s="3">
        <v>100</v>
      </c>
      <c r="S11" s="1"/>
      <c r="T11" s="39">
        <f t="shared" ref="T11:T50" si="7">IF(ISNUMBER(R11)=FALSE(),"",IF(OR(R11&gt;=$C$4,ISNUMBER(S11)=FALSE(),R11&gt;S11),R11,IF(S11&gt;=$C$4,$C$4,S11)))</f>
        <v>100</v>
      </c>
      <c r="U11" s="1">
        <v>83</v>
      </c>
      <c r="V11" s="1"/>
      <c r="W11" s="39">
        <f t="shared" ref="W11:W50" si="8">IF(ISNUMBER(U11)=FALSE(),"",IF(OR(U11&gt;=$C$4,ISNUMBER(V11)=FALSE(),U11&gt;V11),U11,IF(V11&gt;=$C$4,$C$4,V11)))</f>
        <v>83</v>
      </c>
      <c r="X11" s="1">
        <v>90</v>
      </c>
      <c r="Y11" s="1"/>
      <c r="Z11" s="39">
        <f t="shared" ref="Z11:Z50" si="9">IF(ISNUMBER(X11)=FALSE(),"",IF(OR(X11&gt;=$C$4,ISNUMBER(Y11)=FALSE(),X11&gt;Y11),X11,IF(Y11&gt;=$C$4,$C$4,Y11)))</f>
        <v>90</v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100</v>
      </c>
      <c r="AH11" s="14">
        <f t="shared" ref="AH11:AH50" si="13">IF(COUNTA(W11:W11)=1,W11)</f>
        <v>83</v>
      </c>
      <c r="AI11" s="14">
        <f t="shared" ref="AI11:AI50" si="14">IF(COUNTA(Z11:Z11)=1,Z11)</f>
        <v>90</v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91</v>
      </c>
      <c r="AM11" s="6">
        <v>88</v>
      </c>
      <c r="AN11" s="2">
        <v>89</v>
      </c>
      <c r="AO11" s="2">
        <v>90</v>
      </c>
      <c r="AP11" s="2"/>
      <c r="AQ11" s="2"/>
      <c r="AR11" s="49">
        <f t="shared" ref="AR11:AR50" si="18">IF(COUNTBLANK(AM11:AQ11)=5,"",AVERAGE(AM11:AQ11))</f>
        <v>89</v>
      </c>
      <c r="AS11" s="13"/>
      <c r="AT11" s="6">
        <v>90</v>
      </c>
      <c r="AU11" s="2">
        <v>90</v>
      </c>
      <c r="AV11" s="2"/>
      <c r="AW11" s="2"/>
      <c r="AX11" s="2"/>
      <c r="AY11" s="51">
        <f t="shared" ref="AY11:AY50" si="19">IF(COUNTBLANK(AT11:AX11)=5,"",AVERAGE(AT11:AX11))</f>
        <v>90</v>
      </c>
      <c r="AZ11" s="13"/>
      <c r="BA11" s="54" t="s">
        <v>47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30533</v>
      </c>
      <c r="C12" s="14" t="s">
        <v>48</v>
      </c>
      <c r="D12" s="13"/>
      <c r="E12" s="14">
        <f t="shared" si="0"/>
        <v>76</v>
      </c>
      <c r="F12" s="13"/>
      <c r="G12" s="24">
        <f t="shared" si="1"/>
        <v>76</v>
      </c>
      <c r="H12" s="24">
        <f t="shared" si="2"/>
        <v>76</v>
      </c>
      <c r="I12" s="24">
        <f t="shared" si="3"/>
        <v>88</v>
      </c>
      <c r="J12" s="24">
        <f t="shared" si="4"/>
        <v>88</v>
      </c>
      <c r="K12" s="14" t="str">
        <f t="shared" si="5"/>
        <v>B</v>
      </c>
      <c r="L12" s="52" t="s">
        <v>174</v>
      </c>
      <c r="M12" s="13"/>
      <c r="N12" s="36" t="str">
        <f t="shared" si="6"/>
        <v/>
      </c>
      <c r="O12" s="2">
        <v>43</v>
      </c>
      <c r="P12" s="2">
        <v>78</v>
      </c>
      <c r="Q12" s="13"/>
      <c r="R12" s="3">
        <v>88</v>
      </c>
      <c r="S12" s="1"/>
      <c r="T12" s="39">
        <f t="shared" si="7"/>
        <v>88</v>
      </c>
      <c r="U12" s="1">
        <v>86</v>
      </c>
      <c r="V12" s="1"/>
      <c r="W12" s="39">
        <f t="shared" si="8"/>
        <v>86</v>
      </c>
      <c r="X12" s="1">
        <v>86</v>
      </c>
      <c r="Y12" s="1"/>
      <c r="Z12" s="39">
        <f t="shared" si="9"/>
        <v>86</v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>
        <f t="shared" si="12"/>
        <v>88</v>
      </c>
      <c r="AH12" s="14">
        <f t="shared" si="13"/>
        <v>86</v>
      </c>
      <c r="AI12" s="14">
        <f t="shared" si="14"/>
        <v>86</v>
      </c>
      <c r="AJ12" s="14" t="str">
        <f t="shared" si="15"/>
        <v/>
      </c>
      <c r="AK12" s="14" t="str">
        <f t="shared" si="16"/>
        <v/>
      </c>
      <c r="AL12" s="35">
        <f t="shared" si="17"/>
        <v>86.666666666666671</v>
      </c>
      <c r="AM12" s="6">
        <v>83</v>
      </c>
      <c r="AN12" s="2">
        <v>90</v>
      </c>
      <c r="AO12" s="2">
        <v>85</v>
      </c>
      <c r="AP12" s="2"/>
      <c r="AQ12" s="2"/>
      <c r="AR12" s="49">
        <f t="shared" si="18"/>
        <v>86</v>
      </c>
      <c r="AS12" s="13"/>
      <c r="AT12" s="6">
        <v>85</v>
      </c>
      <c r="AU12" s="2">
        <v>90</v>
      </c>
      <c r="AV12" s="2"/>
      <c r="AW12" s="2"/>
      <c r="AX12" s="2"/>
      <c r="AY12" s="51">
        <f t="shared" si="19"/>
        <v>87.5</v>
      </c>
      <c r="AZ12" s="13"/>
      <c r="BA12" s="54" t="s">
        <v>47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30547</v>
      </c>
      <c r="C13" s="14" t="s">
        <v>49</v>
      </c>
      <c r="D13" s="13"/>
      <c r="E13" s="14">
        <f t="shared" si="0"/>
        <v>81</v>
      </c>
      <c r="F13" s="13"/>
      <c r="G13" s="24">
        <f t="shared" si="1"/>
        <v>84</v>
      </c>
      <c r="H13" s="24">
        <f t="shared" si="2"/>
        <v>81</v>
      </c>
      <c r="I13" s="24">
        <f t="shared" si="3"/>
        <v>87</v>
      </c>
      <c r="J13" s="24">
        <f t="shared" si="4"/>
        <v>87</v>
      </c>
      <c r="K13" s="14" t="str">
        <f t="shared" si="5"/>
        <v>B</v>
      </c>
      <c r="L13" s="52" t="s">
        <v>174</v>
      </c>
      <c r="M13" s="13"/>
      <c r="N13" s="36" t="str">
        <f t="shared" si="6"/>
        <v/>
      </c>
      <c r="O13" s="2">
        <v>78</v>
      </c>
      <c r="P13" s="2">
        <v>70</v>
      </c>
      <c r="Q13" s="13"/>
      <c r="R13" s="3">
        <v>85</v>
      </c>
      <c r="S13" s="1"/>
      <c r="T13" s="39">
        <f t="shared" si="7"/>
        <v>85</v>
      </c>
      <c r="U13" s="1">
        <v>81</v>
      </c>
      <c r="V13" s="1"/>
      <c r="W13" s="39">
        <f t="shared" si="8"/>
        <v>81</v>
      </c>
      <c r="X13" s="1">
        <v>89</v>
      </c>
      <c r="Y13" s="1"/>
      <c r="Z13" s="39">
        <f t="shared" si="9"/>
        <v>89</v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>
        <f t="shared" si="12"/>
        <v>85</v>
      </c>
      <c r="AH13" s="14">
        <f t="shared" si="13"/>
        <v>81</v>
      </c>
      <c r="AI13" s="14">
        <f t="shared" si="14"/>
        <v>89</v>
      </c>
      <c r="AJ13" s="14" t="str">
        <f t="shared" si="15"/>
        <v/>
      </c>
      <c r="AK13" s="14" t="str">
        <f t="shared" si="16"/>
        <v/>
      </c>
      <c r="AL13" s="35">
        <f t="shared" si="17"/>
        <v>85</v>
      </c>
      <c r="AM13" s="6">
        <v>80</v>
      </c>
      <c r="AN13" s="2">
        <v>90</v>
      </c>
      <c r="AO13" s="2">
        <v>89</v>
      </c>
      <c r="AP13" s="2"/>
      <c r="AQ13" s="2"/>
      <c r="AR13" s="49">
        <f t="shared" si="18"/>
        <v>86.333333333333329</v>
      </c>
      <c r="AS13" s="13"/>
      <c r="AT13" s="6">
        <v>80</v>
      </c>
      <c r="AU13" s="2">
        <v>94</v>
      </c>
      <c r="AV13" s="2"/>
      <c r="AW13" s="2"/>
      <c r="AX13" s="2"/>
      <c r="AY13" s="51">
        <f t="shared" si="19"/>
        <v>87</v>
      </c>
      <c r="AZ13" s="13"/>
      <c r="BA13" s="54" t="s">
        <v>47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30561</v>
      </c>
      <c r="C14" s="14" t="s">
        <v>50</v>
      </c>
      <c r="D14" s="13"/>
      <c r="E14" s="14">
        <f t="shared" si="0"/>
        <v>81</v>
      </c>
      <c r="F14" s="13"/>
      <c r="G14" s="24">
        <f t="shared" si="1"/>
        <v>82</v>
      </c>
      <c r="H14" s="24">
        <f t="shared" si="2"/>
        <v>81</v>
      </c>
      <c r="I14" s="24">
        <f t="shared" si="3"/>
        <v>85</v>
      </c>
      <c r="J14" s="24">
        <f t="shared" si="4"/>
        <v>85</v>
      </c>
      <c r="K14" s="14" t="str">
        <f t="shared" si="5"/>
        <v>B</v>
      </c>
      <c r="L14" s="52" t="s">
        <v>174</v>
      </c>
      <c r="M14" s="13"/>
      <c r="N14" s="36" t="str">
        <f t="shared" si="6"/>
        <v/>
      </c>
      <c r="O14" s="2">
        <v>66</v>
      </c>
      <c r="P14" s="2">
        <v>77</v>
      </c>
      <c r="Q14" s="13"/>
      <c r="R14" s="3">
        <v>80</v>
      </c>
      <c r="S14" s="1"/>
      <c r="T14" s="39">
        <f t="shared" si="7"/>
        <v>80</v>
      </c>
      <c r="U14" s="1">
        <v>90</v>
      </c>
      <c r="V14" s="1"/>
      <c r="W14" s="39">
        <f t="shared" si="8"/>
        <v>90</v>
      </c>
      <c r="X14" s="1">
        <v>87</v>
      </c>
      <c r="Y14" s="1"/>
      <c r="Z14" s="39">
        <f t="shared" si="9"/>
        <v>87</v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>
        <f t="shared" si="12"/>
        <v>80</v>
      </c>
      <c r="AH14" s="14">
        <f t="shared" si="13"/>
        <v>90</v>
      </c>
      <c r="AI14" s="14">
        <f t="shared" si="14"/>
        <v>87</v>
      </c>
      <c r="AJ14" s="14" t="str">
        <f t="shared" si="15"/>
        <v/>
      </c>
      <c r="AK14" s="14" t="str">
        <f t="shared" si="16"/>
        <v/>
      </c>
      <c r="AL14" s="35">
        <f t="shared" si="17"/>
        <v>85.666666666666671</v>
      </c>
      <c r="AM14" s="6">
        <v>90</v>
      </c>
      <c r="AN14" s="2">
        <v>88</v>
      </c>
      <c r="AO14" s="2">
        <v>88</v>
      </c>
      <c r="AP14" s="2"/>
      <c r="AQ14" s="2"/>
      <c r="AR14" s="49">
        <f t="shared" si="18"/>
        <v>88.666666666666671</v>
      </c>
      <c r="AS14" s="13"/>
      <c r="AT14" s="6">
        <v>80</v>
      </c>
      <c r="AU14" s="2">
        <v>90</v>
      </c>
      <c r="AV14" s="2"/>
      <c r="AW14" s="2"/>
      <c r="AX14" s="2"/>
      <c r="AY14" s="51">
        <f t="shared" si="19"/>
        <v>85</v>
      </c>
      <c r="AZ14" s="13"/>
      <c r="BA14" s="54" t="s">
        <v>47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30575</v>
      </c>
      <c r="C15" s="14" t="s">
        <v>51</v>
      </c>
      <c r="D15" s="13"/>
      <c r="E15" s="14">
        <f t="shared" si="0"/>
        <v>83</v>
      </c>
      <c r="F15" s="13"/>
      <c r="G15" s="24">
        <f t="shared" si="1"/>
        <v>85</v>
      </c>
      <c r="H15" s="24">
        <f t="shared" si="2"/>
        <v>83</v>
      </c>
      <c r="I15" s="24">
        <f t="shared" si="3"/>
        <v>93</v>
      </c>
      <c r="J15" s="24">
        <f t="shared" si="4"/>
        <v>93</v>
      </c>
      <c r="K15" s="14" t="str">
        <f t="shared" si="5"/>
        <v>B</v>
      </c>
      <c r="L15" s="52" t="s">
        <v>174</v>
      </c>
      <c r="M15" s="13"/>
      <c r="N15" s="36" t="str">
        <f t="shared" si="6"/>
        <v/>
      </c>
      <c r="O15" s="2">
        <v>86</v>
      </c>
      <c r="P15" s="2">
        <v>78</v>
      </c>
      <c r="Q15" s="13"/>
      <c r="R15" s="3">
        <v>70</v>
      </c>
      <c r="S15" s="1">
        <v>76</v>
      </c>
      <c r="T15" s="39">
        <f t="shared" si="7"/>
        <v>76</v>
      </c>
      <c r="U15" s="1">
        <v>88</v>
      </c>
      <c r="V15" s="1"/>
      <c r="W15" s="39">
        <f t="shared" si="8"/>
        <v>88</v>
      </c>
      <c r="X15" s="1">
        <v>92</v>
      </c>
      <c r="Y15" s="1"/>
      <c r="Z15" s="39">
        <f t="shared" si="9"/>
        <v>92</v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>
        <f t="shared" si="12"/>
        <v>76</v>
      </c>
      <c r="AH15" s="14">
        <f t="shared" si="13"/>
        <v>88</v>
      </c>
      <c r="AI15" s="14">
        <f t="shared" si="14"/>
        <v>92</v>
      </c>
      <c r="AJ15" s="14" t="str">
        <f t="shared" si="15"/>
        <v/>
      </c>
      <c r="AK15" s="14" t="str">
        <f t="shared" si="16"/>
        <v/>
      </c>
      <c r="AL15" s="35">
        <f t="shared" si="17"/>
        <v>85.333333333333329</v>
      </c>
      <c r="AM15" s="6">
        <v>78</v>
      </c>
      <c r="AN15" s="2">
        <v>78</v>
      </c>
      <c r="AO15" s="2">
        <v>90</v>
      </c>
      <c r="AP15" s="2"/>
      <c r="AQ15" s="2"/>
      <c r="AR15" s="49">
        <f t="shared" si="18"/>
        <v>82</v>
      </c>
      <c r="AS15" s="13"/>
      <c r="AT15" s="6">
        <v>90</v>
      </c>
      <c r="AU15" s="2">
        <v>95</v>
      </c>
      <c r="AV15" s="2"/>
      <c r="AW15" s="2"/>
      <c r="AX15" s="2"/>
      <c r="AY15" s="51">
        <f t="shared" si="19"/>
        <v>92.5</v>
      </c>
      <c r="AZ15" s="13"/>
      <c r="BA15" s="54" t="s">
        <v>47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30589</v>
      </c>
      <c r="C16" s="14" t="s">
        <v>52</v>
      </c>
      <c r="D16" s="13"/>
      <c r="E16" s="14">
        <f t="shared" si="0"/>
        <v>80</v>
      </c>
      <c r="F16" s="13"/>
      <c r="G16" s="24">
        <f t="shared" si="1"/>
        <v>81</v>
      </c>
      <c r="H16" s="24">
        <f t="shared" si="2"/>
        <v>80</v>
      </c>
      <c r="I16" s="24">
        <f t="shared" si="3"/>
        <v>84</v>
      </c>
      <c r="J16" s="24">
        <f t="shared" si="4"/>
        <v>84</v>
      </c>
      <c r="K16" s="14" t="str">
        <f t="shared" si="5"/>
        <v>B</v>
      </c>
      <c r="L16" s="52" t="s">
        <v>174</v>
      </c>
      <c r="M16" s="13"/>
      <c r="N16" s="36" t="str">
        <f t="shared" si="6"/>
        <v/>
      </c>
      <c r="O16" s="2">
        <v>79</v>
      </c>
      <c r="P16" s="2">
        <v>77</v>
      </c>
      <c r="Q16" s="13"/>
      <c r="R16" s="3">
        <v>76</v>
      </c>
      <c r="S16" s="1"/>
      <c r="T16" s="39">
        <f t="shared" si="7"/>
        <v>76</v>
      </c>
      <c r="U16" s="1">
        <v>76</v>
      </c>
      <c r="V16" s="1"/>
      <c r="W16" s="39">
        <f t="shared" si="8"/>
        <v>76</v>
      </c>
      <c r="X16" s="1">
        <v>90</v>
      </c>
      <c r="Y16" s="1"/>
      <c r="Z16" s="39">
        <f t="shared" si="9"/>
        <v>90</v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>
        <f t="shared" si="12"/>
        <v>76</v>
      </c>
      <c r="AH16" s="14">
        <f t="shared" si="13"/>
        <v>76</v>
      </c>
      <c r="AI16" s="14">
        <f t="shared" si="14"/>
        <v>90</v>
      </c>
      <c r="AJ16" s="14" t="str">
        <f t="shared" si="15"/>
        <v/>
      </c>
      <c r="AK16" s="14" t="str">
        <f t="shared" si="16"/>
        <v/>
      </c>
      <c r="AL16" s="35">
        <f t="shared" si="17"/>
        <v>80.666666666666671</v>
      </c>
      <c r="AM16" s="6">
        <v>82</v>
      </c>
      <c r="AN16" s="2">
        <v>82</v>
      </c>
      <c r="AO16" s="2">
        <v>82</v>
      </c>
      <c r="AP16" s="2"/>
      <c r="AQ16" s="2"/>
      <c r="AR16" s="49">
        <f t="shared" si="18"/>
        <v>82</v>
      </c>
      <c r="AS16" s="13"/>
      <c r="AT16" s="6">
        <v>80</v>
      </c>
      <c r="AU16" s="2">
        <v>88</v>
      </c>
      <c r="AV16" s="2"/>
      <c r="AW16" s="2"/>
      <c r="AX16" s="2"/>
      <c r="AY16" s="51">
        <f t="shared" si="19"/>
        <v>84</v>
      </c>
      <c r="AZ16" s="13"/>
      <c r="BA16" s="54" t="s">
        <v>47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30603</v>
      </c>
      <c r="C17" s="14" t="s">
        <v>53</v>
      </c>
      <c r="D17" s="13"/>
      <c r="E17" s="14">
        <f t="shared" si="0"/>
        <v>90</v>
      </c>
      <c r="F17" s="13"/>
      <c r="G17" s="24">
        <f t="shared" si="1"/>
        <v>93</v>
      </c>
      <c r="H17" s="24">
        <f t="shared" si="2"/>
        <v>90</v>
      </c>
      <c r="I17" s="24">
        <f t="shared" si="3"/>
        <v>95</v>
      </c>
      <c r="J17" s="24">
        <f t="shared" si="4"/>
        <v>95</v>
      </c>
      <c r="K17" s="14" t="str">
        <f t="shared" si="5"/>
        <v>B</v>
      </c>
      <c r="L17" s="52" t="s">
        <v>174</v>
      </c>
      <c r="M17" s="13"/>
      <c r="N17" s="36" t="str">
        <f t="shared" si="6"/>
        <v/>
      </c>
      <c r="O17" s="2">
        <v>98</v>
      </c>
      <c r="P17" s="2">
        <v>82</v>
      </c>
      <c r="Q17" s="13"/>
      <c r="R17" s="3">
        <v>88</v>
      </c>
      <c r="S17" s="1"/>
      <c r="T17" s="39">
        <f t="shared" si="7"/>
        <v>88</v>
      </c>
      <c r="U17" s="1">
        <v>86</v>
      </c>
      <c r="V17" s="1"/>
      <c r="W17" s="39">
        <f t="shared" si="8"/>
        <v>86</v>
      </c>
      <c r="X17" s="1">
        <v>100</v>
      </c>
      <c r="Y17" s="1"/>
      <c r="Z17" s="39">
        <f t="shared" si="9"/>
        <v>100</v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>
        <f t="shared" si="12"/>
        <v>88</v>
      </c>
      <c r="AH17" s="14">
        <f t="shared" si="13"/>
        <v>86</v>
      </c>
      <c r="AI17" s="14">
        <f t="shared" si="14"/>
        <v>100</v>
      </c>
      <c r="AJ17" s="14" t="str">
        <f t="shared" si="15"/>
        <v/>
      </c>
      <c r="AK17" s="14" t="str">
        <f t="shared" si="16"/>
        <v/>
      </c>
      <c r="AL17" s="35">
        <f t="shared" si="17"/>
        <v>91.333333333333329</v>
      </c>
      <c r="AM17" s="6">
        <v>90</v>
      </c>
      <c r="AN17" s="2">
        <v>90</v>
      </c>
      <c r="AO17" s="2">
        <v>88</v>
      </c>
      <c r="AP17" s="2"/>
      <c r="AQ17" s="2"/>
      <c r="AR17" s="49">
        <f t="shared" si="18"/>
        <v>89.333333333333329</v>
      </c>
      <c r="AS17" s="13"/>
      <c r="AT17" s="6">
        <v>95</v>
      </c>
      <c r="AU17" s="2">
        <v>94</v>
      </c>
      <c r="AV17" s="2"/>
      <c r="AW17" s="2"/>
      <c r="AX17" s="2"/>
      <c r="AY17" s="51">
        <f t="shared" si="19"/>
        <v>94.5</v>
      </c>
      <c r="AZ17" s="13"/>
      <c r="BA17" s="54" t="s">
        <v>47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30617</v>
      </c>
      <c r="C18" s="14" t="s">
        <v>54</v>
      </c>
      <c r="D18" s="13"/>
      <c r="E18" s="14">
        <f t="shared" si="0"/>
        <v>87</v>
      </c>
      <c r="F18" s="13"/>
      <c r="G18" s="24">
        <f t="shared" si="1"/>
        <v>88</v>
      </c>
      <c r="H18" s="24">
        <f t="shared" si="2"/>
        <v>87</v>
      </c>
      <c r="I18" s="24">
        <f t="shared" si="3"/>
        <v>88</v>
      </c>
      <c r="J18" s="24">
        <f t="shared" si="4"/>
        <v>88</v>
      </c>
      <c r="K18" s="14" t="str">
        <f t="shared" si="5"/>
        <v>B</v>
      </c>
      <c r="L18" s="52" t="s">
        <v>174</v>
      </c>
      <c r="M18" s="13"/>
      <c r="N18" s="36" t="str">
        <f t="shared" si="6"/>
        <v/>
      </c>
      <c r="O18" s="2">
        <v>98</v>
      </c>
      <c r="P18" s="2">
        <v>85</v>
      </c>
      <c r="Q18" s="13"/>
      <c r="R18" s="3">
        <v>76</v>
      </c>
      <c r="S18" s="1"/>
      <c r="T18" s="39">
        <f t="shared" si="7"/>
        <v>76</v>
      </c>
      <c r="U18" s="1">
        <v>84</v>
      </c>
      <c r="V18" s="1"/>
      <c r="W18" s="39">
        <f t="shared" si="8"/>
        <v>84</v>
      </c>
      <c r="X18" s="1">
        <v>86</v>
      </c>
      <c r="Y18" s="1"/>
      <c r="Z18" s="39">
        <f t="shared" si="9"/>
        <v>86</v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>
        <f t="shared" si="12"/>
        <v>76</v>
      </c>
      <c r="AH18" s="14">
        <f t="shared" si="13"/>
        <v>84</v>
      </c>
      <c r="AI18" s="14">
        <f t="shared" si="14"/>
        <v>86</v>
      </c>
      <c r="AJ18" s="14" t="str">
        <f t="shared" si="15"/>
        <v/>
      </c>
      <c r="AK18" s="14" t="str">
        <f t="shared" si="16"/>
        <v/>
      </c>
      <c r="AL18" s="35">
        <f t="shared" si="17"/>
        <v>82</v>
      </c>
      <c r="AM18" s="6">
        <v>90</v>
      </c>
      <c r="AN18" s="2">
        <v>84</v>
      </c>
      <c r="AO18" s="2">
        <v>90</v>
      </c>
      <c r="AP18" s="2"/>
      <c r="AQ18" s="2"/>
      <c r="AR18" s="49">
        <f t="shared" si="18"/>
        <v>88</v>
      </c>
      <c r="AS18" s="13"/>
      <c r="AT18" s="6">
        <v>85</v>
      </c>
      <c r="AU18" s="2">
        <v>90</v>
      </c>
      <c r="AV18" s="2"/>
      <c r="AW18" s="2"/>
      <c r="AX18" s="2"/>
      <c r="AY18" s="51">
        <f t="shared" si="19"/>
        <v>87.5</v>
      </c>
      <c r="AZ18" s="13"/>
      <c r="BA18" s="54" t="s">
        <v>47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30631</v>
      </c>
      <c r="C19" s="14" t="s">
        <v>55</v>
      </c>
      <c r="D19" s="13"/>
      <c r="E19" s="14">
        <f t="shared" si="0"/>
        <v>81</v>
      </c>
      <c r="F19" s="13"/>
      <c r="G19" s="24">
        <f t="shared" si="1"/>
        <v>83</v>
      </c>
      <c r="H19" s="24">
        <f t="shared" si="2"/>
        <v>81</v>
      </c>
      <c r="I19" s="24">
        <f t="shared" si="3"/>
        <v>85</v>
      </c>
      <c r="J19" s="24">
        <f t="shared" si="4"/>
        <v>85</v>
      </c>
      <c r="K19" s="14" t="str">
        <f t="shared" si="5"/>
        <v>B</v>
      </c>
      <c r="L19" s="52" t="s">
        <v>174</v>
      </c>
      <c r="M19" s="13"/>
      <c r="N19" s="36" t="str">
        <f t="shared" si="6"/>
        <v/>
      </c>
      <c r="O19" s="2">
        <v>83</v>
      </c>
      <c r="P19" s="2">
        <v>75</v>
      </c>
      <c r="Q19" s="13"/>
      <c r="R19" s="3">
        <v>80</v>
      </c>
      <c r="S19" s="1"/>
      <c r="T19" s="39">
        <f t="shared" si="7"/>
        <v>80</v>
      </c>
      <c r="U19" s="1">
        <v>80</v>
      </c>
      <c r="V19" s="1"/>
      <c r="W19" s="39">
        <f t="shared" si="8"/>
        <v>80</v>
      </c>
      <c r="X19" s="1">
        <v>90</v>
      </c>
      <c r="Y19" s="1"/>
      <c r="Z19" s="39">
        <f t="shared" si="9"/>
        <v>90</v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>
        <f t="shared" si="12"/>
        <v>80</v>
      </c>
      <c r="AH19" s="14">
        <f t="shared" si="13"/>
        <v>80</v>
      </c>
      <c r="AI19" s="14">
        <f t="shared" si="14"/>
        <v>90</v>
      </c>
      <c r="AJ19" s="14" t="str">
        <f t="shared" si="15"/>
        <v/>
      </c>
      <c r="AK19" s="14" t="str">
        <f t="shared" si="16"/>
        <v/>
      </c>
      <c r="AL19" s="35">
        <f t="shared" si="17"/>
        <v>83.333333333333329</v>
      </c>
      <c r="AM19" s="6">
        <v>84</v>
      </c>
      <c r="AN19" s="2">
        <v>80</v>
      </c>
      <c r="AO19" s="2">
        <v>80</v>
      </c>
      <c r="AP19" s="2"/>
      <c r="AQ19" s="2"/>
      <c r="AR19" s="49">
        <f t="shared" si="18"/>
        <v>81.333333333333329</v>
      </c>
      <c r="AS19" s="13"/>
      <c r="AT19" s="6">
        <v>85</v>
      </c>
      <c r="AU19" s="2">
        <v>85</v>
      </c>
      <c r="AV19" s="2"/>
      <c r="AW19" s="2"/>
      <c r="AX19" s="2"/>
      <c r="AY19" s="51">
        <f t="shared" si="19"/>
        <v>85</v>
      </c>
      <c r="AZ19" s="13"/>
      <c r="BA19" s="54" t="s">
        <v>47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30645</v>
      </c>
      <c r="C20" s="14" t="s">
        <v>56</v>
      </c>
      <c r="D20" s="13"/>
      <c r="E20" s="14">
        <f t="shared" si="0"/>
        <v>82</v>
      </c>
      <c r="F20" s="13"/>
      <c r="G20" s="24">
        <f t="shared" si="1"/>
        <v>84</v>
      </c>
      <c r="H20" s="24">
        <f t="shared" si="2"/>
        <v>82</v>
      </c>
      <c r="I20" s="24">
        <f t="shared" si="3"/>
        <v>84</v>
      </c>
      <c r="J20" s="24">
        <f t="shared" si="4"/>
        <v>84</v>
      </c>
      <c r="K20" s="14" t="str">
        <f t="shared" si="5"/>
        <v>B</v>
      </c>
      <c r="L20" s="52" t="s">
        <v>174</v>
      </c>
      <c r="M20" s="13"/>
      <c r="N20" s="36" t="str">
        <f t="shared" si="6"/>
        <v/>
      </c>
      <c r="O20" s="2">
        <v>84</v>
      </c>
      <c r="P20" s="2">
        <v>75</v>
      </c>
      <c r="Q20" s="13"/>
      <c r="R20" s="3">
        <v>80</v>
      </c>
      <c r="S20" s="1"/>
      <c r="T20" s="39">
        <f t="shared" si="7"/>
        <v>80</v>
      </c>
      <c r="U20" s="1">
        <v>84</v>
      </c>
      <c r="V20" s="1"/>
      <c r="W20" s="39">
        <f t="shared" si="8"/>
        <v>84</v>
      </c>
      <c r="X20" s="1">
        <v>86</v>
      </c>
      <c r="Y20" s="1"/>
      <c r="Z20" s="39">
        <f t="shared" si="9"/>
        <v>86</v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>
        <f t="shared" si="12"/>
        <v>80</v>
      </c>
      <c r="AH20" s="14">
        <f t="shared" si="13"/>
        <v>84</v>
      </c>
      <c r="AI20" s="14">
        <f t="shared" si="14"/>
        <v>86</v>
      </c>
      <c r="AJ20" s="14" t="str">
        <f t="shared" si="15"/>
        <v/>
      </c>
      <c r="AK20" s="14" t="str">
        <f t="shared" si="16"/>
        <v/>
      </c>
      <c r="AL20" s="35">
        <f t="shared" si="17"/>
        <v>83.333333333333329</v>
      </c>
      <c r="AM20" s="6">
        <v>82</v>
      </c>
      <c r="AN20" s="2">
        <v>88</v>
      </c>
      <c r="AO20" s="2">
        <v>90</v>
      </c>
      <c r="AP20" s="2"/>
      <c r="AQ20" s="2"/>
      <c r="AR20" s="49">
        <f t="shared" si="18"/>
        <v>86.666666666666671</v>
      </c>
      <c r="AS20" s="13"/>
      <c r="AT20" s="6">
        <v>80</v>
      </c>
      <c r="AU20" s="2">
        <v>88</v>
      </c>
      <c r="AV20" s="2"/>
      <c r="AW20" s="2"/>
      <c r="AX20" s="2"/>
      <c r="AY20" s="51">
        <f t="shared" si="19"/>
        <v>84</v>
      </c>
      <c r="AZ20" s="13"/>
      <c r="BA20" s="54" t="s">
        <v>47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30659</v>
      </c>
      <c r="C21" s="14" t="s">
        <v>57</v>
      </c>
      <c r="D21" s="13"/>
      <c r="E21" s="14">
        <f t="shared" si="0"/>
        <v>77</v>
      </c>
      <c r="F21" s="13"/>
      <c r="G21" s="24">
        <f t="shared" si="1"/>
        <v>77</v>
      </c>
      <c r="H21" s="24">
        <f t="shared" si="2"/>
        <v>77</v>
      </c>
      <c r="I21" s="24">
        <f t="shared" si="3"/>
        <v>83</v>
      </c>
      <c r="J21" s="24">
        <f t="shared" si="4"/>
        <v>83</v>
      </c>
      <c r="K21" s="14" t="str">
        <f t="shared" si="5"/>
        <v>B</v>
      </c>
      <c r="L21" s="52" t="s">
        <v>174</v>
      </c>
      <c r="M21" s="13"/>
      <c r="N21" s="36" t="str">
        <f t="shared" si="6"/>
        <v/>
      </c>
      <c r="O21" s="2">
        <v>49</v>
      </c>
      <c r="P21" s="2">
        <v>76</v>
      </c>
      <c r="Q21" s="13"/>
      <c r="R21" s="3">
        <v>95</v>
      </c>
      <c r="S21" s="1"/>
      <c r="T21" s="39">
        <f t="shared" si="7"/>
        <v>95</v>
      </c>
      <c r="U21" s="1">
        <v>80</v>
      </c>
      <c r="V21" s="1"/>
      <c r="W21" s="39">
        <f t="shared" si="8"/>
        <v>80</v>
      </c>
      <c r="X21" s="1">
        <v>87</v>
      </c>
      <c r="Y21" s="1"/>
      <c r="Z21" s="39">
        <f t="shared" si="9"/>
        <v>87</v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>
        <f t="shared" si="12"/>
        <v>95</v>
      </c>
      <c r="AH21" s="14">
        <f t="shared" si="13"/>
        <v>80</v>
      </c>
      <c r="AI21" s="14">
        <f t="shared" si="14"/>
        <v>87</v>
      </c>
      <c r="AJ21" s="14" t="str">
        <f t="shared" si="15"/>
        <v/>
      </c>
      <c r="AK21" s="14" t="str">
        <f t="shared" si="16"/>
        <v/>
      </c>
      <c r="AL21" s="35">
        <f t="shared" si="17"/>
        <v>87.333333333333329</v>
      </c>
      <c r="AM21" s="6">
        <v>78</v>
      </c>
      <c r="AN21" s="2">
        <v>90</v>
      </c>
      <c r="AO21" s="2">
        <v>85</v>
      </c>
      <c r="AP21" s="2"/>
      <c r="AQ21" s="2"/>
      <c r="AR21" s="49">
        <f t="shared" si="18"/>
        <v>84.333333333333329</v>
      </c>
      <c r="AS21" s="13"/>
      <c r="AT21" s="6">
        <v>79</v>
      </c>
      <c r="AU21" s="2">
        <v>86</v>
      </c>
      <c r="AV21" s="2"/>
      <c r="AW21" s="2"/>
      <c r="AX21" s="2"/>
      <c r="AY21" s="51">
        <f t="shared" si="19"/>
        <v>82.5</v>
      </c>
      <c r="AZ21" s="13"/>
      <c r="BA21" s="54" t="s">
        <v>47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30673</v>
      </c>
      <c r="C22" s="14" t="s">
        <v>58</v>
      </c>
      <c r="D22" s="13"/>
      <c r="E22" s="14">
        <f t="shared" si="0"/>
        <v>79</v>
      </c>
      <c r="F22" s="13"/>
      <c r="G22" s="24">
        <f t="shared" si="1"/>
        <v>79</v>
      </c>
      <c r="H22" s="24">
        <f t="shared" si="2"/>
        <v>79</v>
      </c>
      <c r="I22" s="24">
        <f t="shared" si="3"/>
        <v>93</v>
      </c>
      <c r="J22" s="24">
        <f t="shared" si="4"/>
        <v>93</v>
      </c>
      <c r="K22" s="14" t="str">
        <f t="shared" si="5"/>
        <v>B</v>
      </c>
      <c r="L22" s="52" t="s">
        <v>174</v>
      </c>
      <c r="M22" s="13"/>
      <c r="N22" s="36" t="str">
        <f t="shared" si="6"/>
        <v/>
      </c>
      <c r="O22" s="2">
        <v>63</v>
      </c>
      <c r="P22" s="2">
        <v>82</v>
      </c>
      <c r="Q22" s="13"/>
      <c r="R22" s="3">
        <v>76</v>
      </c>
      <c r="S22" s="1"/>
      <c r="T22" s="39">
        <f t="shared" si="7"/>
        <v>76</v>
      </c>
      <c r="U22" s="1">
        <v>81</v>
      </c>
      <c r="V22" s="1"/>
      <c r="W22" s="39">
        <f t="shared" si="8"/>
        <v>81</v>
      </c>
      <c r="X22" s="1">
        <v>90</v>
      </c>
      <c r="Y22" s="1"/>
      <c r="Z22" s="39">
        <f t="shared" si="9"/>
        <v>90</v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>
        <f t="shared" si="12"/>
        <v>76</v>
      </c>
      <c r="AH22" s="14">
        <f t="shared" si="13"/>
        <v>81</v>
      </c>
      <c r="AI22" s="14">
        <f t="shared" si="14"/>
        <v>90</v>
      </c>
      <c r="AJ22" s="14" t="str">
        <f t="shared" si="15"/>
        <v/>
      </c>
      <c r="AK22" s="14" t="str">
        <f t="shared" si="16"/>
        <v/>
      </c>
      <c r="AL22" s="35">
        <f t="shared" si="17"/>
        <v>82.333333333333329</v>
      </c>
      <c r="AM22" s="6">
        <v>90</v>
      </c>
      <c r="AN22" s="2">
        <v>88</v>
      </c>
      <c r="AO22" s="2">
        <v>85</v>
      </c>
      <c r="AP22" s="2"/>
      <c r="AQ22" s="2"/>
      <c r="AR22" s="49">
        <f t="shared" si="18"/>
        <v>87.666666666666671</v>
      </c>
      <c r="AS22" s="13"/>
      <c r="AT22" s="6">
        <v>90</v>
      </c>
      <c r="AU22" s="2">
        <v>95</v>
      </c>
      <c r="AV22" s="2"/>
      <c r="AW22" s="2"/>
      <c r="AX22" s="2"/>
      <c r="AY22" s="51">
        <f t="shared" si="19"/>
        <v>92.5</v>
      </c>
      <c r="AZ22" s="13"/>
      <c r="BA22" s="54" t="s">
        <v>47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30687</v>
      </c>
      <c r="C23" s="14" t="s">
        <v>59</v>
      </c>
      <c r="D23" s="13"/>
      <c r="E23" s="14">
        <f t="shared" si="0"/>
        <v>83</v>
      </c>
      <c r="F23" s="13"/>
      <c r="G23" s="24">
        <f t="shared" si="1"/>
        <v>83</v>
      </c>
      <c r="H23" s="24">
        <f t="shared" si="2"/>
        <v>83</v>
      </c>
      <c r="I23" s="24">
        <f t="shared" si="3"/>
        <v>89</v>
      </c>
      <c r="J23" s="24">
        <f t="shared" si="4"/>
        <v>89</v>
      </c>
      <c r="K23" s="14" t="str">
        <f t="shared" si="5"/>
        <v>B</v>
      </c>
      <c r="L23" s="52" t="s">
        <v>174</v>
      </c>
      <c r="M23" s="13"/>
      <c r="N23" s="36" t="str">
        <f t="shared" si="6"/>
        <v/>
      </c>
      <c r="O23" s="2">
        <v>73</v>
      </c>
      <c r="P23" s="2">
        <v>80</v>
      </c>
      <c r="Q23" s="13"/>
      <c r="R23" s="3">
        <v>95</v>
      </c>
      <c r="S23" s="1"/>
      <c r="T23" s="39">
        <f t="shared" si="7"/>
        <v>95</v>
      </c>
      <c r="U23" s="1">
        <v>82</v>
      </c>
      <c r="V23" s="1"/>
      <c r="W23" s="39">
        <f t="shared" si="8"/>
        <v>82</v>
      </c>
      <c r="X23" s="1">
        <v>90</v>
      </c>
      <c r="Y23" s="1"/>
      <c r="Z23" s="39">
        <f t="shared" si="9"/>
        <v>90</v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>
        <f t="shared" si="12"/>
        <v>95</v>
      </c>
      <c r="AH23" s="14">
        <f t="shared" si="13"/>
        <v>82</v>
      </c>
      <c r="AI23" s="14">
        <f t="shared" si="14"/>
        <v>90</v>
      </c>
      <c r="AJ23" s="14" t="str">
        <f t="shared" si="15"/>
        <v/>
      </c>
      <c r="AK23" s="14" t="str">
        <f t="shared" si="16"/>
        <v/>
      </c>
      <c r="AL23" s="35">
        <f t="shared" si="17"/>
        <v>89</v>
      </c>
      <c r="AM23" s="6">
        <v>78</v>
      </c>
      <c r="AN23" s="2">
        <v>78</v>
      </c>
      <c r="AO23" s="2">
        <v>89</v>
      </c>
      <c r="AP23" s="2"/>
      <c r="AQ23" s="2"/>
      <c r="AR23" s="49">
        <f t="shared" si="18"/>
        <v>81.666666666666671</v>
      </c>
      <c r="AS23" s="13"/>
      <c r="AT23" s="6">
        <v>85</v>
      </c>
      <c r="AU23" s="2">
        <v>92</v>
      </c>
      <c r="AV23" s="2"/>
      <c r="AW23" s="2"/>
      <c r="AX23" s="2"/>
      <c r="AY23" s="51">
        <f t="shared" si="19"/>
        <v>88.5</v>
      </c>
      <c r="AZ23" s="13"/>
      <c r="BA23" s="54" t="s">
        <v>47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30701</v>
      </c>
      <c r="C24" s="14" t="s">
        <v>60</v>
      </c>
      <c r="D24" s="13"/>
      <c r="E24" s="14">
        <f t="shared" si="0"/>
        <v>80</v>
      </c>
      <c r="F24" s="13"/>
      <c r="G24" s="24">
        <f t="shared" si="1"/>
        <v>80</v>
      </c>
      <c r="H24" s="24">
        <f t="shared" si="2"/>
        <v>80</v>
      </c>
      <c r="I24" s="24">
        <f t="shared" si="3"/>
        <v>85</v>
      </c>
      <c r="J24" s="24">
        <f t="shared" si="4"/>
        <v>85</v>
      </c>
      <c r="K24" s="14" t="str">
        <f t="shared" si="5"/>
        <v>B</v>
      </c>
      <c r="L24" s="52" t="s">
        <v>174</v>
      </c>
      <c r="M24" s="13"/>
      <c r="N24" s="36" t="str">
        <f t="shared" si="6"/>
        <v/>
      </c>
      <c r="O24" s="2">
        <v>61</v>
      </c>
      <c r="P24" s="2">
        <v>81</v>
      </c>
      <c r="Q24" s="13"/>
      <c r="R24" s="3">
        <v>50</v>
      </c>
      <c r="S24" s="1">
        <v>76</v>
      </c>
      <c r="T24" s="39">
        <f t="shared" si="7"/>
        <v>76</v>
      </c>
      <c r="U24" s="1">
        <v>87</v>
      </c>
      <c r="V24" s="1"/>
      <c r="W24" s="39">
        <f t="shared" si="8"/>
        <v>87</v>
      </c>
      <c r="X24" s="1">
        <v>92</v>
      </c>
      <c r="Y24" s="1"/>
      <c r="Z24" s="39">
        <f t="shared" si="9"/>
        <v>92</v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>
        <f t="shared" si="12"/>
        <v>76</v>
      </c>
      <c r="AH24" s="14">
        <f t="shared" si="13"/>
        <v>87</v>
      </c>
      <c r="AI24" s="14">
        <f t="shared" si="14"/>
        <v>92</v>
      </c>
      <c r="AJ24" s="14" t="str">
        <f t="shared" si="15"/>
        <v/>
      </c>
      <c r="AK24" s="14" t="str">
        <f t="shared" si="16"/>
        <v/>
      </c>
      <c r="AL24" s="35">
        <f t="shared" si="17"/>
        <v>85</v>
      </c>
      <c r="AM24" s="6">
        <v>90</v>
      </c>
      <c r="AN24" s="2">
        <v>85</v>
      </c>
      <c r="AO24" s="2">
        <v>90</v>
      </c>
      <c r="AP24" s="2"/>
      <c r="AQ24" s="2"/>
      <c r="AR24" s="49">
        <f t="shared" si="18"/>
        <v>88.333333333333329</v>
      </c>
      <c r="AS24" s="13"/>
      <c r="AT24" s="6">
        <v>80</v>
      </c>
      <c r="AU24" s="2">
        <v>90</v>
      </c>
      <c r="AV24" s="2"/>
      <c r="AW24" s="2"/>
      <c r="AX24" s="2"/>
      <c r="AY24" s="51">
        <f t="shared" si="19"/>
        <v>85</v>
      </c>
      <c r="AZ24" s="13"/>
      <c r="BA24" s="54" t="s">
        <v>47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30715</v>
      </c>
      <c r="C25" s="14" t="s">
        <v>61</v>
      </c>
      <c r="D25" s="13"/>
      <c r="E25" s="14">
        <f t="shared" si="0"/>
        <v>84</v>
      </c>
      <c r="F25" s="13"/>
      <c r="G25" s="24">
        <f t="shared" si="1"/>
        <v>86</v>
      </c>
      <c r="H25" s="24">
        <f t="shared" si="2"/>
        <v>84</v>
      </c>
      <c r="I25" s="24">
        <f t="shared" si="3"/>
        <v>83</v>
      </c>
      <c r="J25" s="24">
        <f t="shared" si="4"/>
        <v>83</v>
      </c>
      <c r="K25" s="14" t="str">
        <f t="shared" si="5"/>
        <v>B</v>
      </c>
      <c r="L25" s="52" t="s">
        <v>174</v>
      </c>
      <c r="M25" s="13"/>
      <c r="N25" s="36" t="str">
        <f t="shared" si="6"/>
        <v/>
      </c>
      <c r="O25" s="2">
        <v>76</v>
      </c>
      <c r="P25" s="2">
        <v>77</v>
      </c>
      <c r="Q25" s="13"/>
      <c r="R25" s="3">
        <v>100</v>
      </c>
      <c r="S25" s="1"/>
      <c r="T25" s="39">
        <f t="shared" si="7"/>
        <v>100</v>
      </c>
      <c r="U25" s="1">
        <v>89</v>
      </c>
      <c r="V25" s="1"/>
      <c r="W25" s="39">
        <f t="shared" si="8"/>
        <v>89</v>
      </c>
      <c r="X25" s="1">
        <v>92</v>
      </c>
      <c r="Y25" s="1"/>
      <c r="Z25" s="39">
        <f t="shared" si="9"/>
        <v>92</v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>
        <f t="shared" si="12"/>
        <v>100</v>
      </c>
      <c r="AH25" s="14">
        <f t="shared" si="13"/>
        <v>89</v>
      </c>
      <c r="AI25" s="14">
        <f t="shared" si="14"/>
        <v>92</v>
      </c>
      <c r="AJ25" s="14" t="str">
        <f t="shared" si="15"/>
        <v/>
      </c>
      <c r="AK25" s="14" t="str">
        <f t="shared" si="16"/>
        <v/>
      </c>
      <c r="AL25" s="35">
        <f t="shared" si="17"/>
        <v>93.666666666666671</v>
      </c>
      <c r="AM25" s="6">
        <v>78</v>
      </c>
      <c r="AN25" s="2">
        <v>78</v>
      </c>
      <c r="AO25" s="2">
        <v>87</v>
      </c>
      <c r="AP25" s="2"/>
      <c r="AQ25" s="2"/>
      <c r="AR25" s="49">
        <f t="shared" si="18"/>
        <v>81</v>
      </c>
      <c r="AS25" s="13"/>
      <c r="AT25" s="6">
        <v>80</v>
      </c>
      <c r="AU25" s="2">
        <v>86</v>
      </c>
      <c r="AV25" s="2"/>
      <c r="AW25" s="2"/>
      <c r="AX25" s="2"/>
      <c r="AY25" s="51">
        <f t="shared" si="19"/>
        <v>83</v>
      </c>
      <c r="AZ25" s="13"/>
      <c r="BA25" s="54" t="s">
        <v>47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30729</v>
      </c>
      <c r="C26" s="14" t="s">
        <v>62</v>
      </c>
      <c r="D26" s="13"/>
      <c r="E26" s="14">
        <f t="shared" si="0"/>
        <v>88</v>
      </c>
      <c r="F26" s="13"/>
      <c r="G26" s="24">
        <f t="shared" si="1"/>
        <v>89</v>
      </c>
      <c r="H26" s="24">
        <f t="shared" si="2"/>
        <v>88</v>
      </c>
      <c r="I26" s="24">
        <f t="shared" si="3"/>
        <v>93</v>
      </c>
      <c r="J26" s="24">
        <f t="shared" si="4"/>
        <v>93</v>
      </c>
      <c r="K26" s="14" t="str">
        <f t="shared" si="5"/>
        <v>B</v>
      </c>
      <c r="L26" s="52" t="s">
        <v>174</v>
      </c>
      <c r="M26" s="13"/>
      <c r="N26" s="36" t="str">
        <f t="shared" si="6"/>
        <v/>
      </c>
      <c r="O26" s="2">
        <v>96</v>
      </c>
      <c r="P26" s="2">
        <v>82</v>
      </c>
      <c r="Q26" s="13"/>
      <c r="R26" s="3">
        <v>90</v>
      </c>
      <c r="S26" s="1"/>
      <c r="T26" s="39">
        <f t="shared" si="7"/>
        <v>90</v>
      </c>
      <c r="U26" s="1">
        <v>78</v>
      </c>
      <c r="V26" s="1"/>
      <c r="W26" s="39">
        <f t="shared" si="8"/>
        <v>78</v>
      </c>
      <c r="X26" s="1">
        <v>90</v>
      </c>
      <c r="Y26" s="1"/>
      <c r="Z26" s="39">
        <f t="shared" si="9"/>
        <v>90</v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>
        <f t="shared" si="12"/>
        <v>90</v>
      </c>
      <c r="AH26" s="14">
        <f t="shared" si="13"/>
        <v>78</v>
      </c>
      <c r="AI26" s="14">
        <f t="shared" si="14"/>
        <v>90</v>
      </c>
      <c r="AJ26" s="14" t="str">
        <f t="shared" si="15"/>
        <v/>
      </c>
      <c r="AK26" s="14" t="str">
        <f t="shared" si="16"/>
        <v/>
      </c>
      <c r="AL26" s="35">
        <f t="shared" si="17"/>
        <v>86</v>
      </c>
      <c r="AM26" s="6">
        <v>88</v>
      </c>
      <c r="AN26" s="2">
        <v>86</v>
      </c>
      <c r="AO26" s="2">
        <v>90</v>
      </c>
      <c r="AP26" s="2"/>
      <c r="AQ26" s="2"/>
      <c r="AR26" s="49">
        <f t="shared" si="18"/>
        <v>88</v>
      </c>
      <c r="AS26" s="13"/>
      <c r="AT26" s="6">
        <v>90</v>
      </c>
      <c r="AU26" s="2">
        <v>95</v>
      </c>
      <c r="AV26" s="2"/>
      <c r="AW26" s="2"/>
      <c r="AX26" s="2"/>
      <c r="AY26" s="51">
        <f t="shared" si="19"/>
        <v>92.5</v>
      </c>
      <c r="AZ26" s="13"/>
      <c r="BA26" s="54" t="s">
        <v>47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30743</v>
      </c>
      <c r="C27" s="14" t="s">
        <v>63</v>
      </c>
      <c r="D27" s="13"/>
      <c r="E27" s="14">
        <f t="shared" si="0"/>
        <v>85</v>
      </c>
      <c r="F27" s="13"/>
      <c r="G27" s="24">
        <f t="shared" si="1"/>
        <v>86</v>
      </c>
      <c r="H27" s="24">
        <f t="shared" si="2"/>
        <v>85</v>
      </c>
      <c r="I27" s="24">
        <f t="shared" si="3"/>
        <v>88</v>
      </c>
      <c r="J27" s="24">
        <f t="shared" si="4"/>
        <v>88</v>
      </c>
      <c r="K27" s="14" t="str">
        <f t="shared" si="5"/>
        <v>B</v>
      </c>
      <c r="L27" s="52" t="s">
        <v>174</v>
      </c>
      <c r="M27" s="13"/>
      <c r="N27" s="36" t="str">
        <f t="shared" si="6"/>
        <v/>
      </c>
      <c r="O27" s="2">
        <v>98</v>
      </c>
      <c r="P27" s="2">
        <v>83</v>
      </c>
      <c r="Q27" s="13"/>
      <c r="R27" s="3">
        <v>70</v>
      </c>
      <c r="S27" s="1">
        <v>76</v>
      </c>
      <c r="T27" s="39">
        <f t="shared" si="7"/>
        <v>76</v>
      </c>
      <c r="U27" s="1">
        <v>74</v>
      </c>
      <c r="V27" s="1">
        <v>76</v>
      </c>
      <c r="W27" s="39">
        <f t="shared" si="8"/>
        <v>76</v>
      </c>
      <c r="X27" s="1">
        <v>89</v>
      </c>
      <c r="Y27" s="1"/>
      <c r="Z27" s="39">
        <f t="shared" si="9"/>
        <v>89</v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>
        <f t="shared" si="12"/>
        <v>76</v>
      </c>
      <c r="AH27" s="14">
        <f t="shared" si="13"/>
        <v>76</v>
      </c>
      <c r="AI27" s="14">
        <f t="shared" si="14"/>
        <v>89</v>
      </c>
      <c r="AJ27" s="14" t="str">
        <f t="shared" si="15"/>
        <v/>
      </c>
      <c r="AK27" s="14" t="str">
        <f t="shared" si="16"/>
        <v/>
      </c>
      <c r="AL27" s="35">
        <f t="shared" si="17"/>
        <v>80.333333333333329</v>
      </c>
      <c r="AM27" s="6">
        <v>84</v>
      </c>
      <c r="AN27" s="2">
        <v>85</v>
      </c>
      <c r="AO27" s="2">
        <v>87</v>
      </c>
      <c r="AP27" s="2"/>
      <c r="AQ27" s="2"/>
      <c r="AR27" s="49">
        <f t="shared" si="18"/>
        <v>85.333333333333329</v>
      </c>
      <c r="AS27" s="13"/>
      <c r="AT27" s="6">
        <v>85</v>
      </c>
      <c r="AU27" s="2">
        <v>90</v>
      </c>
      <c r="AV27" s="2"/>
      <c r="AW27" s="2"/>
      <c r="AX27" s="2"/>
      <c r="AY27" s="51">
        <f t="shared" si="19"/>
        <v>87.5</v>
      </c>
      <c r="AZ27" s="13"/>
      <c r="BA27" s="54" t="s">
        <v>47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30757</v>
      </c>
      <c r="C28" s="14" t="s">
        <v>64</v>
      </c>
      <c r="D28" s="13"/>
      <c r="E28" s="14">
        <f t="shared" si="0"/>
        <v>87</v>
      </c>
      <c r="F28" s="13"/>
      <c r="G28" s="24">
        <f t="shared" si="1"/>
        <v>87</v>
      </c>
      <c r="H28" s="24">
        <f t="shared" si="2"/>
        <v>87</v>
      </c>
      <c r="I28" s="24">
        <f t="shared" si="3"/>
        <v>92</v>
      </c>
      <c r="J28" s="24">
        <f t="shared" si="4"/>
        <v>92</v>
      </c>
      <c r="K28" s="14" t="str">
        <f t="shared" si="5"/>
        <v>B</v>
      </c>
      <c r="L28" s="52" t="s">
        <v>174</v>
      </c>
      <c r="M28" s="13"/>
      <c r="N28" s="36" t="str">
        <f t="shared" si="6"/>
        <v/>
      </c>
      <c r="O28" s="2">
        <v>83</v>
      </c>
      <c r="P28" s="2">
        <v>85</v>
      </c>
      <c r="Q28" s="13"/>
      <c r="R28" s="3">
        <v>80</v>
      </c>
      <c r="S28" s="1"/>
      <c r="T28" s="39">
        <f t="shared" si="7"/>
        <v>80</v>
      </c>
      <c r="U28" s="1">
        <v>84</v>
      </c>
      <c r="V28" s="1"/>
      <c r="W28" s="39">
        <f t="shared" si="8"/>
        <v>84</v>
      </c>
      <c r="X28" s="1">
        <v>100</v>
      </c>
      <c r="Y28" s="1"/>
      <c r="Z28" s="39">
        <f t="shared" si="9"/>
        <v>100</v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>
        <f t="shared" si="12"/>
        <v>80</v>
      </c>
      <c r="AH28" s="14">
        <f t="shared" si="13"/>
        <v>84</v>
      </c>
      <c r="AI28" s="14">
        <f t="shared" si="14"/>
        <v>100</v>
      </c>
      <c r="AJ28" s="14" t="str">
        <f t="shared" si="15"/>
        <v/>
      </c>
      <c r="AK28" s="14" t="str">
        <f t="shared" si="16"/>
        <v/>
      </c>
      <c r="AL28" s="35">
        <f t="shared" si="17"/>
        <v>88</v>
      </c>
      <c r="AM28" s="6">
        <v>90</v>
      </c>
      <c r="AN28" s="2">
        <v>88</v>
      </c>
      <c r="AO28" s="2">
        <v>88</v>
      </c>
      <c r="AP28" s="2"/>
      <c r="AQ28" s="2"/>
      <c r="AR28" s="49">
        <f t="shared" si="18"/>
        <v>88.666666666666671</v>
      </c>
      <c r="AS28" s="13"/>
      <c r="AT28" s="6">
        <v>90</v>
      </c>
      <c r="AU28" s="2">
        <v>93</v>
      </c>
      <c r="AV28" s="2"/>
      <c r="AW28" s="2"/>
      <c r="AX28" s="2"/>
      <c r="AY28" s="51">
        <f t="shared" si="19"/>
        <v>91.5</v>
      </c>
      <c r="AZ28" s="13"/>
      <c r="BA28" s="54" t="s">
        <v>47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30771</v>
      </c>
      <c r="C29" s="14" t="s">
        <v>65</v>
      </c>
      <c r="D29" s="13"/>
      <c r="E29" s="14">
        <f t="shared" si="0"/>
        <v>79</v>
      </c>
      <c r="F29" s="13"/>
      <c r="G29" s="24">
        <f t="shared" si="1"/>
        <v>79</v>
      </c>
      <c r="H29" s="24">
        <f t="shared" si="2"/>
        <v>79</v>
      </c>
      <c r="I29" s="24">
        <f t="shared" si="3"/>
        <v>90</v>
      </c>
      <c r="J29" s="24">
        <f t="shared" si="4"/>
        <v>90</v>
      </c>
      <c r="K29" s="14" t="str">
        <f t="shared" si="5"/>
        <v>B</v>
      </c>
      <c r="L29" s="52" t="s">
        <v>174</v>
      </c>
      <c r="M29" s="13"/>
      <c r="N29" s="36" t="str">
        <f t="shared" si="6"/>
        <v/>
      </c>
      <c r="O29" s="2">
        <v>68</v>
      </c>
      <c r="P29" s="2">
        <v>81</v>
      </c>
      <c r="Q29" s="13"/>
      <c r="R29" s="3">
        <v>80</v>
      </c>
      <c r="S29" s="1"/>
      <c r="T29" s="39">
        <f t="shared" si="7"/>
        <v>80</v>
      </c>
      <c r="U29" s="1">
        <v>75</v>
      </c>
      <c r="V29" s="1">
        <v>76</v>
      </c>
      <c r="W29" s="39">
        <f t="shared" si="8"/>
        <v>76</v>
      </c>
      <c r="X29" s="1">
        <v>86</v>
      </c>
      <c r="Y29" s="1"/>
      <c r="Z29" s="39">
        <f t="shared" si="9"/>
        <v>86</v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>
        <f t="shared" si="12"/>
        <v>80</v>
      </c>
      <c r="AH29" s="14">
        <f t="shared" si="13"/>
        <v>76</v>
      </c>
      <c r="AI29" s="14">
        <f t="shared" si="14"/>
        <v>86</v>
      </c>
      <c r="AJ29" s="14" t="str">
        <f t="shared" si="15"/>
        <v/>
      </c>
      <c r="AK29" s="14" t="str">
        <f t="shared" si="16"/>
        <v/>
      </c>
      <c r="AL29" s="35">
        <f t="shared" si="17"/>
        <v>80.666666666666671</v>
      </c>
      <c r="AM29" s="6">
        <v>82</v>
      </c>
      <c r="AN29" s="2">
        <v>86</v>
      </c>
      <c r="AO29" s="2">
        <v>86</v>
      </c>
      <c r="AP29" s="2"/>
      <c r="AQ29" s="2"/>
      <c r="AR29" s="49">
        <f t="shared" si="18"/>
        <v>84.666666666666671</v>
      </c>
      <c r="AS29" s="13"/>
      <c r="AT29" s="6">
        <v>90</v>
      </c>
      <c r="AU29" s="2">
        <v>90</v>
      </c>
      <c r="AV29" s="2"/>
      <c r="AW29" s="2"/>
      <c r="AX29" s="2"/>
      <c r="AY29" s="51">
        <f t="shared" si="19"/>
        <v>90</v>
      </c>
      <c r="AZ29" s="13"/>
      <c r="BA29" s="54" t="s">
        <v>47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30785</v>
      </c>
      <c r="C30" s="14" t="s">
        <v>66</v>
      </c>
      <c r="D30" s="13"/>
      <c r="E30" s="14">
        <f t="shared" si="0"/>
        <v>82</v>
      </c>
      <c r="F30" s="13"/>
      <c r="G30" s="24">
        <f t="shared" si="1"/>
        <v>83</v>
      </c>
      <c r="H30" s="24">
        <f t="shared" si="2"/>
        <v>82</v>
      </c>
      <c r="I30" s="24">
        <f t="shared" si="3"/>
        <v>90</v>
      </c>
      <c r="J30" s="24">
        <f t="shared" si="4"/>
        <v>90</v>
      </c>
      <c r="K30" s="14" t="str">
        <f t="shared" si="5"/>
        <v>B</v>
      </c>
      <c r="L30" s="52" t="s">
        <v>174</v>
      </c>
      <c r="M30" s="13"/>
      <c r="N30" s="36" t="str">
        <f t="shared" si="6"/>
        <v/>
      </c>
      <c r="O30" s="2">
        <v>84</v>
      </c>
      <c r="P30" s="2">
        <v>77</v>
      </c>
      <c r="Q30" s="13"/>
      <c r="R30" s="3">
        <v>85</v>
      </c>
      <c r="S30" s="1"/>
      <c r="T30" s="39">
        <f t="shared" si="7"/>
        <v>85</v>
      </c>
      <c r="U30" s="1">
        <v>75</v>
      </c>
      <c r="V30" s="1">
        <v>76</v>
      </c>
      <c r="W30" s="39">
        <f t="shared" si="8"/>
        <v>76</v>
      </c>
      <c r="X30" s="1">
        <v>82</v>
      </c>
      <c r="Y30" s="1"/>
      <c r="Z30" s="39">
        <f t="shared" si="9"/>
        <v>82</v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>
        <f t="shared" si="12"/>
        <v>85</v>
      </c>
      <c r="AH30" s="14">
        <f t="shared" si="13"/>
        <v>76</v>
      </c>
      <c r="AI30" s="14">
        <f t="shared" si="14"/>
        <v>82</v>
      </c>
      <c r="AJ30" s="14" t="str">
        <f t="shared" si="15"/>
        <v/>
      </c>
      <c r="AK30" s="14" t="str">
        <f t="shared" si="16"/>
        <v/>
      </c>
      <c r="AL30" s="35">
        <f t="shared" si="17"/>
        <v>81</v>
      </c>
      <c r="AM30" s="6">
        <v>90</v>
      </c>
      <c r="AN30" s="2">
        <v>87</v>
      </c>
      <c r="AO30" s="2">
        <v>80</v>
      </c>
      <c r="AP30" s="2"/>
      <c r="AQ30" s="2"/>
      <c r="AR30" s="49">
        <f t="shared" si="18"/>
        <v>85.666666666666671</v>
      </c>
      <c r="AS30" s="13"/>
      <c r="AT30" s="6">
        <v>85</v>
      </c>
      <c r="AU30" s="2">
        <v>95</v>
      </c>
      <c r="AV30" s="2"/>
      <c r="AW30" s="2"/>
      <c r="AX30" s="2"/>
      <c r="AY30" s="51">
        <f t="shared" si="19"/>
        <v>90</v>
      </c>
      <c r="AZ30" s="13"/>
      <c r="BA30" s="54" t="s">
        <v>47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30799</v>
      </c>
      <c r="C31" s="14" t="s">
        <v>67</v>
      </c>
      <c r="D31" s="13"/>
      <c r="E31" s="14">
        <f t="shared" si="0"/>
        <v>86</v>
      </c>
      <c r="F31" s="13"/>
      <c r="G31" s="24">
        <f t="shared" si="1"/>
        <v>87</v>
      </c>
      <c r="H31" s="24">
        <f t="shared" si="2"/>
        <v>86</v>
      </c>
      <c r="I31" s="24">
        <f t="shared" si="3"/>
        <v>83</v>
      </c>
      <c r="J31" s="24">
        <f t="shared" si="4"/>
        <v>83</v>
      </c>
      <c r="K31" s="14" t="str">
        <f t="shared" si="5"/>
        <v>B</v>
      </c>
      <c r="L31" s="52" t="s">
        <v>174</v>
      </c>
      <c r="M31" s="13"/>
      <c r="N31" s="36" t="str">
        <f t="shared" si="6"/>
        <v/>
      </c>
      <c r="O31" s="2">
        <v>84</v>
      </c>
      <c r="P31" s="2">
        <v>82</v>
      </c>
      <c r="Q31" s="13"/>
      <c r="R31" s="3">
        <v>90</v>
      </c>
      <c r="S31" s="1"/>
      <c r="T31" s="39">
        <f t="shared" si="7"/>
        <v>90</v>
      </c>
      <c r="U31" s="1">
        <v>83</v>
      </c>
      <c r="V31" s="1"/>
      <c r="W31" s="39">
        <f t="shared" si="8"/>
        <v>83</v>
      </c>
      <c r="X31" s="1">
        <v>88</v>
      </c>
      <c r="Y31" s="1"/>
      <c r="Z31" s="39">
        <f t="shared" si="9"/>
        <v>88</v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>
        <f t="shared" si="12"/>
        <v>90</v>
      </c>
      <c r="AH31" s="14">
        <f t="shared" si="13"/>
        <v>83</v>
      </c>
      <c r="AI31" s="14">
        <f t="shared" si="14"/>
        <v>88</v>
      </c>
      <c r="AJ31" s="14" t="str">
        <f t="shared" si="15"/>
        <v/>
      </c>
      <c r="AK31" s="14" t="str">
        <f t="shared" si="16"/>
        <v/>
      </c>
      <c r="AL31" s="35">
        <f t="shared" si="17"/>
        <v>87</v>
      </c>
      <c r="AM31" s="6">
        <v>88</v>
      </c>
      <c r="AN31" s="2">
        <v>90</v>
      </c>
      <c r="AO31" s="2">
        <v>88</v>
      </c>
      <c r="AP31" s="2"/>
      <c r="AQ31" s="2"/>
      <c r="AR31" s="49">
        <f t="shared" si="18"/>
        <v>88.666666666666671</v>
      </c>
      <c r="AS31" s="13"/>
      <c r="AT31" s="6">
        <v>85</v>
      </c>
      <c r="AU31" s="2">
        <v>80</v>
      </c>
      <c r="AV31" s="2"/>
      <c r="AW31" s="2"/>
      <c r="AX31" s="2"/>
      <c r="AY31" s="51">
        <f t="shared" si="19"/>
        <v>82.5</v>
      </c>
      <c r="AZ31" s="13"/>
      <c r="BA31" s="54" t="s">
        <v>47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30813</v>
      </c>
      <c r="C32" s="14" t="s">
        <v>68</v>
      </c>
      <c r="D32" s="13"/>
      <c r="E32" s="14">
        <f t="shared" si="0"/>
        <v>79</v>
      </c>
      <c r="F32" s="13"/>
      <c r="G32" s="24">
        <f t="shared" si="1"/>
        <v>78</v>
      </c>
      <c r="H32" s="24">
        <f t="shared" si="2"/>
        <v>79</v>
      </c>
      <c r="I32" s="24">
        <f t="shared" si="3"/>
        <v>89</v>
      </c>
      <c r="J32" s="24">
        <f t="shared" si="4"/>
        <v>89</v>
      </c>
      <c r="K32" s="14" t="str">
        <f t="shared" si="5"/>
        <v>B</v>
      </c>
      <c r="L32" s="52" t="s">
        <v>174</v>
      </c>
      <c r="M32" s="13"/>
      <c r="N32" s="36" t="str">
        <f t="shared" si="6"/>
        <v/>
      </c>
      <c r="O32" s="2">
        <v>56</v>
      </c>
      <c r="P32" s="2">
        <v>82</v>
      </c>
      <c r="Q32" s="13"/>
      <c r="R32" s="3">
        <v>82</v>
      </c>
      <c r="S32" s="1"/>
      <c r="T32" s="39">
        <f t="shared" si="7"/>
        <v>82</v>
      </c>
      <c r="U32" s="1">
        <v>90</v>
      </c>
      <c r="V32" s="1"/>
      <c r="W32" s="39">
        <f t="shared" si="8"/>
        <v>90</v>
      </c>
      <c r="X32" s="1">
        <v>92</v>
      </c>
      <c r="Y32" s="1"/>
      <c r="Z32" s="39">
        <f t="shared" si="9"/>
        <v>92</v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>
        <f t="shared" si="12"/>
        <v>82</v>
      </c>
      <c r="AH32" s="14">
        <f t="shared" si="13"/>
        <v>90</v>
      </c>
      <c r="AI32" s="14">
        <f t="shared" si="14"/>
        <v>92</v>
      </c>
      <c r="AJ32" s="14" t="str">
        <f t="shared" si="15"/>
        <v/>
      </c>
      <c r="AK32" s="14" t="str">
        <f t="shared" si="16"/>
        <v/>
      </c>
      <c r="AL32" s="35">
        <f t="shared" si="17"/>
        <v>88</v>
      </c>
      <c r="AM32" s="6">
        <v>80</v>
      </c>
      <c r="AN32" s="2">
        <v>80</v>
      </c>
      <c r="AO32" s="2">
        <v>85</v>
      </c>
      <c r="AP32" s="2"/>
      <c r="AQ32" s="2"/>
      <c r="AR32" s="49">
        <f t="shared" si="18"/>
        <v>81.666666666666671</v>
      </c>
      <c r="AS32" s="13"/>
      <c r="AT32" s="6">
        <v>90</v>
      </c>
      <c r="AU32" s="2">
        <v>88</v>
      </c>
      <c r="AV32" s="2"/>
      <c r="AW32" s="2"/>
      <c r="AX32" s="2"/>
      <c r="AY32" s="51">
        <f t="shared" si="19"/>
        <v>89</v>
      </c>
      <c r="AZ32" s="13"/>
      <c r="BA32" s="54" t="s">
        <v>47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30827</v>
      </c>
      <c r="C33" s="14" t="s">
        <v>69</v>
      </c>
      <c r="D33" s="13"/>
      <c r="E33" s="14">
        <f t="shared" si="0"/>
        <v>87</v>
      </c>
      <c r="F33" s="13"/>
      <c r="G33" s="24">
        <f t="shared" si="1"/>
        <v>89</v>
      </c>
      <c r="H33" s="24">
        <f t="shared" si="2"/>
        <v>87</v>
      </c>
      <c r="I33" s="24">
        <f t="shared" si="3"/>
        <v>86</v>
      </c>
      <c r="J33" s="24">
        <f t="shared" si="4"/>
        <v>86</v>
      </c>
      <c r="K33" s="14" t="str">
        <f t="shared" si="5"/>
        <v>B</v>
      </c>
      <c r="L33" s="52" t="s">
        <v>174</v>
      </c>
      <c r="M33" s="13"/>
      <c r="N33" s="36" t="str">
        <f t="shared" si="6"/>
        <v/>
      </c>
      <c r="O33" s="2">
        <v>87</v>
      </c>
      <c r="P33" s="2">
        <v>78</v>
      </c>
      <c r="Q33" s="13"/>
      <c r="R33" s="3">
        <v>95</v>
      </c>
      <c r="S33" s="1"/>
      <c r="T33" s="39">
        <f t="shared" si="7"/>
        <v>95</v>
      </c>
      <c r="U33" s="1">
        <v>89</v>
      </c>
      <c r="V33" s="1"/>
      <c r="W33" s="39">
        <f t="shared" si="8"/>
        <v>89</v>
      </c>
      <c r="X33" s="1">
        <v>90</v>
      </c>
      <c r="Y33" s="1"/>
      <c r="Z33" s="39">
        <f t="shared" si="9"/>
        <v>90</v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>
        <f t="shared" si="12"/>
        <v>95</v>
      </c>
      <c r="AH33" s="14">
        <f t="shared" si="13"/>
        <v>89</v>
      </c>
      <c r="AI33" s="14">
        <f t="shared" si="14"/>
        <v>90</v>
      </c>
      <c r="AJ33" s="14" t="str">
        <f t="shared" si="15"/>
        <v/>
      </c>
      <c r="AK33" s="14" t="str">
        <f t="shared" si="16"/>
        <v/>
      </c>
      <c r="AL33" s="35">
        <f t="shared" si="17"/>
        <v>91.333333333333329</v>
      </c>
      <c r="AM33" s="6">
        <v>86</v>
      </c>
      <c r="AN33" s="2">
        <v>86</v>
      </c>
      <c r="AO33" s="2">
        <v>89</v>
      </c>
      <c r="AP33" s="2"/>
      <c r="AQ33" s="2"/>
      <c r="AR33" s="49">
        <f t="shared" si="18"/>
        <v>87</v>
      </c>
      <c r="AS33" s="13"/>
      <c r="AT33" s="6">
        <v>79</v>
      </c>
      <c r="AU33" s="2">
        <v>92</v>
      </c>
      <c r="AV33" s="2"/>
      <c r="AW33" s="2"/>
      <c r="AX33" s="2"/>
      <c r="AY33" s="51">
        <f t="shared" si="19"/>
        <v>85.5</v>
      </c>
      <c r="AZ33" s="13"/>
      <c r="BA33" s="54" t="s">
        <v>47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30841</v>
      </c>
      <c r="C34" s="14" t="s">
        <v>70</v>
      </c>
      <c r="D34" s="13"/>
      <c r="E34" s="14">
        <f t="shared" si="0"/>
        <v>91</v>
      </c>
      <c r="F34" s="13"/>
      <c r="G34" s="24">
        <f t="shared" si="1"/>
        <v>92</v>
      </c>
      <c r="H34" s="24">
        <f t="shared" si="2"/>
        <v>91</v>
      </c>
      <c r="I34" s="24">
        <f t="shared" si="3"/>
        <v>88</v>
      </c>
      <c r="J34" s="24">
        <f t="shared" si="4"/>
        <v>88</v>
      </c>
      <c r="K34" s="14" t="str">
        <f t="shared" si="5"/>
        <v>B</v>
      </c>
      <c r="L34" s="52" t="s">
        <v>174</v>
      </c>
      <c r="M34" s="13"/>
      <c r="N34" s="36" t="str">
        <f t="shared" si="6"/>
        <v/>
      </c>
      <c r="O34" s="2">
        <v>100</v>
      </c>
      <c r="P34" s="2">
        <v>88</v>
      </c>
      <c r="Q34" s="13"/>
      <c r="R34" s="3">
        <v>90</v>
      </c>
      <c r="S34" s="1"/>
      <c r="T34" s="39">
        <f t="shared" si="7"/>
        <v>90</v>
      </c>
      <c r="U34" s="1">
        <v>89</v>
      </c>
      <c r="V34" s="1"/>
      <c r="W34" s="39">
        <f t="shared" si="8"/>
        <v>89</v>
      </c>
      <c r="X34" s="1">
        <v>92</v>
      </c>
      <c r="Y34" s="1"/>
      <c r="Z34" s="39">
        <f t="shared" si="9"/>
        <v>92</v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>
        <f t="shared" si="12"/>
        <v>90</v>
      </c>
      <c r="AH34" s="14">
        <f t="shared" si="13"/>
        <v>89</v>
      </c>
      <c r="AI34" s="14">
        <f t="shared" si="14"/>
        <v>92</v>
      </c>
      <c r="AJ34" s="14" t="str">
        <f t="shared" si="15"/>
        <v/>
      </c>
      <c r="AK34" s="14" t="str">
        <f t="shared" si="16"/>
        <v/>
      </c>
      <c r="AL34" s="35">
        <f t="shared" si="17"/>
        <v>90.333333333333329</v>
      </c>
      <c r="AM34" s="6">
        <v>90</v>
      </c>
      <c r="AN34" s="2">
        <v>87</v>
      </c>
      <c r="AO34" s="2">
        <v>87</v>
      </c>
      <c r="AP34" s="2"/>
      <c r="AQ34" s="2"/>
      <c r="AR34" s="49">
        <f t="shared" si="18"/>
        <v>88</v>
      </c>
      <c r="AS34" s="13"/>
      <c r="AT34" s="6">
        <v>90</v>
      </c>
      <c r="AU34" s="2">
        <v>86</v>
      </c>
      <c r="AV34" s="2"/>
      <c r="AW34" s="2"/>
      <c r="AX34" s="2"/>
      <c r="AY34" s="51">
        <f t="shared" si="19"/>
        <v>88</v>
      </c>
      <c r="AZ34" s="13"/>
      <c r="BA34" s="54" t="s">
        <v>47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30855</v>
      </c>
      <c r="C35" s="14" t="s">
        <v>71</v>
      </c>
      <c r="D35" s="13"/>
      <c r="E35" s="14">
        <f t="shared" si="0"/>
        <v>82</v>
      </c>
      <c r="F35" s="13"/>
      <c r="G35" s="24">
        <f t="shared" si="1"/>
        <v>82</v>
      </c>
      <c r="H35" s="24">
        <f t="shared" si="2"/>
        <v>82</v>
      </c>
      <c r="I35" s="24">
        <f t="shared" si="3"/>
        <v>88</v>
      </c>
      <c r="J35" s="24">
        <f t="shared" si="4"/>
        <v>88</v>
      </c>
      <c r="K35" s="14" t="str">
        <f t="shared" si="5"/>
        <v>B</v>
      </c>
      <c r="L35" s="52" t="s">
        <v>174</v>
      </c>
      <c r="M35" s="13"/>
      <c r="N35" s="36" t="str">
        <f t="shared" si="6"/>
        <v/>
      </c>
      <c r="O35" s="2">
        <v>85</v>
      </c>
      <c r="P35" s="2">
        <v>79</v>
      </c>
      <c r="Q35" s="13"/>
      <c r="R35" s="3">
        <v>80</v>
      </c>
      <c r="S35" s="1"/>
      <c r="T35" s="39">
        <f t="shared" si="7"/>
        <v>80</v>
      </c>
      <c r="U35" s="1">
        <v>82</v>
      </c>
      <c r="V35" s="1"/>
      <c r="W35" s="39">
        <f t="shared" si="8"/>
        <v>82</v>
      </c>
      <c r="X35" s="1">
        <v>76</v>
      </c>
      <c r="Y35" s="1"/>
      <c r="Z35" s="39">
        <f t="shared" si="9"/>
        <v>76</v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>
        <f t="shared" si="12"/>
        <v>80</v>
      </c>
      <c r="AH35" s="14">
        <f t="shared" si="13"/>
        <v>82</v>
      </c>
      <c r="AI35" s="14">
        <f t="shared" si="14"/>
        <v>76</v>
      </c>
      <c r="AJ35" s="14" t="str">
        <f t="shared" si="15"/>
        <v/>
      </c>
      <c r="AK35" s="14" t="str">
        <f t="shared" si="16"/>
        <v/>
      </c>
      <c r="AL35" s="35">
        <f t="shared" si="17"/>
        <v>79.333333333333329</v>
      </c>
      <c r="AM35" s="6">
        <v>82</v>
      </c>
      <c r="AN35" s="2">
        <v>86</v>
      </c>
      <c r="AO35" s="2">
        <v>90</v>
      </c>
      <c r="AP35" s="2"/>
      <c r="AQ35" s="2"/>
      <c r="AR35" s="49">
        <f t="shared" si="18"/>
        <v>86</v>
      </c>
      <c r="AS35" s="13"/>
      <c r="AT35" s="6">
        <v>85</v>
      </c>
      <c r="AU35" s="2">
        <v>90</v>
      </c>
      <c r="AV35" s="2"/>
      <c r="AW35" s="2"/>
      <c r="AX35" s="2"/>
      <c r="AY35" s="51">
        <f t="shared" si="19"/>
        <v>87.5</v>
      </c>
      <c r="AZ35" s="13"/>
      <c r="BA35" s="54" t="s">
        <v>47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30869</v>
      </c>
      <c r="C36" s="14" t="s">
        <v>72</v>
      </c>
      <c r="D36" s="13"/>
      <c r="E36" s="14">
        <f t="shared" si="0"/>
        <v>87</v>
      </c>
      <c r="F36" s="13"/>
      <c r="G36" s="24">
        <f t="shared" si="1"/>
        <v>88</v>
      </c>
      <c r="H36" s="24">
        <f t="shared" si="2"/>
        <v>87</v>
      </c>
      <c r="I36" s="24">
        <f t="shared" si="3"/>
        <v>88</v>
      </c>
      <c r="J36" s="24">
        <f t="shared" si="4"/>
        <v>88</v>
      </c>
      <c r="K36" s="14" t="str">
        <f t="shared" si="5"/>
        <v>B</v>
      </c>
      <c r="L36" s="52" t="s">
        <v>174</v>
      </c>
      <c r="M36" s="13"/>
      <c r="N36" s="36" t="str">
        <f t="shared" si="6"/>
        <v/>
      </c>
      <c r="O36" s="2">
        <v>90</v>
      </c>
      <c r="P36" s="2">
        <v>85</v>
      </c>
      <c r="Q36" s="13"/>
      <c r="R36" s="3">
        <v>90</v>
      </c>
      <c r="S36" s="1"/>
      <c r="T36" s="39">
        <f t="shared" si="7"/>
        <v>90</v>
      </c>
      <c r="U36" s="1">
        <v>89</v>
      </c>
      <c r="V36" s="1"/>
      <c r="W36" s="39">
        <f t="shared" si="8"/>
        <v>89</v>
      </c>
      <c r="X36" s="1">
        <v>81</v>
      </c>
      <c r="Y36" s="1"/>
      <c r="Z36" s="39">
        <f t="shared" si="9"/>
        <v>81</v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>
        <f t="shared" si="12"/>
        <v>90</v>
      </c>
      <c r="AH36" s="14">
        <f t="shared" si="13"/>
        <v>89</v>
      </c>
      <c r="AI36" s="14">
        <f t="shared" si="14"/>
        <v>81</v>
      </c>
      <c r="AJ36" s="14" t="str">
        <f t="shared" si="15"/>
        <v/>
      </c>
      <c r="AK36" s="14" t="str">
        <f t="shared" si="16"/>
        <v/>
      </c>
      <c r="AL36" s="35">
        <f t="shared" si="17"/>
        <v>86.666666666666671</v>
      </c>
      <c r="AM36" s="6">
        <v>90</v>
      </c>
      <c r="AN36" s="2">
        <v>90</v>
      </c>
      <c r="AO36" s="2">
        <v>80</v>
      </c>
      <c r="AP36" s="2"/>
      <c r="AQ36" s="2"/>
      <c r="AR36" s="49">
        <f t="shared" si="18"/>
        <v>86.666666666666671</v>
      </c>
      <c r="AS36" s="13"/>
      <c r="AT36" s="6">
        <v>85</v>
      </c>
      <c r="AU36" s="2">
        <v>90</v>
      </c>
      <c r="AV36" s="2"/>
      <c r="AW36" s="2"/>
      <c r="AX36" s="2"/>
      <c r="AY36" s="51">
        <f t="shared" si="19"/>
        <v>87.5</v>
      </c>
      <c r="AZ36" s="13"/>
      <c r="BA36" s="54" t="s">
        <v>47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30883</v>
      </c>
      <c r="C37" s="14" t="s">
        <v>73</v>
      </c>
      <c r="D37" s="13"/>
      <c r="E37" s="14">
        <f t="shared" si="0"/>
        <v>80</v>
      </c>
      <c r="F37" s="13"/>
      <c r="G37" s="24">
        <f t="shared" si="1"/>
        <v>78</v>
      </c>
      <c r="H37" s="24">
        <f t="shared" si="2"/>
        <v>80</v>
      </c>
      <c r="I37" s="24">
        <f t="shared" si="3"/>
        <v>93</v>
      </c>
      <c r="J37" s="24">
        <f t="shared" si="4"/>
        <v>93</v>
      </c>
      <c r="K37" s="14" t="str">
        <f t="shared" si="5"/>
        <v>B</v>
      </c>
      <c r="L37" s="52" t="s">
        <v>174</v>
      </c>
      <c r="M37" s="13"/>
      <c r="N37" s="36" t="str">
        <f t="shared" si="6"/>
        <v/>
      </c>
      <c r="O37" s="2">
        <v>59</v>
      </c>
      <c r="P37" s="2">
        <v>88</v>
      </c>
      <c r="Q37" s="13"/>
      <c r="R37" s="3">
        <v>80</v>
      </c>
      <c r="S37" s="1"/>
      <c r="T37" s="39">
        <f t="shared" si="7"/>
        <v>80</v>
      </c>
      <c r="U37" s="1">
        <v>84</v>
      </c>
      <c r="V37" s="1"/>
      <c r="W37" s="39">
        <f t="shared" si="8"/>
        <v>84</v>
      </c>
      <c r="X37" s="1">
        <v>92</v>
      </c>
      <c r="Y37" s="1"/>
      <c r="Z37" s="39">
        <f t="shared" si="9"/>
        <v>92</v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>
        <f t="shared" si="12"/>
        <v>80</v>
      </c>
      <c r="AH37" s="14">
        <f t="shared" si="13"/>
        <v>84</v>
      </c>
      <c r="AI37" s="14">
        <f t="shared" si="14"/>
        <v>92</v>
      </c>
      <c r="AJ37" s="14" t="str">
        <f t="shared" si="15"/>
        <v/>
      </c>
      <c r="AK37" s="14" t="str">
        <f t="shared" si="16"/>
        <v/>
      </c>
      <c r="AL37" s="35">
        <f t="shared" si="17"/>
        <v>85.333333333333329</v>
      </c>
      <c r="AM37" s="6">
        <v>82</v>
      </c>
      <c r="AN37" s="2">
        <v>82</v>
      </c>
      <c r="AO37" s="2">
        <v>85</v>
      </c>
      <c r="AP37" s="2"/>
      <c r="AQ37" s="2"/>
      <c r="AR37" s="49">
        <f t="shared" si="18"/>
        <v>83</v>
      </c>
      <c r="AS37" s="13"/>
      <c r="AT37" s="6">
        <v>90</v>
      </c>
      <c r="AU37" s="2">
        <v>95</v>
      </c>
      <c r="AV37" s="2"/>
      <c r="AW37" s="2"/>
      <c r="AX37" s="2"/>
      <c r="AY37" s="51">
        <f t="shared" si="19"/>
        <v>92.5</v>
      </c>
      <c r="AZ37" s="13"/>
      <c r="BA37" s="54" t="s">
        <v>47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30897</v>
      </c>
      <c r="C38" s="14" t="s">
        <v>74</v>
      </c>
      <c r="D38" s="13"/>
      <c r="E38" s="14">
        <f t="shared" si="0"/>
        <v>89</v>
      </c>
      <c r="F38" s="13"/>
      <c r="G38" s="24">
        <f t="shared" si="1"/>
        <v>91</v>
      </c>
      <c r="H38" s="24">
        <f t="shared" si="2"/>
        <v>89</v>
      </c>
      <c r="I38" s="24">
        <f t="shared" si="3"/>
        <v>88</v>
      </c>
      <c r="J38" s="24">
        <f t="shared" si="4"/>
        <v>88</v>
      </c>
      <c r="K38" s="14" t="str">
        <f t="shared" si="5"/>
        <v>B</v>
      </c>
      <c r="L38" s="52" t="s">
        <v>174</v>
      </c>
      <c r="M38" s="13"/>
      <c r="N38" s="36" t="str">
        <f t="shared" si="6"/>
        <v/>
      </c>
      <c r="O38" s="2">
        <v>100</v>
      </c>
      <c r="P38" s="2">
        <v>84</v>
      </c>
      <c r="Q38" s="13"/>
      <c r="R38" s="3">
        <v>100</v>
      </c>
      <c r="S38" s="1"/>
      <c r="T38" s="39">
        <f t="shared" si="7"/>
        <v>100</v>
      </c>
      <c r="U38" s="1">
        <v>87</v>
      </c>
      <c r="V38" s="1"/>
      <c r="W38" s="39">
        <f t="shared" si="8"/>
        <v>87</v>
      </c>
      <c r="X38" s="1">
        <v>81</v>
      </c>
      <c r="Y38" s="1"/>
      <c r="Z38" s="39">
        <f t="shared" si="9"/>
        <v>81</v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>
        <f t="shared" si="12"/>
        <v>100</v>
      </c>
      <c r="AH38" s="14">
        <f t="shared" si="13"/>
        <v>87</v>
      </c>
      <c r="AI38" s="14">
        <f t="shared" si="14"/>
        <v>81</v>
      </c>
      <c r="AJ38" s="14" t="str">
        <f t="shared" si="15"/>
        <v/>
      </c>
      <c r="AK38" s="14" t="str">
        <f t="shared" si="16"/>
        <v/>
      </c>
      <c r="AL38" s="35">
        <f t="shared" si="17"/>
        <v>89.333333333333329</v>
      </c>
      <c r="AM38" s="6">
        <v>90</v>
      </c>
      <c r="AN38" s="2">
        <v>80</v>
      </c>
      <c r="AO38" s="2">
        <v>80</v>
      </c>
      <c r="AP38" s="2"/>
      <c r="AQ38" s="2"/>
      <c r="AR38" s="49">
        <f t="shared" si="18"/>
        <v>83.333333333333329</v>
      </c>
      <c r="AS38" s="13"/>
      <c r="AT38" s="6">
        <v>90</v>
      </c>
      <c r="AU38" s="2">
        <v>86</v>
      </c>
      <c r="AV38" s="2"/>
      <c r="AW38" s="2"/>
      <c r="AX38" s="2"/>
      <c r="AY38" s="51">
        <f t="shared" si="19"/>
        <v>88</v>
      </c>
      <c r="AZ38" s="13"/>
      <c r="BA38" s="54" t="s">
        <v>47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30911</v>
      </c>
      <c r="C39" s="14" t="s">
        <v>75</v>
      </c>
      <c r="D39" s="13"/>
      <c r="E39" s="14">
        <f t="shared" si="0"/>
        <v>82</v>
      </c>
      <c r="F39" s="13"/>
      <c r="G39" s="24">
        <f t="shared" si="1"/>
        <v>84</v>
      </c>
      <c r="H39" s="24">
        <f t="shared" si="2"/>
        <v>82</v>
      </c>
      <c r="I39" s="24">
        <f t="shared" si="3"/>
        <v>88</v>
      </c>
      <c r="J39" s="24">
        <f t="shared" si="4"/>
        <v>88</v>
      </c>
      <c r="K39" s="14" t="str">
        <f t="shared" si="5"/>
        <v>B</v>
      </c>
      <c r="L39" s="52" t="s">
        <v>174</v>
      </c>
      <c r="M39" s="13"/>
      <c r="N39" s="36" t="str">
        <f t="shared" si="6"/>
        <v/>
      </c>
      <c r="O39" s="2">
        <v>74</v>
      </c>
      <c r="P39" s="2">
        <v>76</v>
      </c>
      <c r="Q39" s="13"/>
      <c r="R39" s="3">
        <v>85</v>
      </c>
      <c r="S39" s="1"/>
      <c r="T39" s="39">
        <f t="shared" si="7"/>
        <v>85</v>
      </c>
      <c r="U39" s="1">
        <v>86</v>
      </c>
      <c r="V39" s="1"/>
      <c r="W39" s="39">
        <f t="shared" si="8"/>
        <v>86</v>
      </c>
      <c r="X39" s="1">
        <v>90</v>
      </c>
      <c r="Y39" s="1"/>
      <c r="Z39" s="39">
        <f t="shared" si="9"/>
        <v>90</v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>
        <f t="shared" si="12"/>
        <v>85</v>
      </c>
      <c r="AH39" s="14">
        <f t="shared" si="13"/>
        <v>86</v>
      </c>
      <c r="AI39" s="14">
        <f t="shared" si="14"/>
        <v>90</v>
      </c>
      <c r="AJ39" s="14" t="str">
        <f t="shared" si="15"/>
        <v/>
      </c>
      <c r="AK39" s="14" t="str">
        <f t="shared" si="16"/>
        <v/>
      </c>
      <c r="AL39" s="35">
        <f t="shared" si="17"/>
        <v>87</v>
      </c>
      <c r="AM39" s="6">
        <v>86</v>
      </c>
      <c r="AN39" s="2">
        <v>88</v>
      </c>
      <c r="AO39" s="2">
        <v>90</v>
      </c>
      <c r="AP39" s="2"/>
      <c r="AQ39" s="2"/>
      <c r="AR39" s="49">
        <f t="shared" si="18"/>
        <v>88</v>
      </c>
      <c r="AS39" s="13"/>
      <c r="AT39" s="6">
        <v>90</v>
      </c>
      <c r="AU39" s="2">
        <v>86</v>
      </c>
      <c r="AV39" s="2"/>
      <c r="AW39" s="2"/>
      <c r="AX39" s="2"/>
      <c r="AY39" s="51">
        <f t="shared" si="19"/>
        <v>88</v>
      </c>
      <c r="AZ39" s="13"/>
      <c r="BA39" s="54" t="s">
        <v>47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30925</v>
      </c>
      <c r="C40" s="14" t="s">
        <v>76</v>
      </c>
      <c r="D40" s="13"/>
      <c r="E40" s="14">
        <f t="shared" si="0"/>
        <v>78</v>
      </c>
      <c r="F40" s="13"/>
      <c r="G40" s="24">
        <f t="shared" si="1"/>
        <v>79</v>
      </c>
      <c r="H40" s="24">
        <f t="shared" si="2"/>
        <v>78</v>
      </c>
      <c r="I40" s="24">
        <f t="shared" si="3"/>
        <v>82</v>
      </c>
      <c r="J40" s="24">
        <f t="shared" si="4"/>
        <v>82</v>
      </c>
      <c r="K40" s="14" t="str">
        <f t="shared" si="5"/>
        <v>B</v>
      </c>
      <c r="L40" s="52" t="s">
        <v>174</v>
      </c>
      <c r="M40" s="13"/>
      <c r="N40" s="36" t="str">
        <f t="shared" si="6"/>
        <v/>
      </c>
      <c r="O40" s="2">
        <v>60</v>
      </c>
      <c r="P40" s="2">
        <v>76</v>
      </c>
      <c r="Q40" s="13"/>
      <c r="R40" s="3">
        <v>80</v>
      </c>
      <c r="S40" s="1"/>
      <c r="T40" s="39">
        <f t="shared" si="7"/>
        <v>80</v>
      </c>
      <c r="U40" s="1">
        <v>95</v>
      </c>
      <c r="V40" s="1"/>
      <c r="W40" s="39">
        <f t="shared" si="8"/>
        <v>95</v>
      </c>
      <c r="X40" s="1">
        <v>88</v>
      </c>
      <c r="Y40" s="1"/>
      <c r="Z40" s="39">
        <f t="shared" si="9"/>
        <v>88</v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>
        <f t="shared" si="12"/>
        <v>80</v>
      </c>
      <c r="AH40" s="14">
        <f t="shared" si="13"/>
        <v>95</v>
      </c>
      <c r="AI40" s="14">
        <f t="shared" si="14"/>
        <v>88</v>
      </c>
      <c r="AJ40" s="14" t="str">
        <f t="shared" si="15"/>
        <v/>
      </c>
      <c r="AK40" s="14" t="str">
        <f t="shared" si="16"/>
        <v/>
      </c>
      <c r="AL40" s="35">
        <f t="shared" si="17"/>
        <v>87.666666666666671</v>
      </c>
      <c r="AM40" s="6">
        <v>78</v>
      </c>
      <c r="AN40" s="2">
        <v>78</v>
      </c>
      <c r="AO40" s="2">
        <v>80</v>
      </c>
      <c r="AP40" s="2"/>
      <c r="AQ40" s="2"/>
      <c r="AR40" s="49">
        <f t="shared" si="18"/>
        <v>78.666666666666671</v>
      </c>
      <c r="AS40" s="13"/>
      <c r="AT40" s="6">
        <v>80</v>
      </c>
      <c r="AU40" s="2">
        <v>84</v>
      </c>
      <c r="AV40" s="2"/>
      <c r="AW40" s="2"/>
      <c r="AX40" s="2"/>
      <c r="AY40" s="51">
        <f t="shared" si="19"/>
        <v>82</v>
      </c>
      <c r="AZ40" s="13"/>
      <c r="BA40" s="54" t="s">
        <v>47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30939</v>
      </c>
      <c r="C41" s="14" t="s">
        <v>77</v>
      </c>
      <c r="D41" s="13"/>
      <c r="E41" s="14">
        <f t="shared" si="0"/>
        <v>90</v>
      </c>
      <c r="F41" s="13"/>
      <c r="G41" s="24">
        <f t="shared" si="1"/>
        <v>91</v>
      </c>
      <c r="H41" s="24">
        <f t="shared" si="2"/>
        <v>90</v>
      </c>
      <c r="I41" s="24">
        <f t="shared" si="3"/>
        <v>92</v>
      </c>
      <c r="J41" s="24">
        <f t="shared" si="4"/>
        <v>92</v>
      </c>
      <c r="K41" s="14" t="str">
        <f t="shared" si="5"/>
        <v>B</v>
      </c>
      <c r="L41" s="52" t="s">
        <v>174</v>
      </c>
      <c r="M41" s="13"/>
      <c r="N41" s="36" t="str">
        <f t="shared" si="6"/>
        <v/>
      </c>
      <c r="O41" s="2">
        <v>100</v>
      </c>
      <c r="P41" s="2">
        <v>84</v>
      </c>
      <c r="Q41" s="13"/>
      <c r="R41" s="3">
        <v>100</v>
      </c>
      <c r="S41" s="1"/>
      <c r="T41" s="39">
        <f t="shared" si="7"/>
        <v>100</v>
      </c>
      <c r="U41" s="1">
        <v>76</v>
      </c>
      <c r="V41" s="1"/>
      <c r="W41" s="39">
        <f t="shared" si="8"/>
        <v>76</v>
      </c>
      <c r="X41" s="1">
        <v>89</v>
      </c>
      <c r="Y41" s="1"/>
      <c r="Z41" s="39">
        <f t="shared" si="9"/>
        <v>89</v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>
        <f t="shared" si="12"/>
        <v>100</v>
      </c>
      <c r="AH41" s="14">
        <f t="shared" si="13"/>
        <v>76</v>
      </c>
      <c r="AI41" s="14">
        <f t="shared" si="14"/>
        <v>89</v>
      </c>
      <c r="AJ41" s="14" t="str">
        <f t="shared" si="15"/>
        <v/>
      </c>
      <c r="AK41" s="14" t="str">
        <f t="shared" si="16"/>
        <v/>
      </c>
      <c r="AL41" s="35">
        <f t="shared" si="17"/>
        <v>88.333333333333329</v>
      </c>
      <c r="AM41" s="6">
        <v>90</v>
      </c>
      <c r="AN41" s="2">
        <v>85</v>
      </c>
      <c r="AO41" s="2">
        <v>87</v>
      </c>
      <c r="AP41" s="2"/>
      <c r="AQ41" s="2"/>
      <c r="AR41" s="49">
        <f t="shared" si="18"/>
        <v>87.333333333333329</v>
      </c>
      <c r="AS41" s="13"/>
      <c r="AT41" s="6">
        <v>90</v>
      </c>
      <c r="AU41" s="2">
        <v>94</v>
      </c>
      <c r="AV41" s="2"/>
      <c r="AW41" s="2"/>
      <c r="AX41" s="2"/>
      <c r="AY41" s="51">
        <f t="shared" si="19"/>
        <v>92</v>
      </c>
      <c r="AZ41" s="13"/>
      <c r="BA41" s="54" t="s">
        <v>47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30967</v>
      </c>
      <c r="C42" s="14" t="s">
        <v>78</v>
      </c>
      <c r="D42" s="13"/>
      <c r="E42" s="14">
        <f t="shared" si="0"/>
        <v>79</v>
      </c>
      <c r="F42" s="13"/>
      <c r="G42" s="24">
        <f t="shared" si="1"/>
        <v>77</v>
      </c>
      <c r="H42" s="24">
        <f t="shared" si="2"/>
        <v>79</v>
      </c>
      <c r="I42" s="24">
        <f t="shared" si="3"/>
        <v>92</v>
      </c>
      <c r="J42" s="24">
        <f t="shared" si="4"/>
        <v>92</v>
      </c>
      <c r="K42" s="14" t="str">
        <f t="shared" si="5"/>
        <v>B</v>
      </c>
      <c r="L42" s="52" t="s">
        <v>174</v>
      </c>
      <c r="M42" s="13"/>
      <c r="N42" s="36" t="str">
        <f t="shared" si="6"/>
        <v/>
      </c>
      <c r="O42" s="2">
        <v>72</v>
      </c>
      <c r="P42" s="2">
        <v>87</v>
      </c>
      <c r="Q42" s="13"/>
      <c r="R42" s="3">
        <v>78</v>
      </c>
      <c r="S42" s="1"/>
      <c r="T42" s="39">
        <f t="shared" si="7"/>
        <v>78</v>
      </c>
      <c r="U42" s="1">
        <v>74</v>
      </c>
      <c r="V42" s="1">
        <v>76</v>
      </c>
      <c r="W42" s="39">
        <f t="shared" si="8"/>
        <v>76</v>
      </c>
      <c r="X42" s="1">
        <v>81</v>
      </c>
      <c r="Y42" s="1"/>
      <c r="Z42" s="39">
        <f t="shared" si="9"/>
        <v>81</v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>
        <f t="shared" si="12"/>
        <v>78</v>
      </c>
      <c r="AH42" s="14">
        <f t="shared" si="13"/>
        <v>76</v>
      </c>
      <c r="AI42" s="14">
        <f t="shared" si="14"/>
        <v>81</v>
      </c>
      <c r="AJ42" s="14" t="str">
        <f t="shared" si="15"/>
        <v/>
      </c>
      <c r="AK42" s="14" t="str">
        <f t="shared" si="16"/>
        <v/>
      </c>
      <c r="AL42" s="35">
        <f t="shared" si="17"/>
        <v>78.333333333333329</v>
      </c>
      <c r="AM42" s="6">
        <v>80</v>
      </c>
      <c r="AN42" s="2">
        <v>80</v>
      </c>
      <c r="AO42" s="2">
        <v>80</v>
      </c>
      <c r="AP42" s="2"/>
      <c r="AQ42" s="2"/>
      <c r="AR42" s="49">
        <f t="shared" si="18"/>
        <v>80</v>
      </c>
      <c r="AS42" s="13"/>
      <c r="AT42" s="6">
        <v>90</v>
      </c>
      <c r="AU42" s="2">
        <v>94</v>
      </c>
      <c r="AV42" s="2"/>
      <c r="AW42" s="2"/>
      <c r="AX42" s="2"/>
      <c r="AY42" s="51">
        <f t="shared" si="19"/>
        <v>92</v>
      </c>
      <c r="AZ42" s="13"/>
      <c r="BA42" s="54" t="s">
        <v>47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30995</v>
      </c>
      <c r="C43" s="14" t="s">
        <v>79</v>
      </c>
      <c r="D43" s="13"/>
      <c r="E43" s="14">
        <f t="shared" si="0"/>
        <v>90</v>
      </c>
      <c r="F43" s="13"/>
      <c r="G43" s="24">
        <f t="shared" si="1"/>
        <v>91</v>
      </c>
      <c r="H43" s="24">
        <f t="shared" si="2"/>
        <v>90</v>
      </c>
      <c r="I43" s="24">
        <f t="shared" si="3"/>
        <v>92</v>
      </c>
      <c r="J43" s="24">
        <f t="shared" si="4"/>
        <v>92</v>
      </c>
      <c r="K43" s="14" t="str">
        <f t="shared" si="5"/>
        <v>B</v>
      </c>
      <c r="L43" s="52" t="s">
        <v>174</v>
      </c>
      <c r="M43" s="13"/>
      <c r="N43" s="36" t="str">
        <f t="shared" si="6"/>
        <v/>
      </c>
      <c r="O43" s="2">
        <v>100</v>
      </c>
      <c r="P43" s="2">
        <v>85</v>
      </c>
      <c r="Q43" s="13"/>
      <c r="R43" s="3">
        <v>100</v>
      </c>
      <c r="S43" s="1"/>
      <c r="T43" s="39">
        <f t="shared" si="7"/>
        <v>100</v>
      </c>
      <c r="U43" s="1">
        <v>78</v>
      </c>
      <c r="V43" s="1"/>
      <c r="W43" s="39">
        <f t="shared" si="8"/>
        <v>78</v>
      </c>
      <c r="X43" s="1">
        <v>90</v>
      </c>
      <c r="Y43" s="1"/>
      <c r="Z43" s="39">
        <f t="shared" si="9"/>
        <v>90</v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>
        <f t="shared" si="12"/>
        <v>100</v>
      </c>
      <c r="AH43" s="14">
        <f t="shared" si="13"/>
        <v>78</v>
      </c>
      <c r="AI43" s="14">
        <f t="shared" si="14"/>
        <v>90</v>
      </c>
      <c r="AJ43" s="14" t="str">
        <f t="shared" si="15"/>
        <v/>
      </c>
      <c r="AK43" s="14" t="str">
        <f t="shared" si="16"/>
        <v/>
      </c>
      <c r="AL43" s="35">
        <f t="shared" si="17"/>
        <v>89.333333333333329</v>
      </c>
      <c r="AM43" s="6">
        <v>82</v>
      </c>
      <c r="AN43" s="2">
        <v>89</v>
      </c>
      <c r="AO43" s="2">
        <v>84</v>
      </c>
      <c r="AP43" s="2"/>
      <c r="AQ43" s="2"/>
      <c r="AR43" s="49">
        <f t="shared" si="18"/>
        <v>85</v>
      </c>
      <c r="AS43" s="13"/>
      <c r="AT43" s="6">
        <v>90</v>
      </c>
      <c r="AU43" s="2">
        <v>94</v>
      </c>
      <c r="AV43" s="2"/>
      <c r="AW43" s="2"/>
      <c r="AX43" s="2"/>
      <c r="AY43" s="51">
        <f t="shared" si="19"/>
        <v>92</v>
      </c>
      <c r="AZ43" s="13"/>
      <c r="BA43" s="54" t="s">
        <v>47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31009</v>
      </c>
      <c r="C44" s="14" t="s">
        <v>80</v>
      </c>
      <c r="D44" s="13"/>
      <c r="E44" s="14" t="str">
        <f t="shared" si="0"/>
        <v/>
      </c>
      <c r="F44" s="13"/>
      <c r="G44" s="24" t="str">
        <f t="shared" si="1"/>
        <v/>
      </c>
      <c r="H44" s="24" t="str">
        <f t="shared" si="2"/>
        <v/>
      </c>
      <c r="I44" s="24" t="e">
        <f t="shared" si="3"/>
        <v>#VALUE!</v>
      </c>
      <c r="J44" s="24" t="str">
        <f t="shared" si="4"/>
        <v/>
      </c>
      <c r="K44" s="14" t="str">
        <f t="shared" si="5"/>
        <v/>
      </c>
      <c r="L44" s="52"/>
      <c r="M44" s="13"/>
      <c r="N44" s="36" t="str">
        <f t="shared" si="6"/>
        <v/>
      </c>
      <c r="O44" s="2"/>
      <c r="P44" s="2"/>
      <c r="Q44" s="13"/>
      <c r="R44" s="3"/>
      <c r="S44" s="1"/>
      <c r="T44" s="39" t="str">
        <f t="shared" si="7"/>
        <v/>
      </c>
      <c r="U44" s="1"/>
      <c r="V44" s="1"/>
      <c r="W44" s="39" t="str">
        <f t="shared" si="8"/>
        <v/>
      </c>
      <c r="X44" s="1"/>
      <c r="Y44" s="1"/>
      <c r="Z44" s="39" t="str">
        <f t="shared" si="9"/>
        <v/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 t="str">
        <f t="shared" si="12"/>
        <v/>
      </c>
      <c r="AH44" s="14" t="str">
        <f t="shared" si="13"/>
        <v/>
      </c>
      <c r="AI44" s="14" t="str">
        <f t="shared" si="14"/>
        <v/>
      </c>
      <c r="AJ44" s="14" t="str">
        <f t="shared" si="15"/>
        <v/>
      </c>
      <c r="AK44" s="14" t="str">
        <f t="shared" si="16"/>
        <v/>
      </c>
      <c r="AL44" s="35" t="str">
        <f t="shared" si="17"/>
        <v/>
      </c>
      <c r="AM44" s="6"/>
      <c r="AN44" s="2"/>
      <c r="AO44" s="2">
        <v>80</v>
      </c>
      <c r="AP44" s="2"/>
      <c r="AQ44" s="2"/>
      <c r="AR44" s="49">
        <f t="shared" si="18"/>
        <v>80</v>
      </c>
      <c r="AS44" s="13"/>
      <c r="AT44" s="6"/>
      <c r="AU44" s="2"/>
      <c r="AV44" s="2"/>
      <c r="AW44" s="2"/>
      <c r="AX44" s="2"/>
      <c r="AY44" s="51" t="str">
        <f t="shared" si="19"/>
        <v/>
      </c>
      <c r="AZ44" s="13"/>
      <c r="BA44" s="54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31023</v>
      </c>
      <c r="C45" s="14" t="s">
        <v>81</v>
      </c>
      <c r="D45" s="13"/>
      <c r="E45" s="14">
        <f t="shared" si="0"/>
        <v>87</v>
      </c>
      <c r="F45" s="13"/>
      <c r="G45" s="24">
        <f t="shared" si="1"/>
        <v>88</v>
      </c>
      <c r="H45" s="24">
        <f t="shared" si="2"/>
        <v>87</v>
      </c>
      <c r="I45" s="24">
        <f t="shared" si="3"/>
        <v>84</v>
      </c>
      <c r="J45" s="24">
        <f t="shared" si="4"/>
        <v>84</v>
      </c>
      <c r="K45" s="14" t="str">
        <f t="shared" si="5"/>
        <v>B</v>
      </c>
      <c r="L45" s="52" t="s">
        <v>174</v>
      </c>
      <c r="M45" s="13"/>
      <c r="N45" s="36" t="str">
        <f t="shared" si="6"/>
        <v/>
      </c>
      <c r="O45" s="2">
        <v>99</v>
      </c>
      <c r="P45" s="2">
        <v>84</v>
      </c>
      <c r="Q45" s="13"/>
      <c r="R45" s="3">
        <v>86</v>
      </c>
      <c r="S45" s="1"/>
      <c r="T45" s="39">
        <f t="shared" si="7"/>
        <v>86</v>
      </c>
      <c r="U45" s="1">
        <v>78</v>
      </c>
      <c r="V45" s="1"/>
      <c r="W45" s="39">
        <f t="shared" si="8"/>
        <v>78</v>
      </c>
      <c r="X45" s="1">
        <v>90</v>
      </c>
      <c r="Y45" s="1"/>
      <c r="Z45" s="39">
        <f t="shared" si="9"/>
        <v>90</v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>
        <f t="shared" si="12"/>
        <v>86</v>
      </c>
      <c r="AH45" s="14">
        <f t="shared" si="13"/>
        <v>78</v>
      </c>
      <c r="AI45" s="14">
        <f t="shared" si="14"/>
        <v>90</v>
      </c>
      <c r="AJ45" s="14" t="str">
        <f t="shared" si="15"/>
        <v/>
      </c>
      <c r="AK45" s="14" t="str">
        <f t="shared" si="16"/>
        <v/>
      </c>
      <c r="AL45" s="35">
        <f t="shared" si="17"/>
        <v>84.666666666666671</v>
      </c>
      <c r="AM45" s="6">
        <v>81</v>
      </c>
      <c r="AN45" s="2">
        <v>84</v>
      </c>
      <c r="AO45" s="2">
        <v>88</v>
      </c>
      <c r="AP45" s="2"/>
      <c r="AQ45" s="2"/>
      <c r="AR45" s="49">
        <f t="shared" si="18"/>
        <v>84.333333333333329</v>
      </c>
      <c r="AS45" s="13"/>
      <c r="AT45" s="6">
        <v>80</v>
      </c>
      <c r="AU45" s="2">
        <v>88</v>
      </c>
      <c r="AV45" s="2"/>
      <c r="AW45" s="2"/>
      <c r="AX45" s="2"/>
      <c r="AY45" s="51">
        <f t="shared" si="19"/>
        <v>84</v>
      </c>
      <c r="AZ45" s="13"/>
      <c r="BA45" s="54" t="s">
        <v>47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31037</v>
      </c>
      <c r="C46" s="14" t="s">
        <v>82</v>
      </c>
      <c r="D46" s="13"/>
      <c r="E46" s="14">
        <f t="shared" si="0"/>
        <v>80</v>
      </c>
      <c r="F46" s="13"/>
      <c r="G46" s="24">
        <f t="shared" si="1"/>
        <v>79</v>
      </c>
      <c r="H46" s="24">
        <f t="shared" si="2"/>
        <v>80</v>
      </c>
      <c r="I46" s="24">
        <f t="shared" si="3"/>
        <v>90</v>
      </c>
      <c r="J46" s="24">
        <f t="shared" si="4"/>
        <v>90</v>
      </c>
      <c r="K46" s="14" t="str">
        <f t="shared" si="5"/>
        <v>B</v>
      </c>
      <c r="L46" s="52" t="s">
        <v>174</v>
      </c>
      <c r="M46" s="13"/>
      <c r="N46" s="36" t="str">
        <f t="shared" si="6"/>
        <v/>
      </c>
      <c r="O46" s="2">
        <v>70</v>
      </c>
      <c r="P46" s="2">
        <v>86</v>
      </c>
      <c r="Q46" s="13"/>
      <c r="R46" s="3">
        <v>82</v>
      </c>
      <c r="S46" s="1"/>
      <c r="T46" s="39">
        <f t="shared" si="7"/>
        <v>82</v>
      </c>
      <c r="U46" s="1">
        <v>83</v>
      </c>
      <c r="V46" s="1"/>
      <c r="W46" s="39">
        <f t="shared" si="8"/>
        <v>83</v>
      </c>
      <c r="X46" s="1">
        <v>80</v>
      </c>
      <c r="Y46" s="1"/>
      <c r="Z46" s="39">
        <f t="shared" si="9"/>
        <v>80</v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>
        <f t="shared" si="12"/>
        <v>82</v>
      </c>
      <c r="AH46" s="14">
        <f t="shared" si="13"/>
        <v>83</v>
      </c>
      <c r="AI46" s="14">
        <f t="shared" si="14"/>
        <v>80</v>
      </c>
      <c r="AJ46" s="14" t="str">
        <f t="shared" si="15"/>
        <v/>
      </c>
      <c r="AK46" s="14" t="str">
        <f t="shared" si="16"/>
        <v/>
      </c>
      <c r="AL46" s="35">
        <f t="shared" si="17"/>
        <v>81.666666666666671</v>
      </c>
      <c r="AM46" s="6">
        <v>82</v>
      </c>
      <c r="AN46" s="2">
        <v>82</v>
      </c>
      <c r="AO46" s="2">
        <v>80</v>
      </c>
      <c r="AP46" s="2"/>
      <c r="AQ46" s="2"/>
      <c r="AR46" s="49">
        <f t="shared" si="18"/>
        <v>81.333333333333329</v>
      </c>
      <c r="AS46" s="13"/>
      <c r="AT46" s="6">
        <v>85</v>
      </c>
      <c r="AU46" s="2">
        <v>94</v>
      </c>
      <c r="AV46" s="2"/>
      <c r="AW46" s="2"/>
      <c r="AX46" s="2"/>
      <c r="AY46" s="51">
        <f t="shared" si="19"/>
        <v>89.5</v>
      </c>
      <c r="AZ46" s="13"/>
      <c r="BA46" s="54" t="s">
        <v>47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>
        <v>37</v>
      </c>
      <c r="B47" s="14">
        <v>31051</v>
      </c>
      <c r="C47" s="14" t="s">
        <v>83</v>
      </c>
      <c r="D47" s="13"/>
      <c r="E47" s="14">
        <f t="shared" si="0"/>
        <v>88</v>
      </c>
      <c r="F47" s="13"/>
      <c r="G47" s="24">
        <f t="shared" si="1"/>
        <v>90</v>
      </c>
      <c r="H47" s="24">
        <f t="shared" si="2"/>
        <v>88</v>
      </c>
      <c r="I47" s="24">
        <f t="shared" si="3"/>
        <v>85</v>
      </c>
      <c r="J47" s="24">
        <f t="shared" si="4"/>
        <v>85</v>
      </c>
      <c r="K47" s="14" t="str">
        <f t="shared" si="5"/>
        <v>B</v>
      </c>
      <c r="L47" s="52" t="s">
        <v>174</v>
      </c>
      <c r="M47" s="13"/>
      <c r="N47" s="36" t="str">
        <f t="shared" si="6"/>
        <v/>
      </c>
      <c r="O47" s="2">
        <v>100</v>
      </c>
      <c r="P47" s="2">
        <v>81</v>
      </c>
      <c r="Q47" s="13"/>
      <c r="R47" s="3">
        <v>65</v>
      </c>
      <c r="S47" s="1">
        <v>76</v>
      </c>
      <c r="T47" s="39">
        <f t="shared" si="7"/>
        <v>76</v>
      </c>
      <c r="U47" s="1">
        <v>86</v>
      </c>
      <c r="V47" s="1"/>
      <c r="W47" s="39">
        <f t="shared" si="8"/>
        <v>86</v>
      </c>
      <c r="X47" s="1">
        <v>100</v>
      </c>
      <c r="Y47" s="1"/>
      <c r="Z47" s="39">
        <f t="shared" si="9"/>
        <v>100</v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>
        <f t="shared" si="12"/>
        <v>76</v>
      </c>
      <c r="AH47" s="14">
        <f t="shared" si="13"/>
        <v>86</v>
      </c>
      <c r="AI47" s="14">
        <f t="shared" si="14"/>
        <v>100</v>
      </c>
      <c r="AJ47" s="14" t="str">
        <f t="shared" si="15"/>
        <v/>
      </c>
      <c r="AK47" s="14" t="str">
        <f t="shared" si="16"/>
        <v/>
      </c>
      <c r="AL47" s="35">
        <f t="shared" si="17"/>
        <v>87.333333333333329</v>
      </c>
      <c r="AM47" s="6">
        <v>83</v>
      </c>
      <c r="AN47" s="2">
        <v>90</v>
      </c>
      <c r="AO47" s="2">
        <v>85</v>
      </c>
      <c r="AP47" s="2"/>
      <c r="AQ47" s="2"/>
      <c r="AR47" s="49">
        <f t="shared" si="18"/>
        <v>86</v>
      </c>
      <c r="AS47" s="13"/>
      <c r="AT47" s="6">
        <v>85</v>
      </c>
      <c r="AU47" s="2">
        <v>85</v>
      </c>
      <c r="AV47" s="2"/>
      <c r="AW47" s="2"/>
      <c r="AX47" s="2"/>
      <c r="AY47" s="51">
        <f t="shared" si="19"/>
        <v>85</v>
      </c>
      <c r="AZ47" s="13"/>
      <c r="BA47" s="54" t="s">
        <v>47</v>
      </c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>
        <v>38</v>
      </c>
      <c r="B48" s="14">
        <v>31065</v>
      </c>
      <c r="C48" s="14" t="s">
        <v>84</v>
      </c>
      <c r="D48" s="13"/>
      <c r="E48" s="14">
        <f t="shared" si="0"/>
        <v>89</v>
      </c>
      <c r="F48" s="13"/>
      <c r="G48" s="24">
        <f t="shared" si="1"/>
        <v>90</v>
      </c>
      <c r="H48" s="24">
        <f t="shared" si="2"/>
        <v>89</v>
      </c>
      <c r="I48" s="24">
        <f t="shared" si="3"/>
        <v>91</v>
      </c>
      <c r="J48" s="24">
        <f t="shared" si="4"/>
        <v>91</v>
      </c>
      <c r="K48" s="14" t="str">
        <f t="shared" si="5"/>
        <v>B</v>
      </c>
      <c r="L48" s="52" t="s">
        <v>174</v>
      </c>
      <c r="M48" s="13"/>
      <c r="N48" s="36" t="str">
        <f t="shared" si="6"/>
        <v/>
      </c>
      <c r="O48" s="2">
        <v>80</v>
      </c>
      <c r="P48" s="2">
        <v>83</v>
      </c>
      <c r="Q48" s="13"/>
      <c r="R48" s="3">
        <v>100</v>
      </c>
      <c r="S48" s="1"/>
      <c r="T48" s="39">
        <f t="shared" si="7"/>
        <v>100</v>
      </c>
      <c r="U48" s="1">
        <v>89</v>
      </c>
      <c r="V48" s="1"/>
      <c r="W48" s="39">
        <f t="shared" si="8"/>
        <v>89</v>
      </c>
      <c r="X48" s="1">
        <v>100</v>
      </c>
      <c r="Y48" s="1"/>
      <c r="Z48" s="39">
        <f t="shared" si="9"/>
        <v>100</v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>
        <f t="shared" si="12"/>
        <v>100</v>
      </c>
      <c r="AH48" s="14">
        <f t="shared" si="13"/>
        <v>89</v>
      </c>
      <c r="AI48" s="14">
        <f t="shared" si="14"/>
        <v>100</v>
      </c>
      <c r="AJ48" s="14" t="str">
        <f t="shared" si="15"/>
        <v/>
      </c>
      <c r="AK48" s="14" t="str">
        <f t="shared" si="16"/>
        <v/>
      </c>
      <c r="AL48" s="35">
        <f t="shared" si="17"/>
        <v>96.333333333333329</v>
      </c>
      <c r="AM48" s="6">
        <v>88</v>
      </c>
      <c r="AN48" s="2">
        <v>90</v>
      </c>
      <c r="AO48" s="2">
        <v>84</v>
      </c>
      <c r="AP48" s="2"/>
      <c r="AQ48" s="2"/>
      <c r="AR48" s="49">
        <f t="shared" si="18"/>
        <v>87.333333333333329</v>
      </c>
      <c r="AS48" s="13"/>
      <c r="AT48" s="6">
        <v>85</v>
      </c>
      <c r="AU48" s="2">
        <v>96</v>
      </c>
      <c r="AV48" s="2"/>
      <c r="AW48" s="2"/>
      <c r="AX48" s="2"/>
      <c r="AY48" s="51">
        <f t="shared" si="19"/>
        <v>90.5</v>
      </c>
      <c r="AZ48" s="13"/>
      <c r="BA48" s="54" t="s">
        <v>47</v>
      </c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85</v>
      </c>
      <c r="D52" s="13"/>
      <c r="E52" s="13"/>
      <c r="F52" s="13"/>
      <c r="G52" s="101" t="s">
        <v>86</v>
      </c>
      <c r="H52" s="101"/>
      <c r="I52" s="13">
        <f>IF(COUNTBLANK($H$11:$H$50)=40,"",MAX($H$11:$H$50))</f>
        <v>91</v>
      </c>
      <c r="J52" s="13"/>
      <c r="K52" s="13"/>
      <c r="L52" s="53"/>
      <c r="M52" s="13" t="s">
        <v>87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88</v>
      </c>
      <c r="D53" s="13"/>
      <c r="E53" s="13"/>
      <c r="F53" s="13"/>
      <c r="G53" s="101" t="s">
        <v>89</v>
      </c>
      <c r="H53" s="101"/>
      <c r="I53" s="13">
        <f>IF(COUNTBLANK($H$11:$H$50)=40,"",MIN($H$11:$H$50))</f>
        <v>76</v>
      </c>
      <c r="J53" s="13"/>
      <c r="K53" s="13"/>
      <c r="L53" s="53"/>
      <c r="M53" s="13" t="s">
        <v>90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101" t="s">
        <v>91</v>
      </c>
      <c r="H54" s="101"/>
      <c r="I54" s="13">
        <f>IF(COUNTBLANK($H$11:$H$50)=40,"",AVERAGE($H$11:$H$50))</f>
        <v>83.729729729729726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101" t="s">
        <v>92</v>
      </c>
      <c r="H55" s="101"/>
      <c r="I55" s="13">
        <f>IF(COUNTBLANK($P$11:$P$50)=40,"",AVERAGE($P$11:$P$50))</f>
        <v>80.675675675675677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93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94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95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G52:H52"/>
    <mergeCell ref="G53:H53"/>
    <mergeCell ref="G54:H54"/>
    <mergeCell ref="G55:H55"/>
    <mergeCell ref="O8:P8"/>
    <mergeCell ref="N9:N10"/>
    <mergeCell ref="O9:O10"/>
    <mergeCell ref="P9:P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BA7:BA10"/>
    <mergeCell ref="AT9:AT10"/>
    <mergeCell ref="AU9:AU10"/>
    <mergeCell ref="AV9:AV10"/>
    <mergeCell ref="AW9:AW10"/>
    <mergeCell ref="AX9:AX10"/>
    <mergeCell ref="AY9:AY10"/>
    <mergeCell ref="AT7:AY8"/>
  </mergeCells>
  <conditionalFormatting sqref="T11">
    <cfRule type="cellIs" dxfId="1571" priority="1" operator="lessThan">
      <formula>$C$4</formula>
    </cfRule>
  </conditionalFormatting>
  <conditionalFormatting sqref="T12">
    <cfRule type="cellIs" dxfId="1570" priority="2" operator="lessThan">
      <formula>$C$4</formula>
    </cfRule>
  </conditionalFormatting>
  <conditionalFormatting sqref="T13">
    <cfRule type="cellIs" dxfId="1569" priority="3" operator="lessThan">
      <formula>$C$4</formula>
    </cfRule>
  </conditionalFormatting>
  <conditionalFormatting sqref="T14">
    <cfRule type="cellIs" dxfId="1568" priority="4" operator="lessThan">
      <formula>$C$4</formula>
    </cfRule>
  </conditionalFormatting>
  <conditionalFormatting sqref="T15">
    <cfRule type="cellIs" dxfId="1567" priority="5" operator="lessThan">
      <formula>$C$4</formula>
    </cfRule>
  </conditionalFormatting>
  <conditionalFormatting sqref="T16">
    <cfRule type="cellIs" dxfId="1566" priority="6" operator="lessThan">
      <formula>$C$4</formula>
    </cfRule>
  </conditionalFormatting>
  <conditionalFormatting sqref="T17">
    <cfRule type="cellIs" dxfId="1565" priority="7" operator="lessThan">
      <formula>$C$4</formula>
    </cfRule>
  </conditionalFormatting>
  <conditionalFormatting sqref="T18">
    <cfRule type="cellIs" dxfId="1564" priority="8" operator="lessThan">
      <formula>$C$4</formula>
    </cfRule>
  </conditionalFormatting>
  <conditionalFormatting sqref="T19">
    <cfRule type="cellIs" dxfId="1563" priority="9" operator="lessThan">
      <formula>$C$4</formula>
    </cfRule>
  </conditionalFormatting>
  <conditionalFormatting sqref="T20">
    <cfRule type="cellIs" dxfId="1562" priority="10" operator="lessThan">
      <formula>$C$4</formula>
    </cfRule>
  </conditionalFormatting>
  <conditionalFormatting sqref="T21">
    <cfRule type="cellIs" dxfId="1561" priority="11" operator="lessThan">
      <formula>$C$4</formula>
    </cfRule>
  </conditionalFormatting>
  <conditionalFormatting sqref="T22">
    <cfRule type="cellIs" dxfId="1560" priority="12" operator="lessThan">
      <formula>$C$4</formula>
    </cfRule>
  </conditionalFormatting>
  <conditionalFormatting sqref="T23">
    <cfRule type="cellIs" dxfId="1559" priority="13" operator="lessThan">
      <formula>$C$4</formula>
    </cfRule>
  </conditionalFormatting>
  <conditionalFormatting sqref="T24">
    <cfRule type="cellIs" dxfId="1558" priority="14" operator="lessThan">
      <formula>$C$4</formula>
    </cfRule>
  </conditionalFormatting>
  <conditionalFormatting sqref="T25">
    <cfRule type="cellIs" dxfId="1557" priority="15" operator="lessThan">
      <formula>$C$4</formula>
    </cfRule>
  </conditionalFormatting>
  <conditionalFormatting sqref="T26">
    <cfRule type="cellIs" dxfId="1556" priority="16" operator="lessThan">
      <formula>$C$4</formula>
    </cfRule>
  </conditionalFormatting>
  <conditionalFormatting sqref="T27">
    <cfRule type="cellIs" dxfId="1555" priority="17" operator="lessThan">
      <formula>$C$4</formula>
    </cfRule>
  </conditionalFormatting>
  <conditionalFormatting sqref="T28">
    <cfRule type="cellIs" dxfId="1554" priority="18" operator="lessThan">
      <formula>$C$4</formula>
    </cfRule>
  </conditionalFormatting>
  <conditionalFormatting sqref="T29">
    <cfRule type="cellIs" dxfId="1553" priority="19" operator="lessThan">
      <formula>$C$4</formula>
    </cfRule>
  </conditionalFormatting>
  <conditionalFormatting sqref="T30">
    <cfRule type="cellIs" dxfId="1552" priority="20" operator="lessThan">
      <formula>$C$4</formula>
    </cfRule>
  </conditionalFormatting>
  <conditionalFormatting sqref="T31">
    <cfRule type="cellIs" dxfId="1551" priority="21" operator="lessThan">
      <formula>$C$4</formula>
    </cfRule>
  </conditionalFormatting>
  <conditionalFormatting sqref="T32">
    <cfRule type="cellIs" dxfId="1550" priority="22" operator="lessThan">
      <formula>$C$4</formula>
    </cfRule>
  </conditionalFormatting>
  <conditionalFormatting sqref="T33">
    <cfRule type="cellIs" dxfId="1549" priority="23" operator="lessThan">
      <formula>$C$4</formula>
    </cfRule>
  </conditionalFormatting>
  <conditionalFormatting sqref="T34">
    <cfRule type="cellIs" dxfId="1548" priority="24" operator="lessThan">
      <formula>$C$4</formula>
    </cfRule>
  </conditionalFormatting>
  <conditionalFormatting sqref="T35">
    <cfRule type="cellIs" dxfId="1547" priority="25" operator="lessThan">
      <formula>$C$4</formula>
    </cfRule>
  </conditionalFormatting>
  <conditionalFormatting sqref="T36">
    <cfRule type="cellIs" dxfId="1546" priority="26" operator="lessThan">
      <formula>$C$4</formula>
    </cfRule>
  </conditionalFormatting>
  <conditionalFormatting sqref="T37">
    <cfRule type="cellIs" dxfId="1545" priority="27" operator="lessThan">
      <formula>$C$4</formula>
    </cfRule>
  </conditionalFormatting>
  <conditionalFormatting sqref="T38">
    <cfRule type="cellIs" dxfId="1544" priority="28" operator="lessThan">
      <formula>$C$4</formula>
    </cfRule>
  </conditionalFormatting>
  <conditionalFormatting sqref="T39">
    <cfRule type="cellIs" dxfId="1543" priority="29" operator="lessThan">
      <formula>$C$4</formula>
    </cfRule>
  </conditionalFormatting>
  <conditionalFormatting sqref="T40">
    <cfRule type="cellIs" dxfId="1542" priority="30" operator="lessThan">
      <formula>$C$4</formula>
    </cfRule>
  </conditionalFormatting>
  <conditionalFormatting sqref="T41">
    <cfRule type="cellIs" dxfId="1541" priority="31" operator="lessThan">
      <formula>$C$4</formula>
    </cfRule>
  </conditionalFormatting>
  <conditionalFormatting sqref="T42">
    <cfRule type="cellIs" dxfId="1540" priority="32" operator="lessThan">
      <formula>$C$4</formula>
    </cfRule>
  </conditionalFormatting>
  <conditionalFormatting sqref="T43">
    <cfRule type="cellIs" dxfId="1539" priority="33" operator="lessThan">
      <formula>$C$4</formula>
    </cfRule>
  </conditionalFormatting>
  <conditionalFormatting sqref="T44">
    <cfRule type="cellIs" dxfId="1538" priority="34" operator="lessThan">
      <formula>$C$4</formula>
    </cfRule>
  </conditionalFormatting>
  <conditionalFormatting sqref="T45">
    <cfRule type="cellIs" dxfId="1537" priority="35" operator="lessThan">
      <formula>$C$4</formula>
    </cfRule>
  </conditionalFormatting>
  <conditionalFormatting sqref="T46">
    <cfRule type="cellIs" dxfId="1536" priority="36" operator="lessThan">
      <formula>$C$4</formula>
    </cfRule>
  </conditionalFormatting>
  <conditionalFormatting sqref="T47">
    <cfRule type="cellIs" dxfId="1535" priority="37" operator="lessThan">
      <formula>$C$4</formula>
    </cfRule>
  </conditionalFormatting>
  <conditionalFormatting sqref="T48">
    <cfRule type="cellIs" dxfId="1534" priority="38" operator="lessThan">
      <formula>$C$4</formula>
    </cfRule>
  </conditionalFormatting>
  <conditionalFormatting sqref="T49">
    <cfRule type="cellIs" dxfId="1533" priority="39" operator="lessThan">
      <formula>$C$4</formula>
    </cfRule>
  </conditionalFormatting>
  <conditionalFormatting sqref="T50">
    <cfRule type="cellIs" dxfId="1532" priority="40" operator="lessThan">
      <formula>$C$4</formula>
    </cfRule>
  </conditionalFormatting>
  <conditionalFormatting sqref="W11">
    <cfRule type="cellIs" dxfId="1531" priority="41" operator="lessThan">
      <formula>$C$4</formula>
    </cfRule>
  </conditionalFormatting>
  <conditionalFormatting sqref="W12">
    <cfRule type="cellIs" dxfId="1530" priority="42" operator="lessThan">
      <formula>$C$4</formula>
    </cfRule>
  </conditionalFormatting>
  <conditionalFormatting sqref="W13">
    <cfRule type="cellIs" dxfId="1529" priority="43" operator="lessThan">
      <formula>$C$4</formula>
    </cfRule>
  </conditionalFormatting>
  <conditionalFormatting sqref="W14">
    <cfRule type="cellIs" dxfId="1528" priority="44" operator="lessThan">
      <formula>$C$4</formula>
    </cfRule>
  </conditionalFormatting>
  <conditionalFormatting sqref="W15">
    <cfRule type="cellIs" dxfId="1527" priority="45" operator="lessThan">
      <formula>$C$4</formula>
    </cfRule>
  </conditionalFormatting>
  <conditionalFormatting sqref="W16">
    <cfRule type="cellIs" dxfId="1526" priority="46" operator="lessThan">
      <formula>$C$4</formula>
    </cfRule>
  </conditionalFormatting>
  <conditionalFormatting sqref="W17">
    <cfRule type="cellIs" dxfId="1525" priority="47" operator="lessThan">
      <formula>$C$4</formula>
    </cfRule>
  </conditionalFormatting>
  <conditionalFormatting sqref="W18">
    <cfRule type="cellIs" dxfId="1524" priority="48" operator="lessThan">
      <formula>$C$4</formula>
    </cfRule>
  </conditionalFormatting>
  <conditionalFormatting sqref="W19">
    <cfRule type="cellIs" dxfId="1523" priority="49" operator="lessThan">
      <formula>$C$4</formula>
    </cfRule>
  </conditionalFormatting>
  <conditionalFormatting sqref="W20">
    <cfRule type="cellIs" dxfId="1522" priority="50" operator="lessThan">
      <formula>$C$4</formula>
    </cfRule>
  </conditionalFormatting>
  <conditionalFormatting sqref="W21">
    <cfRule type="cellIs" dxfId="1521" priority="51" operator="lessThan">
      <formula>$C$4</formula>
    </cfRule>
  </conditionalFormatting>
  <conditionalFormatting sqref="W22">
    <cfRule type="cellIs" dxfId="1520" priority="52" operator="lessThan">
      <formula>$C$4</formula>
    </cfRule>
  </conditionalFormatting>
  <conditionalFormatting sqref="W23">
    <cfRule type="cellIs" dxfId="1519" priority="53" operator="lessThan">
      <formula>$C$4</formula>
    </cfRule>
  </conditionalFormatting>
  <conditionalFormatting sqref="W24">
    <cfRule type="cellIs" dxfId="1518" priority="54" operator="lessThan">
      <formula>$C$4</formula>
    </cfRule>
  </conditionalFormatting>
  <conditionalFormatting sqref="W25">
    <cfRule type="cellIs" dxfId="1517" priority="55" operator="lessThan">
      <formula>$C$4</formula>
    </cfRule>
  </conditionalFormatting>
  <conditionalFormatting sqref="W26">
    <cfRule type="cellIs" dxfId="1516" priority="56" operator="lessThan">
      <formula>$C$4</formula>
    </cfRule>
  </conditionalFormatting>
  <conditionalFormatting sqref="W27">
    <cfRule type="cellIs" dxfId="1515" priority="57" operator="lessThan">
      <formula>$C$4</formula>
    </cfRule>
  </conditionalFormatting>
  <conditionalFormatting sqref="W28">
    <cfRule type="cellIs" dxfId="1514" priority="58" operator="lessThan">
      <formula>$C$4</formula>
    </cfRule>
  </conditionalFormatting>
  <conditionalFormatting sqref="W29">
    <cfRule type="cellIs" dxfId="1513" priority="59" operator="lessThan">
      <formula>$C$4</formula>
    </cfRule>
  </conditionalFormatting>
  <conditionalFormatting sqref="W30">
    <cfRule type="cellIs" dxfId="1512" priority="60" operator="lessThan">
      <formula>$C$4</formula>
    </cfRule>
  </conditionalFormatting>
  <conditionalFormatting sqref="W31">
    <cfRule type="cellIs" dxfId="1511" priority="61" operator="lessThan">
      <formula>$C$4</formula>
    </cfRule>
  </conditionalFormatting>
  <conditionalFormatting sqref="W32">
    <cfRule type="cellIs" dxfId="1510" priority="62" operator="lessThan">
      <formula>$C$4</formula>
    </cfRule>
  </conditionalFormatting>
  <conditionalFormatting sqref="W33">
    <cfRule type="cellIs" dxfId="1509" priority="63" operator="lessThan">
      <formula>$C$4</formula>
    </cfRule>
  </conditionalFormatting>
  <conditionalFormatting sqref="W34">
    <cfRule type="cellIs" dxfId="1508" priority="64" operator="lessThan">
      <formula>$C$4</formula>
    </cfRule>
  </conditionalFormatting>
  <conditionalFormatting sqref="W35">
    <cfRule type="cellIs" dxfId="1507" priority="65" operator="lessThan">
      <formula>$C$4</formula>
    </cfRule>
  </conditionalFormatting>
  <conditionalFormatting sqref="W36">
    <cfRule type="cellIs" dxfId="1506" priority="66" operator="lessThan">
      <formula>$C$4</formula>
    </cfRule>
  </conditionalFormatting>
  <conditionalFormatting sqref="W37">
    <cfRule type="cellIs" dxfId="1505" priority="67" operator="lessThan">
      <formula>$C$4</formula>
    </cfRule>
  </conditionalFormatting>
  <conditionalFormatting sqref="W38">
    <cfRule type="cellIs" dxfId="1504" priority="68" operator="lessThan">
      <formula>$C$4</formula>
    </cfRule>
  </conditionalFormatting>
  <conditionalFormatting sqref="W39">
    <cfRule type="cellIs" dxfId="1503" priority="69" operator="lessThan">
      <formula>$C$4</formula>
    </cfRule>
  </conditionalFormatting>
  <conditionalFormatting sqref="W40">
    <cfRule type="cellIs" dxfId="1502" priority="70" operator="lessThan">
      <formula>$C$4</formula>
    </cfRule>
  </conditionalFormatting>
  <conditionalFormatting sqref="W41">
    <cfRule type="cellIs" dxfId="1501" priority="71" operator="lessThan">
      <formula>$C$4</formula>
    </cfRule>
  </conditionalFormatting>
  <conditionalFormatting sqref="W42">
    <cfRule type="cellIs" dxfId="1500" priority="72" operator="lessThan">
      <formula>$C$4</formula>
    </cfRule>
  </conditionalFormatting>
  <conditionalFormatting sqref="W43">
    <cfRule type="cellIs" dxfId="1499" priority="73" operator="lessThan">
      <formula>$C$4</formula>
    </cfRule>
  </conditionalFormatting>
  <conditionalFormatting sqref="W44">
    <cfRule type="cellIs" dxfId="1498" priority="74" operator="lessThan">
      <formula>$C$4</formula>
    </cfRule>
  </conditionalFormatting>
  <conditionalFormatting sqref="W45">
    <cfRule type="cellIs" dxfId="1497" priority="75" operator="lessThan">
      <formula>$C$4</formula>
    </cfRule>
  </conditionalFormatting>
  <conditionalFormatting sqref="W46">
    <cfRule type="cellIs" dxfId="1496" priority="76" operator="lessThan">
      <formula>$C$4</formula>
    </cfRule>
  </conditionalFormatting>
  <conditionalFormatting sqref="W47">
    <cfRule type="cellIs" dxfId="1495" priority="77" operator="lessThan">
      <formula>$C$4</formula>
    </cfRule>
  </conditionalFormatting>
  <conditionalFormatting sqref="W48">
    <cfRule type="cellIs" dxfId="1494" priority="78" operator="lessThan">
      <formula>$C$4</formula>
    </cfRule>
  </conditionalFormatting>
  <conditionalFormatting sqref="W49">
    <cfRule type="cellIs" dxfId="1493" priority="79" operator="lessThan">
      <formula>$C$4</formula>
    </cfRule>
  </conditionalFormatting>
  <conditionalFormatting sqref="W50">
    <cfRule type="cellIs" dxfId="1492" priority="80" operator="lessThan">
      <formula>$C$4</formula>
    </cfRule>
  </conditionalFormatting>
  <conditionalFormatting sqref="Z11">
    <cfRule type="cellIs" dxfId="1491" priority="81" operator="lessThan">
      <formula>$C$4</formula>
    </cfRule>
  </conditionalFormatting>
  <conditionalFormatting sqref="Z12">
    <cfRule type="cellIs" dxfId="1490" priority="82" operator="lessThan">
      <formula>$C$4</formula>
    </cfRule>
  </conditionalFormatting>
  <conditionalFormatting sqref="Z13">
    <cfRule type="cellIs" dxfId="1489" priority="83" operator="lessThan">
      <formula>$C$4</formula>
    </cfRule>
  </conditionalFormatting>
  <conditionalFormatting sqref="Z14">
    <cfRule type="cellIs" dxfId="1488" priority="84" operator="lessThan">
      <formula>$C$4</formula>
    </cfRule>
  </conditionalFormatting>
  <conditionalFormatting sqref="Z15">
    <cfRule type="cellIs" dxfId="1487" priority="85" operator="lessThan">
      <formula>$C$4</formula>
    </cfRule>
  </conditionalFormatting>
  <conditionalFormatting sqref="Z16">
    <cfRule type="cellIs" dxfId="1486" priority="86" operator="lessThan">
      <formula>$C$4</formula>
    </cfRule>
  </conditionalFormatting>
  <conditionalFormatting sqref="Z17">
    <cfRule type="cellIs" dxfId="1485" priority="87" operator="lessThan">
      <formula>$C$4</formula>
    </cfRule>
  </conditionalFormatting>
  <conditionalFormatting sqref="Z18">
    <cfRule type="cellIs" dxfId="1484" priority="88" operator="lessThan">
      <formula>$C$4</formula>
    </cfRule>
  </conditionalFormatting>
  <conditionalFormatting sqref="Z19">
    <cfRule type="cellIs" dxfId="1483" priority="89" operator="lessThan">
      <formula>$C$4</formula>
    </cfRule>
  </conditionalFormatting>
  <conditionalFormatting sqref="Z20">
    <cfRule type="cellIs" dxfId="1482" priority="90" operator="lessThan">
      <formula>$C$4</formula>
    </cfRule>
  </conditionalFormatting>
  <conditionalFormatting sqref="Z21">
    <cfRule type="cellIs" dxfId="1481" priority="91" operator="lessThan">
      <formula>$C$4</formula>
    </cfRule>
  </conditionalFormatting>
  <conditionalFormatting sqref="Z22">
    <cfRule type="cellIs" dxfId="1480" priority="92" operator="lessThan">
      <formula>$C$4</formula>
    </cfRule>
  </conditionalFormatting>
  <conditionalFormatting sqref="Z23">
    <cfRule type="cellIs" dxfId="1479" priority="93" operator="lessThan">
      <formula>$C$4</formula>
    </cfRule>
  </conditionalFormatting>
  <conditionalFormatting sqref="Z24">
    <cfRule type="cellIs" dxfId="1478" priority="94" operator="lessThan">
      <formula>$C$4</formula>
    </cfRule>
  </conditionalFormatting>
  <conditionalFormatting sqref="Z25">
    <cfRule type="cellIs" dxfId="1477" priority="95" operator="lessThan">
      <formula>$C$4</formula>
    </cfRule>
  </conditionalFormatting>
  <conditionalFormatting sqref="Z26">
    <cfRule type="cellIs" dxfId="1476" priority="96" operator="lessThan">
      <formula>$C$4</formula>
    </cfRule>
  </conditionalFormatting>
  <conditionalFormatting sqref="Z27">
    <cfRule type="cellIs" dxfId="1475" priority="97" operator="lessThan">
      <formula>$C$4</formula>
    </cfRule>
  </conditionalFormatting>
  <conditionalFormatting sqref="Z28">
    <cfRule type="cellIs" dxfId="1474" priority="98" operator="lessThan">
      <formula>$C$4</formula>
    </cfRule>
  </conditionalFormatting>
  <conditionalFormatting sqref="Z29">
    <cfRule type="cellIs" dxfId="1473" priority="99" operator="lessThan">
      <formula>$C$4</formula>
    </cfRule>
  </conditionalFormatting>
  <conditionalFormatting sqref="Z30">
    <cfRule type="cellIs" dxfId="1472" priority="100" operator="lessThan">
      <formula>$C$4</formula>
    </cfRule>
  </conditionalFormatting>
  <conditionalFormatting sqref="Z31">
    <cfRule type="cellIs" dxfId="1471" priority="101" operator="lessThan">
      <formula>$C$4</formula>
    </cfRule>
  </conditionalFormatting>
  <conditionalFormatting sqref="Z32">
    <cfRule type="cellIs" dxfId="1470" priority="102" operator="lessThan">
      <formula>$C$4</formula>
    </cfRule>
  </conditionalFormatting>
  <conditionalFormatting sqref="Z33">
    <cfRule type="cellIs" dxfId="1469" priority="103" operator="lessThan">
      <formula>$C$4</formula>
    </cfRule>
  </conditionalFormatting>
  <conditionalFormatting sqref="Z34">
    <cfRule type="cellIs" dxfId="1468" priority="104" operator="lessThan">
      <formula>$C$4</formula>
    </cfRule>
  </conditionalFormatting>
  <conditionalFormatting sqref="Z35">
    <cfRule type="cellIs" dxfId="1467" priority="105" operator="lessThan">
      <formula>$C$4</formula>
    </cfRule>
  </conditionalFormatting>
  <conditionalFormatting sqref="Z36">
    <cfRule type="cellIs" dxfId="1466" priority="106" operator="lessThan">
      <formula>$C$4</formula>
    </cfRule>
  </conditionalFormatting>
  <conditionalFormatting sqref="Z37">
    <cfRule type="cellIs" dxfId="1465" priority="107" operator="lessThan">
      <formula>$C$4</formula>
    </cfRule>
  </conditionalFormatting>
  <conditionalFormatting sqref="Z38">
    <cfRule type="cellIs" dxfId="1464" priority="108" operator="lessThan">
      <formula>$C$4</formula>
    </cfRule>
  </conditionalFormatting>
  <conditionalFormatting sqref="Z39">
    <cfRule type="cellIs" dxfId="1463" priority="109" operator="lessThan">
      <formula>$C$4</formula>
    </cfRule>
  </conditionalFormatting>
  <conditionalFormatting sqref="Z40">
    <cfRule type="cellIs" dxfId="1462" priority="110" operator="lessThan">
      <formula>$C$4</formula>
    </cfRule>
  </conditionalFormatting>
  <conditionalFormatting sqref="Z41">
    <cfRule type="cellIs" dxfId="1461" priority="111" operator="lessThan">
      <formula>$C$4</formula>
    </cfRule>
  </conditionalFormatting>
  <conditionalFormatting sqref="Z42">
    <cfRule type="cellIs" dxfId="1460" priority="112" operator="lessThan">
      <formula>$C$4</formula>
    </cfRule>
  </conditionalFormatting>
  <conditionalFormatting sqref="Z43">
    <cfRule type="cellIs" dxfId="1459" priority="113" operator="lessThan">
      <formula>$C$4</formula>
    </cfRule>
  </conditionalFormatting>
  <conditionalFormatting sqref="Z44">
    <cfRule type="cellIs" dxfId="1458" priority="114" operator="lessThan">
      <formula>$C$4</formula>
    </cfRule>
  </conditionalFormatting>
  <conditionalFormatting sqref="Z45">
    <cfRule type="cellIs" dxfId="1457" priority="115" operator="lessThan">
      <formula>$C$4</formula>
    </cfRule>
  </conditionalFormatting>
  <conditionalFormatting sqref="Z46">
    <cfRule type="cellIs" dxfId="1456" priority="116" operator="lessThan">
      <formula>$C$4</formula>
    </cfRule>
  </conditionalFormatting>
  <conditionalFormatting sqref="Z47">
    <cfRule type="cellIs" dxfId="1455" priority="117" operator="lessThan">
      <formula>$C$4</formula>
    </cfRule>
  </conditionalFormatting>
  <conditionalFormatting sqref="Z48">
    <cfRule type="cellIs" dxfId="1454" priority="118" operator="lessThan">
      <formula>$C$4</formula>
    </cfRule>
  </conditionalFormatting>
  <conditionalFormatting sqref="Z49">
    <cfRule type="cellIs" dxfId="1453" priority="119" operator="lessThan">
      <formula>$C$4</formula>
    </cfRule>
  </conditionalFormatting>
  <conditionalFormatting sqref="Z50">
    <cfRule type="cellIs" dxfId="1452" priority="120" operator="lessThan">
      <formula>$C$4</formula>
    </cfRule>
  </conditionalFormatting>
  <conditionalFormatting sqref="AC11">
    <cfRule type="cellIs" dxfId="1451" priority="121" operator="lessThan">
      <formula>$C$4</formula>
    </cfRule>
  </conditionalFormatting>
  <conditionalFormatting sqref="AC12">
    <cfRule type="cellIs" dxfId="1450" priority="122" operator="lessThan">
      <formula>$C$4</formula>
    </cfRule>
  </conditionalFormatting>
  <conditionalFormatting sqref="AC13">
    <cfRule type="cellIs" dxfId="1449" priority="123" operator="lessThan">
      <formula>$C$4</formula>
    </cfRule>
  </conditionalFormatting>
  <conditionalFormatting sqref="AC14">
    <cfRule type="cellIs" dxfId="1448" priority="124" operator="lessThan">
      <formula>$C$4</formula>
    </cfRule>
  </conditionalFormatting>
  <conditionalFormatting sqref="AC15">
    <cfRule type="cellIs" dxfId="1447" priority="125" operator="lessThan">
      <formula>$C$4</formula>
    </cfRule>
  </conditionalFormatting>
  <conditionalFormatting sqref="AC16">
    <cfRule type="cellIs" dxfId="1446" priority="126" operator="lessThan">
      <formula>$C$4</formula>
    </cfRule>
  </conditionalFormatting>
  <conditionalFormatting sqref="AC17">
    <cfRule type="cellIs" dxfId="1445" priority="127" operator="lessThan">
      <formula>$C$4</formula>
    </cfRule>
  </conditionalFormatting>
  <conditionalFormatting sqref="AC18">
    <cfRule type="cellIs" dxfId="1444" priority="128" operator="lessThan">
      <formula>$C$4</formula>
    </cfRule>
  </conditionalFormatting>
  <conditionalFormatting sqref="AC19">
    <cfRule type="cellIs" dxfId="1443" priority="129" operator="lessThan">
      <formula>$C$4</formula>
    </cfRule>
  </conditionalFormatting>
  <conditionalFormatting sqref="AC20">
    <cfRule type="cellIs" dxfId="1442" priority="130" operator="lessThan">
      <formula>$C$4</formula>
    </cfRule>
  </conditionalFormatting>
  <conditionalFormatting sqref="AC21">
    <cfRule type="cellIs" dxfId="1441" priority="131" operator="lessThan">
      <formula>$C$4</formula>
    </cfRule>
  </conditionalFormatting>
  <conditionalFormatting sqref="AC22">
    <cfRule type="cellIs" dxfId="1440" priority="132" operator="lessThan">
      <formula>$C$4</formula>
    </cfRule>
  </conditionalFormatting>
  <conditionalFormatting sqref="AC23">
    <cfRule type="cellIs" dxfId="1439" priority="133" operator="lessThan">
      <formula>$C$4</formula>
    </cfRule>
  </conditionalFormatting>
  <conditionalFormatting sqref="AC24">
    <cfRule type="cellIs" dxfId="1438" priority="134" operator="lessThan">
      <formula>$C$4</formula>
    </cfRule>
  </conditionalFormatting>
  <conditionalFormatting sqref="AC25">
    <cfRule type="cellIs" dxfId="1437" priority="135" operator="lessThan">
      <formula>$C$4</formula>
    </cfRule>
  </conditionalFormatting>
  <conditionalFormatting sqref="AC26">
    <cfRule type="cellIs" dxfId="1436" priority="136" operator="lessThan">
      <formula>$C$4</formula>
    </cfRule>
  </conditionalFormatting>
  <conditionalFormatting sqref="AC27">
    <cfRule type="cellIs" dxfId="1435" priority="137" operator="lessThan">
      <formula>$C$4</formula>
    </cfRule>
  </conditionalFormatting>
  <conditionalFormatting sqref="AC28">
    <cfRule type="cellIs" dxfId="1434" priority="138" operator="lessThan">
      <formula>$C$4</formula>
    </cfRule>
  </conditionalFormatting>
  <conditionalFormatting sqref="AC29">
    <cfRule type="cellIs" dxfId="1433" priority="139" operator="lessThan">
      <formula>$C$4</formula>
    </cfRule>
  </conditionalFormatting>
  <conditionalFormatting sqref="AC30">
    <cfRule type="cellIs" dxfId="1432" priority="140" operator="lessThan">
      <formula>$C$4</formula>
    </cfRule>
  </conditionalFormatting>
  <conditionalFormatting sqref="AC31">
    <cfRule type="cellIs" dxfId="1431" priority="141" operator="lessThan">
      <formula>$C$4</formula>
    </cfRule>
  </conditionalFormatting>
  <conditionalFormatting sqref="AC32">
    <cfRule type="cellIs" dxfId="1430" priority="142" operator="lessThan">
      <formula>$C$4</formula>
    </cfRule>
  </conditionalFormatting>
  <conditionalFormatting sqref="AC33">
    <cfRule type="cellIs" dxfId="1429" priority="143" operator="lessThan">
      <formula>$C$4</formula>
    </cfRule>
  </conditionalFormatting>
  <conditionalFormatting sqref="AC34">
    <cfRule type="cellIs" dxfId="1428" priority="144" operator="lessThan">
      <formula>$C$4</formula>
    </cfRule>
  </conditionalFormatting>
  <conditionalFormatting sqref="AC35">
    <cfRule type="cellIs" dxfId="1427" priority="145" operator="lessThan">
      <formula>$C$4</formula>
    </cfRule>
  </conditionalFormatting>
  <conditionalFormatting sqref="AC36">
    <cfRule type="cellIs" dxfId="1426" priority="146" operator="lessThan">
      <formula>$C$4</formula>
    </cfRule>
  </conditionalFormatting>
  <conditionalFormatting sqref="AC37">
    <cfRule type="cellIs" dxfId="1425" priority="147" operator="lessThan">
      <formula>$C$4</formula>
    </cfRule>
  </conditionalFormatting>
  <conditionalFormatting sqref="AC38">
    <cfRule type="cellIs" dxfId="1424" priority="148" operator="lessThan">
      <formula>$C$4</formula>
    </cfRule>
  </conditionalFormatting>
  <conditionalFormatting sqref="AC39">
    <cfRule type="cellIs" dxfId="1423" priority="149" operator="lessThan">
      <formula>$C$4</formula>
    </cfRule>
  </conditionalFormatting>
  <conditionalFormatting sqref="AC40">
    <cfRule type="cellIs" dxfId="1422" priority="150" operator="lessThan">
      <formula>$C$4</formula>
    </cfRule>
  </conditionalFormatting>
  <conditionalFormatting sqref="AC41">
    <cfRule type="cellIs" dxfId="1421" priority="151" operator="lessThan">
      <formula>$C$4</formula>
    </cfRule>
  </conditionalFormatting>
  <conditionalFormatting sqref="AC42">
    <cfRule type="cellIs" dxfId="1420" priority="152" operator="lessThan">
      <formula>$C$4</formula>
    </cfRule>
  </conditionalFormatting>
  <conditionalFormatting sqref="AC43">
    <cfRule type="cellIs" dxfId="1419" priority="153" operator="lessThan">
      <formula>$C$4</formula>
    </cfRule>
  </conditionalFormatting>
  <conditionalFormatting sqref="AC44">
    <cfRule type="cellIs" dxfId="1418" priority="154" operator="lessThan">
      <formula>$C$4</formula>
    </cfRule>
  </conditionalFormatting>
  <conditionalFormatting sqref="AC45">
    <cfRule type="cellIs" dxfId="1417" priority="155" operator="lessThan">
      <formula>$C$4</formula>
    </cfRule>
  </conditionalFormatting>
  <conditionalFormatting sqref="AC46">
    <cfRule type="cellIs" dxfId="1416" priority="156" operator="lessThan">
      <formula>$C$4</formula>
    </cfRule>
  </conditionalFormatting>
  <conditionalFormatting sqref="AC47">
    <cfRule type="cellIs" dxfId="1415" priority="157" operator="lessThan">
      <formula>$C$4</formula>
    </cfRule>
  </conditionalFormatting>
  <conditionalFormatting sqref="AC48">
    <cfRule type="cellIs" dxfId="1414" priority="158" operator="lessThan">
      <formula>$C$4</formula>
    </cfRule>
  </conditionalFormatting>
  <conditionalFormatting sqref="AC49">
    <cfRule type="cellIs" dxfId="1413" priority="159" operator="lessThan">
      <formula>$C$4</formula>
    </cfRule>
  </conditionalFormatting>
  <conditionalFormatting sqref="AC50">
    <cfRule type="cellIs" dxfId="1412" priority="160" operator="lessThan">
      <formula>$C$4</formula>
    </cfRule>
  </conditionalFormatting>
  <conditionalFormatting sqref="AF11">
    <cfRule type="cellIs" dxfId="1411" priority="161" operator="lessThan">
      <formula>$C$4</formula>
    </cfRule>
  </conditionalFormatting>
  <conditionalFormatting sqref="AF12">
    <cfRule type="cellIs" dxfId="1410" priority="162" operator="lessThan">
      <formula>$C$4</formula>
    </cfRule>
  </conditionalFormatting>
  <conditionalFormatting sqref="AF13">
    <cfRule type="cellIs" dxfId="1409" priority="163" operator="lessThan">
      <formula>$C$4</formula>
    </cfRule>
  </conditionalFormatting>
  <conditionalFormatting sqref="AF14">
    <cfRule type="cellIs" dxfId="1408" priority="164" operator="lessThan">
      <formula>$C$4</formula>
    </cfRule>
  </conditionalFormatting>
  <conditionalFormatting sqref="AF15">
    <cfRule type="cellIs" dxfId="1407" priority="165" operator="lessThan">
      <formula>$C$4</formula>
    </cfRule>
  </conditionalFormatting>
  <conditionalFormatting sqref="AF16">
    <cfRule type="cellIs" dxfId="1406" priority="166" operator="lessThan">
      <formula>$C$4</formula>
    </cfRule>
  </conditionalFormatting>
  <conditionalFormatting sqref="AF17">
    <cfRule type="cellIs" dxfId="1405" priority="167" operator="lessThan">
      <formula>$C$4</formula>
    </cfRule>
  </conditionalFormatting>
  <conditionalFormatting sqref="AF18">
    <cfRule type="cellIs" dxfId="1404" priority="168" operator="lessThan">
      <formula>$C$4</formula>
    </cfRule>
  </conditionalFormatting>
  <conditionalFormatting sqref="AF19">
    <cfRule type="cellIs" dxfId="1403" priority="169" operator="lessThan">
      <formula>$C$4</formula>
    </cfRule>
  </conditionalFormatting>
  <conditionalFormatting sqref="AF20">
    <cfRule type="cellIs" dxfId="1402" priority="170" operator="lessThan">
      <formula>$C$4</formula>
    </cfRule>
  </conditionalFormatting>
  <conditionalFormatting sqref="AF21">
    <cfRule type="cellIs" dxfId="1401" priority="171" operator="lessThan">
      <formula>$C$4</formula>
    </cfRule>
  </conditionalFormatting>
  <conditionalFormatting sqref="AF22">
    <cfRule type="cellIs" dxfId="1400" priority="172" operator="lessThan">
      <formula>$C$4</formula>
    </cfRule>
  </conditionalFormatting>
  <conditionalFormatting sqref="AF23">
    <cfRule type="cellIs" dxfId="1399" priority="173" operator="lessThan">
      <formula>$C$4</formula>
    </cfRule>
  </conditionalFormatting>
  <conditionalFormatting sqref="AF24">
    <cfRule type="cellIs" dxfId="1398" priority="174" operator="lessThan">
      <formula>$C$4</formula>
    </cfRule>
  </conditionalFormatting>
  <conditionalFormatting sqref="AF25">
    <cfRule type="cellIs" dxfId="1397" priority="175" operator="lessThan">
      <formula>$C$4</formula>
    </cfRule>
  </conditionalFormatting>
  <conditionalFormatting sqref="AF26">
    <cfRule type="cellIs" dxfId="1396" priority="176" operator="lessThan">
      <formula>$C$4</formula>
    </cfRule>
  </conditionalFormatting>
  <conditionalFormatting sqref="AF27">
    <cfRule type="cellIs" dxfId="1395" priority="177" operator="lessThan">
      <formula>$C$4</formula>
    </cfRule>
  </conditionalFormatting>
  <conditionalFormatting sqref="AF28">
    <cfRule type="cellIs" dxfId="1394" priority="178" operator="lessThan">
      <formula>$C$4</formula>
    </cfRule>
  </conditionalFormatting>
  <conditionalFormatting sqref="AF29">
    <cfRule type="cellIs" dxfId="1393" priority="179" operator="lessThan">
      <formula>$C$4</formula>
    </cfRule>
  </conditionalFormatting>
  <conditionalFormatting sqref="AF30">
    <cfRule type="cellIs" dxfId="1392" priority="180" operator="lessThan">
      <formula>$C$4</formula>
    </cfRule>
  </conditionalFormatting>
  <conditionalFormatting sqref="AF31">
    <cfRule type="cellIs" dxfId="1391" priority="181" operator="lessThan">
      <formula>$C$4</formula>
    </cfRule>
  </conditionalFormatting>
  <conditionalFormatting sqref="AF32">
    <cfRule type="cellIs" dxfId="1390" priority="182" operator="lessThan">
      <formula>$C$4</formula>
    </cfRule>
  </conditionalFormatting>
  <conditionalFormatting sqref="AF33">
    <cfRule type="cellIs" dxfId="1389" priority="183" operator="lessThan">
      <formula>$C$4</formula>
    </cfRule>
  </conditionalFormatting>
  <conditionalFormatting sqref="AF34">
    <cfRule type="cellIs" dxfId="1388" priority="184" operator="lessThan">
      <formula>$C$4</formula>
    </cfRule>
  </conditionalFormatting>
  <conditionalFormatting sqref="AF35">
    <cfRule type="cellIs" dxfId="1387" priority="185" operator="lessThan">
      <formula>$C$4</formula>
    </cfRule>
  </conditionalFormatting>
  <conditionalFormatting sqref="AF36">
    <cfRule type="cellIs" dxfId="1386" priority="186" operator="lessThan">
      <formula>$C$4</formula>
    </cfRule>
  </conditionalFormatting>
  <conditionalFormatting sqref="AF37">
    <cfRule type="cellIs" dxfId="1385" priority="187" operator="lessThan">
      <formula>$C$4</formula>
    </cfRule>
  </conditionalFormatting>
  <conditionalFormatting sqref="AF38">
    <cfRule type="cellIs" dxfId="1384" priority="188" operator="lessThan">
      <formula>$C$4</formula>
    </cfRule>
  </conditionalFormatting>
  <conditionalFormatting sqref="AF39">
    <cfRule type="cellIs" dxfId="1383" priority="189" operator="lessThan">
      <formula>$C$4</formula>
    </cfRule>
  </conditionalFormatting>
  <conditionalFormatting sqref="AF40">
    <cfRule type="cellIs" dxfId="1382" priority="190" operator="lessThan">
      <formula>$C$4</formula>
    </cfRule>
  </conditionalFormatting>
  <conditionalFormatting sqref="AF41">
    <cfRule type="cellIs" dxfId="1381" priority="191" operator="lessThan">
      <formula>$C$4</formula>
    </cfRule>
  </conditionalFormatting>
  <conditionalFormatting sqref="AF42">
    <cfRule type="cellIs" dxfId="1380" priority="192" operator="lessThan">
      <formula>$C$4</formula>
    </cfRule>
  </conditionalFormatting>
  <conditionalFormatting sqref="AF43">
    <cfRule type="cellIs" dxfId="1379" priority="193" operator="lessThan">
      <formula>$C$4</formula>
    </cfRule>
  </conditionalFormatting>
  <conditionalFormatting sqref="AF44">
    <cfRule type="cellIs" dxfId="1378" priority="194" operator="lessThan">
      <formula>$C$4</formula>
    </cfRule>
  </conditionalFormatting>
  <conditionalFormatting sqref="AF45">
    <cfRule type="cellIs" dxfId="1377" priority="195" operator="lessThan">
      <formula>$C$4</formula>
    </cfRule>
  </conditionalFormatting>
  <conditionalFormatting sqref="AF46">
    <cfRule type="cellIs" dxfId="1376" priority="196" operator="lessThan">
      <formula>$C$4</formula>
    </cfRule>
  </conditionalFormatting>
  <conditionalFormatting sqref="AF47">
    <cfRule type="cellIs" dxfId="1375" priority="197" operator="lessThan">
      <formula>$C$4</formula>
    </cfRule>
  </conditionalFormatting>
  <conditionalFormatting sqref="AF48">
    <cfRule type="cellIs" dxfId="1374" priority="198" operator="lessThan">
      <formula>$C$4</formula>
    </cfRule>
  </conditionalFormatting>
  <conditionalFormatting sqref="AF49">
    <cfRule type="cellIs" dxfId="1373" priority="199" operator="lessThan">
      <formula>$C$4</formula>
    </cfRule>
  </conditionalFormatting>
  <conditionalFormatting sqref="AF50">
    <cfRule type="cellIs" dxfId="1372" priority="200" operator="lessThan">
      <formula>$C$4</formula>
    </cfRule>
  </conditionalFormatting>
  <conditionalFormatting sqref="AL11">
    <cfRule type="cellIs" dxfId="1371" priority="201" operator="lessThan">
      <formula>$C$4</formula>
    </cfRule>
  </conditionalFormatting>
  <conditionalFormatting sqref="AL12">
    <cfRule type="cellIs" dxfId="1370" priority="202" operator="lessThan">
      <formula>$C$4</formula>
    </cfRule>
  </conditionalFormatting>
  <conditionalFormatting sqref="AL13">
    <cfRule type="cellIs" dxfId="1369" priority="203" operator="lessThan">
      <formula>$C$4</formula>
    </cfRule>
  </conditionalFormatting>
  <conditionalFormatting sqref="AL14">
    <cfRule type="cellIs" dxfId="1368" priority="204" operator="lessThan">
      <formula>$C$4</formula>
    </cfRule>
  </conditionalFormatting>
  <conditionalFormatting sqref="AL15">
    <cfRule type="cellIs" dxfId="1367" priority="205" operator="lessThan">
      <formula>$C$4</formula>
    </cfRule>
  </conditionalFormatting>
  <conditionalFormatting sqref="AL16">
    <cfRule type="cellIs" dxfId="1366" priority="206" operator="lessThan">
      <formula>$C$4</formula>
    </cfRule>
  </conditionalFormatting>
  <conditionalFormatting sqref="AL17">
    <cfRule type="cellIs" dxfId="1365" priority="207" operator="lessThan">
      <formula>$C$4</formula>
    </cfRule>
  </conditionalFormatting>
  <conditionalFormatting sqref="AL18">
    <cfRule type="cellIs" dxfId="1364" priority="208" operator="lessThan">
      <formula>$C$4</formula>
    </cfRule>
  </conditionalFormatting>
  <conditionalFormatting sqref="AL19">
    <cfRule type="cellIs" dxfId="1363" priority="209" operator="lessThan">
      <formula>$C$4</formula>
    </cfRule>
  </conditionalFormatting>
  <conditionalFormatting sqref="AL20">
    <cfRule type="cellIs" dxfId="1362" priority="210" operator="lessThan">
      <formula>$C$4</formula>
    </cfRule>
  </conditionalFormatting>
  <conditionalFormatting sqref="AL21">
    <cfRule type="cellIs" dxfId="1361" priority="211" operator="lessThan">
      <formula>$C$4</formula>
    </cfRule>
  </conditionalFormatting>
  <conditionalFormatting sqref="AL22">
    <cfRule type="cellIs" dxfId="1360" priority="212" operator="lessThan">
      <formula>$C$4</formula>
    </cfRule>
  </conditionalFormatting>
  <conditionalFormatting sqref="AL23">
    <cfRule type="cellIs" dxfId="1359" priority="213" operator="lessThan">
      <formula>$C$4</formula>
    </cfRule>
  </conditionalFormatting>
  <conditionalFormatting sqref="AL24">
    <cfRule type="cellIs" dxfId="1358" priority="214" operator="lessThan">
      <formula>$C$4</formula>
    </cfRule>
  </conditionalFormatting>
  <conditionalFormatting sqref="AL25">
    <cfRule type="cellIs" dxfId="1357" priority="215" operator="lessThan">
      <formula>$C$4</formula>
    </cfRule>
  </conditionalFormatting>
  <conditionalFormatting sqref="AL26">
    <cfRule type="cellIs" dxfId="1356" priority="216" operator="lessThan">
      <formula>$C$4</formula>
    </cfRule>
  </conditionalFormatting>
  <conditionalFormatting sqref="AL27">
    <cfRule type="cellIs" dxfId="1355" priority="217" operator="lessThan">
      <formula>$C$4</formula>
    </cfRule>
  </conditionalFormatting>
  <conditionalFormatting sqref="AL28">
    <cfRule type="cellIs" dxfId="1354" priority="218" operator="lessThan">
      <formula>$C$4</formula>
    </cfRule>
  </conditionalFormatting>
  <conditionalFormatting sqref="AL29">
    <cfRule type="cellIs" dxfId="1353" priority="219" operator="lessThan">
      <formula>$C$4</formula>
    </cfRule>
  </conditionalFormatting>
  <conditionalFormatting sqref="AL30">
    <cfRule type="cellIs" dxfId="1352" priority="220" operator="lessThan">
      <formula>$C$4</formula>
    </cfRule>
  </conditionalFormatting>
  <conditionalFormatting sqref="AL31">
    <cfRule type="cellIs" dxfId="1351" priority="221" operator="lessThan">
      <formula>$C$4</formula>
    </cfRule>
  </conditionalFormatting>
  <conditionalFormatting sqref="AL32">
    <cfRule type="cellIs" dxfId="1350" priority="222" operator="lessThan">
      <formula>$C$4</formula>
    </cfRule>
  </conditionalFormatting>
  <conditionalFormatting sqref="AL33">
    <cfRule type="cellIs" dxfId="1349" priority="223" operator="lessThan">
      <formula>$C$4</formula>
    </cfRule>
  </conditionalFormatting>
  <conditionalFormatting sqref="AL34">
    <cfRule type="cellIs" dxfId="1348" priority="224" operator="lessThan">
      <formula>$C$4</formula>
    </cfRule>
  </conditionalFormatting>
  <conditionalFormatting sqref="AL35">
    <cfRule type="cellIs" dxfId="1347" priority="225" operator="lessThan">
      <formula>$C$4</formula>
    </cfRule>
  </conditionalFormatting>
  <conditionalFormatting sqref="AL36">
    <cfRule type="cellIs" dxfId="1346" priority="226" operator="lessThan">
      <formula>$C$4</formula>
    </cfRule>
  </conditionalFormatting>
  <conditionalFormatting sqref="AL37">
    <cfRule type="cellIs" dxfId="1345" priority="227" operator="lessThan">
      <formula>$C$4</formula>
    </cfRule>
  </conditionalFormatting>
  <conditionalFormatting sqref="AL38">
    <cfRule type="cellIs" dxfId="1344" priority="228" operator="lessThan">
      <formula>$C$4</formula>
    </cfRule>
  </conditionalFormatting>
  <conditionalFormatting sqref="AL39">
    <cfRule type="cellIs" dxfId="1343" priority="229" operator="lessThan">
      <formula>$C$4</formula>
    </cfRule>
  </conditionalFormatting>
  <conditionalFormatting sqref="AL40">
    <cfRule type="cellIs" dxfId="1342" priority="230" operator="lessThan">
      <formula>$C$4</formula>
    </cfRule>
  </conditionalFormatting>
  <conditionalFormatting sqref="AL41">
    <cfRule type="cellIs" dxfId="1341" priority="231" operator="lessThan">
      <formula>$C$4</formula>
    </cfRule>
  </conditionalFormatting>
  <conditionalFormatting sqref="AL42">
    <cfRule type="cellIs" dxfId="1340" priority="232" operator="lessThan">
      <formula>$C$4</formula>
    </cfRule>
  </conditionalFormatting>
  <conditionalFormatting sqref="AL43">
    <cfRule type="cellIs" dxfId="1339" priority="233" operator="lessThan">
      <formula>$C$4</formula>
    </cfRule>
  </conditionalFormatting>
  <conditionalFormatting sqref="AL44">
    <cfRule type="cellIs" dxfId="1338" priority="234" operator="lessThan">
      <formula>$C$4</formula>
    </cfRule>
  </conditionalFormatting>
  <conditionalFormatting sqref="AL45">
    <cfRule type="cellIs" dxfId="1337" priority="235" operator="lessThan">
      <formula>$C$4</formula>
    </cfRule>
  </conditionalFormatting>
  <conditionalFormatting sqref="AL46">
    <cfRule type="cellIs" dxfId="1336" priority="236" operator="lessThan">
      <formula>$C$4</formula>
    </cfRule>
  </conditionalFormatting>
  <conditionalFormatting sqref="AL47">
    <cfRule type="cellIs" dxfId="1335" priority="237" operator="lessThan">
      <formula>$C$4</formula>
    </cfRule>
  </conditionalFormatting>
  <conditionalFormatting sqref="AL48">
    <cfRule type="cellIs" dxfId="1334" priority="238" operator="lessThan">
      <formula>$C$4</formula>
    </cfRule>
  </conditionalFormatting>
  <conditionalFormatting sqref="AL49">
    <cfRule type="cellIs" dxfId="1333" priority="239" operator="lessThan">
      <formula>$C$4</formula>
    </cfRule>
  </conditionalFormatting>
  <conditionalFormatting sqref="AL50">
    <cfRule type="cellIs" dxfId="1332" priority="240" operator="lessThan">
      <formula>$C$4</formula>
    </cfRule>
  </conditionalFormatting>
  <conditionalFormatting sqref="AR11">
    <cfRule type="cellIs" dxfId="1331" priority="241" operator="lessThan">
      <formula>$C$4</formula>
    </cfRule>
  </conditionalFormatting>
  <conditionalFormatting sqref="AR12">
    <cfRule type="cellIs" dxfId="1330" priority="242" operator="lessThan">
      <formula>$C$4</formula>
    </cfRule>
  </conditionalFormatting>
  <conditionalFormatting sqref="AR13">
    <cfRule type="cellIs" dxfId="1329" priority="243" operator="lessThan">
      <formula>$C$4</formula>
    </cfRule>
  </conditionalFormatting>
  <conditionalFormatting sqref="AR14">
    <cfRule type="cellIs" dxfId="1328" priority="244" operator="lessThan">
      <formula>$C$4</formula>
    </cfRule>
  </conditionalFormatting>
  <conditionalFormatting sqref="AR15">
    <cfRule type="cellIs" dxfId="1327" priority="245" operator="lessThan">
      <formula>$C$4</formula>
    </cfRule>
  </conditionalFormatting>
  <conditionalFormatting sqref="AR16">
    <cfRule type="cellIs" dxfId="1326" priority="246" operator="lessThan">
      <formula>$C$4</formula>
    </cfRule>
  </conditionalFormatting>
  <conditionalFormatting sqref="AR17">
    <cfRule type="cellIs" dxfId="1325" priority="247" operator="lessThan">
      <formula>$C$4</formula>
    </cfRule>
  </conditionalFormatting>
  <conditionalFormatting sqref="AR18">
    <cfRule type="cellIs" dxfId="1324" priority="248" operator="lessThan">
      <formula>$C$4</formula>
    </cfRule>
  </conditionalFormatting>
  <conditionalFormatting sqref="AR19">
    <cfRule type="cellIs" dxfId="1323" priority="249" operator="lessThan">
      <formula>$C$4</formula>
    </cfRule>
  </conditionalFormatting>
  <conditionalFormatting sqref="AR20">
    <cfRule type="cellIs" dxfId="1322" priority="250" operator="lessThan">
      <formula>$C$4</formula>
    </cfRule>
  </conditionalFormatting>
  <conditionalFormatting sqref="AR21">
    <cfRule type="cellIs" dxfId="1321" priority="251" operator="lessThan">
      <formula>$C$4</formula>
    </cfRule>
  </conditionalFormatting>
  <conditionalFormatting sqref="AR22">
    <cfRule type="cellIs" dxfId="1320" priority="252" operator="lessThan">
      <formula>$C$4</formula>
    </cfRule>
  </conditionalFormatting>
  <conditionalFormatting sqref="AR23">
    <cfRule type="cellIs" dxfId="1319" priority="253" operator="lessThan">
      <formula>$C$4</formula>
    </cfRule>
  </conditionalFormatting>
  <conditionalFormatting sqref="AR24">
    <cfRule type="cellIs" dxfId="1318" priority="254" operator="lessThan">
      <formula>$C$4</formula>
    </cfRule>
  </conditionalFormatting>
  <conditionalFormatting sqref="AR25">
    <cfRule type="cellIs" dxfId="1317" priority="255" operator="lessThan">
      <formula>$C$4</formula>
    </cfRule>
  </conditionalFormatting>
  <conditionalFormatting sqref="AR26">
    <cfRule type="cellIs" dxfId="1316" priority="256" operator="lessThan">
      <formula>$C$4</formula>
    </cfRule>
  </conditionalFormatting>
  <conditionalFormatting sqref="AR27">
    <cfRule type="cellIs" dxfId="1315" priority="257" operator="lessThan">
      <formula>$C$4</formula>
    </cfRule>
  </conditionalFormatting>
  <conditionalFormatting sqref="AR28">
    <cfRule type="cellIs" dxfId="1314" priority="258" operator="lessThan">
      <formula>$C$4</formula>
    </cfRule>
  </conditionalFormatting>
  <conditionalFormatting sqref="AR29">
    <cfRule type="cellIs" dxfId="1313" priority="259" operator="lessThan">
      <formula>$C$4</formula>
    </cfRule>
  </conditionalFormatting>
  <conditionalFormatting sqref="AR30">
    <cfRule type="cellIs" dxfId="1312" priority="260" operator="lessThan">
      <formula>$C$4</formula>
    </cfRule>
  </conditionalFormatting>
  <conditionalFormatting sqref="AR31">
    <cfRule type="cellIs" dxfId="1311" priority="261" operator="lessThan">
      <formula>$C$4</formula>
    </cfRule>
  </conditionalFormatting>
  <conditionalFormatting sqref="AR32">
    <cfRule type="cellIs" dxfId="1310" priority="262" operator="lessThan">
      <formula>$C$4</formula>
    </cfRule>
  </conditionalFormatting>
  <conditionalFormatting sqref="AR33">
    <cfRule type="cellIs" dxfId="1309" priority="263" operator="lessThan">
      <formula>$C$4</formula>
    </cfRule>
  </conditionalFormatting>
  <conditionalFormatting sqref="AR34">
    <cfRule type="cellIs" dxfId="1308" priority="264" operator="lessThan">
      <formula>$C$4</formula>
    </cfRule>
  </conditionalFormatting>
  <conditionalFormatting sqref="AR35">
    <cfRule type="cellIs" dxfId="1307" priority="265" operator="lessThan">
      <formula>$C$4</formula>
    </cfRule>
  </conditionalFormatting>
  <conditionalFormatting sqref="AR36">
    <cfRule type="cellIs" dxfId="1306" priority="266" operator="lessThan">
      <formula>$C$4</formula>
    </cfRule>
  </conditionalFormatting>
  <conditionalFormatting sqref="AR37">
    <cfRule type="cellIs" dxfId="1305" priority="267" operator="lessThan">
      <formula>$C$4</formula>
    </cfRule>
  </conditionalFormatting>
  <conditionalFormatting sqref="AR38">
    <cfRule type="cellIs" dxfId="1304" priority="268" operator="lessThan">
      <formula>$C$4</formula>
    </cfRule>
  </conditionalFormatting>
  <conditionalFormatting sqref="AR39">
    <cfRule type="cellIs" dxfId="1303" priority="269" operator="lessThan">
      <formula>$C$4</formula>
    </cfRule>
  </conditionalFormatting>
  <conditionalFormatting sqref="AR40">
    <cfRule type="cellIs" dxfId="1302" priority="270" operator="lessThan">
      <formula>$C$4</formula>
    </cfRule>
  </conditionalFormatting>
  <conditionalFormatting sqref="AR41">
    <cfRule type="cellIs" dxfId="1301" priority="271" operator="lessThan">
      <formula>$C$4</formula>
    </cfRule>
  </conditionalFormatting>
  <conditionalFormatting sqref="AR42">
    <cfRule type="cellIs" dxfId="1300" priority="272" operator="lessThan">
      <formula>$C$4</formula>
    </cfRule>
  </conditionalFormatting>
  <conditionalFormatting sqref="AR43">
    <cfRule type="cellIs" dxfId="1299" priority="273" operator="lessThan">
      <formula>$C$4</formula>
    </cfRule>
  </conditionalFormatting>
  <conditionalFormatting sqref="AR44">
    <cfRule type="cellIs" dxfId="1298" priority="274" operator="lessThan">
      <formula>$C$4</formula>
    </cfRule>
  </conditionalFormatting>
  <conditionalFormatting sqref="AR45">
    <cfRule type="cellIs" dxfId="1297" priority="275" operator="lessThan">
      <formula>$C$4</formula>
    </cfRule>
  </conditionalFormatting>
  <conditionalFormatting sqref="AR46">
    <cfRule type="cellIs" dxfId="1296" priority="276" operator="lessThan">
      <formula>$C$4</formula>
    </cfRule>
  </conditionalFormatting>
  <conditionalFormatting sqref="AR47">
    <cfRule type="cellIs" dxfId="1295" priority="277" operator="lessThan">
      <formula>$C$4</formula>
    </cfRule>
  </conditionalFormatting>
  <conditionalFormatting sqref="AR48">
    <cfRule type="cellIs" dxfId="1294" priority="278" operator="lessThan">
      <formula>$C$4</formula>
    </cfRule>
  </conditionalFormatting>
  <conditionalFormatting sqref="AR49">
    <cfRule type="cellIs" dxfId="1293" priority="279" operator="lessThan">
      <formula>$C$4</formula>
    </cfRule>
  </conditionalFormatting>
  <conditionalFormatting sqref="AR50">
    <cfRule type="cellIs" dxfId="1292" priority="280" operator="lessThan">
      <formula>$C$4</formula>
    </cfRule>
  </conditionalFormatting>
  <conditionalFormatting sqref="AY11">
    <cfRule type="cellIs" dxfId="1291" priority="281" operator="lessThan">
      <formula>$C$4</formula>
    </cfRule>
  </conditionalFormatting>
  <conditionalFormatting sqref="AY12">
    <cfRule type="cellIs" dxfId="1290" priority="282" operator="lessThan">
      <formula>$C$4</formula>
    </cfRule>
  </conditionalFormatting>
  <conditionalFormatting sqref="AY13">
    <cfRule type="cellIs" dxfId="1289" priority="283" operator="lessThan">
      <formula>$C$4</formula>
    </cfRule>
  </conditionalFormatting>
  <conditionalFormatting sqref="AY14">
    <cfRule type="cellIs" dxfId="1288" priority="284" operator="lessThan">
      <formula>$C$4</formula>
    </cfRule>
  </conditionalFormatting>
  <conditionalFormatting sqref="AY15">
    <cfRule type="cellIs" dxfId="1287" priority="285" operator="lessThan">
      <formula>$C$4</formula>
    </cfRule>
  </conditionalFormatting>
  <conditionalFormatting sqref="AY16">
    <cfRule type="cellIs" dxfId="1286" priority="286" operator="lessThan">
      <formula>$C$4</formula>
    </cfRule>
  </conditionalFormatting>
  <conditionalFormatting sqref="AY17">
    <cfRule type="cellIs" dxfId="1285" priority="287" operator="lessThan">
      <formula>$C$4</formula>
    </cfRule>
  </conditionalFormatting>
  <conditionalFormatting sqref="AY18">
    <cfRule type="cellIs" dxfId="1284" priority="288" operator="lessThan">
      <formula>$C$4</formula>
    </cfRule>
  </conditionalFormatting>
  <conditionalFormatting sqref="AY19">
    <cfRule type="cellIs" dxfId="1283" priority="289" operator="lessThan">
      <formula>$C$4</formula>
    </cfRule>
  </conditionalFormatting>
  <conditionalFormatting sqref="AY20">
    <cfRule type="cellIs" dxfId="1282" priority="290" operator="lessThan">
      <formula>$C$4</formula>
    </cfRule>
  </conditionalFormatting>
  <conditionalFormatting sqref="AY21">
    <cfRule type="cellIs" dxfId="1281" priority="291" operator="lessThan">
      <formula>$C$4</formula>
    </cfRule>
  </conditionalFormatting>
  <conditionalFormatting sqref="AY22">
    <cfRule type="cellIs" dxfId="1280" priority="292" operator="lessThan">
      <formula>$C$4</formula>
    </cfRule>
  </conditionalFormatting>
  <conditionalFormatting sqref="AY23">
    <cfRule type="cellIs" dxfId="1279" priority="293" operator="lessThan">
      <formula>$C$4</formula>
    </cfRule>
  </conditionalFormatting>
  <conditionalFormatting sqref="AY24">
    <cfRule type="cellIs" dxfId="1278" priority="294" operator="lessThan">
      <formula>$C$4</formula>
    </cfRule>
  </conditionalFormatting>
  <conditionalFormatting sqref="AY25">
    <cfRule type="cellIs" dxfId="1277" priority="295" operator="lessThan">
      <formula>$C$4</formula>
    </cfRule>
  </conditionalFormatting>
  <conditionalFormatting sqref="AY26">
    <cfRule type="cellIs" dxfId="1276" priority="296" operator="lessThan">
      <formula>$C$4</formula>
    </cfRule>
  </conditionalFormatting>
  <conditionalFormatting sqref="AY27">
    <cfRule type="cellIs" dxfId="1275" priority="297" operator="lessThan">
      <formula>$C$4</formula>
    </cfRule>
  </conditionalFormatting>
  <conditionalFormatting sqref="AY28">
    <cfRule type="cellIs" dxfId="1274" priority="298" operator="lessThan">
      <formula>$C$4</formula>
    </cfRule>
  </conditionalFormatting>
  <conditionalFormatting sqref="AY29">
    <cfRule type="cellIs" dxfId="1273" priority="299" operator="lessThan">
      <formula>$C$4</formula>
    </cfRule>
  </conditionalFormatting>
  <conditionalFormatting sqref="AY30">
    <cfRule type="cellIs" dxfId="1272" priority="300" operator="lessThan">
      <formula>$C$4</formula>
    </cfRule>
  </conditionalFormatting>
  <conditionalFormatting sqref="AY31">
    <cfRule type="cellIs" dxfId="1271" priority="301" operator="lessThan">
      <formula>$C$4</formula>
    </cfRule>
  </conditionalFormatting>
  <conditionalFormatting sqref="AY32">
    <cfRule type="cellIs" dxfId="1270" priority="302" operator="lessThan">
      <formula>$C$4</formula>
    </cfRule>
  </conditionalFormatting>
  <conditionalFormatting sqref="AY33">
    <cfRule type="cellIs" dxfId="1269" priority="303" operator="lessThan">
      <formula>$C$4</formula>
    </cfRule>
  </conditionalFormatting>
  <conditionalFormatting sqref="AY34">
    <cfRule type="cellIs" dxfId="1268" priority="304" operator="lessThan">
      <formula>$C$4</formula>
    </cfRule>
  </conditionalFormatting>
  <conditionalFormatting sqref="AY35">
    <cfRule type="cellIs" dxfId="1267" priority="305" operator="lessThan">
      <formula>$C$4</formula>
    </cfRule>
  </conditionalFormatting>
  <conditionalFormatting sqref="AY36">
    <cfRule type="cellIs" dxfId="1266" priority="306" operator="lessThan">
      <formula>$C$4</formula>
    </cfRule>
  </conditionalFormatting>
  <conditionalFormatting sqref="AY37">
    <cfRule type="cellIs" dxfId="1265" priority="307" operator="lessThan">
      <formula>$C$4</formula>
    </cfRule>
  </conditionalFormatting>
  <conditionalFormatting sqref="AY38">
    <cfRule type="cellIs" dxfId="1264" priority="308" operator="lessThan">
      <formula>$C$4</formula>
    </cfRule>
  </conditionalFormatting>
  <conditionalFormatting sqref="AY39">
    <cfRule type="cellIs" dxfId="1263" priority="309" operator="lessThan">
      <formula>$C$4</formula>
    </cfRule>
  </conditionalFormatting>
  <conditionalFormatting sqref="AY40">
    <cfRule type="cellIs" dxfId="1262" priority="310" operator="lessThan">
      <formula>$C$4</formula>
    </cfRule>
  </conditionalFormatting>
  <conditionalFormatting sqref="AY41">
    <cfRule type="cellIs" dxfId="1261" priority="311" operator="lessThan">
      <formula>$C$4</formula>
    </cfRule>
  </conditionalFormatting>
  <conditionalFormatting sqref="AY42">
    <cfRule type="cellIs" dxfId="1260" priority="312" operator="lessThan">
      <formula>$C$4</formula>
    </cfRule>
  </conditionalFormatting>
  <conditionalFormatting sqref="AY43">
    <cfRule type="cellIs" dxfId="1259" priority="313" operator="lessThan">
      <formula>$C$4</formula>
    </cfRule>
  </conditionalFormatting>
  <conditionalFormatting sqref="AY44">
    <cfRule type="cellIs" dxfId="1258" priority="314" operator="lessThan">
      <formula>$C$4</formula>
    </cfRule>
  </conditionalFormatting>
  <conditionalFormatting sqref="AY45">
    <cfRule type="cellIs" dxfId="1257" priority="315" operator="lessThan">
      <formula>$C$4</formula>
    </cfRule>
  </conditionalFormatting>
  <conditionalFormatting sqref="AY46">
    <cfRule type="cellIs" dxfId="1256" priority="316" operator="lessThan">
      <formula>$C$4</formula>
    </cfRule>
  </conditionalFormatting>
  <conditionalFormatting sqref="AY47">
    <cfRule type="cellIs" dxfId="1255" priority="317" operator="lessThan">
      <formula>$C$4</formula>
    </cfRule>
  </conditionalFormatting>
  <conditionalFormatting sqref="AY48">
    <cfRule type="cellIs" dxfId="1254" priority="318" operator="lessThan">
      <formula>$C$4</formula>
    </cfRule>
  </conditionalFormatting>
  <conditionalFormatting sqref="AY49">
    <cfRule type="cellIs" dxfId="1253" priority="319" operator="lessThan">
      <formula>$C$4</formula>
    </cfRule>
  </conditionalFormatting>
  <conditionalFormatting sqref="AY50">
    <cfRule type="cellIs" dxfId="1252" priority="320" operator="lessThan">
      <formula>$C$4</formula>
    </cfRule>
  </conditionalFormatting>
  <conditionalFormatting sqref="G11">
    <cfRule type="cellIs" dxfId="1251" priority="321" operator="lessThan">
      <formula>$C$4</formula>
    </cfRule>
  </conditionalFormatting>
  <conditionalFormatting sqref="G12">
    <cfRule type="cellIs" dxfId="1250" priority="322" operator="lessThan">
      <formula>$C$4</formula>
    </cfRule>
  </conditionalFormatting>
  <conditionalFormatting sqref="G13">
    <cfRule type="cellIs" dxfId="1249" priority="323" operator="lessThan">
      <formula>$C$4</formula>
    </cfRule>
  </conditionalFormatting>
  <conditionalFormatting sqref="G14">
    <cfRule type="cellIs" dxfId="1248" priority="324" operator="lessThan">
      <formula>$C$4</formula>
    </cfRule>
  </conditionalFormatting>
  <conditionalFormatting sqref="G15">
    <cfRule type="cellIs" dxfId="1247" priority="325" operator="lessThan">
      <formula>$C$4</formula>
    </cfRule>
  </conditionalFormatting>
  <conditionalFormatting sqref="G16">
    <cfRule type="cellIs" dxfId="1246" priority="326" operator="lessThan">
      <formula>$C$4</formula>
    </cfRule>
  </conditionalFormatting>
  <conditionalFormatting sqref="G17">
    <cfRule type="cellIs" dxfId="1245" priority="327" operator="lessThan">
      <formula>$C$4</formula>
    </cfRule>
  </conditionalFormatting>
  <conditionalFormatting sqref="G18">
    <cfRule type="cellIs" dxfId="1244" priority="328" operator="lessThan">
      <formula>$C$4</formula>
    </cfRule>
  </conditionalFormatting>
  <conditionalFormatting sqref="G19">
    <cfRule type="cellIs" dxfId="1243" priority="329" operator="lessThan">
      <formula>$C$4</formula>
    </cfRule>
  </conditionalFormatting>
  <conditionalFormatting sqref="G20">
    <cfRule type="cellIs" dxfId="1242" priority="330" operator="lessThan">
      <formula>$C$4</formula>
    </cfRule>
  </conditionalFormatting>
  <conditionalFormatting sqref="G21">
    <cfRule type="cellIs" dxfId="1241" priority="331" operator="lessThan">
      <formula>$C$4</formula>
    </cfRule>
  </conditionalFormatting>
  <conditionalFormatting sqref="G22">
    <cfRule type="cellIs" dxfId="1240" priority="332" operator="lessThan">
      <formula>$C$4</formula>
    </cfRule>
  </conditionalFormatting>
  <conditionalFormatting sqref="G23">
    <cfRule type="cellIs" dxfId="1239" priority="333" operator="lessThan">
      <formula>$C$4</formula>
    </cfRule>
  </conditionalFormatting>
  <conditionalFormatting sqref="G24">
    <cfRule type="cellIs" dxfId="1238" priority="334" operator="lessThan">
      <formula>$C$4</formula>
    </cfRule>
  </conditionalFormatting>
  <conditionalFormatting sqref="G25">
    <cfRule type="cellIs" dxfId="1237" priority="335" operator="lessThan">
      <formula>$C$4</formula>
    </cfRule>
  </conditionalFormatting>
  <conditionalFormatting sqref="G26">
    <cfRule type="cellIs" dxfId="1236" priority="336" operator="lessThan">
      <formula>$C$4</formula>
    </cfRule>
  </conditionalFormatting>
  <conditionalFormatting sqref="G27">
    <cfRule type="cellIs" dxfId="1235" priority="337" operator="lessThan">
      <formula>$C$4</formula>
    </cfRule>
  </conditionalFormatting>
  <conditionalFormatting sqref="G28">
    <cfRule type="cellIs" dxfId="1234" priority="338" operator="lessThan">
      <formula>$C$4</formula>
    </cfRule>
  </conditionalFormatting>
  <conditionalFormatting sqref="G29">
    <cfRule type="cellIs" dxfId="1233" priority="339" operator="lessThan">
      <formula>$C$4</formula>
    </cfRule>
  </conditionalFormatting>
  <conditionalFormatting sqref="G30">
    <cfRule type="cellIs" dxfId="1232" priority="340" operator="lessThan">
      <formula>$C$4</formula>
    </cfRule>
  </conditionalFormatting>
  <conditionalFormatting sqref="G31">
    <cfRule type="cellIs" dxfId="1231" priority="341" operator="lessThan">
      <formula>$C$4</formula>
    </cfRule>
  </conditionalFormatting>
  <conditionalFormatting sqref="G32">
    <cfRule type="cellIs" dxfId="1230" priority="342" operator="lessThan">
      <formula>$C$4</formula>
    </cfRule>
  </conditionalFormatting>
  <conditionalFormatting sqref="G33">
    <cfRule type="cellIs" dxfId="1229" priority="343" operator="lessThan">
      <formula>$C$4</formula>
    </cfRule>
  </conditionalFormatting>
  <conditionalFormatting sqref="G34">
    <cfRule type="cellIs" dxfId="1228" priority="344" operator="lessThan">
      <formula>$C$4</formula>
    </cfRule>
  </conditionalFormatting>
  <conditionalFormatting sqref="G35">
    <cfRule type="cellIs" dxfId="1227" priority="345" operator="lessThan">
      <formula>$C$4</formula>
    </cfRule>
  </conditionalFormatting>
  <conditionalFormatting sqref="G36">
    <cfRule type="cellIs" dxfId="1226" priority="346" operator="lessThan">
      <formula>$C$4</formula>
    </cfRule>
  </conditionalFormatting>
  <conditionalFormatting sqref="G37">
    <cfRule type="cellIs" dxfId="1225" priority="347" operator="lessThan">
      <formula>$C$4</formula>
    </cfRule>
  </conditionalFormatting>
  <conditionalFormatting sqref="G38">
    <cfRule type="cellIs" dxfId="1224" priority="348" operator="lessThan">
      <formula>$C$4</formula>
    </cfRule>
  </conditionalFormatting>
  <conditionalFormatting sqref="G39">
    <cfRule type="cellIs" dxfId="1223" priority="349" operator="lessThan">
      <formula>$C$4</formula>
    </cfRule>
  </conditionalFormatting>
  <conditionalFormatting sqref="G40">
    <cfRule type="cellIs" dxfId="1222" priority="350" operator="lessThan">
      <formula>$C$4</formula>
    </cfRule>
  </conditionalFormatting>
  <conditionalFormatting sqref="G41">
    <cfRule type="cellIs" dxfId="1221" priority="351" operator="lessThan">
      <formula>$C$4</formula>
    </cfRule>
  </conditionalFormatting>
  <conditionalFormatting sqref="G42">
    <cfRule type="cellIs" dxfId="1220" priority="352" operator="lessThan">
      <formula>$C$4</formula>
    </cfRule>
  </conditionalFormatting>
  <conditionalFormatting sqref="G43">
    <cfRule type="cellIs" dxfId="1219" priority="353" operator="lessThan">
      <formula>$C$4</formula>
    </cfRule>
  </conditionalFormatting>
  <conditionalFormatting sqref="G44">
    <cfRule type="cellIs" dxfId="1218" priority="354" operator="lessThan">
      <formula>$C$4</formula>
    </cfRule>
  </conditionalFormatting>
  <conditionalFormatting sqref="G45">
    <cfRule type="cellIs" dxfId="1217" priority="355" operator="lessThan">
      <formula>$C$4</formula>
    </cfRule>
  </conditionalFormatting>
  <conditionalFormatting sqref="G46">
    <cfRule type="cellIs" dxfId="1216" priority="356" operator="lessThan">
      <formula>$C$4</formula>
    </cfRule>
  </conditionalFormatting>
  <conditionalFormatting sqref="G47">
    <cfRule type="cellIs" dxfId="1215" priority="357" operator="lessThan">
      <formula>$C$4</formula>
    </cfRule>
  </conditionalFormatting>
  <conditionalFormatting sqref="G48">
    <cfRule type="cellIs" dxfId="1214" priority="358" operator="lessThan">
      <formula>$C$4</formula>
    </cfRule>
  </conditionalFormatting>
  <conditionalFormatting sqref="G49">
    <cfRule type="cellIs" dxfId="1213" priority="359" operator="lessThan">
      <formula>$C$4</formula>
    </cfRule>
  </conditionalFormatting>
  <conditionalFormatting sqref="G50">
    <cfRule type="cellIs" dxfId="1212" priority="360" operator="lessThan">
      <formula>$C$4</formula>
    </cfRule>
  </conditionalFormatting>
  <conditionalFormatting sqref="H11">
    <cfRule type="cellIs" dxfId="1211" priority="361" operator="lessThan">
      <formula>$C$4</formula>
    </cfRule>
  </conditionalFormatting>
  <conditionalFormatting sqref="H12">
    <cfRule type="cellIs" dxfId="1210" priority="362" operator="lessThan">
      <formula>$C$4</formula>
    </cfRule>
  </conditionalFormatting>
  <conditionalFormatting sqref="H13">
    <cfRule type="cellIs" dxfId="1209" priority="363" operator="lessThan">
      <formula>$C$4</formula>
    </cfRule>
  </conditionalFormatting>
  <conditionalFormatting sqref="H14">
    <cfRule type="cellIs" dxfId="1208" priority="364" operator="lessThan">
      <formula>$C$4</formula>
    </cfRule>
  </conditionalFormatting>
  <conditionalFormatting sqref="H15">
    <cfRule type="cellIs" dxfId="1207" priority="365" operator="lessThan">
      <formula>$C$4</formula>
    </cfRule>
  </conditionalFormatting>
  <conditionalFormatting sqref="H16">
    <cfRule type="cellIs" dxfId="1206" priority="366" operator="lessThan">
      <formula>$C$4</formula>
    </cfRule>
  </conditionalFormatting>
  <conditionalFormatting sqref="H17">
    <cfRule type="cellIs" dxfId="1205" priority="367" operator="lessThan">
      <formula>$C$4</formula>
    </cfRule>
  </conditionalFormatting>
  <conditionalFormatting sqref="H18">
    <cfRule type="cellIs" dxfId="1204" priority="368" operator="lessThan">
      <formula>$C$4</formula>
    </cfRule>
  </conditionalFormatting>
  <conditionalFormatting sqref="H19">
    <cfRule type="cellIs" dxfId="1203" priority="369" operator="lessThan">
      <formula>$C$4</formula>
    </cfRule>
  </conditionalFormatting>
  <conditionalFormatting sqref="H20">
    <cfRule type="cellIs" dxfId="1202" priority="370" operator="lessThan">
      <formula>$C$4</formula>
    </cfRule>
  </conditionalFormatting>
  <conditionalFormatting sqref="H21">
    <cfRule type="cellIs" dxfId="1201" priority="371" operator="lessThan">
      <formula>$C$4</formula>
    </cfRule>
  </conditionalFormatting>
  <conditionalFormatting sqref="H22">
    <cfRule type="cellIs" dxfId="1200" priority="372" operator="lessThan">
      <formula>$C$4</formula>
    </cfRule>
  </conditionalFormatting>
  <conditionalFormatting sqref="H23">
    <cfRule type="cellIs" dxfId="1199" priority="373" operator="lessThan">
      <formula>$C$4</formula>
    </cfRule>
  </conditionalFormatting>
  <conditionalFormatting sqref="H24">
    <cfRule type="cellIs" dxfId="1198" priority="374" operator="lessThan">
      <formula>$C$4</formula>
    </cfRule>
  </conditionalFormatting>
  <conditionalFormatting sqref="H25">
    <cfRule type="cellIs" dxfId="1197" priority="375" operator="lessThan">
      <formula>$C$4</formula>
    </cfRule>
  </conditionalFormatting>
  <conditionalFormatting sqref="H26">
    <cfRule type="cellIs" dxfId="1196" priority="376" operator="lessThan">
      <formula>$C$4</formula>
    </cfRule>
  </conditionalFormatting>
  <conditionalFormatting sqref="H27">
    <cfRule type="cellIs" dxfId="1195" priority="377" operator="lessThan">
      <formula>$C$4</formula>
    </cfRule>
  </conditionalFormatting>
  <conditionalFormatting sqref="H28">
    <cfRule type="cellIs" dxfId="1194" priority="378" operator="lessThan">
      <formula>$C$4</formula>
    </cfRule>
  </conditionalFormatting>
  <conditionalFormatting sqref="H29">
    <cfRule type="cellIs" dxfId="1193" priority="379" operator="lessThan">
      <formula>$C$4</formula>
    </cfRule>
  </conditionalFormatting>
  <conditionalFormatting sqref="H30">
    <cfRule type="cellIs" dxfId="1192" priority="380" operator="lessThan">
      <formula>$C$4</formula>
    </cfRule>
  </conditionalFormatting>
  <conditionalFormatting sqref="H31">
    <cfRule type="cellIs" dxfId="1191" priority="381" operator="lessThan">
      <formula>$C$4</formula>
    </cfRule>
  </conditionalFormatting>
  <conditionalFormatting sqref="H32">
    <cfRule type="cellIs" dxfId="1190" priority="382" operator="lessThan">
      <formula>$C$4</formula>
    </cfRule>
  </conditionalFormatting>
  <conditionalFormatting sqref="H33">
    <cfRule type="cellIs" dxfId="1189" priority="383" operator="lessThan">
      <formula>$C$4</formula>
    </cfRule>
  </conditionalFormatting>
  <conditionalFormatting sqref="H34">
    <cfRule type="cellIs" dxfId="1188" priority="384" operator="lessThan">
      <formula>$C$4</formula>
    </cfRule>
  </conditionalFormatting>
  <conditionalFormatting sqref="H35">
    <cfRule type="cellIs" dxfId="1187" priority="385" operator="lessThan">
      <formula>$C$4</formula>
    </cfRule>
  </conditionalFormatting>
  <conditionalFormatting sqref="H36">
    <cfRule type="cellIs" dxfId="1186" priority="386" operator="lessThan">
      <formula>$C$4</formula>
    </cfRule>
  </conditionalFormatting>
  <conditionalFormatting sqref="H37">
    <cfRule type="cellIs" dxfId="1185" priority="387" operator="lessThan">
      <formula>$C$4</formula>
    </cfRule>
  </conditionalFormatting>
  <conditionalFormatting sqref="H38">
    <cfRule type="cellIs" dxfId="1184" priority="388" operator="lessThan">
      <formula>$C$4</formula>
    </cfRule>
  </conditionalFormatting>
  <conditionalFormatting sqref="H39">
    <cfRule type="cellIs" dxfId="1183" priority="389" operator="lessThan">
      <formula>$C$4</formula>
    </cfRule>
  </conditionalFormatting>
  <conditionalFormatting sqref="H40">
    <cfRule type="cellIs" dxfId="1182" priority="390" operator="lessThan">
      <formula>$C$4</formula>
    </cfRule>
  </conditionalFormatting>
  <conditionalFormatting sqref="H41">
    <cfRule type="cellIs" dxfId="1181" priority="391" operator="lessThan">
      <formula>$C$4</formula>
    </cfRule>
  </conditionalFormatting>
  <conditionalFormatting sqref="H42">
    <cfRule type="cellIs" dxfId="1180" priority="392" operator="lessThan">
      <formula>$C$4</formula>
    </cfRule>
  </conditionalFormatting>
  <conditionalFormatting sqref="H43">
    <cfRule type="cellIs" dxfId="1179" priority="393" operator="lessThan">
      <formula>$C$4</formula>
    </cfRule>
  </conditionalFormatting>
  <conditionalFormatting sqref="H44">
    <cfRule type="cellIs" dxfId="1178" priority="394" operator="lessThan">
      <formula>$C$4</formula>
    </cfRule>
  </conditionalFormatting>
  <conditionalFormatting sqref="H45">
    <cfRule type="cellIs" dxfId="1177" priority="395" operator="lessThan">
      <formula>$C$4</formula>
    </cfRule>
  </conditionalFormatting>
  <conditionalFormatting sqref="H46">
    <cfRule type="cellIs" dxfId="1176" priority="396" operator="lessThan">
      <formula>$C$4</formula>
    </cfRule>
  </conditionalFormatting>
  <conditionalFormatting sqref="H47">
    <cfRule type="cellIs" dxfId="1175" priority="397" operator="lessThan">
      <formula>$C$4</formula>
    </cfRule>
  </conditionalFormatting>
  <conditionalFormatting sqref="H48">
    <cfRule type="cellIs" dxfId="1174" priority="398" operator="lessThan">
      <formula>$C$4</formula>
    </cfRule>
  </conditionalFormatting>
  <conditionalFormatting sqref="H49">
    <cfRule type="cellIs" dxfId="1173" priority="399" operator="lessThan">
      <formula>$C$4</formula>
    </cfRule>
  </conditionalFormatting>
  <conditionalFormatting sqref="H50">
    <cfRule type="cellIs" dxfId="1172" priority="400" operator="lessThan">
      <formula>$C$4</formula>
    </cfRule>
  </conditionalFormatting>
  <conditionalFormatting sqref="I11">
    <cfRule type="cellIs" dxfId="1171" priority="401" operator="lessThan">
      <formula>$C$4</formula>
    </cfRule>
  </conditionalFormatting>
  <conditionalFormatting sqref="I12">
    <cfRule type="cellIs" dxfId="1170" priority="402" operator="lessThan">
      <formula>$C$4</formula>
    </cfRule>
  </conditionalFormatting>
  <conditionalFormatting sqref="I13">
    <cfRule type="cellIs" dxfId="1169" priority="403" operator="lessThan">
      <formula>$C$4</formula>
    </cfRule>
  </conditionalFormatting>
  <conditionalFormatting sqref="I14">
    <cfRule type="cellIs" dxfId="1168" priority="404" operator="lessThan">
      <formula>$C$4</formula>
    </cfRule>
  </conditionalFormatting>
  <conditionalFormatting sqref="I15">
    <cfRule type="cellIs" dxfId="1167" priority="405" operator="lessThan">
      <formula>$C$4</formula>
    </cfRule>
  </conditionalFormatting>
  <conditionalFormatting sqref="I16">
    <cfRule type="cellIs" dxfId="1166" priority="406" operator="lessThan">
      <formula>$C$4</formula>
    </cfRule>
  </conditionalFormatting>
  <conditionalFormatting sqref="I17">
    <cfRule type="cellIs" dxfId="1165" priority="407" operator="lessThan">
      <formula>$C$4</formula>
    </cfRule>
  </conditionalFormatting>
  <conditionalFormatting sqref="I18">
    <cfRule type="cellIs" dxfId="1164" priority="408" operator="lessThan">
      <formula>$C$4</formula>
    </cfRule>
  </conditionalFormatting>
  <conditionalFormatting sqref="I19">
    <cfRule type="cellIs" dxfId="1163" priority="409" operator="lessThan">
      <formula>$C$4</formula>
    </cfRule>
  </conditionalFormatting>
  <conditionalFormatting sqref="I20">
    <cfRule type="cellIs" dxfId="1162" priority="410" operator="lessThan">
      <formula>$C$4</formula>
    </cfRule>
  </conditionalFormatting>
  <conditionalFormatting sqref="I21">
    <cfRule type="cellIs" dxfId="1161" priority="411" operator="lessThan">
      <formula>$C$4</formula>
    </cfRule>
  </conditionalFormatting>
  <conditionalFormatting sqref="I22">
    <cfRule type="cellIs" dxfId="1160" priority="412" operator="lessThan">
      <formula>$C$4</formula>
    </cfRule>
  </conditionalFormatting>
  <conditionalFormatting sqref="I23">
    <cfRule type="cellIs" dxfId="1159" priority="413" operator="lessThan">
      <formula>$C$4</formula>
    </cfRule>
  </conditionalFormatting>
  <conditionalFormatting sqref="I24">
    <cfRule type="cellIs" dxfId="1158" priority="414" operator="lessThan">
      <formula>$C$4</formula>
    </cfRule>
  </conditionalFormatting>
  <conditionalFormatting sqref="I25">
    <cfRule type="cellIs" dxfId="1157" priority="415" operator="lessThan">
      <formula>$C$4</formula>
    </cfRule>
  </conditionalFormatting>
  <conditionalFormatting sqref="I26">
    <cfRule type="cellIs" dxfId="1156" priority="416" operator="lessThan">
      <formula>$C$4</formula>
    </cfRule>
  </conditionalFormatting>
  <conditionalFormatting sqref="I27">
    <cfRule type="cellIs" dxfId="1155" priority="417" operator="lessThan">
      <formula>$C$4</formula>
    </cfRule>
  </conditionalFormatting>
  <conditionalFormatting sqref="I28">
    <cfRule type="cellIs" dxfId="1154" priority="418" operator="lessThan">
      <formula>$C$4</formula>
    </cfRule>
  </conditionalFormatting>
  <conditionalFormatting sqref="I29">
    <cfRule type="cellIs" dxfId="1153" priority="419" operator="lessThan">
      <formula>$C$4</formula>
    </cfRule>
  </conditionalFormatting>
  <conditionalFormatting sqref="I30">
    <cfRule type="cellIs" dxfId="1152" priority="420" operator="lessThan">
      <formula>$C$4</formula>
    </cfRule>
  </conditionalFormatting>
  <conditionalFormatting sqref="I31">
    <cfRule type="cellIs" dxfId="1151" priority="421" operator="lessThan">
      <formula>$C$4</formula>
    </cfRule>
  </conditionalFormatting>
  <conditionalFormatting sqref="I32">
    <cfRule type="cellIs" dxfId="1150" priority="422" operator="lessThan">
      <formula>$C$4</formula>
    </cfRule>
  </conditionalFormatting>
  <conditionalFormatting sqref="I33">
    <cfRule type="cellIs" dxfId="1149" priority="423" operator="lessThan">
      <formula>$C$4</formula>
    </cfRule>
  </conditionalFormatting>
  <conditionalFormatting sqref="I34">
    <cfRule type="cellIs" dxfId="1148" priority="424" operator="lessThan">
      <formula>$C$4</formula>
    </cfRule>
  </conditionalFormatting>
  <conditionalFormatting sqref="I35">
    <cfRule type="cellIs" dxfId="1147" priority="425" operator="lessThan">
      <formula>$C$4</formula>
    </cfRule>
  </conditionalFormatting>
  <conditionalFormatting sqref="I36">
    <cfRule type="cellIs" dxfId="1146" priority="426" operator="lessThan">
      <formula>$C$4</formula>
    </cfRule>
  </conditionalFormatting>
  <conditionalFormatting sqref="I37">
    <cfRule type="cellIs" dxfId="1145" priority="427" operator="lessThan">
      <formula>$C$4</formula>
    </cfRule>
  </conditionalFormatting>
  <conditionalFormatting sqref="I38">
    <cfRule type="cellIs" dxfId="1144" priority="428" operator="lessThan">
      <formula>$C$4</formula>
    </cfRule>
  </conditionalFormatting>
  <conditionalFormatting sqref="I39">
    <cfRule type="cellIs" dxfId="1143" priority="429" operator="lessThan">
      <formula>$C$4</formula>
    </cfRule>
  </conditionalFormatting>
  <conditionalFormatting sqref="I40">
    <cfRule type="cellIs" dxfId="1142" priority="430" operator="lessThan">
      <formula>$C$4</formula>
    </cfRule>
  </conditionalFormatting>
  <conditionalFormatting sqref="I41">
    <cfRule type="cellIs" dxfId="1141" priority="431" operator="lessThan">
      <formula>$C$4</formula>
    </cfRule>
  </conditionalFormatting>
  <conditionalFormatting sqref="I42">
    <cfRule type="cellIs" dxfId="1140" priority="432" operator="lessThan">
      <formula>$C$4</formula>
    </cfRule>
  </conditionalFormatting>
  <conditionalFormatting sqref="I43">
    <cfRule type="cellIs" dxfId="1139" priority="433" operator="lessThan">
      <formula>$C$4</formula>
    </cfRule>
  </conditionalFormatting>
  <conditionalFormatting sqref="I44">
    <cfRule type="cellIs" dxfId="1138" priority="434" operator="lessThan">
      <formula>$C$4</formula>
    </cfRule>
  </conditionalFormatting>
  <conditionalFormatting sqref="I45">
    <cfRule type="cellIs" dxfId="1137" priority="435" operator="lessThan">
      <formula>$C$4</formula>
    </cfRule>
  </conditionalFormatting>
  <conditionalFormatting sqref="I46">
    <cfRule type="cellIs" dxfId="1136" priority="436" operator="lessThan">
      <formula>$C$4</formula>
    </cfRule>
  </conditionalFormatting>
  <conditionalFormatting sqref="I47">
    <cfRule type="cellIs" dxfId="1135" priority="437" operator="lessThan">
      <formula>$C$4</formula>
    </cfRule>
  </conditionalFormatting>
  <conditionalFormatting sqref="I48">
    <cfRule type="cellIs" dxfId="1134" priority="438" operator="lessThan">
      <formula>$C$4</formula>
    </cfRule>
  </conditionalFormatting>
  <conditionalFormatting sqref="I49">
    <cfRule type="cellIs" dxfId="1133" priority="439" operator="lessThan">
      <formula>$C$4</formula>
    </cfRule>
  </conditionalFormatting>
  <conditionalFormatting sqref="I50">
    <cfRule type="cellIs" dxfId="1132" priority="440" operator="lessThan">
      <formula>$C$4</formula>
    </cfRule>
  </conditionalFormatting>
  <conditionalFormatting sqref="I52">
    <cfRule type="cellIs" dxfId="1131" priority="441" operator="lessThan">
      <formula>$C$4</formula>
    </cfRule>
  </conditionalFormatting>
  <conditionalFormatting sqref="J11">
    <cfRule type="cellIs" dxfId="1130" priority="442" operator="lessThan">
      <formula>$C$4</formula>
    </cfRule>
  </conditionalFormatting>
  <conditionalFormatting sqref="J12">
    <cfRule type="cellIs" dxfId="1129" priority="443" operator="lessThan">
      <formula>$C$4</formula>
    </cfRule>
  </conditionalFormatting>
  <conditionalFormatting sqref="J13">
    <cfRule type="cellIs" dxfId="1128" priority="444" operator="lessThan">
      <formula>$C$4</formula>
    </cfRule>
  </conditionalFormatting>
  <conditionalFormatting sqref="J14">
    <cfRule type="cellIs" dxfId="1127" priority="445" operator="lessThan">
      <formula>$C$4</formula>
    </cfRule>
  </conditionalFormatting>
  <conditionalFormatting sqref="J15">
    <cfRule type="cellIs" dxfId="1126" priority="446" operator="lessThan">
      <formula>$C$4</formula>
    </cfRule>
  </conditionalFormatting>
  <conditionalFormatting sqref="J16">
    <cfRule type="cellIs" dxfId="1125" priority="447" operator="lessThan">
      <formula>$C$4</formula>
    </cfRule>
  </conditionalFormatting>
  <conditionalFormatting sqref="J17">
    <cfRule type="cellIs" dxfId="1124" priority="448" operator="lessThan">
      <formula>$C$4</formula>
    </cfRule>
  </conditionalFormatting>
  <conditionalFormatting sqref="J18">
    <cfRule type="cellIs" dxfId="1123" priority="449" operator="lessThan">
      <formula>$C$4</formula>
    </cfRule>
  </conditionalFormatting>
  <conditionalFormatting sqref="J19">
    <cfRule type="cellIs" dxfId="1122" priority="450" operator="lessThan">
      <formula>$C$4</formula>
    </cfRule>
  </conditionalFormatting>
  <conditionalFormatting sqref="J20">
    <cfRule type="cellIs" dxfId="1121" priority="451" operator="lessThan">
      <formula>$C$4</formula>
    </cfRule>
  </conditionalFormatting>
  <conditionalFormatting sqref="J21">
    <cfRule type="cellIs" dxfId="1120" priority="452" operator="lessThan">
      <formula>$C$4</formula>
    </cfRule>
  </conditionalFormatting>
  <conditionalFormatting sqref="J22">
    <cfRule type="cellIs" dxfId="1119" priority="453" operator="lessThan">
      <formula>$C$4</formula>
    </cfRule>
  </conditionalFormatting>
  <conditionalFormatting sqref="J23">
    <cfRule type="cellIs" dxfId="1118" priority="454" operator="lessThan">
      <formula>$C$4</formula>
    </cfRule>
  </conditionalFormatting>
  <conditionalFormatting sqref="J24">
    <cfRule type="cellIs" dxfId="1117" priority="455" operator="lessThan">
      <formula>$C$4</formula>
    </cfRule>
  </conditionalFormatting>
  <conditionalFormatting sqref="J25">
    <cfRule type="cellIs" dxfId="1116" priority="456" operator="lessThan">
      <formula>$C$4</formula>
    </cfRule>
  </conditionalFormatting>
  <conditionalFormatting sqref="J26">
    <cfRule type="cellIs" dxfId="1115" priority="457" operator="lessThan">
      <formula>$C$4</formula>
    </cfRule>
  </conditionalFormatting>
  <conditionalFormatting sqref="J27">
    <cfRule type="cellIs" dxfId="1114" priority="458" operator="lessThan">
      <formula>$C$4</formula>
    </cfRule>
  </conditionalFormatting>
  <conditionalFormatting sqref="J28">
    <cfRule type="cellIs" dxfId="1113" priority="459" operator="lessThan">
      <formula>$C$4</formula>
    </cfRule>
  </conditionalFormatting>
  <conditionalFormatting sqref="J29">
    <cfRule type="cellIs" dxfId="1112" priority="460" operator="lessThan">
      <formula>$C$4</formula>
    </cfRule>
  </conditionalFormatting>
  <conditionalFormatting sqref="J30">
    <cfRule type="cellIs" dxfId="1111" priority="461" operator="lessThan">
      <formula>$C$4</formula>
    </cfRule>
  </conditionalFormatting>
  <conditionalFormatting sqref="J31">
    <cfRule type="cellIs" dxfId="1110" priority="462" operator="lessThan">
      <formula>$C$4</formula>
    </cfRule>
  </conditionalFormatting>
  <conditionalFormatting sqref="J32">
    <cfRule type="cellIs" dxfId="1109" priority="463" operator="lessThan">
      <formula>$C$4</formula>
    </cfRule>
  </conditionalFormatting>
  <conditionalFormatting sqref="J33">
    <cfRule type="cellIs" dxfId="1108" priority="464" operator="lessThan">
      <formula>$C$4</formula>
    </cfRule>
  </conditionalFormatting>
  <conditionalFormatting sqref="J34">
    <cfRule type="cellIs" dxfId="1107" priority="465" operator="lessThan">
      <formula>$C$4</formula>
    </cfRule>
  </conditionalFormatting>
  <conditionalFormatting sqref="J35">
    <cfRule type="cellIs" dxfId="1106" priority="466" operator="lessThan">
      <formula>$C$4</formula>
    </cfRule>
  </conditionalFormatting>
  <conditionalFormatting sqref="J36">
    <cfRule type="cellIs" dxfId="1105" priority="467" operator="lessThan">
      <formula>$C$4</formula>
    </cfRule>
  </conditionalFormatting>
  <conditionalFormatting sqref="J37">
    <cfRule type="cellIs" dxfId="1104" priority="468" operator="lessThan">
      <formula>$C$4</formula>
    </cfRule>
  </conditionalFormatting>
  <conditionalFormatting sqref="J38">
    <cfRule type="cellIs" dxfId="1103" priority="469" operator="lessThan">
      <formula>$C$4</formula>
    </cfRule>
  </conditionalFormatting>
  <conditionalFormatting sqref="J39">
    <cfRule type="cellIs" dxfId="1102" priority="470" operator="lessThan">
      <formula>$C$4</formula>
    </cfRule>
  </conditionalFormatting>
  <conditionalFormatting sqref="J40">
    <cfRule type="cellIs" dxfId="1101" priority="471" operator="lessThan">
      <formula>$C$4</formula>
    </cfRule>
  </conditionalFormatting>
  <conditionalFormatting sqref="J41">
    <cfRule type="cellIs" dxfId="1100" priority="472" operator="lessThan">
      <formula>$C$4</formula>
    </cfRule>
  </conditionalFormatting>
  <conditionalFormatting sqref="J42">
    <cfRule type="cellIs" dxfId="1099" priority="473" operator="lessThan">
      <formula>$C$4</formula>
    </cfRule>
  </conditionalFormatting>
  <conditionalFormatting sqref="J43">
    <cfRule type="cellIs" dxfId="1098" priority="474" operator="lessThan">
      <formula>$C$4</formula>
    </cfRule>
  </conditionalFormatting>
  <conditionalFormatting sqref="J44">
    <cfRule type="cellIs" dxfId="1097" priority="475" operator="lessThan">
      <formula>$C$4</formula>
    </cfRule>
  </conditionalFormatting>
  <conditionalFormatting sqref="J45">
    <cfRule type="cellIs" dxfId="1096" priority="476" operator="lessThan">
      <formula>$C$4</formula>
    </cfRule>
  </conditionalFormatting>
  <conditionalFormatting sqref="J46">
    <cfRule type="cellIs" dxfId="1095" priority="477" operator="lessThan">
      <formula>$C$4</formula>
    </cfRule>
  </conditionalFormatting>
  <conditionalFormatting sqref="J47">
    <cfRule type="cellIs" dxfId="1094" priority="478" operator="lessThan">
      <formula>$C$4</formula>
    </cfRule>
  </conditionalFormatting>
  <conditionalFormatting sqref="J48">
    <cfRule type="cellIs" dxfId="1093" priority="479" operator="lessThan">
      <formula>$C$4</formula>
    </cfRule>
  </conditionalFormatting>
  <conditionalFormatting sqref="J49">
    <cfRule type="cellIs" dxfId="1092" priority="480" operator="lessThan">
      <formula>$C$4</formula>
    </cfRule>
  </conditionalFormatting>
  <conditionalFormatting sqref="J50">
    <cfRule type="cellIs" dxfId="1091" priority="481" operator="lessThan">
      <formula>$C$4</formula>
    </cfRule>
  </conditionalFormatting>
  <conditionalFormatting sqref="E11">
    <cfRule type="cellIs" dxfId="1090" priority="482" operator="lessThan">
      <formula>$C$4</formula>
    </cfRule>
  </conditionalFormatting>
  <conditionalFormatting sqref="E12">
    <cfRule type="cellIs" dxfId="1089" priority="483" operator="lessThan">
      <formula>$C$4</formula>
    </cfRule>
  </conditionalFormatting>
  <conditionalFormatting sqref="E13">
    <cfRule type="cellIs" dxfId="1088" priority="484" operator="lessThan">
      <formula>$C$4</formula>
    </cfRule>
  </conditionalFormatting>
  <conditionalFormatting sqref="E14">
    <cfRule type="cellIs" dxfId="1087" priority="485" operator="lessThan">
      <formula>$C$4</formula>
    </cfRule>
  </conditionalFormatting>
  <conditionalFormatting sqref="E15">
    <cfRule type="cellIs" dxfId="1086" priority="486" operator="lessThan">
      <formula>$C$4</formula>
    </cfRule>
  </conditionalFormatting>
  <conditionalFormatting sqref="E16">
    <cfRule type="cellIs" dxfId="1085" priority="487" operator="lessThan">
      <formula>$C$4</formula>
    </cfRule>
  </conditionalFormatting>
  <conditionalFormatting sqref="E17">
    <cfRule type="cellIs" dxfId="1084" priority="488" operator="lessThan">
      <formula>$C$4</formula>
    </cfRule>
  </conditionalFormatting>
  <conditionalFormatting sqref="E18">
    <cfRule type="cellIs" dxfId="1083" priority="489" operator="lessThan">
      <formula>$C$4</formula>
    </cfRule>
  </conditionalFormatting>
  <conditionalFormatting sqref="E19">
    <cfRule type="cellIs" dxfId="1082" priority="490" operator="lessThan">
      <formula>$C$4</formula>
    </cfRule>
  </conditionalFormatting>
  <conditionalFormatting sqref="E20">
    <cfRule type="cellIs" dxfId="1081" priority="491" operator="lessThan">
      <formula>$C$4</formula>
    </cfRule>
  </conditionalFormatting>
  <conditionalFormatting sqref="E21">
    <cfRule type="cellIs" dxfId="1080" priority="492" operator="lessThan">
      <formula>$C$4</formula>
    </cfRule>
  </conditionalFormatting>
  <conditionalFormatting sqref="E22">
    <cfRule type="cellIs" dxfId="1079" priority="493" operator="lessThan">
      <formula>$C$4</formula>
    </cfRule>
  </conditionalFormatting>
  <conditionalFormatting sqref="E23">
    <cfRule type="cellIs" dxfId="1078" priority="494" operator="lessThan">
      <formula>$C$4</formula>
    </cfRule>
  </conditionalFormatting>
  <conditionalFormatting sqref="E24">
    <cfRule type="cellIs" dxfId="1077" priority="495" operator="lessThan">
      <formula>$C$4</formula>
    </cfRule>
  </conditionalFormatting>
  <conditionalFormatting sqref="E25">
    <cfRule type="cellIs" dxfId="1076" priority="496" operator="lessThan">
      <formula>$C$4</formula>
    </cfRule>
  </conditionalFormatting>
  <conditionalFormatting sqref="E26">
    <cfRule type="cellIs" dxfId="1075" priority="497" operator="lessThan">
      <formula>$C$4</formula>
    </cfRule>
  </conditionalFormatting>
  <conditionalFormatting sqref="E27">
    <cfRule type="cellIs" dxfId="1074" priority="498" operator="lessThan">
      <formula>$C$4</formula>
    </cfRule>
  </conditionalFormatting>
  <conditionalFormatting sqref="E28">
    <cfRule type="cellIs" dxfId="1073" priority="499" operator="lessThan">
      <formula>$C$4</formula>
    </cfRule>
  </conditionalFormatting>
  <conditionalFormatting sqref="E29">
    <cfRule type="cellIs" dxfId="1072" priority="500" operator="lessThan">
      <formula>$C$4</formula>
    </cfRule>
  </conditionalFormatting>
  <conditionalFormatting sqref="E30">
    <cfRule type="cellIs" dxfId="1071" priority="501" operator="lessThan">
      <formula>$C$4</formula>
    </cfRule>
  </conditionalFormatting>
  <conditionalFormatting sqref="E31">
    <cfRule type="cellIs" dxfId="1070" priority="502" operator="lessThan">
      <formula>$C$4</formula>
    </cfRule>
  </conditionalFormatting>
  <conditionalFormatting sqref="E32">
    <cfRule type="cellIs" dxfId="1069" priority="503" operator="lessThan">
      <formula>$C$4</formula>
    </cfRule>
  </conditionalFormatting>
  <conditionalFormatting sqref="E33">
    <cfRule type="cellIs" dxfId="1068" priority="504" operator="lessThan">
      <formula>$C$4</formula>
    </cfRule>
  </conditionalFormatting>
  <conditionalFormatting sqref="E34">
    <cfRule type="cellIs" dxfId="1067" priority="505" operator="lessThan">
      <formula>$C$4</formula>
    </cfRule>
  </conditionalFormatting>
  <conditionalFormatting sqref="E35">
    <cfRule type="cellIs" dxfId="1066" priority="506" operator="lessThan">
      <formula>$C$4</formula>
    </cfRule>
  </conditionalFormatting>
  <conditionalFormatting sqref="E36">
    <cfRule type="cellIs" dxfId="1065" priority="507" operator="lessThan">
      <formula>$C$4</formula>
    </cfRule>
  </conditionalFormatting>
  <conditionalFormatting sqref="E37">
    <cfRule type="cellIs" dxfId="1064" priority="508" operator="lessThan">
      <formula>$C$4</formula>
    </cfRule>
  </conditionalFormatting>
  <conditionalFormatting sqref="E38">
    <cfRule type="cellIs" dxfId="1063" priority="509" operator="lessThan">
      <formula>$C$4</formula>
    </cfRule>
  </conditionalFormatting>
  <conditionalFormatting sqref="E39">
    <cfRule type="cellIs" dxfId="1062" priority="510" operator="lessThan">
      <formula>$C$4</formula>
    </cfRule>
  </conditionalFormatting>
  <conditionalFormatting sqref="E40">
    <cfRule type="cellIs" dxfId="1061" priority="511" operator="lessThan">
      <formula>$C$4</formula>
    </cfRule>
  </conditionalFormatting>
  <conditionalFormatting sqref="E41">
    <cfRule type="cellIs" dxfId="1060" priority="512" operator="lessThan">
      <formula>$C$4</formula>
    </cfRule>
  </conditionalFormatting>
  <conditionalFormatting sqref="E42">
    <cfRule type="cellIs" dxfId="1059" priority="513" operator="lessThan">
      <formula>$C$4</formula>
    </cfRule>
  </conditionalFormatting>
  <conditionalFormatting sqref="E43">
    <cfRule type="cellIs" dxfId="1058" priority="514" operator="lessThan">
      <formula>$C$4</formula>
    </cfRule>
  </conditionalFormatting>
  <conditionalFormatting sqref="E44">
    <cfRule type="cellIs" dxfId="1057" priority="515" operator="lessThan">
      <formula>$C$4</formula>
    </cfRule>
  </conditionalFormatting>
  <conditionalFormatting sqref="E45">
    <cfRule type="cellIs" dxfId="1056" priority="516" operator="lessThan">
      <formula>$C$4</formula>
    </cfRule>
  </conditionalFormatting>
  <conditionalFormatting sqref="E46">
    <cfRule type="cellIs" dxfId="1055" priority="517" operator="lessThan">
      <formula>$C$4</formula>
    </cfRule>
  </conditionalFormatting>
  <conditionalFormatting sqref="E47">
    <cfRule type="cellIs" dxfId="1054" priority="518" operator="lessThan">
      <formula>$C$4</formula>
    </cfRule>
  </conditionalFormatting>
  <conditionalFormatting sqref="E48">
    <cfRule type="cellIs" dxfId="1053" priority="519" operator="lessThan">
      <formula>$C$4</formula>
    </cfRule>
  </conditionalFormatting>
  <conditionalFormatting sqref="E49">
    <cfRule type="cellIs" dxfId="1052" priority="520" operator="lessThan">
      <formula>$C$4</formula>
    </cfRule>
  </conditionalFormatting>
  <conditionalFormatting sqref="E50">
    <cfRule type="cellIs" dxfId="1051" priority="521" operator="lessThan">
      <formula>$C$4</formula>
    </cfRule>
  </conditionalFormatting>
  <conditionalFormatting sqref="I53">
    <cfRule type="cellIs" dxfId="1050" priority="522" operator="lessThan">
      <formula>$C$4</formula>
    </cfRule>
  </conditionalFormatting>
  <conditionalFormatting sqref="I54">
    <cfRule type="cellIs" dxfId="1049" priority="523" operator="lessThan">
      <formula>$C$4</formula>
    </cfRule>
  </conditionalFormatting>
  <conditionalFormatting sqref="I55">
    <cfRule type="cellIs" dxfId="1048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workbookViewId="0">
      <pane xSplit="3" ySplit="10" topLeftCell="D11" activePane="bottomRight" state="frozen"/>
      <selection pane="topRight"/>
      <selection pane="bottomLeft"/>
      <selection pane="bottomRight" activeCell="O38" sqref="O38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239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96</v>
      </c>
      <c r="H2" s="13"/>
      <c r="I2" s="25"/>
      <c r="J2" s="25"/>
      <c r="K2" s="27">
        <v>11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76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88" t="s">
        <v>12</v>
      </c>
      <c r="S7" s="89"/>
      <c r="T7" s="89"/>
      <c r="U7" s="89"/>
      <c r="V7" s="89"/>
      <c r="W7" s="89"/>
      <c r="X7" s="89"/>
      <c r="Y7" s="89"/>
      <c r="Z7" s="89"/>
      <c r="AA7" s="89"/>
      <c r="AB7" s="89"/>
      <c r="AC7" s="89"/>
      <c r="AD7" s="89"/>
      <c r="AE7" s="89"/>
      <c r="AF7" s="89"/>
      <c r="AG7" s="89"/>
      <c r="AH7" s="89"/>
      <c r="AI7" s="89"/>
      <c r="AJ7" s="89"/>
      <c r="AK7" s="89"/>
      <c r="AL7" s="89"/>
      <c r="AM7" s="90"/>
      <c r="AN7" s="90"/>
      <c r="AO7" s="90"/>
      <c r="AP7" s="90"/>
      <c r="AQ7" s="90"/>
      <c r="AR7" s="91"/>
      <c r="AS7" s="13"/>
      <c r="AT7" s="65" t="s">
        <v>13</v>
      </c>
      <c r="AU7" s="66"/>
      <c r="AV7" s="66"/>
      <c r="AW7" s="66"/>
      <c r="AX7" s="66"/>
      <c r="AY7" s="67"/>
      <c r="AZ7" s="13"/>
      <c r="BA7" s="56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71" t="s">
        <v>15</v>
      </c>
      <c r="B8" s="73" t="s">
        <v>16</v>
      </c>
      <c r="C8" s="75" t="s">
        <v>17</v>
      </c>
      <c r="D8" s="19"/>
      <c r="E8" s="77" t="s">
        <v>18</v>
      </c>
      <c r="F8" s="19"/>
      <c r="G8" s="79" t="s">
        <v>19</v>
      </c>
      <c r="H8" s="80"/>
      <c r="I8" s="80"/>
      <c r="J8" s="80"/>
      <c r="K8" s="80"/>
      <c r="L8" s="81"/>
      <c r="M8" s="31"/>
      <c r="N8" s="34"/>
      <c r="O8" s="102" t="s">
        <v>11</v>
      </c>
      <c r="P8" s="103"/>
      <c r="Q8" s="13"/>
      <c r="R8" s="94" t="s">
        <v>20</v>
      </c>
      <c r="S8" s="95"/>
      <c r="T8" s="95"/>
      <c r="U8" s="95"/>
      <c r="V8" s="95"/>
      <c r="W8" s="95"/>
      <c r="X8" s="95"/>
      <c r="Y8" s="95"/>
      <c r="Z8" s="95"/>
      <c r="AA8" s="95"/>
      <c r="AB8" s="95"/>
      <c r="AC8" s="95"/>
      <c r="AD8" s="95"/>
      <c r="AE8" s="95"/>
      <c r="AF8" s="95"/>
      <c r="AG8" s="95"/>
      <c r="AH8" s="95"/>
      <c r="AI8" s="95"/>
      <c r="AJ8" s="95"/>
      <c r="AK8" s="95"/>
      <c r="AL8" s="95"/>
      <c r="AM8" s="94" t="s">
        <v>21</v>
      </c>
      <c r="AN8" s="95"/>
      <c r="AO8" s="95"/>
      <c r="AP8" s="95"/>
      <c r="AQ8" s="95"/>
      <c r="AR8" s="100"/>
      <c r="AS8" s="13"/>
      <c r="AT8" s="68"/>
      <c r="AU8" s="69"/>
      <c r="AV8" s="69"/>
      <c r="AW8" s="69"/>
      <c r="AX8" s="69"/>
      <c r="AY8" s="70"/>
      <c r="AZ8" s="13"/>
      <c r="BA8" s="57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1"/>
      <c r="B9" s="73"/>
      <c r="C9" s="75"/>
      <c r="D9" s="19"/>
      <c r="E9" s="78"/>
      <c r="F9" s="19"/>
      <c r="G9" s="83" t="s">
        <v>22</v>
      </c>
      <c r="H9" s="83"/>
      <c r="I9" s="84" t="s">
        <v>23</v>
      </c>
      <c r="J9" s="84"/>
      <c r="K9" s="82" t="s">
        <v>24</v>
      </c>
      <c r="L9" s="85" t="s">
        <v>25</v>
      </c>
      <c r="M9" s="32"/>
      <c r="N9" s="104" t="s">
        <v>26</v>
      </c>
      <c r="O9" s="105" t="s">
        <v>27</v>
      </c>
      <c r="P9" s="107" t="s">
        <v>28</v>
      </c>
      <c r="Q9" s="13"/>
      <c r="R9" s="86" t="s">
        <v>29</v>
      </c>
      <c r="S9" s="87"/>
      <c r="T9" s="87"/>
      <c r="U9" s="87" t="s">
        <v>30</v>
      </c>
      <c r="V9" s="87"/>
      <c r="W9" s="87"/>
      <c r="X9" s="87" t="s">
        <v>31</v>
      </c>
      <c r="Y9" s="87"/>
      <c r="Z9" s="87"/>
      <c r="AA9" s="87" t="s">
        <v>32</v>
      </c>
      <c r="AB9" s="87"/>
      <c r="AC9" s="87"/>
      <c r="AD9" s="87" t="s">
        <v>33</v>
      </c>
      <c r="AE9" s="87"/>
      <c r="AF9" s="87"/>
      <c r="AG9" s="44"/>
      <c r="AH9" s="47"/>
      <c r="AI9" s="47"/>
      <c r="AJ9" s="47"/>
      <c r="AK9" s="47"/>
      <c r="AL9" s="92" t="s">
        <v>34</v>
      </c>
      <c r="AM9" s="86" t="s">
        <v>29</v>
      </c>
      <c r="AN9" s="87" t="s">
        <v>30</v>
      </c>
      <c r="AO9" s="87" t="s">
        <v>31</v>
      </c>
      <c r="AP9" s="87" t="s">
        <v>32</v>
      </c>
      <c r="AQ9" s="87" t="s">
        <v>33</v>
      </c>
      <c r="AR9" s="98" t="s">
        <v>35</v>
      </c>
      <c r="AS9" s="13"/>
      <c r="AT9" s="59" t="s">
        <v>29</v>
      </c>
      <c r="AU9" s="61" t="s">
        <v>30</v>
      </c>
      <c r="AV9" s="61" t="s">
        <v>31</v>
      </c>
      <c r="AW9" s="61" t="s">
        <v>32</v>
      </c>
      <c r="AX9" s="61" t="s">
        <v>33</v>
      </c>
      <c r="AY9" s="63" t="s">
        <v>35</v>
      </c>
      <c r="AZ9" s="13"/>
      <c r="BA9" s="57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72"/>
      <c r="B10" s="74"/>
      <c r="C10" s="76"/>
      <c r="D10" s="19"/>
      <c r="E10" s="78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82"/>
      <c r="L10" s="85"/>
      <c r="M10" s="32"/>
      <c r="N10" s="104"/>
      <c r="O10" s="106"/>
      <c r="P10" s="108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93"/>
      <c r="AM10" s="97"/>
      <c r="AN10" s="96"/>
      <c r="AO10" s="96"/>
      <c r="AP10" s="96"/>
      <c r="AQ10" s="96"/>
      <c r="AR10" s="99"/>
      <c r="AS10" s="13"/>
      <c r="AT10" s="60"/>
      <c r="AU10" s="62"/>
      <c r="AV10" s="62"/>
      <c r="AW10" s="62"/>
      <c r="AX10" s="62"/>
      <c r="AY10" s="64"/>
      <c r="AZ10" s="13"/>
      <c r="BA10" s="58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31079</v>
      </c>
      <c r="C11" s="14" t="s">
        <v>97</v>
      </c>
      <c r="D11" s="13"/>
      <c r="E11" s="14">
        <f t="shared" ref="E11:E50" si="0">H11</f>
        <v>79</v>
      </c>
      <c r="F11" s="13"/>
      <c r="G11" s="24">
        <f t="shared" ref="G11:G50" si="1">IF(OR(COUNTBLANK(AL11:AL11)=1,COUNTBLANK(AR11:AR11)=1,COUNTBLANK(O11:O11)=1),"",ROUND(((2*AL11)+AR11+O11)/4,0))</f>
        <v>79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79</v>
      </c>
      <c r="I11" s="24">
        <f t="shared" ref="I11:I50" si="3">IF(AND(COUNTBLANK(AT11:AX11)=5,COUNTBLANK(AM11:AQ11)=5),"",IF(COUNTBLANK(AL11:AL11)=1,ROUND((AR11+(AY11*2))/3,0),ROUND(AY11,0)))</f>
        <v>83</v>
      </c>
      <c r="J11" s="24">
        <f t="shared" ref="J11:J50" si="4">IF(OR(AND(COUNTBLANK(P11:P11)=1,OR($K$2&lt;&gt;12,UPPER($L$2)&lt;&gt;"GENAP")),COUNTBLANK(AT11:AX11)=5),"",IF(COUNTBLANK(AL11:AL11)=1,ROUND((AR11+(AY11*2))/3,0),ROUND(AY11,0)))</f>
        <v>83</v>
      </c>
      <c r="K11" s="14" t="str">
        <f t="shared" ref="K11:K50" si="5">IF(BA11="","",BA11)</f>
        <v>B</v>
      </c>
      <c r="L11" s="52" t="s">
        <v>174</v>
      </c>
      <c r="M11" s="13"/>
      <c r="N11" s="35" t="str">
        <f t="shared" ref="N11:N50" si="6">IF(BB11="","",BB11)</f>
        <v/>
      </c>
      <c r="O11" s="2">
        <v>61</v>
      </c>
      <c r="P11" s="1">
        <v>82</v>
      </c>
      <c r="Q11" s="13"/>
      <c r="R11" s="3">
        <v>100</v>
      </c>
      <c r="S11" s="1"/>
      <c r="T11" s="39">
        <f t="shared" ref="T11:T50" si="7">IF(ISNUMBER(R11)=FALSE(),"",IF(OR(R11&gt;=$C$4,ISNUMBER(S11)=FALSE(),R11&gt;S11),R11,IF(S11&gt;=$C$4,$C$4,S11)))</f>
        <v>100</v>
      </c>
      <c r="U11" s="1">
        <v>80</v>
      </c>
      <c r="V11" s="1"/>
      <c r="W11" s="39">
        <f t="shared" ref="W11:W50" si="8">IF(ISNUMBER(U11)=FALSE(),"",IF(OR(U11&gt;=$C$4,ISNUMBER(V11)=FALSE(),U11&gt;V11),U11,IF(V11&gt;=$C$4,$C$4,V11)))</f>
        <v>80</v>
      </c>
      <c r="X11" s="1">
        <v>76</v>
      </c>
      <c r="Y11" s="1"/>
      <c r="Z11" s="39">
        <f t="shared" ref="Z11:Z50" si="9">IF(ISNUMBER(X11)=FALSE(),"",IF(OR(X11&gt;=$C$4,ISNUMBER(Y11)=FALSE(),X11&gt;Y11),X11,IF(Y11&gt;=$C$4,$C$4,Y11)))</f>
        <v>76</v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100</v>
      </c>
      <c r="AH11" s="14">
        <f t="shared" ref="AH11:AH50" si="13">IF(COUNTA(W11:W11)=1,W11)</f>
        <v>80</v>
      </c>
      <c r="AI11" s="14">
        <f t="shared" ref="AI11:AI50" si="14">IF(COUNTA(Z11:Z11)=1,Z11)</f>
        <v>76</v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85.333333333333329</v>
      </c>
      <c r="AM11" s="6">
        <v>90</v>
      </c>
      <c r="AN11" s="2">
        <v>80</v>
      </c>
      <c r="AO11" s="2">
        <v>80</v>
      </c>
      <c r="AP11" s="2"/>
      <c r="AQ11" s="2"/>
      <c r="AR11" s="49">
        <f t="shared" ref="AR11:AR50" si="18">IF(COUNTBLANK(AM11:AQ11)=5,"",AVERAGE(AM11:AQ11))</f>
        <v>83.333333333333329</v>
      </c>
      <c r="AS11" s="13"/>
      <c r="AT11" s="6">
        <v>90</v>
      </c>
      <c r="AU11" s="2">
        <v>80</v>
      </c>
      <c r="AV11" s="2">
        <v>80</v>
      </c>
      <c r="AW11" s="2"/>
      <c r="AX11" s="2"/>
      <c r="AY11" s="51">
        <f t="shared" ref="AY11:AY50" si="19">IF(COUNTBLANK(AT11:AX11)=5,"",AVERAGE(AT11:AX11))</f>
        <v>83.333333333333329</v>
      </c>
      <c r="AZ11" s="13"/>
      <c r="BA11" s="54" t="s">
        <v>47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31093</v>
      </c>
      <c r="C12" s="14" t="s">
        <v>98</v>
      </c>
      <c r="D12" s="13"/>
      <c r="E12" s="14">
        <f t="shared" si="0"/>
        <v>86</v>
      </c>
      <c r="F12" s="13"/>
      <c r="G12" s="24">
        <f t="shared" si="1"/>
        <v>86</v>
      </c>
      <c r="H12" s="24">
        <f t="shared" si="2"/>
        <v>86</v>
      </c>
      <c r="I12" s="24">
        <f t="shared" si="3"/>
        <v>86</v>
      </c>
      <c r="J12" s="24">
        <f t="shared" si="4"/>
        <v>86</v>
      </c>
      <c r="K12" s="14" t="str">
        <f t="shared" si="5"/>
        <v>B</v>
      </c>
      <c r="L12" s="52" t="s">
        <v>174</v>
      </c>
      <c r="M12" s="13"/>
      <c r="N12" s="36" t="str">
        <f t="shared" si="6"/>
        <v/>
      </c>
      <c r="O12" s="2">
        <v>98</v>
      </c>
      <c r="P12" s="2">
        <v>87</v>
      </c>
      <c r="Q12" s="13"/>
      <c r="R12" s="3">
        <v>90</v>
      </c>
      <c r="S12" s="1"/>
      <c r="T12" s="39">
        <f t="shared" si="7"/>
        <v>90</v>
      </c>
      <c r="U12" s="1">
        <v>81</v>
      </c>
      <c r="V12" s="1"/>
      <c r="W12" s="39">
        <f t="shared" si="8"/>
        <v>81</v>
      </c>
      <c r="X12" s="1">
        <v>76</v>
      </c>
      <c r="Y12" s="1"/>
      <c r="Z12" s="39">
        <f t="shared" si="9"/>
        <v>76</v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>
        <f t="shared" si="12"/>
        <v>90</v>
      </c>
      <c r="AH12" s="14">
        <f t="shared" si="13"/>
        <v>81</v>
      </c>
      <c r="AI12" s="14">
        <f t="shared" si="14"/>
        <v>76</v>
      </c>
      <c r="AJ12" s="14" t="str">
        <f t="shared" si="15"/>
        <v/>
      </c>
      <c r="AK12" s="14" t="str">
        <f t="shared" si="16"/>
        <v/>
      </c>
      <c r="AL12" s="35">
        <f t="shared" si="17"/>
        <v>82.333333333333329</v>
      </c>
      <c r="AM12" s="6">
        <v>86</v>
      </c>
      <c r="AN12" s="2">
        <v>80</v>
      </c>
      <c r="AO12" s="2">
        <v>80</v>
      </c>
      <c r="AP12" s="2"/>
      <c r="AQ12" s="2"/>
      <c r="AR12" s="49">
        <f t="shared" si="18"/>
        <v>82</v>
      </c>
      <c r="AS12" s="13"/>
      <c r="AT12" s="6">
        <v>85</v>
      </c>
      <c r="AU12" s="2">
        <v>92</v>
      </c>
      <c r="AV12" s="2">
        <v>80</v>
      </c>
      <c r="AW12" s="2"/>
      <c r="AX12" s="2"/>
      <c r="AY12" s="51">
        <f t="shared" si="19"/>
        <v>85.666666666666671</v>
      </c>
      <c r="AZ12" s="13"/>
      <c r="BA12" s="54" t="s">
        <v>47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31107</v>
      </c>
      <c r="C13" s="14" t="s">
        <v>99</v>
      </c>
      <c r="D13" s="13"/>
      <c r="E13" s="14">
        <f t="shared" si="0"/>
        <v>79</v>
      </c>
      <c r="F13" s="13"/>
      <c r="G13" s="24">
        <f t="shared" si="1"/>
        <v>79</v>
      </c>
      <c r="H13" s="24">
        <f t="shared" si="2"/>
        <v>79</v>
      </c>
      <c r="I13" s="24">
        <f t="shared" si="3"/>
        <v>82</v>
      </c>
      <c r="J13" s="24">
        <f t="shared" si="4"/>
        <v>82</v>
      </c>
      <c r="K13" s="14" t="str">
        <f t="shared" si="5"/>
        <v>B</v>
      </c>
      <c r="L13" s="52" t="s">
        <v>174</v>
      </c>
      <c r="M13" s="13"/>
      <c r="N13" s="36" t="str">
        <f t="shared" si="6"/>
        <v/>
      </c>
      <c r="O13" s="2">
        <v>81</v>
      </c>
      <c r="P13" s="2">
        <v>76</v>
      </c>
      <c r="Q13" s="13"/>
      <c r="R13" s="3">
        <v>70</v>
      </c>
      <c r="S13" s="1">
        <v>76</v>
      </c>
      <c r="T13" s="39">
        <f t="shared" si="7"/>
        <v>76</v>
      </c>
      <c r="U13" s="1">
        <v>80</v>
      </c>
      <c r="V13" s="1"/>
      <c r="W13" s="39">
        <f t="shared" si="8"/>
        <v>80</v>
      </c>
      <c r="X13" s="1">
        <v>76</v>
      </c>
      <c r="Y13" s="1"/>
      <c r="Z13" s="39">
        <f t="shared" si="9"/>
        <v>76</v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>
        <f t="shared" si="12"/>
        <v>76</v>
      </c>
      <c r="AH13" s="14">
        <f t="shared" si="13"/>
        <v>80</v>
      </c>
      <c r="AI13" s="14">
        <f t="shared" si="14"/>
        <v>76</v>
      </c>
      <c r="AJ13" s="14" t="str">
        <f t="shared" si="15"/>
        <v/>
      </c>
      <c r="AK13" s="14" t="str">
        <f t="shared" si="16"/>
        <v/>
      </c>
      <c r="AL13" s="35">
        <f t="shared" si="17"/>
        <v>77.333333333333329</v>
      </c>
      <c r="AM13" s="6">
        <v>84</v>
      </c>
      <c r="AN13" s="2">
        <v>80</v>
      </c>
      <c r="AO13" s="2">
        <v>80</v>
      </c>
      <c r="AP13" s="2"/>
      <c r="AQ13" s="2"/>
      <c r="AR13" s="49">
        <f t="shared" si="18"/>
        <v>81.333333333333329</v>
      </c>
      <c r="AS13" s="13"/>
      <c r="AT13" s="6">
        <v>85</v>
      </c>
      <c r="AU13" s="2">
        <v>80</v>
      </c>
      <c r="AV13" s="2">
        <v>80</v>
      </c>
      <c r="AW13" s="2"/>
      <c r="AX13" s="2"/>
      <c r="AY13" s="51">
        <f t="shared" si="19"/>
        <v>81.666666666666671</v>
      </c>
      <c r="AZ13" s="13"/>
      <c r="BA13" s="54" t="s">
        <v>47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31121</v>
      </c>
      <c r="C14" s="14" t="s">
        <v>100</v>
      </c>
      <c r="D14" s="13"/>
      <c r="E14" s="14">
        <f t="shared" si="0"/>
        <v>76</v>
      </c>
      <c r="F14" s="13"/>
      <c r="G14" s="24">
        <f t="shared" si="1"/>
        <v>77</v>
      </c>
      <c r="H14" s="24">
        <f t="shared" si="2"/>
        <v>76</v>
      </c>
      <c r="I14" s="24">
        <f t="shared" si="3"/>
        <v>84</v>
      </c>
      <c r="J14" s="24">
        <f t="shared" si="4"/>
        <v>84</v>
      </c>
      <c r="K14" s="14" t="str">
        <f t="shared" si="5"/>
        <v>B</v>
      </c>
      <c r="L14" s="52" t="s">
        <v>174</v>
      </c>
      <c r="M14" s="13"/>
      <c r="N14" s="36" t="str">
        <f t="shared" si="6"/>
        <v/>
      </c>
      <c r="O14" s="2">
        <v>58</v>
      </c>
      <c r="P14" s="2">
        <v>76</v>
      </c>
      <c r="Q14" s="13"/>
      <c r="R14" s="3">
        <v>80</v>
      </c>
      <c r="S14" s="1"/>
      <c r="T14" s="39">
        <f t="shared" si="7"/>
        <v>80</v>
      </c>
      <c r="U14" s="1">
        <v>85</v>
      </c>
      <c r="V14" s="1"/>
      <c r="W14" s="39">
        <f t="shared" si="8"/>
        <v>85</v>
      </c>
      <c r="X14" s="1">
        <v>86</v>
      </c>
      <c r="Y14" s="1"/>
      <c r="Z14" s="39">
        <f t="shared" si="9"/>
        <v>86</v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>
        <f t="shared" si="12"/>
        <v>80</v>
      </c>
      <c r="AH14" s="14">
        <f t="shared" si="13"/>
        <v>85</v>
      </c>
      <c r="AI14" s="14">
        <f t="shared" si="14"/>
        <v>86</v>
      </c>
      <c r="AJ14" s="14" t="str">
        <f t="shared" si="15"/>
        <v/>
      </c>
      <c r="AK14" s="14" t="str">
        <f t="shared" si="16"/>
        <v/>
      </c>
      <c r="AL14" s="35">
        <f t="shared" si="17"/>
        <v>83.666666666666671</v>
      </c>
      <c r="AM14" s="6">
        <v>82</v>
      </c>
      <c r="AN14" s="2">
        <v>80</v>
      </c>
      <c r="AO14" s="2">
        <v>80</v>
      </c>
      <c r="AP14" s="2"/>
      <c r="AQ14" s="2"/>
      <c r="AR14" s="49">
        <f t="shared" si="18"/>
        <v>80.666666666666671</v>
      </c>
      <c r="AS14" s="13"/>
      <c r="AT14" s="6">
        <v>80</v>
      </c>
      <c r="AU14" s="2">
        <v>85</v>
      </c>
      <c r="AV14" s="2">
        <v>88</v>
      </c>
      <c r="AW14" s="2"/>
      <c r="AX14" s="2"/>
      <c r="AY14" s="51">
        <f t="shared" si="19"/>
        <v>84.333333333333329</v>
      </c>
      <c r="AZ14" s="13"/>
      <c r="BA14" s="54" t="s">
        <v>47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31135</v>
      </c>
      <c r="C15" s="14" t="s">
        <v>101</v>
      </c>
      <c r="D15" s="13"/>
      <c r="E15" s="14">
        <f t="shared" si="0"/>
        <v>81</v>
      </c>
      <c r="F15" s="13"/>
      <c r="G15" s="24">
        <f t="shared" si="1"/>
        <v>82</v>
      </c>
      <c r="H15" s="24">
        <f t="shared" si="2"/>
        <v>81</v>
      </c>
      <c r="I15" s="24">
        <f t="shared" si="3"/>
        <v>88</v>
      </c>
      <c r="J15" s="24">
        <f t="shared" si="4"/>
        <v>88</v>
      </c>
      <c r="K15" s="14" t="str">
        <f t="shared" si="5"/>
        <v>B</v>
      </c>
      <c r="L15" s="52" t="s">
        <v>174</v>
      </c>
      <c r="M15" s="13"/>
      <c r="N15" s="36" t="str">
        <f t="shared" si="6"/>
        <v/>
      </c>
      <c r="O15" s="2">
        <v>86</v>
      </c>
      <c r="P15" s="2">
        <v>76</v>
      </c>
      <c r="Q15" s="13"/>
      <c r="R15" s="3">
        <v>70</v>
      </c>
      <c r="S15" s="1">
        <v>76</v>
      </c>
      <c r="T15" s="39">
        <f t="shared" si="7"/>
        <v>76</v>
      </c>
      <c r="U15" s="1">
        <v>81</v>
      </c>
      <c r="V15" s="1"/>
      <c r="W15" s="39">
        <f t="shared" si="8"/>
        <v>81</v>
      </c>
      <c r="X15" s="1">
        <v>86</v>
      </c>
      <c r="Y15" s="1"/>
      <c r="Z15" s="39">
        <f t="shared" si="9"/>
        <v>86</v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>
        <f t="shared" si="12"/>
        <v>76</v>
      </c>
      <c r="AH15" s="14">
        <f t="shared" si="13"/>
        <v>81</v>
      </c>
      <c r="AI15" s="14">
        <f t="shared" si="14"/>
        <v>86</v>
      </c>
      <c r="AJ15" s="14" t="str">
        <f t="shared" si="15"/>
        <v/>
      </c>
      <c r="AK15" s="14" t="str">
        <f t="shared" si="16"/>
        <v/>
      </c>
      <c r="AL15" s="35">
        <f t="shared" si="17"/>
        <v>81</v>
      </c>
      <c r="AM15" s="6">
        <v>78</v>
      </c>
      <c r="AN15" s="2">
        <v>82</v>
      </c>
      <c r="AO15" s="2">
        <v>80</v>
      </c>
      <c r="AP15" s="2"/>
      <c r="AQ15" s="2"/>
      <c r="AR15" s="49">
        <f t="shared" si="18"/>
        <v>80</v>
      </c>
      <c r="AS15" s="13"/>
      <c r="AT15" s="6">
        <v>95</v>
      </c>
      <c r="AU15" s="2">
        <v>79</v>
      </c>
      <c r="AV15" s="2">
        <v>89</v>
      </c>
      <c r="AW15" s="2"/>
      <c r="AX15" s="2"/>
      <c r="AY15" s="51">
        <f t="shared" si="19"/>
        <v>87.666666666666671</v>
      </c>
      <c r="AZ15" s="13"/>
      <c r="BA15" s="54" t="s">
        <v>47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31149</v>
      </c>
      <c r="C16" s="14" t="s">
        <v>102</v>
      </c>
      <c r="D16" s="13"/>
      <c r="E16" s="14">
        <f t="shared" si="0"/>
        <v>85</v>
      </c>
      <c r="F16" s="13"/>
      <c r="G16" s="24">
        <f t="shared" si="1"/>
        <v>86</v>
      </c>
      <c r="H16" s="24">
        <f t="shared" si="2"/>
        <v>85</v>
      </c>
      <c r="I16" s="24">
        <f t="shared" si="3"/>
        <v>88</v>
      </c>
      <c r="J16" s="24">
        <f t="shared" si="4"/>
        <v>88</v>
      </c>
      <c r="K16" s="14" t="str">
        <f t="shared" si="5"/>
        <v>B</v>
      </c>
      <c r="L16" s="52" t="s">
        <v>174</v>
      </c>
      <c r="M16" s="13"/>
      <c r="N16" s="36" t="str">
        <f t="shared" si="6"/>
        <v/>
      </c>
      <c r="O16" s="2">
        <v>93</v>
      </c>
      <c r="P16" s="2">
        <v>80</v>
      </c>
      <c r="Q16" s="13"/>
      <c r="R16" s="3">
        <v>80</v>
      </c>
      <c r="S16" s="1"/>
      <c r="T16" s="39">
        <f t="shared" si="7"/>
        <v>80</v>
      </c>
      <c r="U16" s="1">
        <v>85</v>
      </c>
      <c r="V16" s="1"/>
      <c r="W16" s="39">
        <f t="shared" si="8"/>
        <v>85</v>
      </c>
      <c r="X16" s="1">
        <v>87</v>
      </c>
      <c r="Y16" s="1"/>
      <c r="Z16" s="39">
        <f t="shared" si="9"/>
        <v>87</v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>
        <f t="shared" si="12"/>
        <v>80</v>
      </c>
      <c r="AH16" s="14">
        <f t="shared" si="13"/>
        <v>85</v>
      </c>
      <c r="AI16" s="14">
        <f t="shared" si="14"/>
        <v>87</v>
      </c>
      <c r="AJ16" s="14" t="str">
        <f t="shared" si="15"/>
        <v/>
      </c>
      <c r="AK16" s="14" t="str">
        <f t="shared" si="16"/>
        <v/>
      </c>
      <c r="AL16" s="35">
        <f t="shared" si="17"/>
        <v>84</v>
      </c>
      <c r="AM16" s="6">
        <v>87</v>
      </c>
      <c r="AN16" s="2">
        <v>82</v>
      </c>
      <c r="AO16" s="2">
        <v>85</v>
      </c>
      <c r="AP16" s="2"/>
      <c r="AQ16" s="2"/>
      <c r="AR16" s="49">
        <f t="shared" si="18"/>
        <v>84.666666666666671</v>
      </c>
      <c r="AS16" s="13"/>
      <c r="AT16" s="6">
        <v>84</v>
      </c>
      <c r="AU16" s="2">
        <v>92</v>
      </c>
      <c r="AV16" s="2">
        <v>87</v>
      </c>
      <c r="AW16" s="2"/>
      <c r="AX16" s="2"/>
      <c r="AY16" s="51">
        <f t="shared" si="19"/>
        <v>87.666666666666671</v>
      </c>
      <c r="AZ16" s="13"/>
      <c r="BA16" s="54" t="s">
        <v>47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31163</v>
      </c>
      <c r="C17" s="14" t="s">
        <v>103</v>
      </c>
      <c r="D17" s="13"/>
      <c r="E17" s="14">
        <f t="shared" si="0"/>
        <v>89</v>
      </c>
      <c r="F17" s="13"/>
      <c r="G17" s="24">
        <f t="shared" si="1"/>
        <v>90</v>
      </c>
      <c r="H17" s="24">
        <f t="shared" si="2"/>
        <v>89</v>
      </c>
      <c r="I17" s="24">
        <f t="shared" si="3"/>
        <v>86</v>
      </c>
      <c r="J17" s="24">
        <f t="shared" si="4"/>
        <v>86</v>
      </c>
      <c r="K17" s="14" t="str">
        <f t="shared" si="5"/>
        <v>B</v>
      </c>
      <c r="L17" s="52" t="s">
        <v>174</v>
      </c>
      <c r="M17" s="13"/>
      <c r="N17" s="36" t="str">
        <f t="shared" si="6"/>
        <v/>
      </c>
      <c r="O17" s="2">
        <v>100</v>
      </c>
      <c r="P17" s="2">
        <v>86</v>
      </c>
      <c r="Q17" s="13"/>
      <c r="R17" s="3">
        <v>90</v>
      </c>
      <c r="S17" s="1"/>
      <c r="T17" s="39">
        <f t="shared" si="7"/>
        <v>90</v>
      </c>
      <c r="U17" s="1">
        <v>76</v>
      </c>
      <c r="V17" s="1"/>
      <c r="W17" s="39">
        <f t="shared" si="8"/>
        <v>76</v>
      </c>
      <c r="X17" s="1">
        <v>90</v>
      </c>
      <c r="Y17" s="1"/>
      <c r="Z17" s="39">
        <f t="shared" si="9"/>
        <v>90</v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>
        <f t="shared" si="12"/>
        <v>90</v>
      </c>
      <c r="AH17" s="14">
        <f t="shared" si="13"/>
        <v>76</v>
      </c>
      <c r="AI17" s="14">
        <f t="shared" si="14"/>
        <v>90</v>
      </c>
      <c r="AJ17" s="14" t="str">
        <f t="shared" si="15"/>
        <v/>
      </c>
      <c r="AK17" s="14" t="str">
        <f t="shared" si="16"/>
        <v/>
      </c>
      <c r="AL17" s="35">
        <f t="shared" si="17"/>
        <v>85.333333333333329</v>
      </c>
      <c r="AM17" s="6">
        <v>90</v>
      </c>
      <c r="AN17" s="2">
        <v>90</v>
      </c>
      <c r="AO17" s="2">
        <v>90</v>
      </c>
      <c r="AP17" s="2"/>
      <c r="AQ17" s="2"/>
      <c r="AR17" s="49">
        <f t="shared" si="18"/>
        <v>90</v>
      </c>
      <c r="AS17" s="13"/>
      <c r="AT17" s="6">
        <v>80</v>
      </c>
      <c r="AU17" s="2">
        <v>88</v>
      </c>
      <c r="AV17" s="2">
        <v>90</v>
      </c>
      <c r="AW17" s="2"/>
      <c r="AX17" s="2"/>
      <c r="AY17" s="51">
        <f t="shared" si="19"/>
        <v>86</v>
      </c>
      <c r="AZ17" s="13"/>
      <c r="BA17" s="54" t="s">
        <v>47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31177</v>
      </c>
      <c r="C18" s="14" t="s">
        <v>104</v>
      </c>
      <c r="D18" s="13"/>
      <c r="E18" s="14">
        <f t="shared" si="0"/>
        <v>88</v>
      </c>
      <c r="F18" s="13"/>
      <c r="G18" s="24">
        <f t="shared" si="1"/>
        <v>88</v>
      </c>
      <c r="H18" s="24">
        <f t="shared" si="2"/>
        <v>88</v>
      </c>
      <c r="I18" s="24">
        <f t="shared" si="3"/>
        <v>83</v>
      </c>
      <c r="J18" s="24">
        <f t="shared" si="4"/>
        <v>83</v>
      </c>
      <c r="K18" s="14" t="str">
        <f t="shared" si="5"/>
        <v>B</v>
      </c>
      <c r="L18" s="52" t="s">
        <v>174</v>
      </c>
      <c r="M18" s="13"/>
      <c r="N18" s="36" t="str">
        <f t="shared" si="6"/>
        <v/>
      </c>
      <c r="O18" s="2">
        <v>99</v>
      </c>
      <c r="P18" s="2">
        <v>86</v>
      </c>
      <c r="Q18" s="13"/>
      <c r="R18" s="3">
        <v>80</v>
      </c>
      <c r="S18" s="1"/>
      <c r="T18" s="39">
        <f t="shared" si="7"/>
        <v>80</v>
      </c>
      <c r="U18" s="1">
        <v>70</v>
      </c>
      <c r="V18" s="1">
        <v>76</v>
      </c>
      <c r="W18" s="39">
        <f t="shared" si="8"/>
        <v>76</v>
      </c>
      <c r="X18" s="1">
        <v>90</v>
      </c>
      <c r="Y18" s="1"/>
      <c r="Z18" s="39">
        <f t="shared" si="9"/>
        <v>90</v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>
        <f t="shared" si="12"/>
        <v>80</v>
      </c>
      <c r="AH18" s="14">
        <f t="shared" si="13"/>
        <v>76</v>
      </c>
      <c r="AI18" s="14">
        <f t="shared" si="14"/>
        <v>90</v>
      </c>
      <c r="AJ18" s="14" t="str">
        <f t="shared" si="15"/>
        <v/>
      </c>
      <c r="AK18" s="14" t="str">
        <f t="shared" si="16"/>
        <v/>
      </c>
      <c r="AL18" s="35">
        <f t="shared" si="17"/>
        <v>82</v>
      </c>
      <c r="AM18" s="6">
        <v>87</v>
      </c>
      <c r="AN18" s="2">
        <v>89</v>
      </c>
      <c r="AO18" s="2">
        <v>90</v>
      </c>
      <c r="AP18" s="2"/>
      <c r="AQ18" s="2"/>
      <c r="AR18" s="49">
        <f t="shared" si="18"/>
        <v>88.666666666666671</v>
      </c>
      <c r="AS18" s="13"/>
      <c r="AT18" s="6">
        <v>85</v>
      </c>
      <c r="AU18" s="2">
        <v>80</v>
      </c>
      <c r="AV18" s="2">
        <v>84</v>
      </c>
      <c r="AW18" s="2"/>
      <c r="AX18" s="2"/>
      <c r="AY18" s="51">
        <f t="shared" si="19"/>
        <v>83</v>
      </c>
      <c r="AZ18" s="13"/>
      <c r="BA18" s="54" t="s">
        <v>47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31191</v>
      </c>
      <c r="C19" s="14" t="s">
        <v>105</v>
      </c>
      <c r="D19" s="13"/>
      <c r="E19" s="14">
        <f t="shared" si="0"/>
        <v>90</v>
      </c>
      <c r="F19" s="13"/>
      <c r="G19" s="24">
        <f t="shared" si="1"/>
        <v>90</v>
      </c>
      <c r="H19" s="24">
        <f t="shared" si="2"/>
        <v>90</v>
      </c>
      <c r="I19" s="24">
        <f t="shared" si="3"/>
        <v>88</v>
      </c>
      <c r="J19" s="24">
        <f t="shared" si="4"/>
        <v>88</v>
      </c>
      <c r="K19" s="14" t="str">
        <f t="shared" si="5"/>
        <v>B</v>
      </c>
      <c r="L19" s="52" t="s">
        <v>174</v>
      </c>
      <c r="M19" s="13"/>
      <c r="N19" s="36" t="str">
        <f t="shared" si="6"/>
        <v/>
      </c>
      <c r="O19" s="2">
        <v>95</v>
      </c>
      <c r="P19" s="2">
        <v>87</v>
      </c>
      <c r="Q19" s="13"/>
      <c r="R19" s="3">
        <v>100</v>
      </c>
      <c r="S19" s="1"/>
      <c r="T19" s="39">
        <f t="shared" si="7"/>
        <v>100</v>
      </c>
      <c r="U19" s="1">
        <v>70</v>
      </c>
      <c r="V19" s="1">
        <v>76</v>
      </c>
      <c r="W19" s="39">
        <f t="shared" si="8"/>
        <v>76</v>
      </c>
      <c r="X19" s="1">
        <v>90</v>
      </c>
      <c r="Y19" s="1"/>
      <c r="Z19" s="39">
        <f t="shared" si="9"/>
        <v>90</v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>
        <f t="shared" si="12"/>
        <v>100</v>
      </c>
      <c r="AH19" s="14">
        <f t="shared" si="13"/>
        <v>76</v>
      </c>
      <c r="AI19" s="14">
        <f t="shared" si="14"/>
        <v>90</v>
      </c>
      <c r="AJ19" s="14" t="str">
        <f t="shared" si="15"/>
        <v/>
      </c>
      <c r="AK19" s="14" t="str">
        <f t="shared" si="16"/>
        <v/>
      </c>
      <c r="AL19" s="35">
        <f t="shared" si="17"/>
        <v>88.666666666666671</v>
      </c>
      <c r="AM19" s="6">
        <v>87</v>
      </c>
      <c r="AN19" s="2">
        <v>90</v>
      </c>
      <c r="AO19" s="2">
        <v>89</v>
      </c>
      <c r="AP19" s="2"/>
      <c r="AQ19" s="2"/>
      <c r="AR19" s="49">
        <f t="shared" si="18"/>
        <v>88.666666666666671</v>
      </c>
      <c r="AS19" s="13"/>
      <c r="AT19" s="6">
        <v>80</v>
      </c>
      <c r="AU19" s="2">
        <v>93</v>
      </c>
      <c r="AV19" s="2">
        <v>90</v>
      </c>
      <c r="AW19" s="2"/>
      <c r="AX19" s="2"/>
      <c r="AY19" s="51">
        <f t="shared" si="19"/>
        <v>87.666666666666671</v>
      </c>
      <c r="AZ19" s="13"/>
      <c r="BA19" s="54" t="s">
        <v>47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31205</v>
      </c>
      <c r="C20" s="14" t="s">
        <v>106</v>
      </c>
      <c r="D20" s="13"/>
      <c r="E20" s="14">
        <f t="shared" si="0"/>
        <v>81</v>
      </c>
      <c r="F20" s="13"/>
      <c r="G20" s="24">
        <f t="shared" si="1"/>
        <v>82</v>
      </c>
      <c r="H20" s="24">
        <f t="shared" si="2"/>
        <v>81</v>
      </c>
      <c r="I20" s="24">
        <f t="shared" si="3"/>
        <v>79</v>
      </c>
      <c r="J20" s="24">
        <f t="shared" si="4"/>
        <v>79</v>
      </c>
      <c r="K20" s="14" t="str">
        <f t="shared" si="5"/>
        <v>B</v>
      </c>
      <c r="L20" s="52" t="s">
        <v>174</v>
      </c>
      <c r="M20" s="13"/>
      <c r="N20" s="36" t="str">
        <f t="shared" si="6"/>
        <v/>
      </c>
      <c r="O20" s="2">
        <v>86</v>
      </c>
      <c r="P20" s="2">
        <v>78</v>
      </c>
      <c r="Q20" s="13"/>
      <c r="R20" s="3">
        <v>70</v>
      </c>
      <c r="S20" s="1">
        <v>76</v>
      </c>
      <c r="T20" s="39">
        <f t="shared" si="7"/>
        <v>76</v>
      </c>
      <c r="U20" s="1">
        <v>79</v>
      </c>
      <c r="V20" s="1"/>
      <c r="W20" s="39">
        <f t="shared" si="8"/>
        <v>79</v>
      </c>
      <c r="X20" s="1">
        <v>87</v>
      </c>
      <c r="Y20" s="1"/>
      <c r="Z20" s="39">
        <f t="shared" si="9"/>
        <v>87</v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>
        <f t="shared" si="12"/>
        <v>76</v>
      </c>
      <c r="AH20" s="14">
        <f t="shared" si="13"/>
        <v>79</v>
      </c>
      <c r="AI20" s="14">
        <f t="shared" si="14"/>
        <v>87</v>
      </c>
      <c r="AJ20" s="14" t="str">
        <f t="shared" si="15"/>
        <v/>
      </c>
      <c r="AK20" s="14" t="str">
        <f t="shared" si="16"/>
        <v/>
      </c>
      <c r="AL20" s="35">
        <f t="shared" si="17"/>
        <v>80.666666666666671</v>
      </c>
      <c r="AM20" s="6">
        <v>80</v>
      </c>
      <c r="AN20" s="2">
        <v>84</v>
      </c>
      <c r="AO20" s="2">
        <v>80</v>
      </c>
      <c r="AP20" s="2"/>
      <c r="AQ20" s="2"/>
      <c r="AR20" s="49">
        <f t="shared" si="18"/>
        <v>81.333333333333329</v>
      </c>
      <c r="AS20" s="13"/>
      <c r="AT20" s="6">
        <v>79</v>
      </c>
      <c r="AU20" s="2">
        <v>79</v>
      </c>
      <c r="AV20" s="2">
        <v>80</v>
      </c>
      <c r="AW20" s="2"/>
      <c r="AX20" s="2"/>
      <c r="AY20" s="51">
        <f t="shared" si="19"/>
        <v>79.333333333333329</v>
      </c>
      <c r="AZ20" s="13"/>
      <c r="BA20" s="54" t="s">
        <v>47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31219</v>
      </c>
      <c r="C21" s="14" t="s">
        <v>107</v>
      </c>
      <c r="D21" s="13"/>
      <c r="E21" s="14">
        <f t="shared" si="0"/>
        <v>84</v>
      </c>
      <c r="F21" s="13"/>
      <c r="G21" s="24">
        <f t="shared" si="1"/>
        <v>86</v>
      </c>
      <c r="H21" s="24">
        <f t="shared" si="2"/>
        <v>84</v>
      </c>
      <c r="I21" s="24">
        <f t="shared" si="3"/>
        <v>86</v>
      </c>
      <c r="J21" s="24">
        <f t="shared" si="4"/>
        <v>86</v>
      </c>
      <c r="K21" s="14" t="str">
        <f t="shared" si="5"/>
        <v>B</v>
      </c>
      <c r="L21" s="52" t="s">
        <v>174</v>
      </c>
      <c r="M21" s="13"/>
      <c r="N21" s="36" t="str">
        <f t="shared" si="6"/>
        <v/>
      </c>
      <c r="O21" s="2">
        <v>91</v>
      </c>
      <c r="P21" s="2">
        <v>76</v>
      </c>
      <c r="Q21" s="13"/>
      <c r="R21" s="3">
        <v>90</v>
      </c>
      <c r="S21" s="1"/>
      <c r="T21" s="39">
        <f t="shared" si="7"/>
        <v>90</v>
      </c>
      <c r="U21" s="1">
        <v>74</v>
      </c>
      <c r="V21" s="1">
        <v>76</v>
      </c>
      <c r="W21" s="39">
        <f t="shared" si="8"/>
        <v>76</v>
      </c>
      <c r="X21" s="1">
        <v>90</v>
      </c>
      <c r="Y21" s="1"/>
      <c r="Z21" s="39">
        <f t="shared" si="9"/>
        <v>90</v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>
        <f t="shared" si="12"/>
        <v>90</v>
      </c>
      <c r="AH21" s="14">
        <f t="shared" si="13"/>
        <v>76</v>
      </c>
      <c r="AI21" s="14">
        <f t="shared" si="14"/>
        <v>90</v>
      </c>
      <c r="AJ21" s="14" t="str">
        <f t="shared" si="15"/>
        <v/>
      </c>
      <c r="AK21" s="14" t="str">
        <f t="shared" si="16"/>
        <v/>
      </c>
      <c r="AL21" s="35">
        <f t="shared" si="17"/>
        <v>85.333333333333329</v>
      </c>
      <c r="AM21" s="6">
        <v>86</v>
      </c>
      <c r="AN21" s="2">
        <v>80</v>
      </c>
      <c r="AO21" s="2">
        <v>82</v>
      </c>
      <c r="AP21" s="2"/>
      <c r="AQ21" s="2"/>
      <c r="AR21" s="49">
        <f t="shared" si="18"/>
        <v>82.666666666666671</v>
      </c>
      <c r="AS21" s="13"/>
      <c r="AT21" s="6">
        <v>80</v>
      </c>
      <c r="AU21" s="2">
        <v>92</v>
      </c>
      <c r="AV21" s="2">
        <v>85</v>
      </c>
      <c r="AW21" s="2"/>
      <c r="AX21" s="2"/>
      <c r="AY21" s="51">
        <f t="shared" si="19"/>
        <v>85.666666666666671</v>
      </c>
      <c r="AZ21" s="13"/>
      <c r="BA21" s="54" t="s">
        <v>47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31233</v>
      </c>
      <c r="C22" s="14" t="s">
        <v>108</v>
      </c>
      <c r="D22" s="13"/>
      <c r="E22" s="14">
        <f t="shared" si="0"/>
        <v>87</v>
      </c>
      <c r="F22" s="13"/>
      <c r="G22" s="24">
        <f t="shared" si="1"/>
        <v>87</v>
      </c>
      <c r="H22" s="24">
        <f t="shared" si="2"/>
        <v>87</v>
      </c>
      <c r="I22" s="24">
        <f t="shared" si="3"/>
        <v>91</v>
      </c>
      <c r="J22" s="24">
        <f t="shared" si="4"/>
        <v>91</v>
      </c>
      <c r="K22" s="14" t="str">
        <f t="shared" si="5"/>
        <v>B</v>
      </c>
      <c r="L22" s="52" t="s">
        <v>174</v>
      </c>
      <c r="M22" s="13"/>
      <c r="N22" s="36" t="str">
        <f t="shared" si="6"/>
        <v/>
      </c>
      <c r="O22" s="2">
        <v>100</v>
      </c>
      <c r="P22" s="2">
        <v>87</v>
      </c>
      <c r="Q22" s="13"/>
      <c r="R22" s="3">
        <v>80</v>
      </c>
      <c r="S22" s="1"/>
      <c r="T22" s="39">
        <f t="shared" si="7"/>
        <v>80</v>
      </c>
      <c r="U22" s="1">
        <v>74</v>
      </c>
      <c r="V22" s="1">
        <v>76</v>
      </c>
      <c r="W22" s="39">
        <f t="shared" si="8"/>
        <v>76</v>
      </c>
      <c r="X22" s="1">
        <v>90</v>
      </c>
      <c r="Y22" s="1"/>
      <c r="Z22" s="39">
        <f t="shared" si="9"/>
        <v>90</v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>
        <f t="shared" si="12"/>
        <v>80</v>
      </c>
      <c r="AH22" s="14">
        <f t="shared" si="13"/>
        <v>76</v>
      </c>
      <c r="AI22" s="14">
        <f t="shared" si="14"/>
        <v>90</v>
      </c>
      <c r="AJ22" s="14" t="str">
        <f t="shared" si="15"/>
        <v/>
      </c>
      <c r="AK22" s="14" t="str">
        <f t="shared" si="16"/>
        <v/>
      </c>
      <c r="AL22" s="35">
        <f t="shared" si="17"/>
        <v>82</v>
      </c>
      <c r="AM22" s="6">
        <v>90</v>
      </c>
      <c r="AN22" s="2">
        <v>86</v>
      </c>
      <c r="AO22" s="2">
        <v>80</v>
      </c>
      <c r="AP22" s="2"/>
      <c r="AQ22" s="2"/>
      <c r="AR22" s="49">
        <f t="shared" si="18"/>
        <v>85.333333333333329</v>
      </c>
      <c r="AS22" s="13"/>
      <c r="AT22" s="6">
        <v>90</v>
      </c>
      <c r="AU22" s="2">
        <v>93</v>
      </c>
      <c r="AV22" s="2">
        <v>90</v>
      </c>
      <c r="AW22" s="2"/>
      <c r="AX22" s="2"/>
      <c r="AY22" s="51">
        <f t="shared" si="19"/>
        <v>91</v>
      </c>
      <c r="AZ22" s="13"/>
      <c r="BA22" s="54" t="s">
        <v>47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31247</v>
      </c>
      <c r="C23" s="14" t="s">
        <v>109</v>
      </c>
      <c r="D23" s="13"/>
      <c r="E23" s="14">
        <f t="shared" si="0"/>
        <v>86</v>
      </c>
      <c r="F23" s="13"/>
      <c r="G23" s="24">
        <f t="shared" si="1"/>
        <v>88</v>
      </c>
      <c r="H23" s="24">
        <f t="shared" si="2"/>
        <v>86</v>
      </c>
      <c r="I23" s="24">
        <f t="shared" si="3"/>
        <v>83</v>
      </c>
      <c r="J23" s="24">
        <f t="shared" si="4"/>
        <v>83</v>
      </c>
      <c r="K23" s="14" t="str">
        <f t="shared" si="5"/>
        <v>B</v>
      </c>
      <c r="L23" s="52" t="s">
        <v>174</v>
      </c>
      <c r="M23" s="13"/>
      <c r="N23" s="36" t="str">
        <f t="shared" si="6"/>
        <v/>
      </c>
      <c r="O23" s="2">
        <v>80</v>
      </c>
      <c r="P23" s="2">
        <v>77</v>
      </c>
      <c r="Q23" s="13"/>
      <c r="R23" s="3">
        <v>100</v>
      </c>
      <c r="S23" s="1"/>
      <c r="T23" s="39">
        <f t="shared" si="7"/>
        <v>100</v>
      </c>
      <c r="U23" s="1">
        <v>88</v>
      </c>
      <c r="V23" s="1"/>
      <c r="W23" s="39">
        <f t="shared" si="8"/>
        <v>88</v>
      </c>
      <c r="X23" s="1">
        <v>89</v>
      </c>
      <c r="Y23" s="1"/>
      <c r="Z23" s="39">
        <f t="shared" si="9"/>
        <v>89</v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>
        <f t="shared" si="12"/>
        <v>100</v>
      </c>
      <c r="AH23" s="14">
        <f t="shared" si="13"/>
        <v>88</v>
      </c>
      <c r="AI23" s="14">
        <f t="shared" si="14"/>
        <v>89</v>
      </c>
      <c r="AJ23" s="14" t="str">
        <f t="shared" si="15"/>
        <v/>
      </c>
      <c r="AK23" s="14" t="str">
        <f t="shared" si="16"/>
        <v/>
      </c>
      <c r="AL23" s="35">
        <f t="shared" si="17"/>
        <v>92.333333333333329</v>
      </c>
      <c r="AM23" s="6">
        <v>90</v>
      </c>
      <c r="AN23" s="2">
        <v>86</v>
      </c>
      <c r="AO23" s="2">
        <v>90</v>
      </c>
      <c r="AP23" s="2"/>
      <c r="AQ23" s="2"/>
      <c r="AR23" s="49">
        <f t="shared" si="18"/>
        <v>88.666666666666671</v>
      </c>
      <c r="AS23" s="13"/>
      <c r="AT23" s="6">
        <v>80</v>
      </c>
      <c r="AU23" s="2">
        <v>80</v>
      </c>
      <c r="AV23" s="2">
        <v>90</v>
      </c>
      <c r="AW23" s="2"/>
      <c r="AX23" s="2"/>
      <c r="AY23" s="51">
        <f t="shared" si="19"/>
        <v>83.333333333333329</v>
      </c>
      <c r="AZ23" s="13"/>
      <c r="BA23" s="54" t="s">
        <v>47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31261</v>
      </c>
      <c r="C24" s="14" t="s">
        <v>110</v>
      </c>
      <c r="D24" s="13"/>
      <c r="E24" s="14">
        <f t="shared" si="0"/>
        <v>89</v>
      </c>
      <c r="F24" s="13"/>
      <c r="G24" s="24">
        <f t="shared" si="1"/>
        <v>90</v>
      </c>
      <c r="H24" s="24">
        <f t="shared" si="2"/>
        <v>89</v>
      </c>
      <c r="I24" s="24">
        <f t="shared" si="3"/>
        <v>88</v>
      </c>
      <c r="J24" s="24">
        <f t="shared" si="4"/>
        <v>88</v>
      </c>
      <c r="K24" s="14" t="str">
        <f t="shared" si="5"/>
        <v>B</v>
      </c>
      <c r="L24" s="52" t="s">
        <v>174</v>
      </c>
      <c r="M24" s="13"/>
      <c r="N24" s="36" t="str">
        <f t="shared" si="6"/>
        <v/>
      </c>
      <c r="O24" s="2">
        <v>89</v>
      </c>
      <c r="P24" s="2">
        <v>85</v>
      </c>
      <c r="Q24" s="13"/>
      <c r="R24" s="3">
        <v>100</v>
      </c>
      <c r="S24" s="1"/>
      <c r="T24" s="39">
        <f t="shared" si="7"/>
        <v>100</v>
      </c>
      <c r="U24" s="1">
        <v>82</v>
      </c>
      <c r="V24" s="1"/>
      <c r="W24" s="39">
        <f t="shared" si="8"/>
        <v>82</v>
      </c>
      <c r="X24" s="1">
        <v>90</v>
      </c>
      <c r="Y24" s="1"/>
      <c r="Z24" s="39">
        <f t="shared" si="9"/>
        <v>90</v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>
        <f t="shared" si="12"/>
        <v>100</v>
      </c>
      <c r="AH24" s="14">
        <f t="shared" si="13"/>
        <v>82</v>
      </c>
      <c r="AI24" s="14">
        <f t="shared" si="14"/>
        <v>90</v>
      </c>
      <c r="AJ24" s="14" t="str">
        <f t="shared" si="15"/>
        <v/>
      </c>
      <c r="AK24" s="14" t="str">
        <f t="shared" si="16"/>
        <v/>
      </c>
      <c r="AL24" s="35">
        <f t="shared" si="17"/>
        <v>90.666666666666671</v>
      </c>
      <c r="AM24" s="6">
        <v>90</v>
      </c>
      <c r="AN24" s="2">
        <v>90</v>
      </c>
      <c r="AO24" s="2">
        <v>87</v>
      </c>
      <c r="AP24" s="2"/>
      <c r="AQ24" s="2"/>
      <c r="AR24" s="49">
        <f t="shared" si="18"/>
        <v>89</v>
      </c>
      <c r="AS24" s="13"/>
      <c r="AT24" s="6">
        <v>80</v>
      </c>
      <c r="AU24" s="2">
        <v>93</v>
      </c>
      <c r="AV24" s="2">
        <v>90</v>
      </c>
      <c r="AW24" s="2"/>
      <c r="AX24" s="2"/>
      <c r="AY24" s="51">
        <f t="shared" si="19"/>
        <v>87.666666666666671</v>
      </c>
      <c r="AZ24" s="13"/>
      <c r="BA24" s="54" t="s">
        <v>47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31275</v>
      </c>
      <c r="C25" s="14" t="s">
        <v>111</v>
      </c>
      <c r="D25" s="13"/>
      <c r="E25" s="14">
        <f t="shared" si="0"/>
        <v>81</v>
      </c>
      <c r="F25" s="13"/>
      <c r="G25" s="24">
        <f t="shared" si="1"/>
        <v>80</v>
      </c>
      <c r="H25" s="24">
        <f t="shared" si="2"/>
        <v>81</v>
      </c>
      <c r="I25" s="24">
        <f t="shared" si="3"/>
        <v>82</v>
      </c>
      <c r="J25" s="24">
        <f t="shared" si="4"/>
        <v>82</v>
      </c>
      <c r="K25" s="14" t="str">
        <f t="shared" si="5"/>
        <v>B</v>
      </c>
      <c r="L25" s="52" t="s">
        <v>174</v>
      </c>
      <c r="M25" s="13"/>
      <c r="N25" s="36" t="str">
        <f t="shared" si="6"/>
        <v/>
      </c>
      <c r="O25" s="2">
        <v>82</v>
      </c>
      <c r="P25" s="2">
        <v>82</v>
      </c>
      <c r="Q25" s="13"/>
      <c r="R25" s="3">
        <v>75</v>
      </c>
      <c r="S25" s="1">
        <v>76</v>
      </c>
      <c r="T25" s="39">
        <f t="shared" si="7"/>
        <v>76</v>
      </c>
      <c r="U25" s="1">
        <v>75</v>
      </c>
      <c r="V25" s="1">
        <v>76</v>
      </c>
      <c r="W25" s="39">
        <f t="shared" si="8"/>
        <v>76</v>
      </c>
      <c r="X25" s="1">
        <v>80</v>
      </c>
      <c r="Y25" s="1"/>
      <c r="Z25" s="39">
        <f t="shared" si="9"/>
        <v>80</v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>
        <f t="shared" si="12"/>
        <v>76</v>
      </c>
      <c r="AH25" s="14">
        <f t="shared" si="13"/>
        <v>76</v>
      </c>
      <c r="AI25" s="14">
        <f t="shared" si="14"/>
        <v>80</v>
      </c>
      <c r="AJ25" s="14" t="str">
        <f t="shared" si="15"/>
        <v/>
      </c>
      <c r="AK25" s="14" t="str">
        <f t="shared" si="16"/>
        <v/>
      </c>
      <c r="AL25" s="35">
        <f t="shared" si="17"/>
        <v>77.333333333333329</v>
      </c>
      <c r="AM25" s="6">
        <v>90</v>
      </c>
      <c r="AN25" s="2">
        <v>85</v>
      </c>
      <c r="AO25" s="2">
        <v>80</v>
      </c>
      <c r="AP25" s="2"/>
      <c r="AQ25" s="2"/>
      <c r="AR25" s="49">
        <f t="shared" si="18"/>
        <v>85</v>
      </c>
      <c r="AS25" s="13"/>
      <c r="AT25" s="6">
        <v>85</v>
      </c>
      <c r="AU25" s="2">
        <v>80</v>
      </c>
      <c r="AV25" s="2">
        <v>80</v>
      </c>
      <c r="AW25" s="2"/>
      <c r="AX25" s="2"/>
      <c r="AY25" s="51">
        <f t="shared" si="19"/>
        <v>81.666666666666671</v>
      </c>
      <c r="AZ25" s="13"/>
      <c r="BA25" s="54" t="s">
        <v>47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31289</v>
      </c>
      <c r="C26" s="14" t="s">
        <v>112</v>
      </c>
      <c r="D26" s="13"/>
      <c r="E26" s="14">
        <f t="shared" si="0"/>
        <v>84</v>
      </c>
      <c r="F26" s="13"/>
      <c r="G26" s="24">
        <f t="shared" si="1"/>
        <v>85</v>
      </c>
      <c r="H26" s="24">
        <f t="shared" si="2"/>
        <v>84</v>
      </c>
      <c r="I26" s="24">
        <f t="shared" si="3"/>
        <v>84</v>
      </c>
      <c r="J26" s="24">
        <f t="shared" si="4"/>
        <v>84</v>
      </c>
      <c r="K26" s="14" t="str">
        <f t="shared" si="5"/>
        <v>B</v>
      </c>
      <c r="L26" s="52" t="s">
        <v>174</v>
      </c>
      <c r="M26" s="13"/>
      <c r="N26" s="36" t="str">
        <f t="shared" si="6"/>
        <v/>
      </c>
      <c r="O26" s="2">
        <v>90</v>
      </c>
      <c r="P26" s="2">
        <v>84</v>
      </c>
      <c r="Q26" s="13"/>
      <c r="R26" s="3">
        <v>90</v>
      </c>
      <c r="S26" s="1"/>
      <c r="T26" s="39">
        <f t="shared" si="7"/>
        <v>90</v>
      </c>
      <c r="U26" s="1">
        <v>70</v>
      </c>
      <c r="V26" s="1">
        <v>76</v>
      </c>
      <c r="W26" s="39">
        <f t="shared" si="8"/>
        <v>76</v>
      </c>
      <c r="X26" s="1">
        <v>80</v>
      </c>
      <c r="Y26" s="1"/>
      <c r="Z26" s="39">
        <f t="shared" si="9"/>
        <v>80</v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>
        <f t="shared" si="12"/>
        <v>90</v>
      </c>
      <c r="AH26" s="14">
        <f t="shared" si="13"/>
        <v>76</v>
      </c>
      <c r="AI26" s="14">
        <f t="shared" si="14"/>
        <v>80</v>
      </c>
      <c r="AJ26" s="14" t="str">
        <f t="shared" si="15"/>
        <v/>
      </c>
      <c r="AK26" s="14" t="str">
        <f t="shared" si="16"/>
        <v/>
      </c>
      <c r="AL26" s="35">
        <f t="shared" si="17"/>
        <v>82</v>
      </c>
      <c r="AM26" s="6">
        <v>86</v>
      </c>
      <c r="AN26" s="2">
        <v>86</v>
      </c>
      <c r="AO26" s="2">
        <v>80</v>
      </c>
      <c r="AP26" s="2"/>
      <c r="AQ26" s="2"/>
      <c r="AR26" s="49">
        <f t="shared" si="18"/>
        <v>84</v>
      </c>
      <c r="AS26" s="13"/>
      <c r="AT26" s="6">
        <v>90</v>
      </c>
      <c r="AU26" s="2">
        <v>82</v>
      </c>
      <c r="AV26" s="2">
        <v>80</v>
      </c>
      <c r="AW26" s="2"/>
      <c r="AX26" s="2"/>
      <c r="AY26" s="51">
        <f t="shared" si="19"/>
        <v>84</v>
      </c>
      <c r="AZ26" s="13"/>
      <c r="BA26" s="54" t="s">
        <v>47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31303</v>
      </c>
      <c r="C27" s="14" t="s">
        <v>113</v>
      </c>
      <c r="D27" s="13"/>
      <c r="E27" s="14">
        <f t="shared" si="0"/>
        <v>81</v>
      </c>
      <c r="F27" s="13"/>
      <c r="G27" s="24">
        <f t="shared" si="1"/>
        <v>81</v>
      </c>
      <c r="H27" s="24">
        <f t="shared" si="2"/>
        <v>81</v>
      </c>
      <c r="I27" s="24">
        <f t="shared" si="3"/>
        <v>87</v>
      </c>
      <c r="J27" s="24">
        <f t="shared" si="4"/>
        <v>87</v>
      </c>
      <c r="K27" s="14" t="str">
        <f t="shared" si="5"/>
        <v>B</v>
      </c>
      <c r="L27" s="52" t="s">
        <v>174</v>
      </c>
      <c r="M27" s="13"/>
      <c r="N27" s="36" t="str">
        <f t="shared" si="6"/>
        <v/>
      </c>
      <c r="O27" s="2">
        <v>68</v>
      </c>
      <c r="P27" s="2">
        <v>84</v>
      </c>
      <c r="Q27" s="13"/>
      <c r="R27" s="3">
        <v>90</v>
      </c>
      <c r="S27" s="1"/>
      <c r="T27" s="39">
        <f t="shared" si="7"/>
        <v>90</v>
      </c>
      <c r="U27" s="1">
        <v>82</v>
      </c>
      <c r="V27" s="1"/>
      <c r="W27" s="39">
        <f t="shared" si="8"/>
        <v>82</v>
      </c>
      <c r="X27" s="1">
        <v>86</v>
      </c>
      <c r="Y27" s="1"/>
      <c r="Z27" s="39">
        <f t="shared" si="9"/>
        <v>86</v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>
        <f t="shared" si="12"/>
        <v>90</v>
      </c>
      <c r="AH27" s="14">
        <f t="shared" si="13"/>
        <v>82</v>
      </c>
      <c r="AI27" s="14">
        <f t="shared" si="14"/>
        <v>86</v>
      </c>
      <c r="AJ27" s="14" t="str">
        <f t="shared" si="15"/>
        <v/>
      </c>
      <c r="AK27" s="14" t="str">
        <f t="shared" si="16"/>
        <v/>
      </c>
      <c r="AL27" s="35">
        <f t="shared" si="17"/>
        <v>86</v>
      </c>
      <c r="AM27" s="6">
        <v>86</v>
      </c>
      <c r="AN27" s="2">
        <v>82</v>
      </c>
      <c r="AO27" s="2">
        <v>80</v>
      </c>
      <c r="AP27" s="2"/>
      <c r="AQ27" s="2"/>
      <c r="AR27" s="49">
        <f t="shared" si="18"/>
        <v>82.666666666666671</v>
      </c>
      <c r="AS27" s="13"/>
      <c r="AT27" s="6">
        <v>95</v>
      </c>
      <c r="AU27" s="2">
        <v>80</v>
      </c>
      <c r="AV27" s="2">
        <v>87</v>
      </c>
      <c r="AW27" s="2"/>
      <c r="AX27" s="2"/>
      <c r="AY27" s="51">
        <f t="shared" si="19"/>
        <v>87.333333333333329</v>
      </c>
      <c r="AZ27" s="13"/>
      <c r="BA27" s="54" t="s">
        <v>47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31317</v>
      </c>
      <c r="C28" s="14" t="s">
        <v>114</v>
      </c>
      <c r="D28" s="13"/>
      <c r="E28" s="14">
        <f t="shared" si="0"/>
        <v>88</v>
      </c>
      <c r="F28" s="13"/>
      <c r="G28" s="24">
        <f t="shared" si="1"/>
        <v>89</v>
      </c>
      <c r="H28" s="24">
        <f t="shared" si="2"/>
        <v>88</v>
      </c>
      <c r="I28" s="24">
        <f t="shared" si="3"/>
        <v>90</v>
      </c>
      <c r="J28" s="24">
        <f t="shared" si="4"/>
        <v>90</v>
      </c>
      <c r="K28" s="14" t="str">
        <f t="shared" si="5"/>
        <v>B</v>
      </c>
      <c r="L28" s="52" t="s">
        <v>174</v>
      </c>
      <c r="M28" s="13"/>
      <c r="N28" s="36" t="str">
        <f t="shared" si="6"/>
        <v/>
      </c>
      <c r="O28" s="2">
        <v>94</v>
      </c>
      <c r="P28" s="2">
        <v>82</v>
      </c>
      <c r="Q28" s="13"/>
      <c r="R28" s="3">
        <v>90</v>
      </c>
      <c r="S28" s="1"/>
      <c r="T28" s="39">
        <f t="shared" si="7"/>
        <v>90</v>
      </c>
      <c r="U28" s="1">
        <v>84</v>
      </c>
      <c r="V28" s="1"/>
      <c r="W28" s="39">
        <f t="shared" si="8"/>
        <v>84</v>
      </c>
      <c r="X28" s="1">
        <v>90</v>
      </c>
      <c r="Y28" s="1"/>
      <c r="Z28" s="39">
        <f t="shared" si="9"/>
        <v>90</v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>
        <f t="shared" si="12"/>
        <v>90</v>
      </c>
      <c r="AH28" s="14">
        <f t="shared" si="13"/>
        <v>84</v>
      </c>
      <c r="AI28" s="14">
        <f t="shared" si="14"/>
        <v>90</v>
      </c>
      <c r="AJ28" s="14" t="str">
        <f t="shared" si="15"/>
        <v/>
      </c>
      <c r="AK28" s="14" t="str">
        <f t="shared" si="16"/>
        <v/>
      </c>
      <c r="AL28" s="35">
        <f t="shared" si="17"/>
        <v>88</v>
      </c>
      <c r="AM28" s="6">
        <v>88</v>
      </c>
      <c r="AN28" s="2">
        <v>82</v>
      </c>
      <c r="AO28" s="2">
        <v>87</v>
      </c>
      <c r="AP28" s="2"/>
      <c r="AQ28" s="2"/>
      <c r="AR28" s="49">
        <f t="shared" si="18"/>
        <v>85.666666666666671</v>
      </c>
      <c r="AS28" s="13"/>
      <c r="AT28" s="6">
        <v>90</v>
      </c>
      <c r="AU28" s="2">
        <v>90</v>
      </c>
      <c r="AV28" s="2">
        <v>90</v>
      </c>
      <c r="AW28" s="2"/>
      <c r="AX28" s="2"/>
      <c r="AY28" s="51">
        <f t="shared" si="19"/>
        <v>90</v>
      </c>
      <c r="AZ28" s="13"/>
      <c r="BA28" s="54" t="s">
        <v>47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31331</v>
      </c>
      <c r="C29" s="14" t="s">
        <v>115</v>
      </c>
      <c r="D29" s="13"/>
      <c r="E29" s="14">
        <f t="shared" si="0"/>
        <v>78</v>
      </c>
      <c r="F29" s="13"/>
      <c r="G29" s="24">
        <f t="shared" si="1"/>
        <v>79</v>
      </c>
      <c r="H29" s="24">
        <f t="shared" si="2"/>
        <v>78</v>
      </c>
      <c r="I29" s="24">
        <f t="shared" si="3"/>
        <v>83</v>
      </c>
      <c r="J29" s="24">
        <f t="shared" si="4"/>
        <v>83</v>
      </c>
      <c r="K29" s="14" t="str">
        <f t="shared" si="5"/>
        <v>B</v>
      </c>
      <c r="L29" s="52" t="s">
        <v>174</v>
      </c>
      <c r="M29" s="13"/>
      <c r="N29" s="36" t="str">
        <f t="shared" si="6"/>
        <v/>
      </c>
      <c r="O29" s="2">
        <v>70</v>
      </c>
      <c r="P29" s="2">
        <v>76</v>
      </c>
      <c r="Q29" s="13"/>
      <c r="R29" s="3">
        <v>75</v>
      </c>
      <c r="S29" s="1">
        <v>76</v>
      </c>
      <c r="T29" s="39">
        <f t="shared" si="7"/>
        <v>76</v>
      </c>
      <c r="U29" s="1">
        <v>76</v>
      </c>
      <c r="V29" s="1"/>
      <c r="W29" s="39">
        <f t="shared" si="8"/>
        <v>76</v>
      </c>
      <c r="X29" s="1">
        <v>90</v>
      </c>
      <c r="Y29" s="1"/>
      <c r="Z29" s="39">
        <f t="shared" si="9"/>
        <v>90</v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>
        <f t="shared" si="12"/>
        <v>76</v>
      </c>
      <c r="AH29" s="14">
        <f t="shared" si="13"/>
        <v>76</v>
      </c>
      <c r="AI29" s="14">
        <f t="shared" si="14"/>
        <v>90</v>
      </c>
      <c r="AJ29" s="14" t="str">
        <f t="shared" si="15"/>
        <v/>
      </c>
      <c r="AK29" s="14" t="str">
        <f t="shared" si="16"/>
        <v/>
      </c>
      <c r="AL29" s="35">
        <f t="shared" si="17"/>
        <v>80.666666666666671</v>
      </c>
      <c r="AM29" s="6">
        <v>87</v>
      </c>
      <c r="AN29" s="2">
        <v>80</v>
      </c>
      <c r="AO29" s="2">
        <v>87</v>
      </c>
      <c r="AP29" s="2"/>
      <c r="AQ29" s="2"/>
      <c r="AR29" s="49">
        <f t="shared" si="18"/>
        <v>84.666666666666671</v>
      </c>
      <c r="AS29" s="13"/>
      <c r="AT29" s="6">
        <v>80</v>
      </c>
      <c r="AU29" s="2">
        <v>80</v>
      </c>
      <c r="AV29" s="2">
        <v>89</v>
      </c>
      <c r="AW29" s="2"/>
      <c r="AX29" s="2"/>
      <c r="AY29" s="51">
        <f t="shared" si="19"/>
        <v>83</v>
      </c>
      <c r="AZ29" s="13"/>
      <c r="BA29" s="54" t="s">
        <v>47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31345</v>
      </c>
      <c r="C30" s="14" t="s">
        <v>116</v>
      </c>
      <c r="D30" s="13"/>
      <c r="E30" s="14">
        <f t="shared" si="0"/>
        <v>84</v>
      </c>
      <c r="F30" s="13"/>
      <c r="G30" s="24">
        <f t="shared" si="1"/>
        <v>86</v>
      </c>
      <c r="H30" s="24">
        <f t="shared" si="2"/>
        <v>84</v>
      </c>
      <c r="I30" s="24">
        <f t="shared" si="3"/>
        <v>91</v>
      </c>
      <c r="J30" s="24">
        <f t="shared" si="4"/>
        <v>91</v>
      </c>
      <c r="K30" s="14" t="str">
        <f t="shared" si="5"/>
        <v>B</v>
      </c>
      <c r="L30" s="52" t="s">
        <v>174</v>
      </c>
      <c r="M30" s="13"/>
      <c r="N30" s="36" t="str">
        <f t="shared" si="6"/>
        <v/>
      </c>
      <c r="O30" s="2">
        <v>94</v>
      </c>
      <c r="P30" s="2">
        <v>77</v>
      </c>
      <c r="Q30" s="13"/>
      <c r="R30" s="3">
        <v>80</v>
      </c>
      <c r="S30" s="1"/>
      <c r="T30" s="39">
        <f t="shared" si="7"/>
        <v>80</v>
      </c>
      <c r="U30" s="1">
        <v>75</v>
      </c>
      <c r="V30" s="1">
        <v>76</v>
      </c>
      <c r="W30" s="39">
        <f t="shared" si="8"/>
        <v>76</v>
      </c>
      <c r="X30" s="1">
        <v>88</v>
      </c>
      <c r="Y30" s="1"/>
      <c r="Z30" s="39">
        <f t="shared" si="9"/>
        <v>88</v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>
        <f t="shared" si="12"/>
        <v>80</v>
      </c>
      <c r="AH30" s="14">
        <f t="shared" si="13"/>
        <v>76</v>
      </c>
      <c r="AI30" s="14">
        <f t="shared" si="14"/>
        <v>88</v>
      </c>
      <c r="AJ30" s="14" t="str">
        <f t="shared" si="15"/>
        <v/>
      </c>
      <c r="AK30" s="14" t="str">
        <f t="shared" si="16"/>
        <v/>
      </c>
      <c r="AL30" s="35">
        <f t="shared" si="17"/>
        <v>81.333333333333329</v>
      </c>
      <c r="AM30" s="6">
        <v>86</v>
      </c>
      <c r="AN30" s="2">
        <v>83</v>
      </c>
      <c r="AO30" s="2">
        <v>87</v>
      </c>
      <c r="AP30" s="2"/>
      <c r="AQ30" s="2"/>
      <c r="AR30" s="49">
        <f t="shared" si="18"/>
        <v>85.333333333333329</v>
      </c>
      <c r="AS30" s="13"/>
      <c r="AT30" s="6">
        <v>90</v>
      </c>
      <c r="AU30" s="2">
        <v>96</v>
      </c>
      <c r="AV30" s="2">
        <v>88</v>
      </c>
      <c r="AW30" s="2"/>
      <c r="AX30" s="2"/>
      <c r="AY30" s="51">
        <f t="shared" si="19"/>
        <v>91.333333333333329</v>
      </c>
      <c r="AZ30" s="13"/>
      <c r="BA30" s="54" t="s">
        <v>47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31359</v>
      </c>
      <c r="C31" s="14" t="s">
        <v>117</v>
      </c>
      <c r="D31" s="13"/>
      <c r="E31" s="14">
        <f t="shared" si="0"/>
        <v>82</v>
      </c>
      <c r="F31" s="13"/>
      <c r="G31" s="24">
        <f t="shared" si="1"/>
        <v>82</v>
      </c>
      <c r="H31" s="24">
        <f t="shared" si="2"/>
        <v>82</v>
      </c>
      <c r="I31" s="24">
        <f t="shared" si="3"/>
        <v>80</v>
      </c>
      <c r="J31" s="24">
        <f t="shared" si="4"/>
        <v>80</v>
      </c>
      <c r="K31" s="14" t="str">
        <f t="shared" si="5"/>
        <v>B</v>
      </c>
      <c r="L31" s="52" t="s">
        <v>174</v>
      </c>
      <c r="M31" s="13"/>
      <c r="N31" s="36" t="str">
        <f t="shared" si="6"/>
        <v/>
      </c>
      <c r="O31" s="2">
        <v>76</v>
      </c>
      <c r="P31" s="2">
        <v>80</v>
      </c>
      <c r="Q31" s="13"/>
      <c r="R31" s="3">
        <v>90</v>
      </c>
      <c r="S31" s="1"/>
      <c r="T31" s="39">
        <f t="shared" si="7"/>
        <v>90</v>
      </c>
      <c r="U31" s="1">
        <v>80</v>
      </c>
      <c r="V31" s="1"/>
      <c r="W31" s="39">
        <f t="shared" si="8"/>
        <v>80</v>
      </c>
      <c r="X31" s="1">
        <v>90</v>
      </c>
      <c r="Y31" s="1"/>
      <c r="Z31" s="39">
        <f t="shared" si="9"/>
        <v>90</v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>
        <f t="shared" si="12"/>
        <v>90</v>
      </c>
      <c r="AH31" s="14">
        <f t="shared" si="13"/>
        <v>80</v>
      </c>
      <c r="AI31" s="14">
        <f t="shared" si="14"/>
        <v>90</v>
      </c>
      <c r="AJ31" s="14" t="str">
        <f t="shared" si="15"/>
        <v/>
      </c>
      <c r="AK31" s="14" t="str">
        <f t="shared" si="16"/>
        <v/>
      </c>
      <c r="AL31" s="35">
        <f t="shared" si="17"/>
        <v>86.666666666666671</v>
      </c>
      <c r="AM31" s="6">
        <v>80</v>
      </c>
      <c r="AN31" s="2">
        <v>80</v>
      </c>
      <c r="AO31" s="2">
        <v>80</v>
      </c>
      <c r="AP31" s="2"/>
      <c r="AQ31" s="2"/>
      <c r="AR31" s="49">
        <f t="shared" si="18"/>
        <v>80</v>
      </c>
      <c r="AS31" s="13"/>
      <c r="AT31" s="6">
        <v>80</v>
      </c>
      <c r="AU31" s="2">
        <v>80</v>
      </c>
      <c r="AV31" s="2">
        <v>80</v>
      </c>
      <c r="AW31" s="2"/>
      <c r="AX31" s="2"/>
      <c r="AY31" s="51">
        <f t="shared" si="19"/>
        <v>80</v>
      </c>
      <c r="AZ31" s="13"/>
      <c r="BA31" s="54" t="s">
        <v>47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31373</v>
      </c>
      <c r="C32" s="14" t="s">
        <v>118</v>
      </c>
      <c r="D32" s="13"/>
      <c r="E32" s="14">
        <f t="shared" si="0"/>
        <v>79</v>
      </c>
      <c r="F32" s="13"/>
      <c r="G32" s="24">
        <f t="shared" si="1"/>
        <v>79</v>
      </c>
      <c r="H32" s="24">
        <f t="shared" si="2"/>
        <v>79</v>
      </c>
      <c r="I32" s="24">
        <f t="shared" si="3"/>
        <v>81</v>
      </c>
      <c r="J32" s="24">
        <f t="shared" si="4"/>
        <v>81</v>
      </c>
      <c r="K32" s="14" t="str">
        <f t="shared" si="5"/>
        <v>B</v>
      </c>
      <c r="L32" s="52" t="s">
        <v>174</v>
      </c>
      <c r="M32" s="13"/>
      <c r="N32" s="36" t="str">
        <f t="shared" si="6"/>
        <v/>
      </c>
      <c r="O32" s="2">
        <v>73</v>
      </c>
      <c r="P32" s="2">
        <v>76</v>
      </c>
      <c r="Q32" s="13"/>
      <c r="R32" s="3">
        <v>75</v>
      </c>
      <c r="S32" s="1">
        <v>76</v>
      </c>
      <c r="T32" s="39">
        <f t="shared" si="7"/>
        <v>76</v>
      </c>
      <c r="U32" s="1">
        <v>72</v>
      </c>
      <c r="V32" s="1">
        <v>76</v>
      </c>
      <c r="W32" s="39">
        <f t="shared" si="8"/>
        <v>76</v>
      </c>
      <c r="X32" s="1">
        <v>88</v>
      </c>
      <c r="Y32" s="1"/>
      <c r="Z32" s="39">
        <f t="shared" si="9"/>
        <v>88</v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>
        <f t="shared" si="12"/>
        <v>76</v>
      </c>
      <c r="AH32" s="14">
        <f t="shared" si="13"/>
        <v>76</v>
      </c>
      <c r="AI32" s="14">
        <f t="shared" si="14"/>
        <v>88</v>
      </c>
      <c r="AJ32" s="14" t="str">
        <f t="shared" si="15"/>
        <v/>
      </c>
      <c r="AK32" s="14" t="str">
        <f t="shared" si="16"/>
        <v/>
      </c>
      <c r="AL32" s="35">
        <f t="shared" si="17"/>
        <v>80</v>
      </c>
      <c r="AM32" s="6">
        <v>86</v>
      </c>
      <c r="AN32" s="2">
        <v>86</v>
      </c>
      <c r="AO32" s="2">
        <v>82</v>
      </c>
      <c r="AP32" s="2"/>
      <c r="AQ32" s="2"/>
      <c r="AR32" s="49">
        <f t="shared" si="18"/>
        <v>84.666666666666671</v>
      </c>
      <c r="AS32" s="13"/>
      <c r="AT32" s="6">
        <v>80</v>
      </c>
      <c r="AU32" s="2">
        <v>80</v>
      </c>
      <c r="AV32" s="2">
        <v>82</v>
      </c>
      <c r="AW32" s="2"/>
      <c r="AX32" s="2"/>
      <c r="AY32" s="51">
        <f t="shared" si="19"/>
        <v>80.666666666666671</v>
      </c>
      <c r="AZ32" s="13"/>
      <c r="BA32" s="54" t="s">
        <v>47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31387</v>
      </c>
      <c r="C33" s="14" t="s">
        <v>119</v>
      </c>
      <c r="D33" s="13"/>
      <c r="E33" s="14">
        <f t="shared" si="0"/>
        <v>84</v>
      </c>
      <c r="F33" s="13"/>
      <c r="G33" s="24">
        <f t="shared" si="1"/>
        <v>86</v>
      </c>
      <c r="H33" s="24">
        <f t="shared" si="2"/>
        <v>84</v>
      </c>
      <c r="I33" s="24">
        <f t="shared" si="3"/>
        <v>90</v>
      </c>
      <c r="J33" s="24">
        <f t="shared" si="4"/>
        <v>90</v>
      </c>
      <c r="K33" s="14" t="str">
        <f t="shared" si="5"/>
        <v>B</v>
      </c>
      <c r="L33" s="52" t="s">
        <v>174</v>
      </c>
      <c r="M33" s="13"/>
      <c r="N33" s="36" t="str">
        <f t="shared" si="6"/>
        <v/>
      </c>
      <c r="O33" s="2">
        <v>78</v>
      </c>
      <c r="P33" s="2">
        <v>76</v>
      </c>
      <c r="Q33" s="13"/>
      <c r="R33" s="3">
        <v>100</v>
      </c>
      <c r="S33" s="1"/>
      <c r="T33" s="39">
        <f t="shared" si="7"/>
        <v>100</v>
      </c>
      <c r="U33" s="1">
        <v>88</v>
      </c>
      <c r="V33" s="1"/>
      <c r="W33" s="39">
        <f t="shared" si="8"/>
        <v>88</v>
      </c>
      <c r="X33" s="1">
        <v>88</v>
      </c>
      <c r="Y33" s="1"/>
      <c r="Z33" s="39">
        <f t="shared" si="9"/>
        <v>88</v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>
        <f t="shared" si="12"/>
        <v>100</v>
      </c>
      <c r="AH33" s="14">
        <f t="shared" si="13"/>
        <v>88</v>
      </c>
      <c r="AI33" s="14">
        <f t="shared" si="14"/>
        <v>88</v>
      </c>
      <c r="AJ33" s="14" t="str">
        <f t="shared" si="15"/>
        <v/>
      </c>
      <c r="AK33" s="14" t="str">
        <f t="shared" si="16"/>
        <v/>
      </c>
      <c r="AL33" s="35">
        <f t="shared" si="17"/>
        <v>92</v>
      </c>
      <c r="AM33" s="6">
        <v>78</v>
      </c>
      <c r="AN33" s="2">
        <v>79</v>
      </c>
      <c r="AO33" s="2">
        <v>90</v>
      </c>
      <c r="AP33" s="2"/>
      <c r="AQ33" s="2"/>
      <c r="AR33" s="49">
        <f t="shared" si="18"/>
        <v>82.333333333333329</v>
      </c>
      <c r="AS33" s="13"/>
      <c r="AT33" s="6">
        <v>90</v>
      </c>
      <c r="AU33" s="2">
        <v>90</v>
      </c>
      <c r="AV33" s="2">
        <v>90</v>
      </c>
      <c r="AW33" s="2"/>
      <c r="AX33" s="2"/>
      <c r="AY33" s="51">
        <f t="shared" si="19"/>
        <v>90</v>
      </c>
      <c r="AZ33" s="13"/>
      <c r="BA33" s="54" t="s">
        <v>47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31401</v>
      </c>
      <c r="C34" s="14" t="s">
        <v>120</v>
      </c>
      <c r="D34" s="13"/>
      <c r="E34" s="14">
        <f t="shared" si="0"/>
        <v>88</v>
      </c>
      <c r="F34" s="13"/>
      <c r="G34" s="24">
        <f t="shared" si="1"/>
        <v>89</v>
      </c>
      <c r="H34" s="24">
        <f t="shared" si="2"/>
        <v>88</v>
      </c>
      <c r="I34" s="24">
        <f t="shared" si="3"/>
        <v>86</v>
      </c>
      <c r="J34" s="24">
        <f t="shared" si="4"/>
        <v>86</v>
      </c>
      <c r="K34" s="14" t="str">
        <f t="shared" si="5"/>
        <v>B</v>
      </c>
      <c r="L34" s="52" t="s">
        <v>174</v>
      </c>
      <c r="M34" s="13"/>
      <c r="N34" s="36" t="str">
        <f t="shared" si="6"/>
        <v/>
      </c>
      <c r="O34" s="2">
        <v>95</v>
      </c>
      <c r="P34" s="2">
        <v>85</v>
      </c>
      <c r="Q34" s="13"/>
      <c r="R34" s="3">
        <v>100</v>
      </c>
      <c r="S34" s="1"/>
      <c r="T34" s="39">
        <f t="shared" si="7"/>
        <v>100</v>
      </c>
      <c r="U34" s="1">
        <v>79</v>
      </c>
      <c r="V34" s="1"/>
      <c r="W34" s="39">
        <f t="shared" si="8"/>
        <v>79</v>
      </c>
      <c r="X34" s="1">
        <v>85</v>
      </c>
      <c r="Y34" s="1"/>
      <c r="Z34" s="39">
        <f t="shared" si="9"/>
        <v>85</v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>
        <f t="shared" si="12"/>
        <v>100</v>
      </c>
      <c r="AH34" s="14">
        <f t="shared" si="13"/>
        <v>79</v>
      </c>
      <c r="AI34" s="14">
        <f t="shared" si="14"/>
        <v>85</v>
      </c>
      <c r="AJ34" s="14" t="str">
        <f t="shared" si="15"/>
        <v/>
      </c>
      <c r="AK34" s="14" t="str">
        <f t="shared" si="16"/>
        <v/>
      </c>
      <c r="AL34" s="35">
        <f t="shared" si="17"/>
        <v>88</v>
      </c>
      <c r="AM34" s="6">
        <v>86</v>
      </c>
      <c r="AN34" s="2">
        <v>82</v>
      </c>
      <c r="AO34" s="2">
        <v>85</v>
      </c>
      <c r="AP34" s="2"/>
      <c r="AQ34" s="2"/>
      <c r="AR34" s="49">
        <f t="shared" si="18"/>
        <v>84.333333333333329</v>
      </c>
      <c r="AS34" s="13"/>
      <c r="AT34" s="6">
        <v>80</v>
      </c>
      <c r="AU34" s="2">
        <v>92</v>
      </c>
      <c r="AV34" s="2">
        <v>85</v>
      </c>
      <c r="AW34" s="2"/>
      <c r="AX34" s="2"/>
      <c r="AY34" s="51">
        <f t="shared" si="19"/>
        <v>85.666666666666671</v>
      </c>
      <c r="AZ34" s="13"/>
      <c r="BA34" s="54" t="s">
        <v>47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31415</v>
      </c>
      <c r="C35" s="14" t="s">
        <v>121</v>
      </c>
      <c r="D35" s="13"/>
      <c r="E35" s="14">
        <f t="shared" si="0"/>
        <v>87</v>
      </c>
      <c r="F35" s="13"/>
      <c r="G35" s="24">
        <f t="shared" si="1"/>
        <v>90</v>
      </c>
      <c r="H35" s="24">
        <f t="shared" si="2"/>
        <v>87</v>
      </c>
      <c r="I35" s="24">
        <f t="shared" si="3"/>
        <v>90</v>
      </c>
      <c r="J35" s="24">
        <f t="shared" si="4"/>
        <v>90</v>
      </c>
      <c r="K35" s="14" t="str">
        <f t="shared" si="5"/>
        <v>B</v>
      </c>
      <c r="L35" s="52" t="s">
        <v>174</v>
      </c>
      <c r="M35" s="13"/>
      <c r="N35" s="36" t="str">
        <f t="shared" si="6"/>
        <v/>
      </c>
      <c r="O35" s="2">
        <v>98</v>
      </c>
      <c r="P35" s="2">
        <v>77</v>
      </c>
      <c r="Q35" s="13"/>
      <c r="R35" s="3">
        <v>85</v>
      </c>
      <c r="S35" s="1"/>
      <c r="T35" s="39">
        <f t="shared" si="7"/>
        <v>85</v>
      </c>
      <c r="U35" s="1">
        <v>82</v>
      </c>
      <c r="V35" s="1"/>
      <c r="W35" s="39">
        <f t="shared" si="8"/>
        <v>82</v>
      </c>
      <c r="X35" s="1">
        <v>90</v>
      </c>
      <c r="Y35" s="1"/>
      <c r="Z35" s="39">
        <f t="shared" si="9"/>
        <v>90</v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>
        <f t="shared" si="12"/>
        <v>85</v>
      </c>
      <c r="AH35" s="14">
        <f t="shared" si="13"/>
        <v>82</v>
      </c>
      <c r="AI35" s="14">
        <f t="shared" si="14"/>
        <v>90</v>
      </c>
      <c r="AJ35" s="14" t="str">
        <f t="shared" si="15"/>
        <v/>
      </c>
      <c r="AK35" s="14" t="str">
        <f t="shared" si="16"/>
        <v/>
      </c>
      <c r="AL35" s="35">
        <f t="shared" si="17"/>
        <v>85.666666666666671</v>
      </c>
      <c r="AM35" s="6">
        <v>89</v>
      </c>
      <c r="AN35" s="2">
        <v>90</v>
      </c>
      <c r="AO35" s="2">
        <v>90</v>
      </c>
      <c r="AP35" s="2"/>
      <c r="AQ35" s="2"/>
      <c r="AR35" s="49">
        <f t="shared" si="18"/>
        <v>89.666666666666671</v>
      </c>
      <c r="AS35" s="13"/>
      <c r="AT35" s="6">
        <v>82</v>
      </c>
      <c r="AU35" s="2">
        <v>98</v>
      </c>
      <c r="AV35" s="2">
        <v>90</v>
      </c>
      <c r="AW35" s="2"/>
      <c r="AX35" s="2"/>
      <c r="AY35" s="51">
        <f t="shared" si="19"/>
        <v>90</v>
      </c>
      <c r="AZ35" s="13"/>
      <c r="BA35" s="54" t="s">
        <v>47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31429</v>
      </c>
      <c r="C36" s="14" t="s">
        <v>122</v>
      </c>
      <c r="D36" s="13"/>
      <c r="E36" s="14">
        <f t="shared" si="0"/>
        <v>78</v>
      </c>
      <c r="F36" s="13"/>
      <c r="G36" s="24">
        <f t="shared" si="1"/>
        <v>76</v>
      </c>
      <c r="H36" s="24">
        <f t="shared" si="2"/>
        <v>78</v>
      </c>
      <c r="I36" s="24">
        <f t="shared" si="3"/>
        <v>83</v>
      </c>
      <c r="J36" s="24">
        <f t="shared" si="4"/>
        <v>83</v>
      </c>
      <c r="K36" s="14" t="str">
        <f t="shared" si="5"/>
        <v>B</v>
      </c>
      <c r="L36" s="52" t="s">
        <v>174</v>
      </c>
      <c r="M36" s="13"/>
      <c r="N36" s="36" t="str">
        <f t="shared" si="6"/>
        <v/>
      </c>
      <c r="O36" s="2">
        <v>47</v>
      </c>
      <c r="P36" s="2">
        <v>85</v>
      </c>
      <c r="Q36" s="13"/>
      <c r="R36" s="3">
        <v>90</v>
      </c>
      <c r="S36" s="1"/>
      <c r="T36" s="39">
        <f t="shared" si="7"/>
        <v>90</v>
      </c>
      <c r="U36" s="1">
        <v>83</v>
      </c>
      <c r="V36" s="1"/>
      <c r="W36" s="39">
        <f t="shared" si="8"/>
        <v>83</v>
      </c>
      <c r="X36" s="1">
        <v>88</v>
      </c>
      <c r="Y36" s="1"/>
      <c r="Z36" s="39">
        <f t="shared" si="9"/>
        <v>88</v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>
        <f t="shared" si="12"/>
        <v>90</v>
      </c>
      <c r="AH36" s="14">
        <f t="shared" si="13"/>
        <v>83</v>
      </c>
      <c r="AI36" s="14">
        <f t="shared" si="14"/>
        <v>88</v>
      </c>
      <c r="AJ36" s="14" t="str">
        <f t="shared" si="15"/>
        <v/>
      </c>
      <c r="AK36" s="14" t="str">
        <f t="shared" si="16"/>
        <v/>
      </c>
      <c r="AL36" s="35">
        <f t="shared" si="17"/>
        <v>87</v>
      </c>
      <c r="AM36" s="6">
        <v>84</v>
      </c>
      <c r="AN36" s="2">
        <v>82</v>
      </c>
      <c r="AO36" s="2">
        <v>80</v>
      </c>
      <c r="AP36" s="2"/>
      <c r="AQ36" s="2"/>
      <c r="AR36" s="49">
        <f t="shared" si="18"/>
        <v>82</v>
      </c>
      <c r="AS36" s="13"/>
      <c r="AT36" s="6">
        <v>90</v>
      </c>
      <c r="AU36" s="2">
        <v>80</v>
      </c>
      <c r="AV36" s="2">
        <v>80</v>
      </c>
      <c r="AW36" s="2"/>
      <c r="AX36" s="2"/>
      <c r="AY36" s="51">
        <f t="shared" si="19"/>
        <v>83.333333333333329</v>
      </c>
      <c r="AZ36" s="13"/>
      <c r="BA36" s="54" t="s">
        <v>47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31443</v>
      </c>
      <c r="C37" s="14" t="s">
        <v>123</v>
      </c>
      <c r="D37" s="13"/>
      <c r="E37" s="14">
        <f t="shared" si="0"/>
        <v>82</v>
      </c>
      <c r="F37" s="13"/>
      <c r="G37" s="24">
        <f t="shared" si="1"/>
        <v>83</v>
      </c>
      <c r="H37" s="24">
        <f t="shared" si="2"/>
        <v>82</v>
      </c>
      <c r="I37" s="24">
        <f t="shared" si="3"/>
        <v>80</v>
      </c>
      <c r="J37" s="24">
        <f t="shared" si="4"/>
        <v>80</v>
      </c>
      <c r="K37" s="14" t="str">
        <f t="shared" si="5"/>
        <v>B</v>
      </c>
      <c r="L37" s="52" t="s">
        <v>174</v>
      </c>
      <c r="M37" s="13"/>
      <c r="N37" s="36" t="str">
        <f t="shared" si="6"/>
        <v/>
      </c>
      <c r="O37" s="2">
        <v>89</v>
      </c>
      <c r="P37" s="2">
        <v>77</v>
      </c>
      <c r="Q37" s="13"/>
      <c r="R37" s="3">
        <v>80</v>
      </c>
      <c r="S37" s="1"/>
      <c r="T37" s="39">
        <f t="shared" si="7"/>
        <v>80</v>
      </c>
      <c r="U37" s="1">
        <v>78</v>
      </c>
      <c r="V37" s="1"/>
      <c r="W37" s="39">
        <f t="shared" si="8"/>
        <v>78</v>
      </c>
      <c r="X37" s="1">
        <v>82</v>
      </c>
      <c r="Y37" s="1"/>
      <c r="Z37" s="39">
        <f t="shared" si="9"/>
        <v>82</v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>
        <f t="shared" si="12"/>
        <v>80</v>
      </c>
      <c r="AH37" s="14">
        <f t="shared" si="13"/>
        <v>78</v>
      </c>
      <c r="AI37" s="14">
        <f t="shared" si="14"/>
        <v>82</v>
      </c>
      <c r="AJ37" s="14" t="str">
        <f t="shared" si="15"/>
        <v/>
      </c>
      <c r="AK37" s="14" t="str">
        <f t="shared" si="16"/>
        <v/>
      </c>
      <c r="AL37" s="35">
        <f t="shared" si="17"/>
        <v>80</v>
      </c>
      <c r="AM37" s="6">
        <v>87</v>
      </c>
      <c r="AN37" s="2">
        <v>79</v>
      </c>
      <c r="AO37" s="2">
        <v>83</v>
      </c>
      <c r="AP37" s="2"/>
      <c r="AQ37" s="2"/>
      <c r="AR37" s="49">
        <f t="shared" si="18"/>
        <v>83</v>
      </c>
      <c r="AS37" s="13"/>
      <c r="AT37" s="6">
        <v>80</v>
      </c>
      <c r="AU37" s="2">
        <v>80</v>
      </c>
      <c r="AV37" s="2">
        <v>80</v>
      </c>
      <c r="AW37" s="2"/>
      <c r="AX37" s="2"/>
      <c r="AY37" s="51">
        <f t="shared" si="19"/>
        <v>80</v>
      </c>
      <c r="AZ37" s="13"/>
      <c r="BA37" s="54" t="s">
        <v>47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31457</v>
      </c>
      <c r="C38" s="14" t="s">
        <v>124</v>
      </c>
      <c r="D38" s="13"/>
      <c r="E38" s="14">
        <f t="shared" si="0"/>
        <v>78</v>
      </c>
      <c r="F38" s="13"/>
      <c r="G38" s="24">
        <f t="shared" si="1"/>
        <v>77</v>
      </c>
      <c r="H38" s="24">
        <f t="shared" si="2"/>
        <v>78</v>
      </c>
      <c r="I38" s="24">
        <f t="shared" si="3"/>
        <v>86</v>
      </c>
      <c r="J38" s="24">
        <f t="shared" si="4"/>
        <v>86</v>
      </c>
      <c r="K38" s="14" t="str">
        <f t="shared" si="5"/>
        <v>B</v>
      </c>
      <c r="L38" s="52" t="s">
        <v>174</v>
      </c>
      <c r="M38" s="13"/>
      <c r="N38" s="36" t="str">
        <f t="shared" si="6"/>
        <v/>
      </c>
      <c r="O38" s="2">
        <v>70</v>
      </c>
      <c r="P38" s="2">
        <v>85</v>
      </c>
      <c r="Q38" s="13"/>
      <c r="R38" s="3">
        <v>80</v>
      </c>
      <c r="S38" s="1"/>
      <c r="T38" s="39">
        <f t="shared" si="7"/>
        <v>80</v>
      </c>
      <c r="U38" s="1">
        <v>75</v>
      </c>
      <c r="V38" s="1">
        <v>76</v>
      </c>
      <c r="W38" s="39">
        <f t="shared" si="8"/>
        <v>76</v>
      </c>
      <c r="X38" s="1">
        <v>80</v>
      </c>
      <c r="Y38" s="1"/>
      <c r="Z38" s="39">
        <f t="shared" si="9"/>
        <v>80</v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>
        <f t="shared" si="12"/>
        <v>80</v>
      </c>
      <c r="AH38" s="14">
        <f t="shared" si="13"/>
        <v>76</v>
      </c>
      <c r="AI38" s="14">
        <f t="shared" si="14"/>
        <v>80</v>
      </c>
      <c r="AJ38" s="14" t="str">
        <f t="shared" si="15"/>
        <v/>
      </c>
      <c r="AK38" s="14" t="str">
        <f t="shared" si="16"/>
        <v/>
      </c>
      <c r="AL38" s="35">
        <f t="shared" si="17"/>
        <v>78.666666666666671</v>
      </c>
      <c r="AM38" s="6">
        <v>80</v>
      </c>
      <c r="AN38" s="2">
        <v>80</v>
      </c>
      <c r="AO38" s="2">
        <v>80</v>
      </c>
      <c r="AP38" s="2"/>
      <c r="AQ38" s="2"/>
      <c r="AR38" s="49">
        <f t="shared" si="18"/>
        <v>80</v>
      </c>
      <c r="AS38" s="13"/>
      <c r="AT38" s="6">
        <v>80</v>
      </c>
      <c r="AU38" s="2">
        <v>97</v>
      </c>
      <c r="AV38" s="2">
        <v>80</v>
      </c>
      <c r="AW38" s="2"/>
      <c r="AX38" s="2"/>
      <c r="AY38" s="51">
        <f t="shared" si="19"/>
        <v>85.666666666666671</v>
      </c>
      <c r="AZ38" s="13"/>
      <c r="BA38" s="54" t="s">
        <v>47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31471</v>
      </c>
      <c r="C39" s="14" t="s">
        <v>125</v>
      </c>
      <c r="D39" s="13"/>
      <c r="E39" s="14">
        <f t="shared" si="0"/>
        <v>84</v>
      </c>
      <c r="F39" s="13"/>
      <c r="G39" s="24">
        <f t="shared" si="1"/>
        <v>84</v>
      </c>
      <c r="H39" s="24">
        <f t="shared" si="2"/>
        <v>84</v>
      </c>
      <c r="I39" s="24">
        <f t="shared" si="3"/>
        <v>83</v>
      </c>
      <c r="J39" s="24">
        <f t="shared" si="4"/>
        <v>83</v>
      </c>
      <c r="K39" s="14" t="str">
        <f t="shared" si="5"/>
        <v>B</v>
      </c>
      <c r="L39" s="52" t="s">
        <v>174</v>
      </c>
      <c r="M39" s="13"/>
      <c r="N39" s="36" t="str">
        <f t="shared" si="6"/>
        <v/>
      </c>
      <c r="O39" s="2">
        <v>85</v>
      </c>
      <c r="P39" s="2">
        <v>86</v>
      </c>
      <c r="Q39" s="13"/>
      <c r="R39" s="3">
        <v>80</v>
      </c>
      <c r="S39" s="1"/>
      <c r="T39" s="39">
        <f t="shared" si="7"/>
        <v>80</v>
      </c>
      <c r="U39" s="1">
        <v>85</v>
      </c>
      <c r="V39" s="1"/>
      <c r="W39" s="39">
        <f t="shared" si="8"/>
        <v>85</v>
      </c>
      <c r="X39" s="1">
        <v>88</v>
      </c>
      <c r="Y39" s="1"/>
      <c r="Z39" s="39">
        <f t="shared" si="9"/>
        <v>88</v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>
        <f t="shared" si="12"/>
        <v>80</v>
      </c>
      <c r="AH39" s="14">
        <f t="shared" si="13"/>
        <v>85</v>
      </c>
      <c r="AI39" s="14">
        <f t="shared" si="14"/>
        <v>88</v>
      </c>
      <c r="AJ39" s="14" t="str">
        <f t="shared" si="15"/>
        <v/>
      </c>
      <c r="AK39" s="14" t="str">
        <f t="shared" si="16"/>
        <v/>
      </c>
      <c r="AL39" s="35">
        <f t="shared" si="17"/>
        <v>84.333333333333329</v>
      </c>
      <c r="AM39" s="6">
        <v>80</v>
      </c>
      <c r="AN39" s="2">
        <v>80</v>
      </c>
      <c r="AO39" s="2">
        <v>88</v>
      </c>
      <c r="AP39" s="2"/>
      <c r="AQ39" s="2"/>
      <c r="AR39" s="49">
        <f t="shared" si="18"/>
        <v>82.666666666666671</v>
      </c>
      <c r="AS39" s="13"/>
      <c r="AT39" s="6">
        <v>80</v>
      </c>
      <c r="AU39" s="2">
        <v>80</v>
      </c>
      <c r="AV39" s="2">
        <v>90</v>
      </c>
      <c r="AW39" s="2"/>
      <c r="AX39" s="2"/>
      <c r="AY39" s="51">
        <f t="shared" si="19"/>
        <v>83.333333333333329</v>
      </c>
      <c r="AZ39" s="13"/>
      <c r="BA39" s="54" t="s">
        <v>47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31485</v>
      </c>
      <c r="C40" s="14" t="s">
        <v>126</v>
      </c>
      <c r="D40" s="13"/>
      <c r="E40" s="14">
        <f t="shared" si="0"/>
        <v>83</v>
      </c>
      <c r="F40" s="13"/>
      <c r="G40" s="24">
        <f t="shared" si="1"/>
        <v>84</v>
      </c>
      <c r="H40" s="24">
        <f t="shared" si="2"/>
        <v>83</v>
      </c>
      <c r="I40" s="24">
        <f t="shared" si="3"/>
        <v>83</v>
      </c>
      <c r="J40" s="24">
        <f t="shared" si="4"/>
        <v>83</v>
      </c>
      <c r="K40" s="14" t="str">
        <f t="shared" si="5"/>
        <v>B</v>
      </c>
      <c r="L40" s="52" t="s">
        <v>174</v>
      </c>
      <c r="M40" s="13"/>
      <c r="N40" s="36" t="str">
        <f t="shared" si="6"/>
        <v/>
      </c>
      <c r="O40" s="2">
        <v>78</v>
      </c>
      <c r="P40" s="2">
        <v>80</v>
      </c>
      <c r="Q40" s="13"/>
      <c r="R40" s="3">
        <v>90</v>
      </c>
      <c r="S40" s="1"/>
      <c r="T40" s="39">
        <f t="shared" si="7"/>
        <v>90</v>
      </c>
      <c r="U40" s="1">
        <v>81</v>
      </c>
      <c r="V40" s="1"/>
      <c r="W40" s="39">
        <f t="shared" si="8"/>
        <v>81</v>
      </c>
      <c r="X40" s="1">
        <v>90</v>
      </c>
      <c r="Y40" s="1"/>
      <c r="Z40" s="39">
        <f t="shared" si="9"/>
        <v>90</v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>
        <f t="shared" si="12"/>
        <v>90</v>
      </c>
      <c r="AH40" s="14">
        <f t="shared" si="13"/>
        <v>81</v>
      </c>
      <c r="AI40" s="14">
        <f t="shared" si="14"/>
        <v>90</v>
      </c>
      <c r="AJ40" s="14" t="str">
        <f t="shared" si="15"/>
        <v/>
      </c>
      <c r="AK40" s="14" t="str">
        <f t="shared" si="16"/>
        <v/>
      </c>
      <c r="AL40" s="35">
        <f t="shared" si="17"/>
        <v>87</v>
      </c>
      <c r="AM40" s="6">
        <v>84</v>
      </c>
      <c r="AN40" s="2">
        <v>84</v>
      </c>
      <c r="AO40" s="2">
        <v>88</v>
      </c>
      <c r="AP40" s="2"/>
      <c r="AQ40" s="2"/>
      <c r="AR40" s="49">
        <f t="shared" si="18"/>
        <v>85.333333333333329</v>
      </c>
      <c r="AS40" s="13"/>
      <c r="AT40" s="6">
        <v>80</v>
      </c>
      <c r="AU40" s="2">
        <v>79</v>
      </c>
      <c r="AV40" s="2">
        <v>89</v>
      </c>
      <c r="AW40" s="2"/>
      <c r="AX40" s="2"/>
      <c r="AY40" s="51">
        <f t="shared" si="19"/>
        <v>82.666666666666671</v>
      </c>
      <c r="AZ40" s="13"/>
      <c r="BA40" s="54" t="s">
        <v>47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31499</v>
      </c>
      <c r="C41" s="14" t="s">
        <v>127</v>
      </c>
      <c r="D41" s="13"/>
      <c r="E41" s="14">
        <f t="shared" si="0"/>
        <v>87</v>
      </c>
      <c r="F41" s="13"/>
      <c r="G41" s="24">
        <f t="shared" si="1"/>
        <v>90</v>
      </c>
      <c r="H41" s="24">
        <f t="shared" si="2"/>
        <v>87</v>
      </c>
      <c r="I41" s="24">
        <f t="shared" si="3"/>
        <v>93</v>
      </c>
      <c r="J41" s="24">
        <f t="shared" si="4"/>
        <v>93</v>
      </c>
      <c r="K41" s="14" t="str">
        <f t="shared" si="5"/>
        <v>B</v>
      </c>
      <c r="L41" s="52" t="s">
        <v>174</v>
      </c>
      <c r="M41" s="13"/>
      <c r="N41" s="36" t="str">
        <f t="shared" si="6"/>
        <v/>
      </c>
      <c r="O41" s="2">
        <v>98</v>
      </c>
      <c r="P41" s="2">
        <v>76</v>
      </c>
      <c r="Q41" s="13"/>
      <c r="R41" s="3">
        <v>80</v>
      </c>
      <c r="S41" s="1"/>
      <c r="T41" s="39">
        <f t="shared" si="7"/>
        <v>80</v>
      </c>
      <c r="U41" s="1">
        <v>85</v>
      </c>
      <c r="V41" s="1"/>
      <c r="W41" s="39">
        <f t="shared" si="8"/>
        <v>85</v>
      </c>
      <c r="X41" s="1">
        <v>90</v>
      </c>
      <c r="Y41" s="1"/>
      <c r="Z41" s="39">
        <f t="shared" si="9"/>
        <v>90</v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>
        <f t="shared" si="12"/>
        <v>80</v>
      </c>
      <c r="AH41" s="14">
        <f t="shared" si="13"/>
        <v>85</v>
      </c>
      <c r="AI41" s="14">
        <f t="shared" si="14"/>
        <v>90</v>
      </c>
      <c r="AJ41" s="14" t="str">
        <f t="shared" si="15"/>
        <v/>
      </c>
      <c r="AK41" s="14" t="str">
        <f t="shared" si="16"/>
        <v/>
      </c>
      <c r="AL41" s="35">
        <f t="shared" si="17"/>
        <v>85</v>
      </c>
      <c r="AM41" s="6">
        <v>90</v>
      </c>
      <c r="AN41" s="2">
        <v>90</v>
      </c>
      <c r="AO41" s="2">
        <v>90</v>
      </c>
      <c r="AP41" s="2"/>
      <c r="AQ41" s="2"/>
      <c r="AR41" s="49">
        <f t="shared" si="18"/>
        <v>90</v>
      </c>
      <c r="AS41" s="13"/>
      <c r="AT41" s="6">
        <v>95</v>
      </c>
      <c r="AU41" s="2">
        <v>95</v>
      </c>
      <c r="AV41" s="2">
        <v>90</v>
      </c>
      <c r="AW41" s="2"/>
      <c r="AX41" s="2"/>
      <c r="AY41" s="51">
        <f t="shared" si="19"/>
        <v>93.333333333333329</v>
      </c>
      <c r="AZ41" s="13"/>
      <c r="BA41" s="54" t="s">
        <v>47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31513</v>
      </c>
      <c r="C42" s="14" t="s">
        <v>128</v>
      </c>
      <c r="D42" s="13"/>
      <c r="E42" s="14">
        <f t="shared" si="0"/>
        <v>80</v>
      </c>
      <c r="F42" s="13"/>
      <c r="G42" s="24">
        <f t="shared" si="1"/>
        <v>81</v>
      </c>
      <c r="H42" s="24">
        <f t="shared" si="2"/>
        <v>80</v>
      </c>
      <c r="I42" s="24">
        <f t="shared" si="3"/>
        <v>79</v>
      </c>
      <c r="J42" s="24">
        <f t="shared" si="4"/>
        <v>79</v>
      </c>
      <c r="K42" s="14" t="str">
        <f t="shared" si="5"/>
        <v>B</v>
      </c>
      <c r="L42" s="52" t="s">
        <v>174</v>
      </c>
      <c r="M42" s="13"/>
      <c r="N42" s="36" t="str">
        <f t="shared" si="6"/>
        <v/>
      </c>
      <c r="O42" s="2">
        <v>83</v>
      </c>
      <c r="P42" s="2">
        <v>76</v>
      </c>
      <c r="Q42" s="13"/>
      <c r="R42" s="3">
        <v>26</v>
      </c>
      <c r="S42" s="1">
        <v>76</v>
      </c>
      <c r="T42" s="39">
        <f t="shared" si="7"/>
        <v>76</v>
      </c>
      <c r="U42" s="1">
        <v>70</v>
      </c>
      <c r="V42" s="1">
        <v>76</v>
      </c>
      <c r="W42" s="39">
        <f t="shared" si="8"/>
        <v>76</v>
      </c>
      <c r="X42" s="1">
        <v>80</v>
      </c>
      <c r="Y42" s="1"/>
      <c r="Z42" s="39">
        <f t="shared" si="9"/>
        <v>80</v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>
        <f t="shared" si="12"/>
        <v>76</v>
      </c>
      <c r="AH42" s="14">
        <f t="shared" si="13"/>
        <v>76</v>
      </c>
      <c r="AI42" s="14">
        <f t="shared" si="14"/>
        <v>80</v>
      </c>
      <c r="AJ42" s="14" t="str">
        <f t="shared" si="15"/>
        <v/>
      </c>
      <c r="AK42" s="14" t="str">
        <f t="shared" si="16"/>
        <v/>
      </c>
      <c r="AL42" s="35">
        <f t="shared" si="17"/>
        <v>77.333333333333329</v>
      </c>
      <c r="AM42" s="6">
        <v>86</v>
      </c>
      <c r="AN42" s="2">
        <v>80</v>
      </c>
      <c r="AO42" s="2">
        <v>90</v>
      </c>
      <c r="AP42" s="2"/>
      <c r="AQ42" s="2"/>
      <c r="AR42" s="49">
        <f t="shared" si="18"/>
        <v>85.333333333333329</v>
      </c>
      <c r="AS42" s="13"/>
      <c r="AT42" s="6">
        <v>79</v>
      </c>
      <c r="AU42" s="2">
        <v>80</v>
      </c>
      <c r="AV42" s="2">
        <v>79</v>
      </c>
      <c r="AW42" s="2"/>
      <c r="AX42" s="2"/>
      <c r="AY42" s="51">
        <f t="shared" si="19"/>
        <v>79.333333333333329</v>
      </c>
      <c r="AZ42" s="13"/>
      <c r="BA42" s="54" t="s">
        <v>47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31527</v>
      </c>
      <c r="C43" s="14" t="s">
        <v>129</v>
      </c>
      <c r="D43" s="13"/>
      <c r="E43" s="14">
        <f t="shared" si="0"/>
        <v>84</v>
      </c>
      <c r="F43" s="13"/>
      <c r="G43" s="24">
        <f t="shared" si="1"/>
        <v>85</v>
      </c>
      <c r="H43" s="24">
        <f t="shared" si="2"/>
        <v>84</v>
      </c>
      <c r="I43" s="24">
        <f t="shared" si="3"/>
        <v>85</v>
      </c>
      <c r="J43" s="24">
        <f t="shared" si="4"/>
        <v>85</v>
      </c>
      <c r="K43" s="14" t="str">
        <f t="shared" si="5"/>
        <v>B</v>
      </c>
      <c r="L43" s="52" t="s">
        <v>174</v>
      </c>
      <c r="M43" s="13"/>
      <c r="N43" s="36" t="str">
        <f t="shared" si="6"/>
        <v/>
      </c>
      <c r="O43" s="2">
        <v>89</v>
      </c>
      <c r="P43" s="2">
        <v>79</v>
      </c>
      <c r="Q43" s="13"/>
      <c r="R43" s="3">
        <v>90</v>
      </c>
      <c r="S43" s="1"/>
      <c r="T43" s="39">
        <f t="shared" si="7"/>
        <v>90</v>
      </c>
      <c r="U43" s="1">
        <v>70</v>
      </c>
      <c r="V43" s="1">
        <v>76</v>
      </c>
      <c r="W43" s="39">
        <f t="shared" si="8"/>
        <v>76</v>
      </c>
      <c r="X43" s="1">
        <v>89</v>
      </c>
      <c r="Y43" s="1"/>
      <c r="Z43" s="39">
        <f t="shared" si="9"/>
        <v>89</v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>
        <f t="shared" si="12"/>
        <v>90</v>
      </c>
      <c r="AH43" s="14">
        <f t="shared" si="13"/>
        <v>76</v>
      </c>
      <c r="AI43" s="14">
        <f t="shared" si="14"/>
        <v>89</v>
      </c>
      <c r="AJ43" s="14" t="str">
        <f t="shared" si="15"/>
        <v/>
      </c>
      <c r="AK43" s="14" t="str">
        <f t="shared" si="16"/>
        <v/>
      </c>
      <c r="AL43" s="35">
        <f t="shared" si="17"/>
        <v>85</v>
      </c>
      <c r="AM43" s="6">
        <v>83</v>
      </c>
      <c r="AN43" s="2">
        <v>79</v>
      </c>
      <c r="AO43" s="2">
        <v>80</v>
      </c>
      <c r="AP43" s="2"/>
      <c r="AQ43" s="2"/>
      <c r="AR43" s="49">
        <f t="shared" si="18"/>
        <v>80.666666666666671</v>
      </c>
      <c r="AS43" s="13"/>
      <c r="AT43" s="6">
        <v>80</v>
      </c>
      <c r="AU43" s="2">
        <v>95</v>
      </c>
      <c r="AV43" s="2">
        <v>80</v>
      </c>
      <c r="AW43" s="2"/>
      <c r="AX43" s="2"/>
      <c r="AY43" s="51">
        <f t="shared" si="19"/>
        <v>85</v>
      </c>
      <c r="AZ43" s="13"/>
      <c r="BA43" s="54" t="s">
        <v>47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31541</v>
      </c>
      <c r="C44" s="14" t="s">
        <v>130</v>
      </c>
      <c r="D44" s="13"/>
      <c r="E44" s="14">
        <f t="shared" si="0"/>
        <v>81</v>
      </c>
      <c r="F44" s="13"/>
      <c r="G44" s="24">
        <f t="shared" si="1"/>
        <v>80</v>
      </c>
      <c r="H44" s="24">
        <f t="shared" si="2"/>
        <v>81</v>
      </c>
      <c r="I44" s="24">
        <f t="shared" si="3"/>
        <v>83</v>
      </c>
      <c r="J44" s="24">
        <f t="shared" si="4"/>
        <v>83</v>
      </c>
      <c r="K44" s="14" t="str">
        <f t="shared" si="5"/>
        <v>B</v>
      </c>
      <c r="L44" s="52" t="s">
        <v>174</v>
      </c>
      <c r="M44" s="13"/>
      <c r="N44" s="36" t="str">
        <f t="shared" si="6"/>
        <v/>
      </c>
      <c r="O44" s="2">
        <v>66</v>
      </c>
      <c r="P44" s="2">
        <v>86</v>
      </c>
      <c r="Q44" s="13"/>
      <c r="R44" s="3">
        <v>80</v>
      </c>
      <c r="S44" s="1"/>
      <c r="T44" s="39">
        <f t="shared" si="7"/>
        <v>80</v>
      </c>
      <c r="U44" s="1">
        <v>84</v>
      </c>
      <c r="V44" s="1"/>
      <c r="W44" s="39">
        <f t="shared" si="8"/>
        <v>84</v>
      </c>
      <c r="X44" s="1">
        <v>90</v>
      </c>
      <c r="Y44" s="1"/>
      <c r="Z44" s="39">
        <f t="shared" si="9"/>
        <v>90</v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>
        <f t="shared" si="12"/>
        <v>80</v>
      </c>
      <c r="AH44" s="14">
        <f t="shared" si="13"/>
        <v>84</v>
      </c>
      <c r="AI44" s="14">
        <f t="shared" si="14"/>
        <v>90</v>
      </c>
      <c r="AJ44" s="14" t="str">
        <f t="shared" si="15"/>
        <v/>
      </c>
      <c r="AK44" s="14" t="str">
        <f t="shared" si="16"/>
        <v/>
      </c>
      <c r="AL44" s="35">
        <f t="shared" si="17"/>
        <v>84.666666666666671</v>
      </c>
      <c r="AM44" s="6">
        <v>88</v>
      </c>
      <c r="AN44" s="2">
        <v>89</v>
      </c>
      <c r="AO44" s="2">
        <v>80</v>
      </c>
      <c r="AP44" s="2"/>
      <c r="AQ44" s="2"/>
      <c r="AR44" s="49">
        <f t="shared" si="18"/>
        <v>85.666666666666671</v>
      </c>
      <c r="AS44" s="13"/>
      <c r="AT44" s="6">
        <v>80</v>
      </c>
      <c r="AU44" s="2">
        <v>82</v>
      </c>
      <c r="AV44" s="2">
        <v>88</v>
      </c>
      <c r="AW44" s="2"/>
      <c r="AX44" s="2"/>
      <c r="AY44" s="51">
        <f t="shared" si="19"/>
        <v>83.333333333333329</v>
      </c>
      <c r="AZ44" s="13"/>
      <c r="BA44" s="54" t="s">
        <v>47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31555</v>
      </c>
      <c r="C45" s="14" t="s">
        <v>131</v>
      </c>
      <c r="D45" s="13"/>
      <c r="E45" s="14">
        <f t="shared" si="0"/>
        <v>85</v>
      </c>
      <c r="F45" s="13"/>
      <c r="G45" s="24">
        <f t="shared" si="1"/>
        <v>84</v>
      </c>
      <c r="H45" s="24">
        <f t="shared" si="2"/>
        <v>85</v>
      </c>
      <c r="I45" s="24">
        <f t="shared" si="3"/>
        <v>84</v>
      </c>
      <c r="J45" s="24">
        <f t="shared" si="4"/>
        <v>84</v>
      </c>
      <c r="K45" s="14" t="str">
        <f t="shared" si="5"/>
        <v>B</v>
      </c>
      <c r="L45" s="52" t="s">
        <v>174</v>
      </c>
      <c r="M45" s="13"/>
      <c r="N45" s="36" t="str">
        <f t="shared" si="6"/>
        <v/>
      </c>
      <c r="O45" s="2">
        <v>95</v>
      </c>
      <c r="P45" s="2">
        <v>86</v>
      </c>
      <c r="Q45" s="13"/>
      <c r="R45" s="3">
        <v>70</v>
      </c>
      <c r="S45" s="1">
        <v>76</v>
      </c>
      <c r="T45" s="39">
        <f t="shared" si="7"/>
        <v>76</v>
      </c>
      <c r="U45" s="1">
        <v>80</v>
      </c>
      <c r="V45" s="1"/>
      <c r="W45" s="39">
        <f t="shared" si="8"/>
        <v>80</v>
      </c>
      <c r="X45" s="1">
        <v>80</v>
      </c>
      <c r="Y45" s="1"/>
      <c r="Z45" s="39">
        <f t="shared" si="9"/>
        <v>80</v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>
        <f t="shared" si="12"/>
        <v>76</v>
      </c>
      <c r="AH45" s="14">
        <f t="shared" si="13"/>
        <v>80</v>
      </c>
      <c r="AI45" s="14">
        <f t="shared" si="14"/>
        <v>80</v>
      </c>
      <c r="AJ45" s="14" t="str">
        <f t="shared" si="15"/>
        <v/>
      </c>
      <c r="AK45" s="14" t="str">
        <f t="shared" si="16"/>
        <v/>
      </c>
      <c r="AL45" s="35">
        <f t="shared" si="17"/>
        <v>78.666666666666671</v>
      </c>
      <c r="AM45" s="6">
        <v>78</v>
      </c>
      <c r="AN45" s="2">
        <v>87</v>
      </c>
      <c r="AO45" s="2">
        <v>89</v>
      </c>
      <c r="AP45" s="2"/>
      <c r="AQ45" s="2"/>
      <c r="AR45" s="49">
        <f t="shared" si="18"/>
        <v>84.666666666666671</v>
      </c>
      <c r="AS45" s="13"/>
      <c r="AT45" s="6">
        <v>90</v>
      </c>
      <c r="AU45" s="2">
        <v>80</v>
      </c>
      <c r="AV45" s="2">
        <v>83</v>
      </c>
      <c r="AW45" s="2"/>
      <c r="AX45" s="2"/>
      <c r="AY45" s="51">
        <f t="shared" si="19"/>
        <v>84.333333333333329</v>
      </c>
      <c r="AZ45" s="13"/>
      <c r="BA45" s="54" t="s">
        <v>47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31569</v>
      </c>
      <c r="C46" s="14" t="s">
        <v>132</v>
      </c>
      <c r="D46" s="13"/>
      <c r="E46" s="14">
        <f t="shared" si="0"/>
        <v>78</v>
      </c>
      <c r="F46" s="13"/>
      <c r="G46" s="24">
        <f t="shared" si="1"/>
        <v>78</v>
      </c>
      <c r="H46" s="24">
        <f t="shared" si="2"/>
        <v>78</v>
      </c>
      <c r="I46" s="24">
        <f t="shared" si="3"/>
        <v>82</v>
      </c>
      <c r="J46" s="24">
        <f t="shared" si="4"/>
        <v>82</v>
      </c>
      <c r="K46" s="14" t="str">
        <f t="shared" si="5"/>
        <v>B</v>
      </c>
      <c r="L46" s="52" t="s">
        <v>174</v>
      </c>
      <c r="M46" s="13"/>
      <c r="N46" s="36" t="str">
        <f t="shared" si="6"/>
        <v/>
      </c>
      <c r="O46" s="2">
        <v>46</v>
      </c>
      <c r="P46" s="2">
        <v>76</v>
      </c>
      <c r="Q46" s="13"/>
      <c r="R46" s="3">
        <v>88</v>
      </c>
      <c r="S46" s="1"/>
      <c r="T46" s="39">
        <f t="shared" si="7"/>
        <v>88</v>
      </c>
      <c r="U46" s="1">
        <v>90</v>
      </c>
      <c r="V46" s="1"/>
      <c r="W46" s="39">
        <f t="shared" si="8"/>
        <v>90</v>
      </c>
      <c r="X46" s="1">
        <v>90</v>
      </c>
      <c r="Y46" s="1"/>
      <c r="Z46" s="39">
        <f t="shared" si="9"/>
        <v>90</v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>
        <f t="shared" si="12"/>
        <v>88</v>
      </c>
      <c r="AH46" s="14">
        <f t="shared" si="13"/>
        <v>90</v>
      </c>
      <c r="AI46" s="14">
        <f t="shared" si="14"/>
        <v>90</v>
      </c>
      <c r="AJ46" s="14" t="str">
        <f t="shared" si="15"/>
        <v/>
      </c>
      <c r="AK46" s="14" t="str">
        <f t="shared" si="16"/>
        <v/>
      </c>
      <c r="AL46" s="35">
        <f t="shared" si="17"/>
        <v>89.333333333333329</v>
      </c>
      <c r="AM46" s="6">
        <v>90</v>
      </c>
      <c r="AN46" s="2">
        <v>86</v>
      </c>
      <c r="AO46" s="2">
        <v>89</v>
      </c>
      <c r="AP46" s="2"/>
      <c r="AQ46" s="2"/>
      <c r="AR46" s="49">
        <f t="shared" si="18"/>
        <v>88.333333333333329</v>
      </c>
      <c r="AS46" s="13"/>
      <c r="AT46" s="6">
        <v>85</v>
      </c>
      <c r="AU46" s="2">
        <v>80</v>
      </c>
      <c r="AV46" s="2">
        <v>80</v>
      </c>
      <c r="AW46" s="2"/>
      <c r="AX46" s="2"/>
      <c r="AY46" s="51">
        <f t="shared" si="19"/>
        <v>81.666666666666671</v>
      </c>
      <c r="AZ46" s="13"/>
      <c r="BA46" s="54" t="s">
        <v>47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>
        <v>37</v>
      </c>
      <c r="B47" s="14">
        <v>31583</v>
      </c>
      <c r="C47" s="14" t="s">
        <v>133</v>
      </c>
      <c r="D47" s="13"/>
      <c r="E47" s="14">
        <f t="shared" si="0"/>
        <v>87</v>
      </c>
      <c r="F47" s="13"/>
      <c r="G47" s="24">
        <f t="shared" si="1"/>
        <v>88</v>
      </c>
      <c r="H47" s="24">
        <f t="shared" si="2"/>
        <v>87</v>
      </c>
      <c r="I47" s="24">
        <f t="shared" si="3"/>
        <v>88</v>
      </c>
      <c r="J47" s="24">
        <f t="shared" si="4"/>
        <v>88</v>
      </c>
      <c r="K47" s="14" t="str">
        <f t="shared" si="5"/>
        <v>B</v>
      </c>
      <c r="L47" s="52" t="s">
        <v>174</v>
      </c>
      <c r="M47" s="13"/>
      <c r="N47" s="36" t="str">
        <f t="shared" si="6"/>
        <v/>
      </c>
      <c r="O47" s="2">
        <v>91</v>
      </c>
      <c r="P47" s="2">
        <v>82</v>
      </c>
      <c r="Q47" s="13"/>
      <c r="R47" s="3">
        <v>95</v>
      </c>
      <c r="S47" s="1"/>
      <c r="T47" s="39">
        <f t="shared" si="7"/>
        <v>95</v>
      </c>
      <c r="U47" s="1">
        <v>84</v>
      </c>
      <c r="V47" s="1"/>
      <c r="W47" s="39">
        <f t="shared" si="8"/>
        <v>84</v>
      </c>
      <c r="X47" s="1">
        <v>90</v>
      </c>
      <c r="Y47" s="1"/>
      <c r="Z47" s="39">
        <f t="shared" si="9"/>
        <v>90</v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>
        <f t="shared" si="12"/>
        <v>95</v>
      </c>
      <c r="AH47" s="14">
        <f t="shared" si="13"/>
        <v>84</v>
      </c>
      <c r="AI47" s="14">
        <f t="shared" si="14"/>
        <v>90</v>
      </c>
      <c r="AJ47" s="14" t="str">
        <f t="shared" si="15"/>
        <v/>
      </c>
      <c r="AK47" s="14" t="str">
        <f t="shared" si="16"/>
        <v/>
      </c>
      <c r="AL47" s="35">
        <f t="shared" si="17"/>
        <v>89.666666666666671</v>
      </c>
      <c r="AM47" s="6">
        <v>85</v>
      </c>
      <c r="AN47" s="2">
        <v>80</v>
      </c>
      <c r="AO47" s="2">
        <v>80</v>
      </c>
      <c r="AP47" s="2"/>
      <c r="AQ47" s="2"/>
      <c r="AR47" s="49">
        <f t="shared" si="18"/>
        <v>81.666666666666671</v>
      </c>
      <c r="AS47" s="13"/>
      <c r="AT47" s="6">
        <v>80</v>
      </c>
      <c r="AU47" s="2">
        <v>95</v>
      </c>
      <c r="AV47" s="2">
        <v>90</v>
      </c>
      <c r="AW47" s="2"/>
      <c r="AX47" s="2"/>
      <c r="AY47" s="51">
        <f t="shared" si="19"/>
        <v>88.333333333333329</v>
      </c>
      <c r="AZ47" s="13"/>
      <c r="BA47" s="54" t="s">
        <v>47</v>
      </c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>
        <v>38</v>
      </c>
      <c r="B48" s="14">
        <v>31597</v>
      </c>
      <c r="C48" s="14" t="s">
        <v>134</v>
      </c>
      <c r="D48" s="13"/>
      <c r="E48" s="14">
        <f t="shared" si="0"/>
        <v>85</v>
      </c>
      <c r="F48" s="13"/>
      <c r="G48" s="24">
        <f t="shared" si="1"/>
        <v>87</v>
      </c>
      <c r="H48" s="24">
        <f t="shared" si="2"/>
        <v>85</v>
      </c>
      <c r="I48" s="24">
        <f t="shared" si="3"/>
        <v>82</v>
      </c>
      <c r="J48" s="24">
        <f t="shared" si="4"/>
        <v>82</v>
      </c>
      <c r="K48" s="14" t="str">
        <f t="shared" si="5"/>
        <v>B</v>
      </c>
      <c r="L48" s="52" t="s">
        <v>174</v>
      </c>
      <c r="M48" s="13"/>
      <c r="N48" s="36" t="str">
        <f t="shared" si="6"/>
        <v/>
      </c>
      <c r="O48" s="2">
        <v>90</v>
      </c>
      <c r="P48" s="2">
        <v>76</v>
      </c>
      <c r="Q48" s="13"/>
      <c r="R48" s="3">
        <v>90</v>
      </c>
      <c r="S48" s="1"/>
      <c r="T48" s="39">
        <f t="shared" si="7"/>
        <v>90</v>
      </c>
      <c r="U48" s="1">
        <v>83</v>
      </c>
      <c r="V48" s="1"/>
      <c r="W48" s="39">
        <f t="shared" si="8"/>
        <v>83</v>
      </c>
      <c r="X48" s="1">
        <v>90</v>
      </c>
      <c r="Y48" s="1"/>
      <c r="Z48" s="39">
        <f t="shared" si="9"/>
        <v>90</v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>
        <f t="shared" si="12"/>
        <v>90</v>
      </c>
      <c r="AH48" s="14">
        <f t="shared" si="13"/>
        <v>83</v>
      </c>
      <c r="AI48" s="14">
        <f t="shared" si="14"/>
        <v>90</v>
      </c>
      <c r="AJ48" s="14" t="str">
        <f t="shared" si="15"/>
        <v/>
      </c>
      <c r="AK48" s="14" t="str">
        <f t="shared" si="16"/>
        <v/>
      </c>
      <c r="AL48" s="35">
        <f t="shared" si="17"/>
        <v>87.666666666666671</v>
      </c>
      <c r="AM48" s="6">
        <v>83</v>
      </c>
      <c r="AN48" s="2">
        <v>82</v>
      </c>
      <c r="AO48" s="2">
        <v>88</v>
      </c>
      <c r="AP48" s="2"/>
      <c r="AQ48" s="2"/>
      <c r="AR48" s="49">
        <f t="shared" si="18"/>
        <v>84.333333333333329</v>
      </c>
      <c r="AS48" s="13"/>
      <c r="AT48" s="6">
        <v>80</v>
      </c>
      <c r="AU48" s="2">
        <v>80</v>
      </c>
      <c r="AV48" s="2">
        <v>87</v>
      </c>
      <c r="AW48" s="2"/>
      <c r="AX48" s="2"/>
      <c r="AY48" s="51">
        <f t="shared" si="19"/>
        <v>82.333333333333329</v>
      </c>
      <c r="AZ48" s="13"/>
      <c r="BA48" s="54" t="s">
        <v>47</v>
      </c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85</v>
      </c>
      <c r="D52" s="13"/>
      <c r="E52" s="13"/>
      <c r="F52" s="13"/>
      <c r="G52" s="101" t="s">
        <v>86</v>
      </c>
      <c r="H52" s="101"/>
      <c r="I52" s="13">
        <f>IF(COUNTBLANK($H$11:$H$50)=40,"",MAX($H$11:$H$50))</f>
        <v>90</v>
      </c>
      <c r="J52" s="13"/>
      <c r="K52" s="13"/>
      <c r="L52" s="53"/>
      <c r="M52" s="13" t="s">
        <v>87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88</v>
      </c>
      <c r="D53" s="13"/>
      <c r="E53" s="13"/>
      <c r="F53" s="13"/>
      <c r="G53" s="101" t="s">
        <v>89</v>
      </c>
      <c r="H53" s="101"/>
      <c r="I53" s="13">
        <f>IF(COUNTBLANK($H$11:$H$50)=40,"",MIN($H$11:$H$50))</f>
        <v>76</v>
      </c>
      <c r="J53" s="13"/>
      <c r="K53" s="13"/>
      <c r="L53" s="53"/>
      <c r="M53" s="13" t="s">
        <v>90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101" t="s">
        <v>91</v>
      </c>
      <c r="H54" s="101"/>
      <c r="I54" s="13">
        <f>IF(COUNTBLANK($H$11:$H$50)=40,"",AVERAGE($H$11:$H$50))</f>
        <v>83.368421052631575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101" t="s">
        <v>92</v>
      </c>
      <c r="H55" s="101"/>
      <c r="I55" s="13">
        <f>IF(COUNTBLANK($P$11:$P$50)=40,"",AVERAGE($P$11:$P$50))</f>
        <v>80.736842105263165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93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94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95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G52:H52"/>
    <mergeCell ref="G53:H53"/>
    <mergeCell ref="G54:H54"/>
    <mergeCell ref="G55:H55"/>
    <mergeCell ref="O8:P8"/>
    <mergeCell ref="N9:N10"/>
    <mergeCell ref="O9:O10"/>
    <mergeCell ref="P9:P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BA7:BA10"/>
    <mergeCell ref="AT9:AT10"/>
    <mergeCell ref="AU9:AU10"/>
    <mergeCell ref="AV9:AV10"/>
    <mergeCell ref="AW9:AW10"/>
    <mergeCell ref="AX9:AX10"/>
    <mergeCell ref="AY9:AY10"/>
    <mergeCell ref="AT7:AY8"/>
  </mergeCells>
  <conditionalFormatting sqref="T11">
    <cfRule type="cellIs" dxfId="1047" priority="1" operator="lessThan">
      <formula>$C$4</formula>
    </cfRule>
  </conditionalFormatting>
  <conditionalFormatting sqref="T12">
    <cfRule type="cellIs" dxfId="1046" priority="2" operator="lessThan">
      <formula>$C$4</formula>
    </cfRule>
  </conditionalFormatting>
  <conditionalFormatting sqref="T13">
    <cfRule type="cellIs" dxfId="1045" priority="3" operator="lessThan">
      <formula>$C$4</formula>
    </cfRule>
  </conditionalFormatting>
  <conditionalFormatting sqref="T14">
    <cfRule type="cellIs" dxfId="1044" priority="4" operator="lessThan">
      <formula>$C$4</formula>
    </cfRule>
  </conditionalFormatting>
  <conditionalFormatting sqref="T15">
    <cfRule type="cellIs" dxfId="1043" priority="5" operator="lessThan">
      <formula>$C$4</formula>
    </cfRule>
  </conditionalFormatting>
  <conditionalFormatting sqref="T16">
    <cfRule type="cellIs" dxfId="1042" priority="6" operator="lessThan">
      <formula>$C$4</formula>
    </cfRule>
  </conditionalFormatting>
  <conditionalFormatting sqref="T17">
    <cfRule type="cellIs" dxfId="1041" priority="7" operator="lessThan">
      <formula>$C$4</formula>
    </cfRule>
  </conditionalFormatting>
  <conditionalFormatting sqref="T18">
    <cfRule type="cellIs" dxfId="1040" priority="8" operator="lessThan">
      <formula>$C$4</formula>
    </cfRule>
  </conditionalFormatting>
  <conditionalFormatting sqref="T19">
    <cfRule type="cellIs" dxfId="1039" priority="9" operator="lessThan">
      <formula>$C$4</formula>
    </cfRule>
  </conditionalFormatting>
  <conditionalFormatting sqref="T20">
    <cfRule type="cellIs" dxfId="1038" priority="10" operator="lessThan">
      <formula>$C$4</formula>
    </cfRule>
  </conditionalFormatting>
  <conditionalFormatting sqref="T21">
    <cfRule type="cellIs" dxfId="1037" priority="11" operator="lessThan">
      <formula>$C$4</formula>
    </cfRule>
  </conditionalFormatting>
  <conditionalFormatting sqref="T22">
    <cfRule type="cellIs" dxfId="1036" priority="12" operator="lessThan">
      <formula>$C$4</formula>
    </cfRule>
  </conditionalFormatting>
  <conditionalFormatting sqref="T23">
    <cfRule type="cellIs" dxfId="1035" priority="13" operator="lessThan">
      <formula>$C$4</formula>
    </cfRule>
  </conditionalFormatting>
  <conditionalFormatting sqref="T24">
    <cfRule type="cellIs" dxfId="1034" priority="14" operator="lessThan">
      <formula>$C$4</formula>
    </cfRule>
  </conditionalFormatting>
  <conditionalFormatting sqref="T25">
    <cfRule type="cellIs" dxfId="1033" priority="15" operator="lessThan">
      <formula>$C$4</formula>
    </cfRule>
  </conditionalFormatting>
  <conditionalFormatting sqref="T26">
    <cfRule type="cellIs" dxfId="1032" priority="16" operator="lessThan">
      <formula>$C$4</formula>
    </cfRule>
  </conditionalFormatting>
  <conditionalFormatting sqref="T27">
    <cfRule type="cellIs" dxfId="1031" priority="17" operator="lessThan">
      <formula>$C$4</formula>
    </cfRule>
  </conditionalFormatting>
  <conditionalFormatting sqref="T28">
    <cfRule type="cellIs" dxfId="1030" priority="18" operator="lessThan">
      <formula>$C$4</formula>
    </cfRule>
  </conditionalFormatting>
  <conditionalFormatting sqref="T29">
    <cfRule type="cellIs" dxfId="1029" priority="19" operator="lessThan">
      <formula>$C$4</formula>
    </cfRule>
  </conditionalFormatting>
  <conditionalFormatting sqref="T30">
    <cfRule type="cellIs" dxfId="1028" priority="20" operator="lessThan">
      <formula>$C$4</formula>
    </cfRule>
  </conditionalFormatting>
  <conditionalFormatting sqref="T31">
    <cfRule type="cellIs" dxfId="1027" priority="21" operator="lessThan">
      <formula>$C$4</formula>
    </cfRule>
  </conditionalFormatting>
  <conditionalFormatting sqref="T32">
    <cfRule type="cellIs" dxfId="1026" priority="22" operator="lessThan">
      <formula>$C$4</formula>
    </cfRule>
  </conditionalFormatting>
  <conditionalFormatting sqref="T33">
    <cfRule type="cellIs" dxfId="1025" priority="23" operator="lessThan">
      <formula>$C$4</formula>
    </cfRule>
  </conditionalFormatting>
  <conditionalFormatting sqref="T34">
    <cfRule type="cellIs" dxfId="1024" priority="24" operator="lessThan">
      <formula>$C$4</formula>
    </cfRule>
  </conditionalFormatting>
  <conditionalFormatting sqref="T35">
    <cfRule type="cellIs" dxfId="1023" priority="25" operator="lessThan">
      <formula>$C$4</formula>
    </cfRule>
  </conditionalFormatting>
  <conditionalFormatting sqref="T36">
    <cfRule type="cellIs" dxfId="1022" priority="26" operator="lessThan">
      <formula>$C$4</formula>
    </cfRule>
  </conditionalFormatting>
  <conditionalFormatting sqref="T37">
    <cfRule type="cellIs" dxfId="1021" priority="27" operator="lessThan">
      <formula>$C$4</formula>
    </cfRule>
  </conditionalFormatting>
  <conditionalFormatting sqref="T38">
    <cfRule type="cellIs" dxfId="1020" priority="28" operator="lessThan">
      <formula>$C$4</formula>
    </cfRule>
  </conditionalFormatting>
  <conditionalFormatting sqref="T39">
    <cfRule type="cellIs" dxfId="1019" priority="29" operator="lessThan">
      <formula>$C$4</formula>
    </cfRule>
  </conditionalFormatting>
  <conditionalFormatting sqref="T40">
    <cfRule type="cellIs" dxfId="1018" priority="30" operator="lessThan">
      <formula>$C$4</formula>
    </cfRule>
  </conditionalFormatting>
  <conditionalFormatting sqref="T41">
    <cfRule type="cellIs" dxfId="1017" priority="31" operator="lessThan">
      <formula>$C$4</formula>
    </cfRule>
  </conditionalFormatting>
  <conditionalFormatting sqref="T42">
    <cfRule type="cellIs" dxfId="1016" priority="32" operator="lessThan">
      <formula>$C$4</formula>
    </cfRule>
  </conditionalFormatting>
  <conditionalFormatting sqref="T43">
    <cfRule type="cellIs" dxfId="1015" priority="33" operator="lessThan">
      <formula>$C$4</formula>
    </cfRule>
  </conditionalFormatting>
  <conditionalFormatting sqref="T44">
    <cfRule type="cellIs" dxfId="1014" priority="34" operator="lessThan">
      <formula>$C$4</formula>
    </cfRule>
  </conditionalFormatting>
  <conditionalFormatting sqref="T45">
    <cfRule type="cellIs" dxfId="1013" priority="35" operator="lessThan">
      <formula>$C$4</formula>
    </cfRule>
  </conditionalFormatting>
  <conditionalFormatting sqref="T46">
    <cfRule type="cellIs" dxfId="1012" priority="36" operator="lessThan">
      <formula>$C$4</formula>
    </cfRule>
  </conditionalFormatting>
  <conditionalFormatting sqref="T47">
    <cfRule type="cellIs" dxfId="1011" priority="37" operator="lessThan">
      <formula>$C$4</formula>
    </cfRule>
  </conditionalFormatting>
  <conditionalFormatting sqref="T48">
    <cfRule type="cellIs" dxfId="1010" priority="38" operator="lessThan">
      <formula>$C$4</formula>
    </cfRule>
  </conditionalFormatting>
  <conditionalFormatting sqref="T49">
    <cfRule type="cellIs" dxfId="1009" priority="39" operator="lessThan">
      <formula>$C$4</formula>
    </cfRule>
  </conditionalFormatting>
  <conditionalFormatting sqref="T50">
    <cfRule type="cellIs" dxfId="1008" priority="40" operator="lessThan">
      <formula>$C$4</formula>
    </cfRule>
  </conditionalFormatting>
  <conditionalFormatting sqref="W11">
    <cfRule type="cellIs" dxfId="1007" priority="41" operator="lessThan">
      <formula>$C$4</formula>
    </cfRule>
  </conditionalFormatting>
  <conditionalFormatting sqref="W12">
    <cfRule type="cellIs" dxfId="1006" priority="42" operator="lessThan">
      <formula>$C$4</formula>
    </cfRule>
  </conditionalFormatting>
  <conditionalFormatting sqref="W13">
    <cfRule type="cellIs" dxfId="1005" priority="43" operator="lessThan">
      <formula>$C$4</formula>
    </cfRule>
  </conditionalFormatting>
  <conditionalFormatting sqref="W14">
    <cfRule type="cellIs" dxfId="1004" priority="44" operator="lessThan">
      <formula>$C$4</formula>
    </cfRule>
  </conditionalFormatting>
  <conditionalFormatting sqref="W15">
    <cfRule type="cellIs" dxfId="1003" priority="45" operator="lessThan">
      <formula>$C$4</formula>
    </cfRule>
  </conditionalFormatting>
  <conditionalFormatting sqref="W16">
    <cfRule type="cellIs" dxfId="1002" priority="46" operator="lessThan">
      <formula>$C$4</formula>
    </cfRule>
  </conditionalFormatting>
  <conditionalFormatting sqref="W17">
    <cfRule type="cellIs" dxfId="1001" priority="47" operator="lessThan">
      <formula>$C$4</formula>
    </cfRule>
  </conditionalFormatting>
  <conditionalFormatting sqref="W18">
    <cfRule type="cellIs" dxfId="1000" priority="48" operator="lessThan">
      <formula>$C$4</formula>
    </cfRule>
  </conditionalFormatting>
  <conditionalFormatting sqref="W19">
    <cfRule type="cellIs" dxfId="999" priority="49" operator="lessThan">
      <formula>$C$4</formula>
    </cfRule>
  </conditionalFormatting>
  <conditionalFormatting sqref="W20">
    <cfRule type="cellIs" dxfId="998" priority="50" operator="lessThan">
      <formula>$C$4</formula>
    </cfRule>
  </conditionalFormatting>
  <conditionalFormatting sqref="W21">
    <cfRule type="cellIs" dxfId="997" priority="51" operator="lessThan">
      <formula>$C$4</formula>
    </cfRule>
  </conditionalFormatting>
  <conditionalFormatting sqref="W22">
    <cfRule type="cellIs" dxfId="996" priority="52" operator="lessThan">
      <formula>$C$4</formula>
    </cfRule>
  </conditionalFormatting>
  <conditionalFormatting sqref="W23">
    <cfRule type="cellIs" dxfId="995" priority="53" operator="lessThan">
      <formula>$C$4</formula>
    </cfRule>
  </conditionalFormatting>
  <conditionalFormatting sqref="W24">
    <cfRule type="cellIs" dxfId="994" priority="54" operator="lessThan">
      <formula>$C$4</formula>
    </cfRule>
  </conditionalFormatting>
  <conditionalFormatting sqref="W25">
    <cfRule type="cellIs" dxfId="993" priority="55" operator="lessThan">
      <formula>$C$4</formula>
    </cfRule>
  </conditionalFormatting>
  <conditionalFormatting sqref="W26">
    <cfRule type="cellIs" dxfId="992" priority="56" operator="lessThan">
      <formula>$C$4</formula>
    </cfRule>
  </conditionalFormatting>
  <conditionalFormatting sqref="W27">
    <cfRule type="cellIs" dxfId="991" priority="57" operator="lessThan">
      <formula>$C$4</formula>
    </cfRule>
  </conditionalFormatting>
  <conditionalFormatting sqref="W28">
    <cfRule type="cellIs" dxfId="990" priority="58" operator="lessThan">
      <formula>$C$4</formula>
    </cfRule>
  </conditionalFormatting>
  <conditionalFormatting sqref="W29">
    <cfRule type="cellIs" dxfId="989" priority="59" operator="lessThan">
      <formula>$C$4</formula>
    </cfRule>
  </conditionalFormatting>
  <conditionalFormatting sqref="W30">
    <cfRule type="cellIs" dxfId="988" priority="60" operator="lessThan">
      <formula>$C$4</formula>
    </cfRule>
  </conditionalFormatting>
  <conditionalFormatting sqref="W31">
    <cfRule type="cellIs" dxfId="987" priority="61" operator="lessThan">
      <formula>$C$4</formula>
    </cfRule>
  </conditionalFormatting>
  <conditionalFormatting sqref="W32">
    <cfRule type="cellIs" dxfId="986" priority="62" operator="lessThan">
      <formula>$C$4</formula>
    </cfRule>
  </conditionalFormatting>
  <conditionalFormatting sqref="W33">
    <cfRule type="cellIs" dxfId="985" priority="63" operator="lessThan">
      <formula>$C$4</formula>
    </cfRule>
  </conditionalFormatting>
  <conditionalFormatting sqref="W34">
    <cfRule type="cellIs" dxfId="984" priority="64" operator="lessThan">
      <formula>$C$4</formula>
    </cfRule>
  </conditionalFormatting>
  <conditionalFormatting sqref="W35">
    <cfRule type="cellIs" dxfId="983" priority="65" operator="lessThan">
      <formula>$C$4</formula>
    </cfRule>
  </conditionalFormatting>
  <conditionalFormatting sqref="W36">
    <cfRule type="cellIs" dxfId="982" priority="66" operator="lessThan">
      <formula>$C$4</formula>
    </cfRule>
  </conditionalFormatting>
  <conditionalFormatting sqref="W37">
    <cfRule type="cellIs" dxfId="981" priority="67" operator="lessThan">
      <formula>$C$4</formula>
    </cfRule>
  </conditionalFormatting>
  <conditionalFormatting sqref="W38">
    <cfRule type="cellIs" dxfId="980" priority="68" operator="lessThan">
      <formula>$C$4</formula>
    </cfRule>
  </conditionalFormatting>
  <conditionalFormatting sqref="W39">
    <cfRule type="cellIs" dxfId="979" priority="69" operator="lessThan">
      <formula>$C$4</formula>
    </cfRule>
  </conditionalFormatting>
  <conditionalFormatting sqref="W40">
    <cfRule type="cellIs" dxfId="978" priority="70" operator="lessThan">
      <formula>$C$4</formula>
    </cfRule>
  </conditionalFormatting>
  <conditionalFormatting sqref="W41">
    <cfRule type="cellIs" dxfId="977" priority="71" operator="lessThan">
      <formula>$C$4</formula>
    </cfRule>
  </conditionalFormatting>
  <conditionalFormatting sqref="W42">
    <cfRule type="cellIs" dxfId="976" priority="72" operator="lessThan">
      <formula>$C$4</formula>
    </cfRule>
  </conditionalFormatting>
  <conditionalFormatting sqref="W43">
    <cfRule type="cellIs" dxfId="975" priority="73" operator="lessThan">
      <formula>$C$4</formula>
    </cfRule>
  </conditionalFormatting>
  <conditionalFormatting sqref="W44">
    <cfRule type="cellIs" dxfId="974" priority="74" operator="lessThan">
      <formula>$C$4</formula>
    </cfRule>
  </conditionalFormatting>
  <conditionalFormatting sqref="W45">
    <cfRule type="cellIs" dxfId="973" priority="75" operator="lessThan">
      <formula>$C$4</formula>
    </cfRule>
  </conditionalFormatting>
  <conditionalFormatting sqref="W46">
    <cfRule type="cellIs" dxfId="972" priority="76" operator="lessThan">
      <formula>$C$4</formula>
    </cfRule>
  </conditionalFormatting>
  <conditionalFormatting sqref="W47">
    <cfRule type="cellIs" dxfId="971" priority="77" operator="lessThan">
      <formula>$C$4</formula>
    </cfRule>
  </conditionalFormatting>
  <conditionalFormatting sqref="W48">
    <cfRule type="cellIs" dxfId="970" priority="78" operator="lessThan">
      <formula>$C$4</formula>
    </cfRule>
  </conditionalFormatting>
  <conditionalFormatting sqref="W49">
    <cfRule type="cellIs" dxfId="969" priority="79" operator="lessThan">
      <formula>$C$4</formula>
    </cfRule>
  </conditionalFormatting>
  <conditionalFormatting sqref="W50">
    <cfRule type="cellIs" dxfId="968" priority="80" operator="lessThan">
      <formula>$C$4</formula>
    </cfRule>
  </conditionalFormatting>
  <conditionalFormatting sqref="Z11">
    <cfRule type="cellIs" dxfId="967" priority="81" operator="lessThan">
      <formula>$C$4</formula>
    </cfRule>
  </conditionalFormatting>
  <conditionalFormatting sqref="Z12">
    <cfRule type="cellIs" dxfId="966" priority="82" operator="lessThan">
      <formula>$C$4</formula>
    </cfRule>
  </conditionalFormatting>
  <conditionalFormatting sqref="Z13">
    <cfRule type="cellIs" dxfId="965" priority="83" operator="lessThan">
      <formula>$C$4</formula>
    </cfRule>
  </conditionalFormatting>
  <conditionalFormatting sqref="Z14">
    <cfRule type="cellIs" dxfId="964" priority="84" operator="lessThan">
      <formula>$C$4</formula>
    </cfRule>
  </conditionalFormatting>
  <conditionalFormatting sqref="Z15">
    <cfRule type="cellIs" dxfId="963" priority="85" operator="lessThan">
      <formula>$C$4</formula>
    </cfRule>
  </conditionalFormatting>
  <conditionalFormatting sqref="Z16">
    <cfRule type="cellIs" dxfId="962" priority="86" operator="lessThan">
      <formula>$C$4</formula>
    </cfRule>
  </conditionalFormatting>
  <conditionalFormatting sqref="Z17">
    <cfRule type="cellIs" dxfId="961" priority="87" operator="lessThan">
      <formula>$C$4</formula>
    </cfRule>
  </conditionalFormatting>
  <conditionalFormatting sqref="Z18">
    <cfRule type="cellIs" dxfId="960" priority="88" operator="lessThan">
      <formula>$C$4</formula>
    </cfRule>
  </conditionalFormatting>
  <conditionalFormatting sqref="Z19">
    <cfRule type="cellIs" dxfId="959" priority="89" operator="lessThan">
      <formula>$C$4</formula>
    </cfRule>
  </conditionalFormatting>
  <conditionalFormatting sqref="Z20">
    <cfRule type="cellIs" dxfId="958" priority="90" operator="lessThan">
      <formula>$C$4</formula>
    </cfRule>
  </conditionalFormatting>
  <conditionalFormatting sqref="Z21">
    <cfRule type="cellIs" dxfId="957" priority="91" operator="lessThan">
      <formula>$C$4</formula>
    </cfRule>
  </conditionalFormatting>
  <conditionalFormatting sqref="Z22">
    <cfRule type="cellIs" dxfId="956" priority="92" operator="lessThan">
      <formula>$C$4</formula>
    </cfRule>
  </conditionalFormatting>
  <conditionalFormatting sqref="Z23">
    <cfRule type="cellIs" dxfId="955" priority="93" operator="lessThan">
      <formula>$C$4</formula>
    </cfRule>
  </conditionalFormatting>
  <conditionalFormatting sqref="Z24">
    <cfRule type="cellIs" dxfId="954" priority="94" operator="lessThan">
      <formula>$C$4</formula>
    </cfRule>
  </conditionalFormatting>
  <conditionalFormatting sqref="Z25">
    <cfRule type="cellIs" dxfId="953" priority="95" operator="lessThan">
      <formula>$C$4</formula>
    </cfRule>
  </conditionalFormatting>
  <conditionalFormatting sqref="Z26">
    <cfRule type="cellIs" dxfId="952" priority="96" operator="lessThan">
      <formula>$C$4</formula>
    </cfRule>
  </conditionalFormatting>
  <conditionalFormatting sqref="Z27">
    <cfRule type="cellIs" dxfId="951" priority="97" operator="lessThan">
      <formula>$C$4</formula>
    </cfRule>
  </conditionalFormatting>
  <conditionalFormatting sqref="Z28">
    <cfRule type="cellIs" dxfId="950" priority="98" operator="lessThan">
      <formula>$C$4</formula>
    </cfRule>
  </conditionalFormatting>
  <conditionalFormatting sqref="Z29">
    <cfRule type="cellIs" dxfId="949" priority="99" operator="lessThan">
      <formula>$C$4</formula>
    </cfRule>
  </conditionalFormatting>
  <conditionalFormatting sqref="Z30">
    <cfRule type="cellIs" dxfId="948" priority="100" operator="lessThan">
      <formula>$C$4</formula>
    </cfRule>
  </conditionalFormatting>
  <conditionalFormatting sqref="Z31">
    <cfRule type="cellIs" dxfId="947" priority="101" operator="lessThan">
      <formula>$C$4</formula>
    </cfRule>
  </conditionalFormatting>
  <conditionalFormatting sqref="Z32">
    <cfRule type="cellIs" dxfId="946" priority="102" operator="lessThan">
      <formula>$C$4</formula>
    </cfRule>
  </conditionalFormatting>
  <conditionalFormatting sqref="Z33">
    <cfRule type="cellIs" dxfId="945" priority="103" operator="lessThan">
      <formula>$C$4</formula>
    </cfRule>
  </conditionalFormatting>
  <conditionalFormatting sqref="Z34">
    <cfRule type="cellIs" dxfId="944" priority="104" operator="lessThan">
      <formula>$C$4</formula>
    </cfRule>
  </conditionalFormatting>
  <conditionalFormatting sqref="Z35">
    <cfRule type="cellIs" dxfId="943" priority="105" operator="lessThan">
      <formula>$C$4</formula>
    </cfRule>
  </conditionalFormatting>
  <conditionalFormatting sqref="Z36">
    <cfRule type="cellIs" dxfId="942" priority="106" operator="lessThan">
      <formula>$C$4</formula>
    </cfRule>
  </conditionalFormatting>
  <conditionalFormatting sqref="Z37">
    <cfRule type="cellIs" dxfId="941" priority="107" operator="lessThan">
      <formula>$C$4</formula>
    </cfRule>
  </conditionalFormatting>
  <conditionalFormatting sqref="Z38">
    <cfRule type="cellIs" dxfId="940" priority="108" operator="lessThan">
      <formula>$C$4</formula>
    </cfRule>
  </conditionalFormatting>
  <conditionalFormatting sqref="Z39">
    <cfRule type="cellIs" dxfId="939" priority="109" operator="lessThan">
      <formula>$C$4</formula>
    </cfRule>
  </conditionalFormatting>
  <conditionalFormatting sqref="Z40">
    <cfRule type="cellIs" dxfId="938" priority="110" operator="lessThan">
      <formula>$C$4</formula>
    </cfRule>
  </conditionalFormatting>
  <conditionalFormatting sqref="Z41">
    <cfRule type="cellIs" dxfId="937" priority="111" operator="lessThan">
      <formula>$C$4</formula>
    </cfRule>
  </conditionalFormatting>
  <conditionalFormatting sqref="Z42">
    <cfRule type="cellIs" dxfId="936" priority="112" operator="lessThan">
      <formula>$C$4</formula>
    </cfRule>
  </conditionalFormatting>
  <conditionalFormatting sqref="Z43">
    <cfRule type="cellIs" dxfId="935" priority="113" operator="lessThan">
      <formula>$C$4</formula>
    </cfRule>
  </conditionalFormatting>
  <conditionalFormatting sqref="Z44">
    <cfRule type="cellIs" dxfId="934" priority="114" operator="lessThan">
      <formula>$C$4</formula>
    </cfRule>
  </conditionalFormatting>
  <conditionalFormatting sqref="Z45">
    <cfRule type="cellIs" dxfId="933" priority="115" operator="lessThan">
      <formula>$C$4</formula>
    </cfRule>
  </conditionalFormatting>
  <conditionalFormatting sqref="Z46">
    <cfRule type="cellIs" dxfId="932" priority="116" operator="lessThan">
      <formula>$C$4</formula>
    </cfRule>
  </conditionalFormatting>
  <conditionalFormatting sqref="Z47">
    <cfRule type="cellIs" dxfId="931" priority="117" operator="lessThan">
      <formula>$C$4</formula>
    </cfRule>
  </conditionalFormatting>
  <conditionalFormatting sqref="Z48">
    <cfRule type="cellIs" dxfId="930" priority="118" operator="lessThan">
      <formula>$C$4</formula>
    </cfRule>
  </conditionalFormatting>
  <conditionalFormatting sqref="Z49">
    <cfRule type="cellIs" dxfId="929" priority="119" operator="lessThan">
      <formula>$C$4</formula>
    </cfRule>
  </conditionalFormatting>
  <conditionalFormatting sqref="Z50">
    <cfRule type="cellIs" dxfId="928" priority="120" operator="lessThan">
      <formula>$C$4</formula>
    </cfRule>
  </conditionalFormatting>
  <conditionalFormatting sqref="AC11">
    <cfRule type="cellIs" dxfId="927" priority="121" operator="lessThan">
      <formula>$C$4</formula>
    </cfRule>
  </conditionalFormatting>
  <conditionalFormatting sqref="AC12">
    <cfRule type="cellIs" dxfId="926" priority="122" operator="lessThan">
      <formula>$C$4</formula>
    </cfRule>
  </conditionalFormatting>
  <conditionalFormatting sqref="AC13">
    <cfRule type="cellIs" dxfId="925" priority="123" operator="lessThan">
      <formula>$C$4</formula>
    </cfRule>
  </conditionalFormatting>
  <conditionalFormatting sqref="AC14">
    <cfRule type="cellIs" dxfId="924" priority="124" operator="lessThan">
      <formula>$C$4</formula>
    </cfRule>
  </conditionalFormatting>
  <conditionalFormatting sqref="AC15">
    <cfRule type="cellIs" dxfId="923" priority="125" operator="lessThan">
      <formula>$C$4</formula>
    </cfRule>
  </conditionalFormatting>
  <conditionalFormatting sqref="AC16">
    <cfRule type="cellIs" dxfId="922" priority="126" operator="lessThan">
      <formula>$C$4</formula>
    </cfRule>
  </conditionalFormatting>
  <conditionalFormatting sqref="AC17">
    <cfRule type="cellIs" dxfId="921" priority="127" operator="lessThan">
      <formula>$C$4</formula>
    </cfRule>
  </conditionalFormatting>
  <conditionalFormatting sqref="AC18">
    <cfRule type="cellIs" dxfId="920" priority="128" operator="lessThan">
      <formula>$C$4</formula>
    </cfRule>
  </conditionalFormatting>
  <conditionalFormatting sqref="AC19">
    <cfRule type="cellIs" dxfId="919" priority="129" operator="lessThan">
      <formula>$C$4</formula>
    </cfRule>
  </conditionalFormatting>
  <conditionalFormatting sqref="AC20">
    <cfRule type="cellIs" dxfId="918" priority="130" operator="lessThan">
      <formula>$C$4</formula>
    </cfRule>
  </conditionalFormatting>
  <conditionalFormatting sqref="AC21">
    <cfRule type="cellIs" dxfId="917" priority="131" operator="lessThan">
      <formula>$C$4</formula>
    </cfRule>
  </conditionalFormatting>
  <conditionalFormatting sqref="AC22">
    <cfRule type="cellIs" dxfId="916" priority="132" operator="lessThan">
      <formula>$C$4</formula>
    </cfRule>
  </conditionalFormatting>
  <conditionalFormatting sqref="AC23">
    <cfRule type="cellIs" dxfId="915" priority="133" operator="lessThan">
      <formula>$C$4</formula>
    </cfRule>
  </conditionalFormatting>
  <conditionalFormatting sqref="AC24">
    <cfRule type="cellIs" dxfId="914" priority="134" operator="lessThan">
      <formula>$C$4</formula>
    </cfRule>
  </conditionalFormatting>
  <conditionalFormatting sqref="AC25">
    <cfRule type="cellIs" dxfId="913" priority="135" operator="lessThan">
      <formula>$C$4</formula>
    </cfRule>
  </conditionalFormatting>
  <conditionalFormatting sqref="AC26">
    <cfRule type="cellIs" dxfId="912" priority="136" operator="lessThan">
      <formula>$C$4</formula>
    </cfRule>
  </conditionalFormatting>
  <conditionalFormatting sqref="AC27">
    <cfRule type="cellIs" dxfId="911" priority="137" operator="lessThan">
      <formula>$C$4</formula>
    </cfRule>
  </conditionalFormatting>
  <conditionalFormatting sqref="AC28">
    <cfRule type="cellIs" dxfId="910" priority="138" operator="lessThan">
      <formula>$C$4</formula>
    </cfRule>
  </conditionalFormatting>
  <conditionalFormatting sqref="AC29">
    <cfRule type="cellIs" dxfId="909" priority="139" operator="lessThan">
      <formula>$C$4</formula>
    </cfRule>
  </conditionalFormatting>
  <conditionalFormatting sqref="AC30">
    <cfRule type="cellIs" dxfId="908" priority="140" operator="lessThan">
      <formula>$C$4</formula>
    </cfRule>
  </conditionalFormatting>
  <conditionalFormatting sqref="AC31">
    <cfRule type="cellIs" dxfId="907" priority="141" operator="lessThan">
      <formula>$C$4</formula>
    </cfRule>
  </conditionalFormatting>
  <conditionalFormatting sqref="AC32">
    <cfRule type="cellIs" dxfId="906" priority="142" operator="lessThan">
      <formula>$C$4</formula>
    </cfRule>
  </conditionalFormatting>
  <conditionalFormatting sqref="AC33">
    <cfRule type="cellIs" dxfId="905" priority="143" operator="lessThan">
      <formula>$C$4</formula>
    </cfRule>
  </conditionalFormatting>
  <conditionalFormatting sqref="AC34">
    <cfRule type="cellIs" dxfId="904" priority="144" operator="lessThan">
      <formula>$C$4</formula>
    </cfRule>
  </conditionalFormatting>
  <conditionalFormatting sqref="AC35">
    <cfRule type="cellIs" dxfId="903" priority="145" operator="lessThan">
      <formula>$C$4</formula>
    </cfRule>
  </conditionalFormatting>
  <conditionalFormatting sqref="AC36">
    <cfRule type="cellIs" dxfId="902" priority="146" operator="lessThan">
      <formula>$C$4</formula>
    </cfRule>
  </conditionalFormatting>
  <conditionalFormatting sqref="AC37">
    <cfRule type="cellIs" dxfId="901" priority="147" operator="lessThan">
      <formula>$C$4</formula>
    </cfRule>
  </conditionalFormatting>
  <conditionalFormatting sqref="AC38">
    <cfRule type="cellIs" dxfId="900" priority="148" operator="lessThan">
      <formula>$C$4</formula>
    </cfRule>
  </conditionalFormatting>
  <conditionalFormatting sqref="AC39">
    <cfRule type="cellIs" dxfId="899" priority="149" operator="lessThan">
      <formula>$C$4</formula>
    </cfRule>
  </conditionalFormatting>
  <conditionalFormatting sqref="AC40">
    <cfRule type="cellIs" dxfId="898" priority="150" operator="lessThan">
      <formula>$C$4</formula>
    </cfRule>
  </conditionalFormatting>
  <conditionalFormatting sqref="AC41">
    <cfRule type="cellIs" dxfId="897" priority="151" operator="lessThan">
      <formula>$C$4</formula>
    </cfRule>
  </conditionalFormatting>
  <conditionalFormatting sqref="AC42">
    <cfRule type="cellIs" dxfId="896" priority="152" operator="lessThan">
      <formula>$C$4</formula>
    </cfRule>
  </conditionalFormatting>
  <conditionalFormatting sqref="AC43">
    <cfRule type="cellIs" dxfId="895" priority="153" operator="lessThan">
      <formula>$C$4</formula>
    </cfRule>
  </conditionalFormatting>
  <conditionalFormatting sqref="AC44">
    <cfRule type="cellIs" dxfId="894" priority="154" operator="lessThan">
      <formula>$C$4</formula>
    </cfRule>
  </conditionalFormatting>
  <conditionalFormatting sqref="AC45">
    <cfRule type="cellIs" dxfId="893" priority="155" operator="lessThan">
      <formula>$C$4</formula>
    </cfRule>
  </conditionalFormatting>
  <conditionalFormatting sqref="AC46">
    <cfRule type="cellIs" dxfId="892" priority="156" operator="lessThan">
      <formula>$C$4</formula>
    </cfRule>
  </conditionalFormatting>
  <conditionalFormatting sqref="AC47">
    <cfRule type="cellIs" dxfId="891" priority="157" operator="lessThan">
      <formula>$C$4</formula>
    </cfRule>
  </conditionalFormatting>
  <conditionalFormatting sqref="AC48">
    <cfRule type="cellIs" dxfId="890" priority="158" operator="lessThan">
      <formula>$C$4</formula>
    </cfRule>
  </conditionalFormatting>
  <conditionalFormatting sqref="AC49">
    <cfRule type="cellIs" dxfId="889" priority="159" operator="lessThan">
      <formula>$C$4</formula>
    </cfRule>
  </conditionalFormatting>
  <conditionalFormatting sqref="AC50">
    <cfRule type="cellIs" dxfId="888" priority="160" operator="lessThan">
      <formula>$C$4</formula>
    </cfRule>
  </conditionalFormatting>
  <conditionalFormatting sqref="AF11">
    <cfRule type="cellIs" dxfId="887" priority="161" operator="lessThan">
      <formula>$C$4</formula>
    </cfRule>
  </conditionalFormatting>
  <conditionalFormatting sqref="AF12">
    <cfRule type="cellIs" dxfId="886" priority="162" operator="lessThan">
      <formula>$C$4</formula>
    </cfRule>
  </conditionalFormatting>
  <conditionalFormatting sqref="AF13">
    <cfRule type="cellIs" dxfId="885" priority="163" operator="lessThan">
      <formula>$C$4</formula>
    </cfRule>
  </conditionalFormatting>
  <conditionalFormatting sqref="AF14">
    <cfRule type="cellIs" dxfId="884" priority="164" operator="lessThan">
      <formula>$C$4</formula>
    </cfRule>
  </conditionalFormatting>
  <conditionalFormatting sqref="AF15">
    <cfRule type="cellIs" dxfId="883" priority="165" operator="lessThan">
      <formula>$C$4</formula>
    </cfRule>
  </conditionalFormatting>
  <conditionalFormatting sqref="AF16">
    <cfRule type="cellIs" dxfId="882" priority="166" operator="lessThan">
      <formula>$C$4</formula>
    </cfRule>
  </conditionalFormatting>
  <conditionalFormatting sqref="AF17">
    <cfRule type="cellIs" dxfId="881" priority="167" operator="lessThan">
      <formula>$C$4</formula>
    </cfRule>
  </conditionalFormatting>
  <conditionalFormatting sqref="AF18">
    <cfRule type="cellIs" dxfId="880" priority="168" operator="lessThan">
      <formula>$C$4</formula>
    </cfRule>
  </conditionalFormatting>
  <conditionalFormatting sqref="AF19">
    <cfRule type="cellIs" dxfId="879" priority="169" operator="lessThan">
      <formula>$C$4</formula>
    </cfRule>
  </conditionalFormatting>
  <conditionalFormatting sqref="AF20">
    <cfRule type="cellIs" dxfId="878" priority="170" operator="lessThan">
      <formula>$C$4</formula>
    </cfRule>
  </conditionalFormatting>
  <conditionalFormatting sqref="AF21">
    <cfRule type="cellIs" dxfId="877" priority="171" operator="lessThan">
      <formula>$C$4</formula>
    </cfRule>
  </conditionalFormatting>
  <conditionalFormatting sqref="AF22">
    <cfRule type="cellIs" dxfId="876" priority="172" operator="lessThan">
      <formula>$C$4</formula>
    </cfRule>
  </conditionalFormatting>
  <conditionalFormatting sqref="AF23">
    <cfRule type="cellIs" dxfId="875" priority="173" operator="lessThan">
      <formula>$C$4</formula>
    </cfRule>
  </conditionalFormatting>
  <conditionalFormatting sqref="AF24">
    <cfRule type="cellIs" dxfId="874" priority="174" operator="lessThan">
      <formula>$C$4</formula>
    </cfRule>
  </conditionalFormatting>
  <conditionalFormatting sqref="AF25">
    <cfRule type="cellIs" dxfId="873" priority="175" operator="lessThan">
      <formula>$C$4</formula>
    </cfRule>
  </conditionalFormatting>
  <conditionalFormatting sqref="AF26">
    <cfRule type="cellIs" dxfId="872" priority="176" operator="lessThan">
      <formula>$C$4</formula>
    </cfRule>
  </conditionalFormatting>
  <conditionalFormatting sqref="AF27">
    <cfRule type="cellIs" dxfId="871" priority="177" operator="lessThan">
      <formula>$C$4</formula>
    </cfRule>
  </conditionalFormatting>
  <conditionalFormatting sqref="AF28">
    <cfRule type="cellIs" dxfId="870" priority="178" operator="lessThan">
      <formula>$C$4</formula>
    </cfRule>
  </conditionalFormatting>
  <conditionalFormatting sqref="AF29">
    <cfRule type="cellIs" dxfId="869" priority="179" operator="lessThan">
      <formula>$C$4</formula>
    </cfRule>
  </conditionalFormatting>
  <conditionalFormatting sqref="AF30">
    <cfRule type="cellIs" dxfId="868" priority="180" operator="lessThan">
      <formula>$C$4</formula>
    </cfRule>
  </conditionalFormatting>
  <conditionalFormatting sqref="AF31">
    <cfRule type="cellIs" dxfId="867" priority="181" operator="lessThan">
      <formula>$C$4</formula>
    </cfRule>
  </conditionalFormatting>
  <conditionalFormatting sqref="AF32">
    <cfRule type="cellIs" dxfId="866" priority="182" operator="lessThan">
      <formula>$C$4</formula>
    </cfRule>
  </conditionalFormatting>
  <conditionalFormatting sqref="AF33">
    <cfRule type="cellIs" dxfId="865" priority="183" operator="lessThan">
      <formula>$C$4</formula>
    </cfRule>
  </conditionalFormatting>
  <conditionalFormatting sqref="AF34">
    <cfRule type="cellIs" dxfId="864" priority="184" operator="lessThan">
      <formula>$C$4</formula>
    </cfRule>
  </conditionalFormatting>
  <conditionalFormatting sqref="AF35">
    <cfRule type="cellIs" dxfId="863" priority="185" operator="lessThan">
      <formula>$C$4</formula>
    </cfRule>
  </conditionalFormatting>
  <conditionalFormatting sqref="AF36">
    <cfRule type="cellIs" dxfId="862" priority="186" operator="lessThan">
      <formula>$C$4</formula>
    </cfRule>
  </conditionalFormatting>
  <conditionalFormatting sqref="AF37">
    <cfRule type="cellIs" dxfId="861" priority="187" operator="lessThan">
      <formula>$C$4</formula>
    </cfRule>
  </conditionalFormatting>
  <conditionalFormatting sqref="AF38">
    <cfRule type="cellIs" dxfId="860" priority="188" operator="lessThan">
      <formula>$C$4</formula>
    </cfRule>
  </conditionalFormatting>
  <conditionalFormatting sqref="AF39">
    <cfRule type="cellIs" dxfId="859" priority="189" operator="lessThan">
      <formula>$C$4</formula>
    </cfRule>
  </conditionalFormatting>
  <conditionalFormatting sqref="AF40">
    <cfRule type="cellIs" dxfId="858" priority="190" operator="lessThan">
      <formula>$C$4</formula>
    </cfRule>
  </conditionalFormatting>
  <conditionalFormatting sqref="AF41">
    <cfRule type="cellIs" dxfId="857" priority="191" operator="lessThan">
      <formula>$C$4</formula>
    </cfRule>
  </conditionalFormatting>
  <conditionalFormatting sqref="AF42">
    <cfRule type="cellIs" dxfId="856" priority="192" operator="lessThan">
      <formula>$C$4</formula>
    </cfRule>
  </conditionalFormatting>
  <conditionalFormatting sqref="AF43">
    <cfRule type="cellIs" dxfId="855" priority="193" operator="lessThan">
      <formula>$C$4</formula>
    </cfRule>
  </conditionalFormatting>
  <conditionalFormatting sqref="AF44">
    <cfRule type="cellIs" dxfId="854" priority="194" operator="lessThan">
      <formula>$C$4</formula>
    </cfRule>
  </conditionalFormatting>
  <conditionalFormatting sqref="AF45">
    <cfRule type="cellIs" dxfId="853" priority="195" operator="lessThan">
      <formula>$C$4</formula>
    </cfRule>
  </conditionalFormatting>
  <conditionalFormatting sqref="AF46">
    <cfRule type="cellIs" dxfId="852" priority="196" operator="lessThan">
      <formula>$C$4</formula>
    </cfRule>
  </conditionalFormatting>
  <conditionalFormatting sqref="AF47">
    <cfRule type="cellIs" dxfId="851" priority="197" operator="lessThan">
      <formula>$C$4</formula>
    </cfRule>
  </conditionalFormatting>
  <conditionalFormatting sqref="AF48">
    <cfRule type="cellIs" dxfId="850" priority="198" operator="lessThan">
      <formula>$C$4</formula>
    </cfRule>
  </conditionalFormatting>
  <conditionalFormatting sqref="AF49">
    <cfRule type="cellIs" dxfId="849" priority="199" operator="lessThan">
      <formula>$C$4</formula>
    </cfRule>
  </conditionalFormatting>
  <conditionalFormatting sqref="AF50">
    <cfRule type="cellIs" dxfId="848" priority="200" operator="lessThan">
      <formula>$C$4</formula>
    </cfRule>
  </conditionalFormatting>
  <conditionalFormatting sqref="AL11">
    <cfRule type="cellIs" dxfId="847" priority="201" operator="lessThan">
      <formula>$C$4</formula>
    </cfRule>
  </conditionalFormatting>
  <conditionalFormatting sqref="AL12">
    <cfRule type="cellIs" dxfId="846" priority="202" operator="lessThan">
      <formula>$C$4</formula>
    </cfRule>
  </conditionalFormatting>
  <conditionalFormatting sqref="AL13">
    <cfRule type="cellIs" dxfId="845" priority="203" operator="lessThan">
      <formula>$C$4</formula>
    </cfRule>
  </conditionalFormatting>
  <conditionalFormatting sqref="AL14">
    <cfRule type="cellIs" dxfId="844" priority="204" operator="lessThan">
      <formula>$C$4</formula>
    </cfRule>
  </conditionalFormatting>
  <conditionalFormatting sqref="AL15">
    <cfRule type="cellIs" dxfId="843" priority="205" operator="lessThan">
      <formula>$C$4</formula>
    </cfRule>
  </conditionalFormatting>
  <conditionalFormatting sqref="AL16">
    <cfRule type="cellIs" dxfId="842" priority="206" operator="lessThan">
      <formula>$C$4</formula>
    </cfRule>
  </conditionalFormatting>
  <conditionalFormatting sqref="AL17">
    <cfRule type="cellIs" dxfId="841" priority="207" operator="lessThan">
      <formula>$C$4</formula>
    </cfRule>
  </conditionalFormatting>
  <conditionalFormatting sqref="AL18">
    <cfRule type="cellIs" dxfId="840" priority="208" operator="lessThan">
      <formula>$C$4</formula>
    </cfRule>
  </conditionalFormatting>
  <conditionalFormatting sqref="AL19">
    <cfRule type="cellIs" dxfId="839" priority="209" operator="lessThan">
      <formula>$C$4</formula>
    </cfRule>
  </conditionalFormatting>
  <conditionalFormatting sqref="AL20">
    <cfRule type="cellIs" dxfId="838" priority="210" operator="lessThan">
      <formula>$C$4</formula>
    </cfRule>
  </conditionalFormatting>
  <conditionalFormatting sqref="AL21">
    <cfRule type="cellIs" dxfId="837" priority="211" operator="lessThan">
      <formula>$C$4</formula>
    </cfRule>
  </conditionalFormatting>
  <conditionalFormatting sqref="AL22">
    <cfRule type="cellIs" dxfId="836" priority="212" operator="lessThan">
      <formula>$C$4</formula>
    </cfRule>
  </conditionalFormatting>
  <conditionalFormatting sqref="AL23">
    <cfRule type="cellIs" dxfId="835" priority="213" operator="lessThan">
      <formula>$C$4</formula>
    </cfRule>
  </conditionalFormatting>
  <conditionalFormatting sqref="AL24">
    <cfRule type="cellIs" dxfId="834" priority="214" operator="lessThan">
      <formula>$C$4</formula>
    </cfRule>
  </conditionalFormatting>
  <conditionalFormatting sqref="AL25">
    <cfRule type="cellIs" dxfId="833" priority="215" operator="lessThan">
      <formula>$C$4</formula>
    </cfRule>
  </conditionalFormatting>
  <conditionalFormatting sqref="AL26">
    <cfRule type="cellIs" dxfId="832" priority="216" operator="lessThan">
      <formula>$C$4</formula>
    </cfRule>
  </conditionalFormatting>
  <conditionalFormatting sqref="AL27">
    <cfRule type="cellIs" dxfId="831" priority="217" operator="lessThan">
      <formula>$C$4</formula>
    </cfRule>
  </conditionalFormatting>
  <conditionalFormatting sqref="AL28">
    <cfRule type="cellIs" dxfId="830" priority="218" operator="lessThan">
      <formula>$C$4</formula>
    </cfRule>
  </conditionalFormatting>
  <conditionalFormatting sqref="AL29">
    <cfRule type="cellIs" dxfId="829" priority="219" operator="lessThan">
      <formula>$C$4</formula>
    </cfRule>
  </conditionalFormatting>
  <conditionalFormatting sqref="AL30">
    <cfRule type="cellIs" dxfId="828" priority="220" operator="lessThan">
      <formula>$C$4</formula>
    </cfRule>
  </conditionalFormatting>
  <conditionalFormatting sqref="AL31">
    <cfRule type="cellIs" dxfId="827" priority="221" operator="lessThan">
      <formula>$C$4</formula>
    </cfRule>
  </conditionalFormatting>
  <conditionalFormatting sqref="AL32">
    <cfRule type="cellIs" dxfId="826" priority="222" operator="lessThan">
      <formula>$C$4</formula>
    </cfRule>
  </conditionalFormatting>
  <conditionalFormatting sqref="AL33">
    <cfRule type="cellIs" dxfId="825" priority="223" operator="lessThan">
      <formula>$C$4</formula>
    </cfRule>
  </conditionalFormatting>
  <conditionalFormatting sqref="AL34">
    <cfRule type="cellIs" dxfId="824" priority="224" operator="lessThan">
      <formula>$C$4</formula>
    </cfRule>
  </conditionalFormatting>
  <conditionalFormatting sqref="AL35">
    <cfRule type="cellIs" dxfId="823" priority="225" operator="lessThan">
      <formula>$C$4</formula>
    </cfRule>
  </conditionalFormatting>
  <conditionalFormatting sqref="AL36">
    <cfRule type="cellIs" dxfId="822" priority="226" operator="lessThan">
      <formula>$C$4</formula>
    </cfRule>
  </conditionalFormatting>
  <conditionalFormatting sqref="AL37">
    <cfRule type="cellIs" dxfId="821" priority="227" operator="lessThan">
      <formula>$C$4</formula>
    </cfRule>
  </conditionalFormatting>
  <conditionalFormatting sqref="AL38">
    <cfRule type="cellIs" dxfId="820" priority="228" operator="lessThan">
      <formula>$C$4</formula>
    </cfRule>
  </conditionalFormatting>
  <conditionalFormatting sqref="AL39">
    <cfRule type="cellIs" dxfId="819" priority="229" operator="lessThan">
      <formula>$C$4</formula>
    </cfRule>
  </conditionalFormatting>
  <conditionalFormatting sqref="AL40">
    <cfRule type="cellIs" dxfId="818" priority="230" operator="lessThan">
      <formula>$C$4</formula>
    </cfRule>
  </conditionalFormatting>
  <conditionalFormatting sqref="AL41">
    <cfRule type="cellIs" dxfId="817" priority="231" operator="lessThan">
      <formula>$C$4</formula>
    </cfRule>
  </conditionalFormatting>
  <conditionalFormatting sqref="AL42">
    <cfRule type="cellIs" dxfId="816" priority="232" operator="lessThan">
      <formula>$C$4</formula>
    </cfRule>
  </conditionalFormatting>
  <conditionalFormatting sqref="AL43">
    <cfRule type="cellIs" dxfId="815" priority="233" operator="lessThan">
      <formula>$C$4</formula>
    </cfRule>
  </conditionalFormatting>
  <conditionalFormatting sqref="AL44">
    <cfRule type="cellIs" dxfId="814" priority="234" operator="lessThan">
      <formula>$C$4</formula>
    </cfRule>
  </conditionalFormatting>
  <conditionalFormatting sqref="AL45">
    <cfRule type="cellIs" dxfId="813" priority="235" operator="lessThan">
      <formula>$C$4</formula>
    </cfRule>
  </conditionalFormatting>
  <conditionalFormatting sqref="AL46">
    <cfRule type="cellIs" dxfId="812" priority="236" operator="lessThan">
      <formula>$C$4</formula>
    </cfRule>
  </conditionalFormatting>
  <conditionalFormatting sqref="AL47">
    <cfRule type="cellIs" dxfId="811" priority="237" operator="lessThan">
      <formula>$C$4</formula>
    </cfRule>
  </conditionalFormatting>
  <conditionalFormatting sqref="AL48">
    <cfRule type="cellIs" dxfId="810" priority="238" operator="lessThan">
      <formula>$C$4</formula>
    </cfRule>
  </conditionalFormatting>
  <conditionalFormatting sqref="AL49">
    <cfRule type="cellIs" dxfId="809" priority="239" operator="lessThan">
      <formula>$C$4</formula>
    </cfRule>
  </conditionalFormatting>
  <conditionalFormatting sqref="AL50">
    <cfRule type="cellIs" dxfId="808" priority="240" operator="lessThan">
      <formula>$C$4</formula>
    </cfRule>
  </conditionalFormatting>
  <conditionalFormatting sqref="AR11">
    <cfRule type="cellIs" dxfId="807" priority="241" operator="lessThan">
      <formula>$C$4</formula>
    </cfRule>
  </conditionalFormatting>
  <conditionalFormatting sqref="AR12">
    <cfRule type="cellIs" dxfId="806" priority="242" operator="lessThan">
      <formula>$C$4</formula>
    </cfRule>
  </conditionalFormatting>
  <conditionalFormatting sqref="AR13">
    <cfRule type="cellIs" dxfId="805" priority="243" operator="lessThan">
      <formula>$C$4</formula>
    </cfRule>
  </conditionalFormatting>
  <conditionalFormatting sqref="AR14">
    <cfRule type="cellIs" dxfId="804" priority="244" operator="lessThan">
      <formula>$C$4</formula>
    </cfRule>
  </conditionalFormatting>
  <conditionalFormatting sqref="AR15">
    <cfRule type="cellIs" dxfId="803" priority="245" operator="lessThan">
      <formula>$C$4</formula>
    </cfRule>
  </conditionalFormatting>
  <conditionalFormatting sqref="AR16">
    <cfRule type="cellIs" dxfId="802" priority="246" operator="lessThan">
      <formula>$C$4</formula>
    </cfRule>
  </conditionalFormatting>
  <conditionalFormatting sqref="AR17">
    <cfRule type="cellIs" dxfId="801" priority="247" operator="lessThan">
      <formula>$C$4</formula>
    </cfRule>
  </conditionalFormatting>
  <conditionalFormatting sqref="AR18">
    <cfRule type="cellIs" dxfId="800" priority="248" operator="lessThan">
      <formula>$C$4</formula>
    </cfRule>
  </conditionalFormatting>
  <conditionalFormatting sqref="AR19">
    <cfRule type="cellIs" dxfId="799" priority="249" operator="lessThan">
      <formula>$C$4</formula>
    </cfRule>
  </conditionalFormatting>
  <conditionalFormatting sqref="AR20">
    <cfRule type="cellIs" dxfId="798" priority="250" operator="lessThan">
      <formula>$C$4</formula>
    </cfRule>
  </conditionalFormatting>
  <conditionalFormatting sqref="AR21">
    <cfRule type="cellIs" dxfId="797" priority="251" operator="lessThan">
      <formula>$C$4</formula>
    </cfRule>
  </conditionalFormatting>
  <conditionalFormatting sqref="AR22">
    <cfRule type="cellIs" dxfId="796" priority="252" operator="lessThan">
      <formula>$C$4</formula>
    </cfRule>
  </conditionalFormatting>
  <conditionalFormatting sqref="AR23">
    <cfRule type="cellIs" dxfId="795" priority="253" operator="lessThan">
      <formula>$C$4</formula>
    </cfRule>
  </conditionalFormatting>
  <conditionalFormatting sqref="AR24">
    <cfRule type="cellIs" dxfId="794" priority="254" operator="lessThan">
      <formula>$C$4</formula>
    </cfRule>
  </conditionalFormatting>
  <conditionalFormatting sqref="AR25">
    <cfRule type="cellIs" dxfId="793" priority="255" operator="lessThan">
      <formula>$C$4</formula>
    </cfRule>
  </conditionalFormatting>
  <conditionalFormatting sqref="AR26">
    <cfRule type="cellIs" dxfId="792" priority="256" operator="lessThan">
      <formula>$C$4</formula>
    </cfRule>
  </conditionalFormatting>
  <conditionalFormatting sqref="AR27">
    <cfRule type="cellIs" dxfId="791" priority="257" operator="lessThan">
      <formula>$C$4</formula>
    </cfRule>
  </conditionalFormatting>
  <conditionalFormatting sqref="AR28">
    <cfRule type="cellIs" dxfId="790" priority="258" operator="lessThan">
      <formula>$C$4</formula>
    </cfRule>
  </conditionalFormatting>
  <conditionalFormatting sqref="AR29">
    <cfRule type="cellIs" dxfId="789" priority="259" operator="lessThan">
      <formula>$C$4</formula>
    </cfRule>
  </conditionalFormatting>
  <conditionalFormatting sqref="AR30">
    <cfRule type="cellIs" dxfId="788" priority="260" operator="lessThan">
      <formula>$C$4</formula>
    </cfRule>
  </conditionalFormatting>
  <conditionalFormatting sqref="AR31">
    <cfRule type="cellIs" dxfId="787" priority="261" operator="lessThan">
      <formula>$C$4</formula>
    </cfRule>
  </conditionalFormatting>
  <conditionalFormatting sqref="AR32">
    <cfRule type="cellIs" dxfId="786" priority="262" operator="lessThan">
      <formula>$C$4</formula>
    </cfRule>
  </conditionalFormatting>
  <conditionalFormatting sqref="AR33">
    <cfRule type="cellIs" dxfId="785" priority="263" operator="lessThan">
      <formula>$C$4</formula>
    </cfRule>
  </conditionalFormatting>
  <conditionalFormatting sqref="AR34">
    <cfRule type="cellIs" dxfId="784" priority="264" operator="lessThan">
      <formula>$C$4</formula>
    </cfRule>
  </conditionalFormatting>
  <conditionalFormatting sqref="AR35">
    <cfRule type="cellIs" dxfId="783" priority="265" operator="lessThan">
      <formula>$C$4</formula>
    </cfRule>
  </conditionalFormatting>
  <conditionalFormatting sqref="AR36">
    <cfRule type="cellIs" dxfId="782" priority="266" operator="lessThan">
      <formula>$C$4</formula>
    </cfRule>
  </conditionalFormatting>
  <conditionalFormatting sqref="AR37">
    <cfRule type="cellIs" dxfId="781" priority="267" operator="lessThan">
      <formula>$C$4</formula>
    </cfRule>
  </conditionalFormatting>
  <conditionalFormatting sqref="AR38">
    <cfRule type="cellIs" dxfId="780" priority="268" operator="lessThan">
      <formula>$C$4</formula>
    </cfRule>
  </conditionalFormatting>
  <conditionalFormatting sqref="AR39">
    <cfRule type="cellIs" dxfId="779" priority="269" operator="lessThan">
      <formula>$C$4</formula>
    </cfRule>
  </conditionalFormatting>
  <conditionalFormatting sqref="AR40">
    <cfRule type="cellIs" dxfId="778" priority="270" operator="lessThan">
      <formula>$C$4</formula>
    </cfRule>
  </conditionalFormatting>
  <conditionalFormatting sqref="AR41">
    <cfRule type="cellIs" dxfId="777" priority="271" operator="lessThan">
      <formula>$C$4</formula>
    </cfRule>
  </conditionalFormatting>
  <conditionalFormatting sqref="AR42">
    <cfRule type="cellIs" dxfId="776" priority="272" operator="lessThan">
      <formula>$C$4</formula>
    </cfRule>
  </conditionalFormatting>
  <conditionalFormatting sqref="AR43">
    <cfRule type="cellIs" dxfId="775" priority="273" operator="lessThan">
      <formula>$C$4</formula>
    </cfRule>
  </conditionalFormatting>
  <conditionalFormatting sqref="AR44">
    <cfRule type="cellIs" dxfId="774" priority="274" operator="lessThan">
      <formula>$C$4</formula>
    </cfRule>
  </conditionalFormatting>
  <conditionalFormatting sqref="AR45">
    <cfRule type="cellIs" dxfId="773" priority="275" operator="lessThan">
      <formula>$C$4</formula>
    </cfRule>
  </conditionalFormatting>
  <conditionalFormatting sqref="AR46">
    <cfRule type="cellIs" dxfId="772" priority="276" operator="lessThan">
      <formula>$C$4</formula>
    </cfRule>
  </conditionalFormatting>
  <conditionalFormatting sqref="AR47">
    <cfRule type="cellIs" dxfId="771" priority="277" operator="lessThan">
      <formula>$C$4</formula>
    </cfRule>
  </conditionalFormatting>
  <conditionalFormatting sqref="AR48">
    <cfRule type="cellIs" dxfId="770" priority="278" operator="lessThan">
      <formula>$C$4</formula>
    </cfRule>
  </conditionalFormatting>
  <conditionalFormatting sqref="AR49">
    <cfRule type="cellIs" dxfId="769" priority="279" operator="lessThan">
      <formula>$C$4</formula>
    </cfRule>
  </conditionalFormatting>
  <conditionalFormatting sqref="AR50">
    <cfRule type="cellIs" dxfId="768" priority="280" operator="lessThan">
      <formula>$C$4</formula>
    </cfRule>
  </conditionalFormatting>
  <conditionalFormatting sqref="AY11">
    <cfRule type="cellIs" dxfId="767" priority="281" operator="lessThan">
      <formula>$C$4</formula>
    </cfRule>
  </conditionalFormatting>
  <conditionalFormatting sqref="AY12">
    <cfRule type="cellIs" dxfId="766" priority="282" operator="lessThan">
      <formula>$C$4</formula>
    </cfRule>
  </conditionalFormatting>
  <conditionalFormatting sqref="AY13">
    <cfRule type="cellIs" dxfId="765" priority="283" operator="lessThan">
      <formula>$C$4</formula>
    </cfRule>
  </conditionalFormatting>
  <conditionalFormatting sqref="AY14">
    <cfRule type="cellIs" dxfId="764" priority="284" operator="lessThan">
      <formula>$C$4</formula>
    </cfRule>
  </conditionalFormatting>
  <conditionalFormatting sqref="AY15">
    <cfRule type="cellIs" dxfId="763" priority="285" operator="lessThan">
      <formula>$C$4</formula>
    </cfRule>
  </conditionalFormatting>
  <conditionalFormatting sqref="AY16">
    <cfRule type="cellIs" dxfId="762" priority="286" operator="lessThan">
      <formula>$C$4</formula>
    </cfRule>
  </conditionalFormatting>
  <conditionalFormatting sqref="AY17">
    <cfRule type="cellIs" dxfId="761" priority="287" operator="lessThan">
      <formula>$C$4</formula>
    </cfRule>
  </conditionalFormatting>
  <conditionalFormatting sqref="AY18">
    <cfRule type="cellIs" dxfId="760" priority="288" operator="lessThan">
      <formula>$C$4</formula>
    </cfRule>
  </conditionalFormatting>
  <conditionalFormatting sqref="AY19">
    <cfRule type="cellIs" dxfId="759" priority="289" operator="lessThan">
      <formula>$C$4</formula>
    </cfRule>
  </conditionalFormatting>
  <conditionalFormatting sqref="AY20">
    <cfRule type="cellIs" dxfId="758" priority="290" operator="lessThan">
      <formula>$C$4</formula>
    </cfRule>
  </conditionalFormatting>
  <conditionalFormatting sqref="AY21">
    <cfRule type="cellIs" dxfId="757" priority="291" operator="lessThan">
      <formula>$C$4</formula>
    </cfRule>
  </conditionalFormatting>
  <conditionalFormatting sqref="AY22">
    <cfRule type="cellIs" dxfId="756" priority="292" operator="lessThan">
      <formula>$C$4</formula>
    </cfRule>
  </conditionalFormatting>
  <conditionalFormatting sqref="AY23">
    <cfRule type="cellIs" dxfId="755" priority="293" operator="lessThan">
      <formula>$C$4</formula>
    </cfRule>
  </conditionalFormatting>
  <conditionalFormatting sqref="AY24">
    <cfRule type="cellIs" dxfId="754" priority="294" operator="lessThan">
      <formula>$C$4</formula>
    </cfRule>
  </conditionalFormatting>
  <conditionalFormatting sqref="AY25">
    <cfRule type="cellIs" dxfId="753" priority="295" operator="lessThan">
      <formula>$C$4</formula>
    </cfRule>
  </conditionalFormatting>
  <conditionalFormatting sqref="AY26">
    <cfRule type="cellIs" dxfId="752" priority="296" operator="lessThan">
      <formula>$C$4</formula>
    </cfRule>
  </conditionalFormatting>
  <conditionalFormatting sqref="AY27">
    <cfRule type="cellIs" dxfId="751" priority="297" operator="lessThan">
      <formula>$C$4</formula>
    </cfRule>
  </conditionalFormatting>
  <conditionalFormatting sqref="AY28">
    <cfRule type="cellIs" dxfId="750" priority="298" operator="lessThan">
      <formula>$C$4</formula>
    </cfRule>
  </conditionalFormatting>
  <conditionalFormatting sqref="AY29">
    <cfRule type="cellIs" dxfId="749" priority="299" operator="lessThan">
      <formula>$C$4</formula>
    </cfRule>
  </conditionalFormatting>
  <conditionalFormatting sqref="AY30">
    <cfRule type="cellIs" dxfId="748" priority="300" operator="lessThan">
      <formula>$C$4</formula>
    </cfRule>
  </conditionalFormatting>
  <conditionalFormatting sqref="AY31">
    <cfRule type="cellIs" dxfId="747" priority="301" operator="lessThan">
      <formula>$C$4</formula>
    </cfRule>
  </conditionalFormatting>
  <conditionalFormatting sqref="AY32">
    <cfRule type="cellIs" dxfId="746" priority="302" operator="lessThan">
      <formula>$C$4</formula>
    </cfRule>
  </conditionalFormatting>
  <conditionalFormatting sqref="AY33">
    <cfRule type="cellIs" dxfId="745" priority="303" operator="lessThan">
      <formula>$C$4</formula>
    </cfRule>
  </conditionalFormatting>
  <conditionalFormatting sqref="AY34">
    <cfRule type="cellIs" dxfId="744" priority="304" operator="lessThan">
      <formula>$C$4</formula>
    </cfRule>
  </conditionalFormatting>
  <conditionalFormatting sqref="AY35">
    <cfRule type="cellIs" dxfId="743" priority="305" operator="lessThan">
      <formula>$C$4</formula>
    </cfRule>
  </conditionalFormatting>
  <conditionalFormatting sqref="AY36">
    <cfRule type="cellIs" dxfId="742" priority="306" operator="lessThan">
      <formula>$C$4</formula>
    </cfRule>
  </conditionalFormatting>
  <conditionalFormatting sqref="AY37">
    <cfRule type="cellIs" dxfId="741" priority="307" operator="lessThan">
      <formula>$C$4</formula>
    </cfRule>
  </conditionalFormatting>
  <conditionalFormatting sqref="AY38">
    <cfRule type="cellIs" dxfId="740" priority="308" operator="lessThan">
      <formula>$C$4</formula>
    </cfRule>
  </conditionalFormatting>
  <conditionalFormatting sqref="AY39">
    <cfRule type="cellIs" dxfId="739" priority="309" operator="lessThan">
      <formula>$C$4</formula>
    </cfRule>
  </conditionalFormatting>
  <conditionalFormatting sqref="AY40">
    <cfRule type="cellIs" dxfId="738" priority="310" operator="lessThan">
      <formula>$C$4</formula>
    </cfRule>
  </conditionalFormatting>
  <conditionalFormatting sqref="AY41">
    <cfRule type="cellIs" dxfId="737" priority="311" operator="lessThan">
      <formula>$C$4</formula>
    </cfRule>
  </conditionalFormatting>
  <conditionalFormatting sqref="AY42">
    <cfRule type="cellIs" dxfId="736" priority="312" operator="lessThan">
      <formula>$C$4</formula>
    </cfRule>
  </conditionalFormatting>
  <conditionalFormatting sqref="AY43">
    <cfRule type="cellIs" dxfId="735" priority="313" operator="lessThan">
      <formula>$C$4</formula>
    </cfRule>
  </conditionalFormatting>
  <conditionalFormatting sqref="AY44">
    <cfRule type="cellIs" dxfId="734" priority="314" operator="lessThan">
      <formula>$C$4</formula>
    </cfRule>
  </conditionalFormatting>
  <conditionalFormatting sqref="AY45">
    <cfRule type="cellIs" dxfId="733" priority="315" operator="lessThan">
      <formula>$C$4</formula>
    </cfRule>
  </conditionalFormatting>
  <conditionalFormatting sqref="AY46">
    <cfRule type="cellIs" dxfId="732" priority="316" operator="lessThan">
      <formula>$C$4</formula>
    </cfRule>
  </conditionalFormatting>
  <conditionalFormatting sqref="AY47">
    <cfRule type="cellIs" dxfId="731" priority="317" operator="lessThan">
      <formula>$C$4</formula>
    </cfRule>
  </conditionalFormatting>
  <conditionalFormatting sqref="AY48">
    <cfRule type="cellIs" dxfId="730" priority="318" operator="lessThan">
      <formula>$C$4</formula>
    </cfRule>
  </conditionalFormatting>
  <conditionalFormatting sqref="AY49">
    <cfRule type="cellIs" dxfId="729" priority="319" operator="lessThan">
      <formula>$C$4</formula>
    </cfRule>
  </conditionalFormatting>
  <conditionalFormatting sqref="AY50">
    <cfRule type="cellIs" dxfId="728" priority="320" operator="lessThan">
      <formula>$C$4</formula>
    </cfRule>
  </conditionalFormatting>
  <conditionalFormatting sqref="G11">
    <cfRule type="cellIs" dxfId="727" priority="321" operator="lessThan">
      <formula>$C$4</formula>
    </cfRule>
  </conditionalFormatting>
  <conditionalFormatting sqref="G12">
    <cfRule type="cellIs" dxfId="726" priority="322" operator="lessThan">
      <formula>$C$4</formula>
    </cfRule>
  </conditionalFormatting>
  <conditionalFormatting sqref="G13">
    <cfRule type="cellIs" dxfId="725" priority="323" operator="lessThan">
      <formula>$C$4</formula>
    </cfRule>
  </conditionalFormatting>
  <conditionalFormatting sqref="G14">
    <cfRule type="cellIs" dxfId="724" priority="324" operator="lessThan">
      <formula>$C$4</formula>
    </cfRule>
  </conditionalFormatting>
  <conditionalFormatting sqref="G15">
    <cfRule type="cellIs" dxfId="723" priority="325" operator="lessThan">
      <formula>$C$4</formula>
    </cfRule>
  </conditionalFormatting>
  <conditionalFormatting sqref="G16">
    <cfRule type="cellIs" dxfId="722" priority="326" operator="lessThan">
      <formula>$C$4</formula>
    </cfRule>
  </conditionalFormatting>
  <conditionalFormatting sqref="G17">
    <cfRule type="cellIs" dxfId="721" priority="327" operator="lessThan">
      <formula>$C$4</formula>
    </cfRule>
  </conditionalFormatting>
  <conditionalFormatting sqref="G18">
    <cfRule type="cellIs" dxfId="720" priority="328" operator="lessThan">
      <formula>$C$4</formula>
    </cfRule>
  </conditionalFormatting>
  <conditionalFormatting sqref="G19">
    <cfRule type="cellIs" dxfId="719" priority="329" operator="lessThan">
      <formula>$C$4</formula>
    </cfRule>
  </conditionalFormatting>
  <conditionalFormatting sqref="G20">
    <cfRule type="cellIs" dxfId="718" priority="330" operator="lessThan">
      <formula>$C$4</formula>
    </cfRule>
  </conditionalFormatting>
  <conditionalFormatting sqref="G21">
    <cfRule type="cellIs" dxfId="717" priority="331" operator="lessThan">
      <formula>$C$4</formula>
    </cfRule>
  </conditionalFormatting>
  <conditionalFormatting sqref="G22">
    <cfRule type="cellIs" dxfId="716" priority="332" operator="lessThan">
      <formula>$C$4</formula>
    </cfRule>
  </conditionalFormatting>
  <conditionalFormatting sqref="G23">
    <cfRule type="cellIs" dxfId="715" priority="333" operator="lessThan">
      <formula>$C$4</formula>
    </cfRule>
  </conditionalFormatting>
  <conditionalFormatting sqref="G24">
    <cfRule type="cellIs" dxfId="714" priority="334" operator="lessThan">
      <formula>$C$4</formula>
    </cfRule>
  </conditionalFormatting>
  <conditionalFormatting sqref="G25">
    <cfRule type="cellIs" dxfId="713" priority="335" operator="lessThan">
      <formula>$C$4</formula>
    </cfRule>
  </conditionalFormatting>
  <conditionalFormatting sqref="G26">
    <cfRule type="cellIs" dxfId="712" priority="336" operator="lessThan">
      <formula>$C$4</formula>
    </cfRule>
  </conditionalFormatting>
  <conditionalFormatting sqref="G27">
    <cfRule type="cellIs" dxfId="711" priority="337" operator="lessThan">
      <formula>$C$4</formula>
    </cfRule>
  </conditionalFormatting>
  <conditionalFormatting sqref="G28">
    <cfRule type="cellIs" dxfId="710" priority="338" operator="lessThan">
      <formula>$C$4</formula>
    </cfRule>
  </conditionalFormatting>
  <conditionalFormatting sqref="G29">
    <cfRule type="cellIs" dxfId="709" priority="339" operator="lessThan">
      <formula>$C$4</formula>
    </cfRule>
  </conditionalFormatting>
  <conditionalFormatting sqref="G30">
    <cfRule type="cellIs" dxfId="708" priority="340" operator="lessThan">
      <formula>$C$4</formula>
    </cfRule>
  </conditionalFormatting>
  <conditionalFormatting sqref="G31">
    <cfRule type="cellIs" dxfId="707" priority="341" operator="lessThan">
      <formula>$C$4</formula>
    </cfRule>
  </conditionalFormatting>
  <conditionalFormatting sqref="G32">
    <cfRule type="cellIs" dxfId="706" priority="342" operator="lessThan">
      <formula>$C$4</formula>
    </cfRule>
  </conditionalFormatting>
  <conditionalFormatting sqref="G33">
    <cfRule type="cellIs" dxfId="705" priority="343" operator="lessThan">
      <formula>$C$4</formula>
    </cfRule>
  </conditionalFormatting>
  <conditionalFormatting sqref="G34">
    <cfRule type="cellIs" dxfId="704" priority="344" operator="lessThan">
      <formula>$C$4</formula>
    </cfRule>
  </conditionalFormatting>
  <conditionalFormatting sqref="G35">
    <cfRule type="cellIs" dxfId="703" priority="345" operator="lessThan">
      <formula>$C$4</formula>
    </cfRule>
  </conditionalFormatting>
  <conditionalFormatting sqref="G36">
    <cfRule type="cellIs" dxfId="702" priority="346" operator="lessThan">
      <formula>$C$4</formula>
    </cfRule>
  </conditionalFormatting>
  <conditionalFormatting sqref="G37">
    <cfRule type="cellIs" dxfId="701" priority="347" operator="lessThan">
      <formula>$C$4</formula>
    </cfRule>
  </conditionalFormatting>
  <conditionalFormatting sqref="G38">
    <cfRule type="cellIs" dxfId="700" priority="348" operator="lessThan">
      <formula>$C$4</formula>
    </cfRule>
  </conditionalFormatting>
  <conditionalFormatting sqref="G39">
    <cfRule type="cellIs" dxfId="699" priority="349" operator="lessThan">
      <formula>$C$4</formula>
    </cfRule>
  </conditionalFormatting>
  <conditionalFormatting sqref="G40">
    <cfRule type="cellIs" dxfId="698" priority="350" operator="lessThan">
      <formula>$C$4</formula>
    </cfRule>
  </conditionalFormatting>
  <conditionalFormatting sqref="G41">
    <cfRule type="cellIs" dxfId="697" priority="351" operator="lessThan">
      <formula>$C$4</formula>
    </cfRule>
  </conditionalFormatting>
  <conditionalFormatting sqref="G42">
    <cfRule type="cellIs" dxfId="696" priority="352" operator="lessThan">
      <formula>$C$4</formula>
    </cfRule>
  </conditionalFormatting>
  <conditionalFormatting sqref="G43">
    <cfRule type="cellIs" dxfId="695" priority="353" operator="lessThan">
      <formula>$C$4</formula>
    </cfRule>
  </conditionalFormatting>
  <conditionalFormatting sqref="G44">
    <cfRule type="cellIs" dxfId="694" priority="354" operator="lessThan">
      <formula>$C$4</formula>
    </cfRule>
  </conditionalFormatting>
  <conditionalFormatting sqref="G45">
    <cfRule type="cellIs" dxfId="693" priority="355" operator="lessThan">
      <formula>$C$4</formula>
    </cfRule>
  </conditionalFormatting>
  <conditionalFormatting sqref="G46">
    <cfRule type="cellIs" dxfId="692" priority="356" operator="lessThan">
      <formula>$C$4</formula>
    </cfRule>
  </conditionalFormatting>
  <conditionalFormatting sqref="G47">
    <cfRule type="cellIs" dxfId="691" priority="357" operator="lessThan">
      <formula>$C$4</formula>
    </cfRule>
  </conditionalFormatting>
  <conditionalFormatting sqref="G48">
    <cfRule type="cellIs" dxfId="690" priority="358" operator="lessThan">
      <formula>$C$4</formula>
    </cfRule>
  </conditionalFormatting>
  <conditionalFormatting sqref="G49">
    <cfRule type="cellIs" dxfId="689" priority="359" operator="lessThan">
      <formula>$C$4</formula>
    </cfRule>
  </conditionalFormatting>
  <conditionalFormatting sqref="G50">
    <cfRule type="cellIs" dxfId="688" priority="360" operator="lessThan">
      <formula>$C$4</formula>
    </cfRule>
  </conditionalFormatting>
  <conditionalFormatting sqref="H11">
    <cfRule type="cellIs" dxfId="687" priority="361" operator="lessThan">
      <formula>$C$4</formula>
    </cfRule>
  </conditionalFormatting>
  <conditionalFormatting sqref="H12">
    <cfRule type="cellIs" dxfId="686" priority="362" operator="lessThan">
      <formula>$C$4</formula>
    </cfRule>
  </conditionalFormatting>
  <conditionalFormatting sqref="H13">
    <cfRule type="cellIs" dxfId="685" priority="363" operator="lessThan">
      <formula>$C$4</formula>
    </cfRule>
  </conditionalFormatting>
  <conditionalFormatting sqref="H14">
    <cfRule type="cellIs" dxfId="684" priority="364" operator="lessThan">
      <formula>$C$4</formula>
    </cfRule>
  </conditionalFormatting>
  <conditionalFormatting sqref="H15">
    <cfRule type="cellIs" dxfId="683" priority="365" operator="lessThan">
      <formula>$C$4</formula>
    </cfRule>
  </conditionalFormatting>
  <conditionalFormatting sqref="H16">
    <cfRule type="cellIs" dxfId="682" priority="366" operator="lessThan">
      <formula>$C$4</formula>
    </cfRule>
  </conditionalFormatting>
  <conditionalFormatting sqref="H17">
    <cfRule type="cellIs" dxfId="681" priority="367" operator="lessThan">
      <formula>$C$4</formula>
    </cfRule>
  </conditionalFormatting>
  <conditionalFormatting sqref="H18">
    <cfRule type="cellIs" dxfId="680" priority="368" operator="lessThan">
      <formula>$C$4</formula>
    </cfRule>
  </conditionalFormatting>
  <conditionalFormatting sqref="H19">
    <cfRule type="cellIs" dxfId="679" priority="369" operator="lessThan">
      <formula>$C$4</formula>
    </cfRule>
  </conditionalFormatting>
  <conditionalFormatting sqref="H20">
    <cfRule type="cellIs" dxfId="678" priority="370" operator="lessThan">
      <formula>$C$4</formula>
    </cfRule>
  </conditionalFormatting>
  <conditionalFormatting sqref="H21">
    <cfRule type="cellIs" dxfId="677" priority="371" operator="lessThan">
      <formula>$C$4</formula>
    </cfRule>
  </conditionalFormatting>
  <conditionalFormatting sqref="H22">
    <cfRule type="cellIs" dxfId="676" priority="372" operator="lessThan">
      <formula>$C$4</formula>
    </cfRule>
  </conditionalFormatting>
  <conditionalFormatting sqref="H23">
    <cfRule type="cellIs" dxfId="675" priority="373" operator="lessThan">
      <formula>$C$4</formula>
    </cfRule>
  </conditionalFormatting>
  <conditionalFormatting sqref="H24">
    <cfRule type="cellIs" dxfId="674" priority="374" operator="lessThan">
      <formula>$C$4</formula>
    </cfRule>
  </conditionalFormatting>
  <conditionalFormatting sqref="H25">
    <cfRule type="cellIs" dxfId="673" priority="375" operator="lessThan">
      <formula>$C$4</formula>
    </cfRule>
  </conditionalFormatting>
  <conditionalFormatting sqref="H26">
    <cfRule type="cellIs" dxfId="672" priority="376" operator="lessThan">
      <formula>$C$4</formula>
    </cfRule>
  </conditionalFormatting>
  <conditionalFormatting sqref="H27">
    <cfRule type="cellIs" dxfId="671" priority="377" operator="lessThan">
      <formula>$C$4</formula>
    </cfRule>
  </conditionalFormatting>
  <conditionalFormatting sqref="H28">
    <cfRule type="cellIs" dxfId="670" priority="378" operator="lessThan">
      <formula>$C$4</formula>
    </cfRule>
  </conditionalFormatting>
  <conditionalFormatting sqref="H29">
    <cfRule type="cellIs" dxfId="669" priority="379" operator="lessThan">
      <formula>$C$4</formula>
    </cfRule>
  </conditionalFormatting>
  <conditionalFormatting sqref="H30">
    <cfRule type="cellIs" dxfId="668" priority="380" operator="lessThan">
      <formula>$C$4</formula>
    </cfRule>
  </conditionalFormatting>
  <conditionalFormatting sqref="H31">
    <cfRule type="cellIs" dxfId="667" priority="381" operator="lessThan">
      <formula>$C$4</formula>
    </cfRule>
  </conditionalFormatting>
  <conditionalFormatting sqref="H32">
    <cfRule type="cellIs" dxfId="666" priority="382" operator="lessThan">
      <formula>$C$4</formula>
    </cfRule>
  </conditionalFormatting>
  <conditionalFormatting sqref="H33">
    <cfRule type="cellIs" dxfId="665" priority="383" operator="lessThan">
      <formula>$C$4</formula>
    </cfRule>
  </conditionalFormatting>
  <conditionalFormatting sqref="H34">
    <cfRule type="cellIs" dxfId="664" priority="384" operator="lessThan">
      <formula>$C$4</formula>
    </cfRule>
  </conditionalFormatting>
  <conditionalFormatting sqref="H35">
    <cfRule type="cellIs" dxfId="663" priority="385" operator="lessThan">
      <formula>$C$4</formula>
    </cfRule>
  </conditionalFormatting>
  <conditionalFormatting sqref="H36">
    <cfRule type="cellIs" dxfId="662" priority="386" operator="lessThan">
      <formula>$C$4</formula>
    </cfRule>
  </conditionalFormatting>
  <conditionalFormatting sqref="H37">
    <cfRule type="cellIs" dxfId="661" priority="387" operator="lessThan">
      <formula>$C$4</formula>
    </cfRule>
  </conditionalFormatting>
  <conditionalFormatting sqref="H38">
    <cfRule type="cellIs" dxfId="660" priority="388" operator="lessThan">
      <formula>$C$4</formula>
    </cfRule>
  </conditionalFormatting>
  <conditionalFormatting sqref="H39">
    <cfRule type="cellIs" dxfId="659" priority="389" operator="lessThan">
      <formula>$C$4</formula>
    </cfRule>
  </conditionalFormatting>
  <conditionalFormatting sqref="H40">
    <cfRule type="cellIs" dxfId="658" priority="390" operator="lessThan">
      <formula>$C$4</formula>
    </cfRule>
  </conditionalFormatting>
  <conditionalFormatting sqref="H41">
    <cfRule type="cellIs" dxfId="657" priority="391" operator="lessThan">
      <formula>$C$4</formula>
    </cfRule>
  </conditionalFormatting>
  <conditionalFormatting sqref="H42">
    <cfRule type="cellIs" dxfId="656" priority="392" operator="lessThan">
      <formula>$C$4</formula>
    </cfRule>
  </conditionalFormatting>
  <conditionalFormatting sqref="H43">
    <cfRule type="cellIs" dxfId="655" priority="393" operator="lessThan">
      <formula>$C$4</formula>
    </cfRule>
  </conditionalFormatting>
  <conditionalFormatting sqref="H44">
    <cfRule type="cellIs" dxfId="654" priority="394" operator="lessThan">
      <formula>$C$4</formula>
    </cfRule>
  </conditionalFormatting>
  <conditionalFormatting sqref="H45">
    <cfRule type="cellIs" dxfId="653" priority="395" operator="lessThan">
      <formula>$C$4</formula>
    </cfRule>
  </conditionalFormatting>
  <conditionalFormatting sqref="H46">
    <cfRule type="cellIs" dxfId="652" priority="396" operator="lessThan">
      <formula>$C$4</formula>
    </cfRule>
  </conditionalFormatting>
  <conditionalFormatting sqref="H47">
    <cfRule type="cellIs" dxfId="651" priority="397" operator="lessThan">
      <formula>$C$4</formula>
    </cfRule>
  </conditionalFormatting>
  <conditionalFormatting sqref="H48">
    <cfRule type="cellIs" dxfId="650" priority="398" operator="lessThan">
      <formula>$C$4</formula>
    </cfRule>
  </conditionalFormatting>
  <conditionalFormatting sqref="H49">
    <cfRule type="cellIs" dxfId="649" priority="399" operator="lessThan">
      <formula>$C$4</formula>
    </cfRule>
  </conditionalFormatting>
  <conditionalFormatting sqref="H50">
    <cfRule type="cellIs" dxfId="648" priority="400" operator="lessThan">
      <formula>$C$4</formula>
    </cfRule>
  </conditionalFormatting>
  <conditionalFormatting sqref="I11">
    <cfRule type="cellIs" dxfId="647" priority="401" operator="lessThan">
      <formula>$C$4</formula>
    </cfRule>
  </conditionalFormatting>
  <conditionalFormatting sqref="I12">
    <cfRule type="cellIs" dxfId="646" priority="402" operator="lessThan">
      <formula>$C$4</formula>
    </cfRule>
  </conditionalFormatting>
  <conditionalFormatting sqref="I13">
    <cfRule type="cellIs" dxfId="645" priority="403" operator="lessThan">
      <formula>$C$4</formula>
    </cfRule>
  </conditionalFormatting>
  <conditionalFormatting sqref="I14">
    <cfRule type="cellIs" dxfId="644" priority="404" operator="lessThan">
      <formula>$C$4</formula>
    </cfRule>
  </conditionalFormatting>
  <conditionalFormatting sqref="I15">
    <cfRule type="cellIs" dxfId="643" priority="405" operator="lessThan">
      <formula>$C$4</formula>
    </cfRule>
  </conditionalFormatting>
  <conditionalFormatting sqref="I16">
    <cfRule type="cellIs" dxfId="642" priority="406" operator="lessThan">
      <formula>$C$4</formula>
    </cfRule>
  </conditionalFormatting>
  <conditionalFormatting sqref="I17">
    <cfRule type="cellIs" dxfId="641" priority="407" operator="lessThan">
      <formula>$C$4</formula>
    </cfRule>
  </conditionalFormatting>
  <conditionalFormatting sqref="I18">
    <cfRule type="cellIs" dxfId="640" priority="408" operator="lessThan">
      <formula>$C$4</formula>
    </cfRule>
  </conditionalFormatting>
  <conditionalFormatting sqref="I19">
    <cfRule type="cellIs" dxfId="639" priority="409" operator="lessThan">
      <formula>$C$4</formula>
    </cfRule>
  </conditionalFormatting>
  <conditionalFormatting sqref="I20">
    <cfRule type="cellIs" dxfId="638" priority="410" operator="lessThan">
      <formula>$C$4</formula>
    </cfRule>
  </conditionalFormatting>
  <conditionalFormatting sqref="I21">
    <cfRule type="cellIs" dxfId="637" priority="411" operator="lessThan">
      <formula>$C$4</formula>
    </cfRule>
  </conditionalFormatting>
  <conditionalFormatting sqref="I22">
    <cfRule type="cellIs" dxfId="636" priority="412" operator="lessThan">
      <formula>$C$4</formula>
    </cfRule>
  </conditionalFormatting>
  <conditionalFormatting sqref="I23">
    <cfRule type="cellIs" dxfId="635" priority="413" operator="lessThan">
      <formula>$C$4</formula>
    </cfRule>
  </conditionalFormatting>
  <conditionalFormatting sqref="I24">
    <cfRule type="cellIs" dxfId="634" priority="414" operator="lessThan">
      <formula>$C$4</formula>
    </cfRule>
  </conditionalFormatting>
  <conditionalFormatting sqref="I25">
    <cfRule type="cellIs" dxfId="633" priority="415" operator="lessThan">
      <formula>$C$4</formula>
    </cfRule>
  </conditionalFormatting>
  <conditionalFormatting sqref="I26">
    <cfRule type="cellIs" dxfId="632" priority="416" operator="lessThan">
      <formula>$C$4</formula>
    </cfRule>
  </conditionalFormatting>
  <conditionalFormatting sqref="I27">
    <cfRule type="cellIs" dxfId="631" priority="417" operator="lessThan">
      <formula>$C$4</formula>
    </cfRule>
  </conditionalFormatting>
  <conditionalFormatting sqref="I28">
    <cfRule type="cellIs" dxfId="630" priority="418" operator="lessThan">
      <formula>$C$4</formula>
    </cfRule>
  </conditionalFormatting>
  <conditionalFormatting sqref="I29">
    <cfRule type="cellIs" dxfId="629" priority="419" operator="lessThan">
      <formula>$C$4</formula>
    </cfRule>
  </conditionalFormatting>
  <conditionalFormatting sqref="I30">
    <cfRule type="cellIs" dxfId="628" priority="420" operator="lessThan">
      <formula>$C$4</formula>
    </cfRule>
  </conditionalFormatting>
  <conditionalFormatting sqref="I31">
    <cfRule type="cellIs" dxfId="627" priority="421" operator="lessThan">
      <formula>$C$4</formula>
    </cfRule>
  </conditionalFormatting>
  <conditionalFormatting sqref="I32">
    <cfRule type="cellIs" dxfId="626" priority="422" operator="lessThan">
      <formula>$C$4</formula>
    </cfRule>
  </conditionalFormatting>
  <conditionalFormatting sqref="I33">
    <cfRule type="cellIs" dxfId="625" priority="423" operator="lessThan">
      <formula>$C$4</formula>
    </cfRule>
  </conditionalFormatting>
  <conditionalFormatting sqref="I34">
    <cfRule type="cellIs" dxfId="624" priority="424" operator="lessThan">
      <formula>$C$4</formula>
    </cfRule>
  </conditionalFormatting>
  <conditionalFormatting sqref="I35">
    <cfRule type="cellIs" dxfId="623" priority="425" operator="lessThan">
      <formula>$C$4</formula>
    </cfRule>
  </conditionalFormatting>
  <conditionalFormatting sqref="I36">
    <cfRule type="cellIs" dxfId="622" priority="426" operator="lessThan">
      <formula>$C$4</formula>
    </cfRule>
  </conditionalFormatting>
  <conditionalFormatting sqref="I37">
    <cfRule type="cellIs" dxfId="621" priority="427" operator="lessThan">
      <formula>$C$4</formula>
    </cfRule>
  </conditionalFormatting>
  <conditionalFormatting sqref="I38">
    <cfRule type="cellIs" dxfId="620" priority="428" operator="lessThan">
      <formula>$C$4</formula>
    </cfRule>
  </conditionalFormatting>
  <conditionalFormatting sqref="I39">
    <cfRule type="cellIs" dxfId="619" priority="429" operator="lessThan">
      <formula>$C$4</formula>
    </cfRule>
  </conditionalFormatting>
  <conditionalFormatting sqref="I40">
    <cfRule type="cellIs" dxfId="618" priority="430" operator="lessThan">
      <formula>$C$4</formula>
    </cfRule>
  </conditionalFormatting>
  <conditionalFormatting sqref="I41">
    <cfRule type="cellIs" dxfId="617" priority="431" operator="lessThan">
      <formula>$C$4</formula>
    </cfRule>
  </conditionalFormatting>
  <conditionalFormatting sqref="I42">
    <cfRule type="cellIs" dxfId="616" priority="432" operator="lessThan">
      <formula>$C$4</formula>
    </cfRule>
  </conditionalFormatting>
  <conditionalFormatting sqref="I43">
    <cfRule type="cellIs" dxfId="615" priority="433" operator="lessThan">
      <formula>$C$4</formula>
    </cfRule>
  </conditionalFormatting>
  <conditionalFormatting sqref="I44">
    <cfRule type="cellIs" dxfId="614" priority="434" operator="lessThan">
      <formula>$C$4</formula>
    </cfRule>
  </conditionalFormatting>
  <conditionalFormatting sqref="I45">
    <cfRule type="cellIs" dxfId="613" priority="435" operator="lessThan">
      <formula>$C$4</formula>
    </cfRule>
  </conditionalFormatting>
  <conditionalFormatting sqref="I46">
    <cfRule type="cellIs" dxfId="612" priority="436" operator="lessThan">
      <formula>$C$4</formula>
    </cfRule>
  </conditionalFormatting>
  <conditionalFormatting sqref="I47">
    <cfRule type="cellIs" dxfId="611" priority="437" operator="lessThan">
      <formula>$C$4</formula>
    </cfRule>
  </conditionalFormatting>
  <conditionalFormatting sqref="I48">
    <cfRule type="cellIs" dxfId="610" priority="438" operator="lessThan">
      <formula>$C$4</formula>
    </cfRule>
  </conditionalFormatting>
  <conditionalFormatting sqref="I49">
    <cfRule type="cellIs" dxfId="609" priority="439" operator="lessThan">
      <formula>$C$4</formula>
    </cfRule>
  </conditionalFormatting>
  <conditionalFormatting sqref="I50">
    <cfRule type="cellIs" dxfId="608" priority="440" operator="lessThan">
      <formula>$C$4</formula>
    </cfRule>
  </conditionalFormatting>
  <conditionalFormatting sqref="I52">
    <cfRule type="cellIs" dxfId="607" priority="441" operator="lessThan">
      <formula>$C$4</formula>
    </cfRule>
  </conditionalFormatting>
  <conditionalFormatting sqref="J11">
    <cfRule type="cellIs" dxfId="606" priority="442" operator="lessThan">
      <formula>$C$4</formula>
    </cfRule>
  </conditionalFormatting>
  <conditionalFormatting sqref="J12">
    <cfRule type="cellIs" dxfId="605" priority="443" operator="lessThan">
      <formula>$C$4</formula>
    </cfRule>
  </conditionalFormatting>
  <conditionalFormatting sqref="J13">
    <cfRule type="cellIs" dxfId="604" priority="444" operator="lessThan">
      <formula>$C$4</formula>
    </cfRule>
  </conditionalFormatting>
  <conditionalFormatting sqref="J14">
    <cfRule type="cellIs" dxfId="603" priority="445" operator="lessThan">
      <formula>$C$4</formula>
    </cfRule>
  </conditionalFormatting>
  <conditionalFormatting sqref="J15">
    <cfRule type="cellIs" dxfId="602" priority="446" operator="lessThan">
      <formula>$C$4</formula>
    </cfRule>
  </conditionalFormatting>
  <conditionalFormatting sqref="J16">
    <cfRule type="cellIs" dxfId="601" priority="447" operator="lessThan">
      <formula>$C$4</formula>
    </cfRule>
  </conditionalFormatting>
  <conditionalFormatting sqref="J17">
    <cfRule type="cellIs" dxfId="600" priority="448" operator="lessThan">
      <formula>$C$4</formula>
    </cfRule>
  </conditionalFormatting>
  <conditionalFormatting sqref="J18">
    <cfRule type="cellIs" dxfId="599" priority="449" operator="lessThan">
      <formula>$C$4</formula>
    </cfRule>
  </conditionalFormatting>
  <conditionalFormatting sqref="J19">
    <cfRule type="cellIs" dxfId="598" priority="450" operator="lessThan">
      <formula>$C$4</formula>
    </cfRule>
  </conditionalFormatting>
  <conditionalFormatting sqref="J20">
    <cfRule type="cellIs" dxfId="597" priority="451" operator="lessThan">
      <formula>$C$4</formula>
    </cfRule>
  </conditionalFormatting>
  <conditionalFormatting sqref="J21">
    <cfRule type="cellIs" dxfId="596" priority="452" operator="lessThan">
      <formula>$C$4</formula>
    </cfRule>
  </conditionalFormatting>
  <conditionalFormatting sqref="J22">
    <cfRule type="cellIs" dxfId="595" priority="453" operator="lessThan">
      <formula>$C$4</formula>
    </cfRule>
  </conditionalFormatting>
  <conditionalFormatting sqref="J23">
    <cfRule type="cellIs" dxfId="594" priority="454" operator="lessThan">
      <formula>$C$4</formula>
    </cfRule>
  </conditionalFormatting>
  <conditionalFormatting sqref="J24">
    <cfRule type="cellIs" dxfId="593" priority="455" operator="lessThan">
      <formula>$C$4</formula>
    </cfRule>
  </conditionalFormatting>
  <conditionalFormatting sqref="J25">
    <cfRule type="cellIs" dxfId="592" priority="456" operator="lessThan">
      <formula>$C$4</formula>
    </cfRule>
  </conditionalFormatting>
  <conditionalFormatting sqref="J26">
    <cfRule type="cellIs" dxfId="591" priority="457" operator="lessThan">
      <formula>$C$4</formula>
    </cfRule>
  </conditionalFormatting>
  <conditionalFormatting sqref="J27">
    <cfRule type="cellIs" dxfId="590" priority="458" operator="lessThan">
      <formula>$C$4</formula>
    </cfRule>
  </conditionalFormatting>
  <conditionalFormatting sqref="J28">
    <cfRule type="cellIs" dxfId="589" priority="459" operator="lessThan">
      <formula>$C$4</formula>
    </cfRule>
  </conditionalFormatting>
  <conditionalFormatting sqref="J29">
    <cfRule type="cellIs" dxfId="588" priority="460" operator="lessThan">
      <formula>$C$4</formula>
    </cfRule>
  </conditionalFormatting>
  <conditionalFormatting sqref="J30">
    <cfRule type="cellIs" dxfId="587" priority="461" operator="lessThan">
      <formula>$C$4</formula>
    </cfRule>
  </conditionalFormatting>
  <conditionalFormatting sqref="J31">
    <cfRule type="cellIs" dxfId="586" priority="462" operator="lessThan">
      <formula>$C$4</formula>
    </cfRule>
  </conditionalFormatting>
  <conditionalFormatting sqref="J32">
    <cfRule type="cellIs" dxfId="585" priority="463" operator="lessThan">
      <formula>$C$4</formula>
    </cfRule>
  </conditionalFormatting>
  <conditionalFormatting sqref="J33">
    <cfRule type="cellIs" dxfId="584" priority="464" operator="lessThan">
      <formula>$C$4</formula>
    </cfRule>
  </conditionalFormatting>
  <conditionalFormatting sqref="J34">
    <cfRule type="cellIs" dxfId="583" priority="465" operator="lessThan">
      <formula>$C$4</formula>
    </cfRule>
  </conditionalFormatting>
  <conditionalFormatting sqref="J35">
    <cfRule type="cellIs" dxfId="582" priority="466" operator="lessThan">
      <formula>$C$4</formula>
    </cfRule>
  </conditionalFormatting>
  <conditionalFormatting sqref="J36">
    <cfRule type="cellIs" dxfId="581" priority="467" operator="lessThan">
      <formula>$C$4</formula>
    </cfRule>
  </conditionalFormatting>
  <conditionalFormatting sqref="J37">
    <cfRule type="cellIs" dxfId="580" priority="468" operator="lessThan">
      <formula>$C$4</formula>
    </cfRule>
  </conditionalFormatting>
  <conditionalFormatting sqref="J38">
    <cfRule type="cellIs" dxfId="579" priority="469" operator="lessThan">
      <formula>$C$4</formula>
    </cfRule>
  </conditionalFormatting>
  <conditionalFormatting sqref="J39">
    <cfRule type="cellIs" dxfId="578" priority="470" operator="lessThan">
      <formula>$C$4</formula>
    </cfRule>
  </conditionalFormatting>
  <conditionalFormatting sqref="J40">
    <cfRule type="cellIs" dxfId="577" priority="471" operator="lessThan">
      <formula>$C$4</formula>
    </cfRule>
  </conditionalFormatting>
  <conditionalFormatting sqref="J41">
    <cfRule type="cellIs" dxfId="576" priority="472" operator="lessThan">
      <formula>$C$4</formula>
    </cfRule>
  </conditionalFormatting>
  <conditionalFormatting sqref="J42">
    <cfRule type="cellIs" dxfId="575" priority="473" operator="lessThan">
      <formula>$C$4</formula>
    </cfRule>
  </conditionalFormatting>
  <conditionalFormatting sqref="J43">
    <cfRule type="cellIs" dxfId="574" priority="474" operator="lessThan">
      <formula>$C$4</formula>
    </cfRule>
  </conditionalFormatting>
  <conditionalFormatting sqref="J44">
    <cfRule type="cellIs" dxfId="573" priority="475" operator="lessThan">
      <formula>$C$4</formula>
    </cfRule>
  </conditionalFormatting>
  <conditionalFormatting sqref="J45">
    <cfRule type="cellIs" dxfId="572" priority="476" operator="lessThan">
      <formula>$C$4</formula>
    </cfRule>
  </conditionalFormatting>
  <conditionalFormatting sqref="J46">
    <cfRule type="cellIs" dxfId="571" priority="477" operator="lessThan">
      <formula>$C$4</formula>
    </cfRule>
  </conditionalFormatting>
  <conditionalFormatting sqref="J47">
    <cfRule type="cellIs" dxfId="570" priority="478" operator="lessThan">
      <formula>$C$4</formula>
    </cfRule>
  </conditionalFormatting>
  <conditionalFormatting sqref="J48">
    <cfRule type="cellIs" dxfId="569" priority="479" operator="lessThan">
      <formula>$C$4</formula>
    </cfRule>
  </conditionalFormatting>
  <conditionalFormatting sqref="J49">
    <cfRule type="cellIs" dxfId="568" priority="480" operator="lessThan">
      <formula>$C$4</formula>
    </cfRule>
  </conditionalFormatting>
  <conditionalFormatting sqref="J50">
    <cfRule type="cellIs" dxfId="567" priority="481" operator="lessThan">
      <formula>$C$4</formula>
    </cfRule>
  </conditionalFormatting>
  <conditionalFormatting sqref="E11">
    <cfRule type="cellIs" dxfId="566" priority="482" operator="lessThan">
      <formula>$C$4</formula>
    </cfRule>
  </conditionalFormatting>
  <conditionalFormatting sqref="E12">
    <cfRule type="cellIs" dxfId="565" priority="483" operator="lessThan">
      <formula>$C$4</formula>
    </cfRule>
  </conditionalFormatting>
  <conditionalFormatting sqref="E13">
    <cfRule type="cellIs" dxfId="564" priority="484" operator="lessThan">
      <formula>$C$4</formula>
    </cfRule>
  </conditionalFormatting>
  <conditionalFormatting sqref="E14">
    <cfRule type="cellIs" dxfId="563" priority="485" operator="lessThan">
      <formula>$C$4</formula>
    </cfRule>
  </conditionalFormatting>
  <conditionalFormatting sqref="E15">
    <cfRule type="cellIs" dxfId="562" priority="486" operator="lessThan">
      <formula>$C$4</formula>
    </cfRule>
  </conditionalFormatting>
  <conditionalFormatting sqref="E16">
    <cfRule type="cellIs" dxfId="561" priority="487" operator="lessThan">
      <formula>$C$4</formula>
    </cfRule>
  </conditionalFormatting>
  <conditionalFormatting sqref="E17">
    <cfRule type="cellIs" dxfId="560" priority="488" operator="lessThan">
      <formula>$C$4</formula>
    </cfRule>
  </conditionalFormatting>
  <conditionalFormatting sqref="E18">
    <cfRule type="cellIs" dxfId="559" priority="489" operator="lessThan">
      <formula>$C$4</formula>
    </cfRule>
  </conditionalFormatting>
  <conditionalFormatting sqref="E19">
    <cfRule type="cellIs" dxfId="558" priority="490" operator="lessThan">
      <formula>$C$4</formula>
    </cfRule>
  </conditionalFormatting>
  <conditionalFormatting sqref="E20">
    <cfRule type="cellIs" dxfId="557" priority="491" operator="lessThan">
      <formula>$C$4</formula>
    </cfRule>
  </conditionalFormatting>
  <conditionalFormatting sqref="E21">
    <cfRule type="cellIs" dxfId="556" priority="492" operator="lessThan">
      <formula>$C$4</formula>
    </cfRule>
  </conditionalFormatting>
  <conditionalFormatting sqref="E22">
    <cfRule type="cellIs" dxfId="555" priority="493" operator="lessThan">
      <formula>$C$4</formula>
    </cfRule>
  </conditionalFormatting>
  <conditionalFormatting sqref="E23">
    <cfRule type="cellIs" dxfId="554" priority="494" operator="lessThan">
      <formula>$C$4</formula>
    </cfRule>
  </conditionalFormatting>
  <conditionalFormatting sqref="E24">
    <cfRule type="cellIs" dxfId="553" priority="495" operator="lessThan">
      <formula>$C$4</formula>
    </cfRule>
  </conditionalFormatting>
  <conditionalFormatting sqref="E25">
    <cfRule type="cellIs" dxfId="552" priority="496" operator="lessThan">
      <formula>$C$4</formula>
    </cfRule>
  </conditionalFormatting>
  <conditionalFormatting sqref="E26">
    <cfRule type="cellIs" dxfId="551" priority="497" operator="lessThan">
      <formula>$C$4</formula>
    </cfRule>
  </conditionalFormatting>
  <conditionalFormatting sqref="E27">
    <cfRule type="cellIs" dxfId="550" priority="498" operator="lessThan">
      <formula>$C$4</formula>
    </cfRule>
  </conditionalFormatting>
  <conditionalFormatting sqref="E28">
    <cfRule type="cellIs" dxfId="549" priority="499" operator="lessThan">
      <formula>$C$4</formula>
    </cfRule>
  </conditionalFormatting>
  <conditionalFormatting sqref="E29">
    <cfRule type="cellIs" dxfId="548" priority="500" operator="lessThan">
      <formula>$C$4</formula>
    </cfRule>
  </conditionalFormatting>
  <conditionalFormatting sqref="E30">
    <cfRule type="cellIs" dxfId="547" priority="501" operator="lessThan">
      <formula>$C$4</formula>
    </cfRule>
  </conditionalFormatting>
  <conditionalFormatting sqref="E31">
    <cfRule type="cellIs" dxfId="546" priority="502" operator="lessThan">
      <formula>$C$4</formula>
    </cfRule>
  </conditionalFormatting>
  <conditionalFormatting sqref="E32">
    <cfRule type="cellIs" dxfId="545" priority="503" operator="lessThan">
      <formula>$C$4</formula>
    </cfRule>
  </conditionalFormatting>
  <conditionalFormatting sqref="E33">
    <cfRule type="cellIs" dxfId="544" priority="504" operator="lessThan">
      <formula>$C$4</formula>
    </cfRule>
  </conditionalFormatting>
  <conditionalFormatting sqref="E34">
    <cfRule type="cellIs" dxfId="543" priority="505" operator="lessThan">
      <formula>$C$4</formula>
    </cfRule>
  </conditionalFormatting>
  <conditionalFormatting sqref="E35">
    <cfRule type="cellIs" dxfId="542" priority="506" operator="lessThan">
      <formula>$C$4</formula>
    </cfRule>
  </conditionalFormatting>
  <conditionalFormatting sqref="E36">
    <cfRule type="cellIs" dxfId="541" priority="507" operator="lessThan">
      <formula>$C$4</formula>
    </cfRule>
  </conditionalFormatting>
  <conditionalFormatting sqref="E37">
    <cfRule type="cellIs" dxfId="540" priority="508" operator="lessThan">
      <formula>$C$4</formula>
    </cfRule>
  </conditionalFormatting>
  <conditionalFormatting sqref="E38">
    <cfRule type="cellIs" dxfId="539" priority="509" operator="lessThan">
      <formula>$C$4</formula>
    </cfRule>
  </conditionalFormatting>
  <conditionalFormatting sqref="E39">
    <cfRule type="cellIs" dxfId="538" priority="510" operator="lessThan">
      <formula>$C$4</formula>
    </cfRule>
  </conditionalFormatting>
  <conditionalFormatting sqref="E40">
    <cfRule type="cellIs" dxfId="537" priority="511" operator="lessThan">
      <formula>$C$4</formula>
    </cfRule>
  </conditionalFormatting>
  <conditionalFormatting sqref="E41">
    <cfRule type="cellIs" dxfId="536" priority="512" operator="lessThan">
      <formula>$C$4</formula>
    </cfRule>
  </conditionalFormatting>
  <conditionalFormatting sqref="E42">
    <cfRule type="cellIs" dxfId="535" priority="513" operator="lessThan">
      <formula>$C$4</formula>
    </cfRule>
  </conditionalFormatting>
  <conditionalFormatting sqref="E43">
    <cfRule type="cellIs" dxfId="534" priority="514" operator="lessThan">
      <formula>$C$4</formula>
    </cfRule>
  </conditionalFormatting>
  <conditionalFormatting sqref="E44">
    <cfRule type="cellIs" dxfId="533" priority="515" operator="lessThan">
      <formula>$C$4</formula>
    </cfRule>
  </conditionalFormatting>
  <conditionalFormatting sqref="E45">
    <cfRule type="cellIs" dxfId="532" priority="516" operator="lessThan">
      <formula>$C$4</formula>
    </cfRule>
  </conditionalFormatting>
  <conditionalFormatting sqref="E46">
    <cfRule type="cellIs" dxfId="531" priority="517" operator="lessThan">
      <formula>$C$4</formula>
    </cfRule>
  </conditionalFormatting>
  <conditionalFormatting sqref="E47">
    <cfRule type="cellIs" dxfId="530" priority="518" operator="lessThan">
      <formula>$C$4</formula>
    </cfRule>
  </conditionalFormatting>
  <conditionalFormatting sqref="E48">
    <cfRule type="cellIs" dxfId="529" priority="519" operator="lessThan">
      <formula>$C$4</formula>
    </cfRule>
  </conditionalFormatting>
  <conditionalFormatting sqref="E49">
    <cfRule type="cellIs" dxfId="528" priority="520" operator="lessThan">
      <formula>$C$4</formula>
    </cfRule>
  </conditionalFormatting>
  <conditionalFormatting sqref="E50">
    <cfRule type="cellIs" dxfId="527" priority="521" operator="lessThan">
      <formula>$C$4</formula>
    </cfRule>
  </conditionalFormatting>
  <conditionalFormatting sqref="I53">
    <cfRule type="cellIs" dxfId="526" priority="522" operator="lessThan">
      <formula>$C$4</formula>
    </cfRule>
  </conditionalFormatting>
  <conditionalFormatting sqref="I54">
    <cfRule type="cellIs" dxfId="525" priority="523" operator="lessThan">
      <formula>$C$4</formula>
    </cfRule>
  </conditionalFormatting>
  <conditionalFormatting sqref="I55">
    <cfRule type="cellIs" dxfId="524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workbookViewId="0">
      <pane xSplit="3" ySplit="10" topLeftCell="Z11" activePane="bottomRight" state="frozen"/>
      <selection pane="topRight"/>
      <selection pane="bottomLeft"/>
      <selection pane="bottomRight" activeCell="H1" sqref="H1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239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135</v>
      </c>
      <c r="H2" s="13"/>
      <c r="I2" s="25"/>
      <c r="J2" s="25"/>
      <c r="K2" s="27">
        <v>11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76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88" t="s">
        <v>12</v>
      </c>
      <c r="S7" s="89"/>
      <c r="T7" s="89"/>
      <c r="U7" s="89"/>
      <c r="V7" s="89"/>
      <c r="W7" s="89"/>
      <c r="X7" s="89"/>
      <c r="Y7" s="89"/>
      <c r="Z7" s="89"/>
      <c r="AA7" s="89"/>
      <c r="AB7" s="89"/>
      <c r="AC7" s="89"/>
      <c r="AD7" s="89"/>
      <c r="AE7" s="89"/>
      <c r="AF7" s="89"/>
      <c r="AG7" s="89"/>
      <c r="AH7" s="89"/>
      <c r="AI7" s="89"/>
      <c r="AJ7" s="89"/>
      <c r="AK7" s="89"/>
      <c r="AL7" s="89"/>
      <c r="AM7" s="90"/>
      <c r="AN7" s="90"/>
      <c r="AO7" s="90"/>
      <c r="AP7" s="90"/>
      <c r="AQ7" s="90"/>
      <c r="AR7" s="91"/>
      <c r="AS7" s="13"/>
      <c r="AT7" s="65" t="s">
        <v>13</v>
      </c>
      <c r="AU7" s="66"/>
      <c r="AV7" s="66"/>
      <c r="AW7" s="66"/>
      <c r="AX7" s="66"/>
      <c r="AY7" s="67"/>
      <c r="AZ7" s="13"/>
      <c r="BA7" s="56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71" t="s">
        <v>15</v>
      </c>
      <c r="B8" s="73" t="s">
        <v>16</v>
      </c>
      <c r="C8" s="75" t="s">
        <v>17</v>
      </c>
      <c r="D8" s="19"/>
      <c r="E8" s="77" t="s">
        <v>18</v>
      </c>
      <c r="F8" s="19"/>
      <c r="G8" s="79" t="s">
        <v>19</v>
      </c>
      <c r="H8" s="80"/>
      <c r="I8" s="80"/>
      <c r="J8" s="80"/>
      <c r="K8" s="80"/>
      <c r="L8" s="81"/>
      <c r="M8" s="31"/>
      <c r="N8" s="34"/>
      <c r="O8" s="102" t="s">
        <v>11</v>
      </c>
      <c r="P8" s="103"/>
      <c r="Q8" s="13"/>
      <c r="R8" s="94" t="s">
        <v>20</v>
      </c>
      <c r="S8" s="95"/>
      <c r="T8" s="95"/>
      <c r="U8" s="95"/>
      <c r="V8" s="95"/>
      <c r="W8" s="95"/>
      <c r="X8" s="95"/>
      <c r="Y8" s="95"/>
      <c r="Z8" s="95"/>
      <c r="AA8" s="95"/>
      <c r="AB8" s="95"/>
      <c r="AC8" s="95"/>
      <c r="AD8" s="95"/>
      <c r="AE8" s="95"/>
      <c r="AF8" s="95"/>
      <c r="AG8" s="95"/>
      <c r="AH8" s="95"/>
      <c r="AI8" s="95"/>
      <c r="AJ8" s="95"/>
      <c r="AK8" s="95"/>
      <c r="AL8" s="95"/>
      <c r="AM8" s="94" t="s">
        <v>21</v>
      </c>
      <c r="AN8" s="95"/>
      <c r="AO8" s="95"/>
      <c r="AP8" s="95"/>
      <c r="AQ8" s="95"/>
      <c r="AR8" s="100"/>
      <c r="AS8" s="13"/>
      <c r="AT8" s="68"/>
      <c r="AU8" s="69"/>
      <c r="AV8" s="69"/>
      <c r="AW8" s="69"/>
      <c r="AX8" s="69"/>
      <c r="AY8" s="70"/>
      <c r="AZ8" s="13"/>
      <c r="BA8" s="57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1"/>
      <c r="B9" s="73"/>
      <c r="C9" s="75"/>
      <c r="D9" s="19"/>
      <c r="E9" s="78"/>
      <c r="F9" s="19"/>
      <c r="G9" s="83" t="s">
        <v>22</v>
      </c>
      <c r="H9" s="83"/>
      <c r="I9" s="84" t="s">
        <v>23</v>
      </c>
      <c r="J9" s="84"/>
      <c r="K9" s="82" t="s">
        <v>24</v>
      </c>
      <c r="L9" s="85" t="s">
        <v>25</v>
      </c>
      <c r="M9" s="32"/>
      <c r="N9" s="104" t="s">
        <v>26</v>
      </c>
      <c r="O9" s="105" t="s">
        <v>27</v>
      </c>
      <c r="P9" s="107" t="s">
        <v>28</v>
      </c>
      <c r="Q9" s="13"/>
      <c r="R9" s="86" t="s">
        <v>29</v>
      </c>
      <c r="S9" s="87"/>
      <c r="T9" s="87"/>
      <c r="U9" s="87" t="s">
        <v>30</v>
      </c>
      <c r="V9" s="87"/>
      <c r="W9" s="87"/>
      <c r="X9" s="87" t="s">
        <v>31</v>
      </c>
      <c r="Y9" s="87"/>
      <c r="Z9" s="87"/>
      <c r="AA9" s="87" t="s">
        <v>32</v>
      </c>
      <c r="AB9" s="87"/>
      <c r="AC9" s="87"/>
      <c r="AD9" s="87" t="s">
        <v>33</v>
      </c>
      <c r="AE9" s="87"/>
      <c r="AF9" s="87"/>
      <c r="AG9" s="44"/>
      <c r="AH9" s="47"/>
      <c r="AI9" s="47"/>
      <c r="AJ9" s="47"/>
      <c r="AK9" s="47"/>
      <c r="AL9" s="92" t="s">
        <v>34</v>
      </c>
      <c r="AM9" s="86" t="s">
        <v>29</v>
      </c>
      <c r="AN9" s="87" t="s">
        <v>30</v>
      </c>
      <c r="AO9" s="87" t="s">
        <v>31</v>
      </c>
      <c r="AP9" s="87" t="s">
        <v>32</v>
      </c>
      <c r="AQ9" s="87" t="s">
        <v>33</v>
      </c>
      <c r="AR9" s="98" t="s">
        <v>35</v>
      </c>
      <c r="AS9" s="13"/>
      <c r="AT9" s="59" t="s">
        <v>29</v>
      </c>
      <c r="AU9" s="61" t="s">
        <v>30</v>
      </c>
      <c r="AV9" s="61" t="s">
        <v>31</v>
      </c>
      <c r="AW9" s="61" t="s">
        <v>32</v>
      </c>
      <c r="AX9" s="61" t="s">
        <v>33</v>
      </c>
      <c r="AY9" s="63" t="s">
        <v>35</v>
      </c>
      <c r="AZ9" s="13"/>
      <c r="BA9" s="57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72"/>
      <c r="B10" s="74"/>
      <c r="C10" s="76"/>
      <c r="D10" s="19"/>
      <c r="E10" s="78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82"/>
      <c r="L10" s="85"/>
      <c r="M10" s="32"/>
      <c r="N10" s="104"/>
      <c r="O10" s="106"/>
      <c r="P10" s="108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93"/>
      <c r="AM10" s="97"/>
      <c r="AN10" s="96"/>
      <c r="AO10" s="96"/>
      <c r="AP10" s="96"/>
      <c r="AQ10" s="96"/>
      <c r="AR10" s="99"/>
      <c r="AS10" s="13"/>
      <c r="AT10" s="60"/>
      <c r="AU10" s="62"/>
      <c r="AV10" s="62"/>
      <c r="AW10" s="62"/>
      <c r="AX10" s="62"/>
      <c r="AY10" s="64"/>
      <c r="AZ10" s="13"/>
      <c r="BA10" s="58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31610</v>
      </c>
      <c r="C11" s="14" t="s">
        <v>136</v>
      </c>
      <c r="D11" s="13"/>
      <c r="E11" s="14">
        <f t="shared" ref="E11:E50" si="0">H11</f>
        <v>83</v>
      </c>
      <c r="F11" s="13"/>
      <c r="G11" s="24">
        <f t="shared" ref="G11:G50" si="1">IF(OR(COUNTBLANK(AL11:AL11)=1,COUNTBLANK(AR11:AR11)=1,COUNTBLANK(O11:O11)=1),"",ROUND(((2*AL11)+AR11+O11)/4,0))</f>
        <v>85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83</v>
      </c>
      <c r="I11" s="24">
        <f t="shared" ref="I11:I50" si="3">IF(AND(COUNTBLANK(AT11:AX11)=5,COUNTBLANK(AM11:AQ11)=5),"",IF(COUNTBLANK(AL11:AL11)=1,ROUND((AR11+(AY11*2))/3,0),ROUND(AY11,0)))</f>
        <v>85</v>
      </c>
      <c r="J11" s="24">
        <f t="shared" ref="J11:J50" si="4">IF(OR(AND(COUNTBLANK(P11:P11)=1,OR($K$2&lt;&gt;12,UPPER($L$2)&lt;&gt;"GENAP")),COUNTBLANK(AT11:AX11)=5),"",IF(COUNTBLANK(AL11:AL11)=1,ROUND((AR11+(AY11*2))/3,0),ROUND(AY11,0)))</f>
        <v>85</v>
      </c>
      <c r="K11" s="14" t="str">
        <f t="shared" ref="K11:K50" si="5">IF(BA11="","",BA11)</f>
        <v>B</v>
      </c>
      <c r="L11" s="52" t="s">
        <v>174</v>
      </c>
      <c r="M11" s="13"/>
      <c r="N11" s="35" t="str">
        <f t="shared" ref="N11:N50" si="6">IF(BB11="","",BB11)</f>
        <v/>
      </c>
      <c r="O11" s="2">
        <v>95</v>
      </c>
      <c r="P11" s="1">
        <v>76</v>
      </c>
      <c r="Q11" s="13"/>
      <c r="R11" s="3">
        <v>90</v>
      </c>
      <c r="S11" s="1"/>
      <c r="T11" s="39">
        <f t="shared" ref="T11:T50" si="7">IF(ISNUMBER(R11)=FALSE(),"",IF(OR(R11&gt;=$C$4,ISNUMBER(S11)=FALSE(),R11&gt;S11),R11,IF(S11&gt;=$C$4,$C$4,S11)))</f>
        <v>90</v>
      </c>
      <c r="U11" s="1">
        <v>78</v>
      </c>
      <c r="V11" s="1"/>
      <c r="W11" s="39">
        <f t="shared" ref="W11:W50" si="8">IF(ISNUMBER(U11)=FALSE(),"",IF(OR(U11&gt;=$C$4,ISNUMBER(V11)=FALSE(),U11&gt;V11),U11,IF(V11&gt;=$C$4,$C$4,V11)))</f>
        <v>78</v>
      </c>
      <c r="X11" s="1">
        <v>76</v>
      </c>
      <c r="Y11" s="1"/>
      <c r="Z11" s="39">
        <f t="shared" ref="Z11:Z50" si="9">IF(ISNUMBER(X11)=FALSE(),"",IF(OR(X11&gt;=$C$4,ISNUMBER(Y11)=FALSE(),X11&gt;Y11),X11,IF(Y11&gt;=$C$4,$C$4,Y11)))</f>
        <v>76</v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90</v>
      </c>
      <c r="AH11" s="14">
        <f t="shared" ref="AH11:AH50" si="13">IF(COUNTA(W11:W11)=1,W11)</f>
        <v>78</v>
      </c>
      <c r="AI11" s="14">
        <f t="shared" ref="AI11:AI50" si="14">IF(COUNTA(Z11:Z11)=1,Z11)</f>
        <v>76</v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81.333333333333329</v>
      </c>
      <c r="AM11" s="6">
        <v>87</v>
      </c>
      <c r="AN11" s="2">
        <v>86</v>
      </c>
      <c r="AO11" s="2">
        <v>76</v>
      </c>
      <c r="AP11" s="2"/>
      <c r="AQ11" s="2"/>
      <c r="AR11" s="49">
        <f t="shared" ref="AR11:AR50" si="18">IF(COUNTBLANK(AM11:AQ11)=5,"",AVERAGE(AM11:AQ11))</f>
        <v>83</v>
      </c>
      <c r="AS11" s="13"/>
      <c r="AT11" s="6">
        <v>80</v>
      </c>
      <c r="AU11" s="2">
        <v>95</v>
      </c>
      <c r="AV11" s="2">
        <v>80</v>
      </c>
      <c r="AW11" s="2"/>
      <c r="AX11" s="2"/>
      <c r="AY11" s="51">
        <f t="shared" ref="AY11:AY50" si="19">IF(COUNTBLANK(AT11:AX11)=5,"",AVERAGE(AT11:AX11))</f>
        <v>85</v>
      </c>
      <c r="AZ11" s="13"/>
      <c r="BA11" s="54" t="s">
        <v>47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31624</v>
      </c>
      <c r="C12" s="14" t="s">
        <v>137</v>
      </c>
      <c r="D12" s="13"/>
      <c r="E12" s="14">
        <f t="shared" si="0"/>
        <v>85</v>
      </c>
      <c r="F12" s="13"/>
      <c r="G12" s="24">
        <f t="shared" si="1"/>
        <v>85</v>
      </c>
      <c r="H12" s="24">
        <f t="shared" si="2"/>
        <v>85</v>
      </c>
      <c r="I12" s="24">
        <f t="shared" si="3"/>
        <v>81</v>
      </c>
      <c r="J12" s="24">
        <f t="shared" si="4"/>
        <v>81</v>
      </c>
      <c r="K12" s="14" t="str">
        <f t="shared" si="5"/>
        <v>B</v>
      </c>
      <c r="L12" s="52" t="s">
        <v>174</v>
      </c>
      <c r="M12" s="13"/>
      <c r="N12" s="36" t="str">
        <f t="shared" si="6"/>
        <v/>
      </c>
      <c r="O12" s="2">
        <v>100</v>
      </c>
      <c r="P12" s="2">
        <v>86</v>
      </c>
      <c r="Q12" s="13"/>
      <c r="R12" s="3">
        <v>76</v>
      </c>
      <c r="S12" s="1"/>
      <c r="T12" s="39">
        <f t="shared" si="7"/>
        <v>76</v>
      </c>
      <c r="U12" s="1">
        <v>72</v>
      </c>
      <c r="V12" s="1">
        <v>76</v>
      </c>
      <c r="W12" s="39">
        <f t="shared" si="8"/>
        <v>76</v>
      </c>
      <c r="X12" s="1">
        <v>89</v>
      </c>
      <c r="Y12" s="1"/>
      <c r="Z12" s="39">
        <f t="shared" si="9"/>
        <v>89</v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>
        <f t="shared" si="12"/>
        <v>76</v>
      </c>
      <c r="AH12" s="14">
        <f t="shared" si="13"/>
        <v>76</v>
      </c>
      <c r="AI12" s="14">
        <f t="shared" si="14"/>
        <v>89</v>
      </c>
      <c r="AJ12" s="14" t="str">
        <f t="shared" si="15"/>
        <v/>
      </c>
      <c r="AK12" s="14" t="str">
        <f t="shared" si="16"/>
        <v/>
      </c>
      <c r="AL12" s="35">
        <f t="shared" si="17"/>
        <v>80.333333333333329</v>
      </c>
      <c r="AM12" s="6">
        <v>78</v>
      </c>
      <c r="AN12" s="2">
        <v>78</v>
      </c>
      <c r="AO12" s="2">
        <v>82</v>
      </c>
      <c r="AP12" s="2"/>
      <c r="AQ12" s="2"/>
      <c r="AR12" s="49">
        <f t="shared" si="18"/>
        <v>79.333333333333329</v>
      </c>
      <c r="AS12" s="13"/>
      <c r="AT12" s="6">
        <v>76</v>
      </c>
      <c r="AU12" s="2">
        <v>76</v>
      </c>
      <c r="AV12" s="2">
        <v>90</v>
      </c>
      <c r="AW12" s="2"/>
      <c r="AX12" s="2"/>
      <c r="AY12" s="51">
        <f t="shared" si="19"/>
        <v>80.666666666666671</v>
      </c>
      <c r="AZ12" s="13"/>
      <c r="BA12" s="54" t="s">
        <v>47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31638</v>
      </c>
      <c r="C13" s="14" t="s">
        <v>138</v>
      </c>
      <c r="D13" s="13"/>
      <c r="E13" s="14">
        <f t="shared" si="0"/>
        <v>85</v>
      </c>
      <c r="F13" s="13"/>
      <c r="G13" s="24">
        <f t="shared" si="1"/>
        <v>85</v>
      </c>
      <c r="H13" s="24">
        <f t="shared" si="2"/>
        <v>85</v>
      </c>
      <c r="I13" s="24">
        <f t="shared" si="3"/>
        <v>87</v>
      </c>
      <c r="J13" s="24">
        <f t="shared" si="4"/>
        <v>87</v>
      </c>
      <c r="K13" s="14" t="str">
        <f t="shared" si="5"/>
        <v>B</v>
      </c>
      <c r="L13" s="52" t="s">
        <v>174</v>
      </c>
      <c r="M13" s="13"/>
      <c r="N13" s="36" t="str">
        <f t="shared" si="6"/>
        <v/>
      </c>
      <c r="O13" s="2">
        <v>79</v>
      </c>
      <c r="P13" s="2">
        <v>83</v>
      </c>
      <c r="Q13" s="13"/>
      <c r="R13" s="3">
        <v>95</v>
      </c>
      <c r="S13" s="1"/>
      <c r="T13" s="39">
        <f t="shared" si="7"/>
        <v>95</v>
      </c>
      <c r="U13" s="1">
        <v>80</v>
      </c>
      <c r="V13" s="1"/>
      <c r="W13" s="39">
        <f t="shared" si="8"/>
        <v>80</v>
      </c>
      <c r="X13" s="1">
        <v>89</v>
      </c>
      <c r="Y13" s="1"/>
      <c r="Z13" s="39">
        <f t="shared" si="9"/>
        <v>89</v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>
        <f t="shared" si="12"/>
        <v>95</v>
      </c>
      <c r="AH13" s="14">
        <f t="shared" si="13"/>
        <v>80</v>
      </c>
      <c r="AI13" s="14">
        <f t="shared" si="14"/>
        <v>89</v>
      </c>
      <c r="AJ13" s="14" t="str">
        <f t="shared" si="15"/>
        <v/>
      </c>
      <c r="AK13" s="14" t="str">
        <f t="shared" si="16"/>
        <v/>
      </c>
      <c r="AL13" s="35">
        <f t="shared" si="17"/>
        <v>88</v>
      </c>
      <c r="AM13" s="6">
        <v>85</v>
      </c>
      <c r="AN13" s="2">
        <v>85</v>
      </c>
      <c r="AO13" s="2">
        <v>89</v>
      </c>
      <c r="AP13" s="2"/>
      <c r="AQ13" s="2"/>
      <c r="AR13" s="49">
        <f t="shared" si="18"/>
        <v>86.333333333333329</v>
      </c>
      <c r="AS13" s="13"/>
      <c r="AT13" s="6">
        <v>90</v>
      </c>
      <c r="AU13" s="2">
        <v>80</v>
      </c>
      <c r="AV13" s="2">
        <v>90</v>
      </c>
      <c r="AW13" s="2"/>
      <c r="AX13" s="2"/>
      <c r="AY13" s="51">
        <f t="shared" si="19"/>
        <v>86.666666666666671</v>
      </c>
      <c r="AZ13" s="13"/>
      <c r="BA13" s="54" t="s">
        <v>47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31652</v>
      </c>
      <c r="C14" s="14" t="s">
        <v>139</v>
      </c>
      <c r="D14" s="13"/>
      <c r="E14" s="14">
        <f t="shared" si="0"/>
        <v>79</v>
      </c>
      <c r="F14" s="13"/>
      <c r="G14" s="24">
        <f t="shared" si="1"/>
        <v>77</v>
      </c>
      <c r="H14" s="24">
        <f t="shared" si="2"/>
        <v>79</v>
      </c>
      <c r="I14" s="24">
        <f t="shared" si="3"/>
        <v>91</v>
      </c>
      <c r="J14" s="24">
        <f t="shared" si="4"/>
        <v>91</v>
      </c>
      <c r="K14" s="14" t="str">
        <f t="shared" si="5"/>
        <v>B</v>
      </c>
      <c r="L14" s="52" t="s">
        <v>174</v>
      </c>
      <c r="M14" s="13"/>
      <c r="N14" s="36" t="str">
        <f t="shared" si="6"/>
        <v/>
      </c>
      <c r="O14" s="2">
        <v>60</v>
      </c>
      <c r="P14" s="2">
        <v>86</v>
      </c>
      <c r="Q14" s="13"/>
      <c r="R14" s="3">
        <v>78</v>
      </c>
      <c r="S14" s="1"/>
      <c r="T14" s="39">
        <f t="shared" si="7"/>
        <v>78</v>
      </c>
      <c r="U14" s="1">
        <v>86</v>
      </c>
      <c r="V14" s="1"/>
      <c r="W14" s="39">
        <f t="shared" si="8"/>
        <v>86</v>
      </c>
      <c r="X14" s="1">
        <v>82</v>
      </c>
      <c r="Y14" s="1"/>
      <c r="Z14" s="39">
        <f t="shared" si="9"/>
        <v>82</v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>
        <f t="shared" si="12"/>
        <v>78</v>
      </c>
      <c r="AH14" s="14">
        <f t="shared" si="13"/>
        <v>86</v>
      </c>
      <c r="AI14" s="14">
        <f t="shared" si="14"/>
        <v>82</v>
      </c>
      <c r="AJ14" s="14" t="str">
        <f t="shared" si="15"/>
        <v/>
      </c>
      <c r="AK14" s="14" t="str">
        <f t="shared" si="16"/>
        <v/>
      </c>
      <c r="AL14" s="35">
        <f t="shared" si="17"/>
        <v>82</v>
      </c>
      <c r="AM14" s="6">
        <v>86</v>
      </c>
      <c r="AN14" s="2">
        <v>87</v>
      </c>
      <c r="AO14" s="2">
        <v>80</v>
      </c>
      <c r="AP14" s="2"/>
      <c r="AQ14" s="2"/>
      <c r="AR14" s="49">
        <f t="shared" si="18"/>
        <v>84.333333333333329</v>
      </c>
      <c r="AS14" s="13"/>
      <c r="AT14" s="6">
        <v>89</v>
      </c>
      <c r="AU14" s="2">
        <v>93</v>
      </c>
      <c r="AV14" s="2">
        <v>90</v>
      </c>
      <c r="AW14" s="2"/>
      <c r="AX14" s="2"/>
      <c r="AY14" s="51">
        <f t="shared" si="19"/>
        <v>90.666666666666671</v>
      </c>
      <c r="AZ14" s="13"/>
      <c r="BA14" s="54" t="s">
        <v>47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31666</v>
      </c>
      <c r="C15" s="14" t="s">
        <v>140</v>
      </c>
      <c r="D15" s="13"/>
      <c r="E15" s="14">
        <f t="shared" si="0"/>
        <v>82</v>
      </c>
      <c r="F15" s="13"/>
      <c r="G15" s="24">
        <f t="shared" si="1"/>
        <v>82</v>
      </c>
      <c r="H15" s="24">
        <f t="shared" si="2"/>
        <v>82</v>
      </c>
      <c r="I15" s="24">
        <f t="shared" si="3"/>
        <v>86</v>
      </c>
      <c r="J15" s="24">
        <f t="shared" si="4"/>
        <v>86</v>
      </c>
      <c r="K15" s="14" t="str">
        <f t="shared" si="5"/>
        <v>B</v>
      </c>
      <c r="L15" s="52" t="s">
        <v>174</v>
      </c>
      <c r="M15" s="13"/>
      <c r="N15" s="36" t="str">
        <f t="shared" si="6"/>
        <v/>
      </c>
      <c r="O15" s="2">
        <v>63</v>
      </c>
      <c r="P15" s="2">
        <v>82</v>
      </c>
      <c r="Q15" s="13"/>
      <c r="R15" s="3">
        <v>100</v>
      </c>
      <c r="S15" s="1"/>
      <c r="T15" s="39">
        <f t="shared" si="7"/>
        <v>100</v>
      </c>
      <c r="U15" s="1">
        <v>81</v>
      </c>
      <c r="V15" s="1"/>
      <c r="W15" s="39">
        <f t="shared" si="8"/>
        <v>81</v>
      </c>
      <c r="X15" s="1">
        <v>85</v>
      </c>
      <c r="Y15" s="1"/>
      <c r="Z15" s="39">
        <f t="shared" si="9"/>
        <v>85</v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>
        <f t="shared" si="12"/>
        <v>100</v>
      </c>
      <c r="AH15" s="14">
        <f t="shared" si="13"/>
        <v>81</v>
      </c>
      <c r="AI15" s="14">
        <f t="shared" si="14"/>
        <v>85</v>
      </c>
      <c r="AJ15" s="14" t="str">
        <f t="shared" si="15"/>
        <v/>
      </c>
      <c r="AK15" s="14" t="str">
        <f t="shared" si="16"/>
        <v/>
      </c>
      <c r="AL15" s="35">
        <f t="shared" si="17"/>
        <v>88.666666666666671</v>
      </c>
      <c r="AM15" s="6">
        <v>88</v>
      </c>
      <c r="AN15" s="2">
        <v>84</v>
      </c>
      <c r="AO15" s="2">
        <v>86</v>
      </c>
      <c r="AP15" s="2"/>
      <c r="AQ15" s="2"/>
      <c r="AR15" s="49">
        <f t="shared" si="18"/>
        <v>86</v>
      </c>
      <c r="AS15" s="13"/>
      <c r="AT15" s="6">
        <v>80</v>
      </c>
      <c r="AU15" s="2">
        <v>89</v>
      </c>
      <c r="AV15" s="2">
        <v>90</v>
      </c>
      <c r="AW15" s="2"/>
      <c r="AX15" s="2"/>
      <c r="AY15" s="51">
        <f t="shared" si="19"/>
        <v>86.333333333333329</v>
      </c>
      <c r="AZ15" s="13"/>
      <c r="BA15" s="54" t="s">
        <v>47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31680</v>
      </c>
      <c r="C16" s="14" t="s">
        <v>141</v>
      </c>
      <c r="D16" s="13"/>
      <c r="E16" s="14">
        <f t="shared" si="0"/>
        <v>88</v>
      </c>
      <c r="F16" s="13"/>
      <c r="G16" s="24">
        <f t="shared" si="1"/>
        <v>89</v>
      </c>
      <c r="H16" s="24">
        <f t="shared" si="2"/>
        <v>88</v>
      </c>
      <c r="I16" s="24">
        <f t="shared" si="3"/>
        <v>88</v>
      </c>
      <c r="J16" s="24">
        <f t="shared" si="4"/>
        <v>88</v>
      </c>
      <c r="K16" s="14" t="str">
        <f t="shared" si="5"/>
        <v>B</v>
      </c>
      <c r="L16" s="52" t="s">
        <v>174</v>
      </c>
      <c r="M16" s="13"/>
      <c r="N16" s="36" t="str">
        <f t="shared" si="6"/>
        <v/>
      </c>
      <c r="O16" s="2">
        <v>95</v>
      </c>
      <c r="P16" s="2">
        <v>84</v>
      </c>
      <c r="Q16" s="13"/>
      <c r="R16" s="3">
        <v>90</v>
      </c>
      <c r="S16" s="1"/>
      <c r="T16" s="39">
        <f t="shared" si="7"/>
        <v>90</v>
      </c>
      <c r="U16" s="1">
        <v>78</v>
      </c>
      <c r="V16" s="1"/>
      <c r="W16" s="39">
        <f t="shared" si="8"/>
        <v>78</v>
      </c>
      <c r="X16" s="1">
        <v>90</v>
      </c>
      <c r="Y16" s="1"/>
      <c r="Z16" s="39">
        <f t="shared" si="9"/>
        <v>90</v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>
        <f t="shared" si="12"/>
        <v>90</v>
      </c>
      <c r="AH16" s="14">
        <f t="shared" si="13"/>
        <v>78</v>
      </c>
      <c r="AI16" s="14">
        <f t="shared" si="14"/>
        <v>90</v>
      </c>
      <c r="AJ16" s="14" t="str">
        <f t="shared" si="15"/>
        <v/>
      </c>
      <c r="AK16" s="14" t="str">
        <f t="shared" si="16"/>
        <v/>
      </c>
      <c r="AL16" s="35">
        <f t="shared" si="17"/>
        <v>86</v>
      </c>
      <c r="AM16" s="6">
        <v>90</v>
      </c>
      <c r="AN16" s="2">
        <v>85</v>
      </c>
      <c r="AO16" s="2">
        <v>88</v>
      </c>
      <c r="AP16" s="2"/>
      <c r="AQ16" s="2"/>
      <c r="AR16" s="49">
        <f t="shared" si="18"/>
        <v>87.666666666666671</v>
      </c>
      <c r="AS16" s="13"/>
      <c r="AT16" s="6">
        <v>85</v>
      </c>
      <c r="AU16" s="2">
        <v>88</v>
      </c>
      <c r="AV16" s="2">
        <v>90</v>
      </c>
      <c r="AW16" s="2"/>
      <c r="AX16" s="2"/>
      <c r="AY16" s="51">
        <f t="shared" si="19"/>
        <v>87.666666666666671</v>
      </c>
      <c r="AZ16" s="13"/>
      <c r="BA16" s="54" t="s">
        <v>47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31694</v>
      </c>
      <c r="C17" s="14" t="s">
        <v>142</v>
      </c>
      <c r="D17" s="13"/>
      <c r="E17" s="14">
        <f t="shared" si="0"/>
        <v>87</v>
      </c>
      <c r="F17" s="13"/>
      <c r="G17" s="24">
        <f t="shared" si="1"/>
        <v>89</v>
      </c>
      <c r="H17" s="24">
        <f t="shared" si="2"/>
        <v>87</v>
      </c>
      <c r="I17" s="24">
        <f t="shared" si="3"/>
        <v>91</v>
      </c>
      <c r="J17" s="24">
        <f t="shared" si="4"/>
        <v>91</v>
      </c>
      <c r="K17" s="14" t="str">
        <f t="shared" si="5"/>
        <v>B</v>
      </c>
      <c r="L17" s="52" t="s">
        <v>174</v>
      </c>
      <c r="M17" s="13"/>
      <c r="N17" s="36" t="str">
        <f t="shared" si="6"/>
        <v/>
      </c>
      <c r="O17" s="2">
        <v>95</v>
      </c>
      <c r="P17" s="2">
        <v>81</v>
      </c>
      <c r="Q17" s="13"/>
      <c r="R17" s="3">
        <v>90</v>
      </c>
      <c r="S17" s="1"/>
      <c r="T17" s="39">
        <f t="shared" si="7"/>
        <v>90</v>
      </c>
      <c r="U17" s="1">
        <v>88</v>
      </c>
      <c r="V17" s="1"/>
      <c r="W17" s="39">
        <f t="shared" si="8"/>
        <v>88</v>
      </c>
      <c r="X17" s="1">
        <v>87</v>
      </c>
      <c r="Y17" s="1"/>
      <c r="Z17" s="39">
        <f t="shared" si="9"/>
        <v>87</v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>
        <f t="shared" si="12"/>
        <v>90</v>
      </c>
      <c r="AH17" s="14">
        <f t="shared" si="13"/>
        <v>88</v>
      </c>
      <c r="AI17" s="14">
        <f t="shared" si="14"/>
        <v>87</v>
      </c>
      <c r="AJ17" s="14" t="str">
        <f t="shared" si="15"/>
        <v/>
      </c>
      <c r="AK17" s="14" t="str">
        <f t="shared" si="16"/>
        <v/>
      </c>
      <c r="AL17" s="35">
        <f t="shared" si="17"/>
        <v>88.333333333333329</v>
      </c>
      <c r="AM17" s="6">
        <v>84</v>
      </c>
      <c r="AN17" s="2">
        <v>80</v>
      </c>
      <c r="AO17" s="2">
        <v>90</v>
      </c>
      <c r="AP17" s="2"/>
      <c r="AQ17" s="2"/>
      <c r="AR17" s="49">
        <f t="shared" si="18"/>
        <v>84.666666666666671</v>
      </c>
      <c r="AS17" s="13"/>
      <c r="AT17" s="6">
        <v>90</v>
      </c>
      <c r="AU17" s="2">
        <v>92</v>
      </c>
      <c r="AV17" s="2">
        <v>90</v>
      </c>
      <c r="AW17" s="2"/>
      <c r="AX17" s="2"/>
      <c r="AY17" s="51">
        <f t="shared" si="19"/>
        <v>90.666666666666671</v>
      </c>
      <c r="AZ17" s="13"/>
      <c r="BA17" s="54" t="s">
        <v>47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31708</v>
      </c>
      <c r="C18" s="14" t="s">
        <v>143</v>
      </c>
      <c r="D18" s="13"/>
      <c r="E18" s="14">
        <f t="shared" si="0"/>
        <v>85</v>
      </c>
      <c r="F18" s="13"/>
      <c r="G18" s="24">
        <f t="shared" si="1"/>
        <v>87</v>
      </c>
      <c r="H18" s="24">
        <f t="shared" si="2"/>
        <v>85</v>
      </c>
      <c r="I18" s="24">
        <f t="shared" si="3"/>
        <v>89</v>
      </c>
      <c r="J18" s="24">
        <f t="shared" si="4"/>
        <v>89</v>
      </c>
      <c r="K18" s="14" t="str">
        <f t="shared" si="5"/>
        <v>B</v>
      </c>
      <c r="L18" s="52" t="s">
        <v>174</v>
      </c>
      <c r="M18" s="13"/>
      <c r="N18" s="36" t="str">
        <f t="shared" si="6"/>
        <v/>
      </c>
      <c r="O18" s="2">
        <v>83</v>
      </c>
      <c r="P18" s="2">
        <v>78</v>
      </c>
      <c r="Q18" s="13"/>
      <c r="R18" s="3">
        <v>90</v>
      </c>
      <c r="S18" s="1"/>
      <c r="T18" s="39">
        <f t="shared" si="7"/>
        <v>90</v>
      </c>
      <c r="U18" s="1">
        <v>86</v>
      </c>
      <c r="V18" s="1"/>
      <c r="W18" s="39">
        <f t="shared" si="8"/>
        <v>86</v>
      </c>
      <c r="X18" s="1">
        <v>87</v>
      </c>
      <c r="Y18" s="1"/>
      <c r="Z18" s="39">
        <f t="shared" si="9"/>
        <v>87</v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>
        <f t="shared" si="12"/>
        <v>90</v>
      </c>
      <c r="AH18" s="14">
        <f t="shared" si="13"/>
        <v>86</v>
      </c>
      <c r="AI18" s="14">
        <f t="shared" si="14"/>
        <v>87</v>
      </c>
      <c r="AJ18" s="14" t="str">
        <f t="shared" si="15"/>
        <v/>
      </c>
      <c r="AK18" s="14" t="str">
        <f t="shared" si="16"/>
        <v/>
      </c>
      <c r="AL18" s="35">
        <f t="shared" si="17"/>
        <v>87.666666666666671</v>
      </c>
      <c r="AM18" s="6">
        <v>86</v>
      </c>
      <c r="AN18" s="2">
        <v>90</v>
      </c>
      <c r="AO18" s="2">
        <v>89</v>
      </c>
      <c r="AP18" s="2"/>
      <c r="AQ18" s="2"/>
      <c r="AR18" s="49">
        <f t="shared" si="18"/>
        <v>88.333333333333329</v>
      </c>
      <c r="AS18" s="13"/>
      <c r="AT18" s="6">
        <v>90</v>
      </c>
      <c r="AU18" s="2">
        <v>89</v>
      </c>
      <c r="AV18" s="2">
        <v>89</v>
      </c>
      <c r="AW18" s="2"/>
      <c r="AX18" s="2"/>
      <c r="AY18" s="51">
        <f t="shared" si="19"/>
        <v>89.333333333333329</v>
      </c>
      <c r="AZ18" s="13"/>
      <c r="BA18" s="54" t="s">
        <v>47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31722</v>
      </c>
      <c r="C19" s="14" t="s">
        <v>144</v>
      </c>
      <c r="D19" s="13"/>
      <c r="E19" s="14">
        <f t="shared" si="0"/>
        <v>89</v>
      </c>
      <c r="F19" s="13"/>
      <c r="G19" s="24">
        <f t="shared" si="1"/>
        <v>89</v>
      </c>
      <c r="H19" s="24">
        <f t="shared" si="2"/>
        <v>89</v>
      </c>
      <c r="I19" s="24">
        <f t="shared" si="3"/>
        <v>87</v>
      </c>
      <c r="J19" s="24">
        <f t="shared" si="4"/>
        <v>87</v>
      </c>
      <c r="K19" s="14" t="str">
        <f t="shared" si="5"/>
        <v>B</v>
      </c>
      <c r="L19" s="52" t="s">
        <v>174</v>
      </c>
      <c r="M19" s="13"/>
      <c r="N19" s="36" t="str">
        <f t="shared" si="6"/>
        <v/>
      </c>
      <c r="O19" s="2">
        <v>90</v>
      </c>
      <c r="P19" s="2">
        <v>88</v>
      </c>
      <c r="Q19" s="13"/>
      <c r="R19" s="3">
        <v>100</v>
      </c>
      <c r="S19" s="1"/>
      <c r="T19" s="39">
        <f t="shared" si="7"/>
        <v>100</v>
      </c>
      <c r="U19" s="1">
        <v>80</v>
      </c>
      <c r="V19" s="1"/>
      <c r="W19" s="39">
        <f t="shared" si="8"/>
        <v>80</v>
      </c>
      <c r="X19" s="1">
        <v>89</v>
      </c>
      <c r="Y19" s="1"/>
      <c r="Z19" s="39">
        <f t="shared" si="9"/>
        <v>89</v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>
        <f t="shared" si="12"/>
        <v>100</v>
      </c>
      <c r="AH19" s="14">
        <f t="shared" si="13"/>
        <v>80</v>
      </c>
      <c r="AI19" s="14">
        <f t="shared" si="14"/>
        <v>89</v>
      </c>
      <c r="AJ19" s="14" t="str">
        <f t="shared" si="15"/>
        <v/>
      </c>
      <c r="AK19" s="14" t="str">
        <f t="shared" si="16"/>
        <v/>
      </c>
      <c r="AL19" s="35">
        <f t="shared" si="17"/>
        <v>89.666666666666671</v>
      </c>
      <c r="AM19" s="6">
        <v>84</v>
      </c>
      <c r="AN19" s="2">
        <v>85</v>
      </c>
      <c r="AO19" s="2">
        <v>90</v>
      </c>
      <c r="AP19" s="2"/>
      <c r="AQ19" s="2"/>
      <c r="AR19" s="49">
        <f t="shared" si="18"/>
        <v>86.333333333333329</v>
      </c>
      <c r="AS19" s="13"/>
      <c r="AT19" s="6">
        <v>80</v>
      </c>
      <c r="AU19" s="2">
        <v>90</v>
      </c>
      <c r="AV19" s="2">
        <v>90</v>
      </c>
      <c r="AW19" s="2"/>
      <c r="AX19" s="2"/>
      <c r="AY19" s="51">
        <f t="shared" si="19"/>
        <v>86.666666666666671</v>
      </c>
      <c r="AZ19" s="13"/>
      <c r="BA19" s="54" t="s">
        <v>47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31736</v>
      </c>
      <c r="C20" s="14" t="s">
        <v>145</v>
      </c>
      <c r="D20" s="13"/>
      <c r="E20" s="14">
        <f t="shared" si="0"/>
        <v>85</v>
      </c>
      <c r="F20" s="13"/>
      <c r="G20" s="24">
        <f t="shared" si="1"/>
        <v>85</v>
      </c>
      <c r="H20" s="24">
        <f t="shared" si="2"/>
        <v>85</v>
      </c>
      <c r="I20" s="24">
        <f t="shared" si="3"/>
        <v>86</v>
      </c>
      <c r="J20" s="24">
        <f t="shared" si="4"/>
        <v>86</v>
      </c>
      <c r="K20" s="14" t="str">
        <f t="shared" si="5"/>
        <v>B</v>
      </c>
      <c r="L20" s="52" t="s">
        <v>174</v>
      </c>
      <c r="M20" s="13"/>
      <c r="N20" s="36" t="str">
        <f t="shared" si="6"/>
        <v/>
      </c>
      <c r="O20" s="2">
        <v>87</v>
      </c>
      <c r="P20" s="2">
        <v>84</v>
      </c>
      <c r="Q20" s="13"/>
      <c r="R20" s="3">
        <v>80</v>
      </c>
      <c r="S20" s="1"/>
      <c r="T20" s="39">
        <f t="shared" si="7"/>
        <v>80</v>
      </c>
      <c r="U20" s="1">
        <v>80</v>
      </c>
      <c r="V20" s="1"/>
      <c r="W20" s="39">
        <f t="shared" si="8"/>
        <v>80</v>
      </c>
      <c r="X20" s="1">
        <v>90</v>
      </c>
      <c r="Y20" s="1"/>
      <c r="Z20" s="39">
        <f t="shared" si="9"/>
        <v>90</v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>
        <f t="shared" si="12"/>
        <v>80</v>
      </c>
      <c r="AH20" s="14">
        <f t="shared" si="13"/>
        <v>80</v>
      </c>
      <c r="AI20" s="14">
        <f t="shared" si="14"/>
        <v>90</v>
      </c>
      <c r="AJ20" s="14" t="str">
        <f t="shared" si="15"/>
        <v/>
      </c>
      <c r="AK20" s="14" t="str">
        <f t="shared" si="16"/>
        <v/>
      </c>
      <c r="AL20" s="35">
        <f t="shared" si="17"/>
        <v>83.333333333333329</v>
      </c>
      <c r="AM20" s="6">
        <v>84</v>
      </c>
      <c r="AN20" s="2">
        <v>90</v>
      </c>
      <c r="AO20" s="2">
        <v>89</v>
      </c>
      <c r="AP20" s="2"/>
      <c r="AQ20" s="2"/>
      <c r="AR20" s="49">
        <f t="shared" si="18"/>
        <v>87.666666666666671</v>
      </c>
      <c r="AS20" s="13"/>
      <c r="AT20" s="6">
        <v>80</v>
      </c>
      <c r="AU20" s="2">
        <v>89</v>
      </c>
      <c r="AV20" s="2">
        <v>89</v>
      </c>
      <c r="AW20" s="2"/>
      <c r="AX20" s="2"/>
      <c r="AY20" s="51">
        <f t="shared" si="19"/>
        <v>86</v>
      </c>
      <c r="AZ20" s="13"/>
      <c r="BA20" s="54" t="s">
        <v>47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31750</v>
      </c>
      <c r="C21" s="14" t="s">
        <v>146</v>
      </c>
      <c r="D21" s="13"/>
      <c r="E21" s="14">
        <f t="shared" si="0"/>
        <v>87</v>
      </c>
      <c r="F21" s="13"/>
      <c r="G21" s="24">
        <f t="shared" si="1"/>
        <v>89</v>
      </c>
      <c r="H21" s="24">
        <f t="shared" si="2"/>
        <v>87</v>
      </c>
      <c r="I21" s="24">
        <f t="shared" si="3"/>
        <v>82</v>
      </c>
      <c r="J21" s="24">
        <f t="shared" si="4"/>
        <v>82</v>
      </c>
      <c r="K21" s="14" t="str">
        <f t="shared" si="5"/>
        <v>B</v>
      </c>
      <c r="L21" s="52" t="s">
        <v>174</v>
      </c>
      <c r="M21" s="13"/>
      <c r="N21" s="36" t="str">
        <f t="shared" si="6"/>
        <v/>
      </c>
      <c r="O21" s="2">
        <v>95</v>
      </c>
      <c r="P21" s="2">
        <v>82</v>
      </c>
      <c r="Q21" s="13"/>
      <c r="R21" s="3">
        <v>100</v>
      </c>
      <c r="S21" s="1"/>
      <c r="T21" s="39">
        <f t="shared" si="7"/>
        <v>100</v>
      </c>
      <c r="U21" s="1">
        <v>80</v>
      </c>
      <c r="V21" s="1"/>
      <c r="W21" s="39">
        <f t="shared" si="8"/>
        <v>80</v>
      </c>
      <c r="X21" s="1">
        <v>80</v>
      </c>
      <c r="Y21" s="1"/>
      <c r="Z21" s="39">
        <f t="shared" si="9"/>
        <v>80</v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>
        <f t="shared" si="12"/>
        <v>100</v>
      </c>
      <c r="AH21" s="14">
        <f t="shared" si="13"/>
        <v>80</v>
      </c>
      <c r="AI21" s="14">
        <f t="shared" si="14"/>
        <v>80</v>
      </c>
      <c r="AJ21" s="14" t="str">
        <f t="shared" si="15"/>
        <v/>
      </c>
      <c r="AK21" s="14" t="str">
        <f t="shared" si="16"/>
        <v/>
      </c>
      <c r="AL21" s="35">
        <f t="shared" si="17"/>
        <v>86.666666666666671</v>
      </c>
      <c r="AM21" s="6">
        <v>89</v>
      </c>
      <c r="AN21" s="2">
        <v>88</v>
      </c>
      <c r="AO21" s="2">
        <v>80</v>
      </c>
      <c r="AP21" s="2"/>
      <c r="AQ21" s="2"/>
      <c r="AR21" s="49">
        <f t="shared" si="18"/>
        <v>85.666666666666671</v>
      </c>
      <c r="AS21" s="13"/>
      <c r="AT21" s="6">
        <v>80</v>
      </c>
      <c r="AU21" s="2">
        <v>86</v>
      </c>
      <c r="AV21" s="2">
        <v>80</v>
      </c>
      <c r="AW21" s="2"/>
      <c r="AX21" s="2"/>
      <c r="AY21" s="51">
        <f t="shared" si="19"/>
        <v>82</v>
      </c>
      <c r="AZ21" s="13"/>
      <c r="BA21" s="54" t="s">
        <v>47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31764</v>
      </c>
      <c r="C22" s="14" t="s">
        <v>147</v>
      </c>
      <c r="D22" s="13"/>
      <c r="E22" s="14">
        <f t="shared" si="0"/>
        <v>88</v>
      </c>
      <c r="F22" s="13"/>
      <c r="G22" s="24">
        <f t="shared" si="1"/>
        <v>89</v>
      </c>
      <c r="H22" s="24">
        <f t="shared" si="2"/>
        <v>88</v>
      </c>
      <c r="I22" s="24">
        <f t="shared" si="3"/>
        <v>90</v>
      </c>
      <c r="J22" s="24">
        <f t="shared" si="4"/>
        <v>90</v>
      </c>
      <c r="K22" s="14" t="str">
        <f t="shared" si="5"/>
        <v>B</v>
      </c>
      <c r="L22" s="52" t="s">
        <v>174</v>
      </c>
      <c r="M22" s="13"/>
      <c r="N22" s="36" t="str">
        <f t="shared" si="6"/>
        <v/>
      </c>
      <c r="O22" s="2">
        <v>95</v>
      </c>
      <c r="P22" s="2">
        <v>85</v>
      </c>
      <c r="Q22" s="13"/>
      <c r="R22" s="3">
        <v>100</v>
      </c>
      <c r="S22" s="1"/>
      <c r="T22" s="39">
        <f t="shared" si="7"/>
        <v>100</v>
      </c>
      <c r="U22" s="1">
        <v>77</v>
      </c>
      <c r="V22" s="1"/>
      <c r="W22" s="39">
        <f t="shared" si="8"/>
        <v>77</v>
      </c>
      <c r="X22" s="1">
        <v>80</v>
      </c>
      <c r="Y22" s="1"/>
      <c r="Z22" s="39">
        <f t="shared" si="9"/>
        <v>80</v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>
        <f t="shared" si="12"/>
        <v>100</v>
      </c>
      <c r="AH22" s="14">
        <f t="shared" si="13"/>
        <v>77</v>
      </c>
      <c r="AI22" s="14">
        <f t="shared" si="14"/>
        <v>80</v>
      </c>
      <c r="AJ22" s="14" t="str">
        <f t="shared" si="15"/>
        <v/>
      </c>
      <c r="AK22" s="14" t="str">
        <f t="shared" si="16"/>
        <v/>
      </c>
      <c r="AL22" s="35">
        <f t="shared" si="17"/>
        <v>85.666666666666671</v>
      </c>
      <c r="AM22" s="6">
        <v>90</v>
      </c>
      <c r="AN22" s="2">
        <v>90</v>
      </c>
      <c r="AO22" s="2">
        <v>88</v>
      </c>
      <c r="AP22" s="2"/>
      <c r="AQ22" s="2"/>
      <c r="AR22" s="49">
        <f t="shared" si="18"/>
        <v>89.333333333333329</v>
      </c>
      <c r="AS22" s="13"/>
      <c r="AT22" s="6">
        <v>85</v>
      </c>
      <c r="AU22" s="2">
        <v>94</v>
      </c>
      <c r="AV22" s="2">
        <v>90</v>
      </c>
      <c r="AW22" s="2"/>
      <c r="AX22" s="2"/>
      <c r="AY22" s="51">
        <f t="shared" si="19"/>
        <v>89.666666666666671</v>
      </c>
      <c r="AZ22" s="13"/>
      <c r="BA22" s="54" t="s">
        <v>47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31778</v>
      </c>
      <c r="C23" s="14" t="s">
        <v>148</v>
      </c>
      <c r="D23" s="13"/>
      <c r="E23" s="14">
        <f t="shared" si="0"/>
        <v>82</v>
      </c>
      <c r="F23" s="13"/>
      <c r="G23" s="24">
        <f t="shared" si="1"/>
        <v>83</v>
      </c>
      <c r="H23" s="24">
        <f t="shared" si="2"/>
        <v>82</v>
      </c>
      <c r="I23" s="24">
        <f t="shared" si="3"/>
        <v>80</v>
      </c>
      <c r="J23" s="24">
        <f t="shared" si="4"/>
        <v>80</v>
      </c>
      <c r="K23" s="14" t="str">
        <f t="shared" si="5"/>
        <v>B</v>
      </c>
      <c r="L23" s="52" t="s">
        <v>174</v>
      </c>
      <c r="M23" s="13"/>
      <c r="N23" s="36" t="str">
        <f t="shared" si="6"/>
        <v/>
      </c>
      <c r="O23" s="2">
        <v>78</v>
      </c>
      <c r="P23" s="2">
        <v>82</v>
      </c>
      <c r="Q23" s="13"/>
      <c r="R23" s="3">
        <v>90</v>
      </c>
      <c r="S23" s="1"/>
      <c r="T23" s="39">
        <f t="shared" si="7"/>
        <v>90</v>
      </c>
      <c r="U23" s="1">
        <v>81</v>
      </c>
      <c r="V23" s="1"/>
      <c r="W23" s="39">
        <f t="shared" si="8"/>
        <v>81</v>
      </c>
      <c r="X23" s="1">
        <v>80</v>
      </c>
      <c r="Y23" s="1"/>
      <c r="Z23" s="39">
        <f t="shared" si="9"/>
        <v>80</v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>
        <f t="shared" si="12"/>
        <v>90</v>
      </c>
      <c r="AH23" s="14">
        <f t="shared" si="13"/>
        <v>81</v>
      </c>
      <c r="AI23" s="14">
        <f t="shared" si="14"/>
        <v>80</v>
      </c>
      <c r="AJ23" s="14" t="str">
        <f t="shared" si="15"/>
        <v/>
      </c>
      <c r="AK23" s="14" t="str">
        <f t="shared" si="16"/>
        <v/>
      </c>
      <c r="AL23" s="35">
        <f t="shared" si="17"/>
        <v>83.666666666666671</v>
      </c>
      <c r="AM23" s="6">
        <v>87</v>
      </c>
      <c r="AN23" s="2">
        <v>87</v>
      </c>
      <c r="AO23" s="2">
        <v>80</v>
      </c>
      <c r="AP23" s="2"/>
      <c r="AQ23" s="2"/>
      <c r="AR23" s="49">
        <f t="shared" si="18"/>
        <v>84.666666666666671</v>
      </c>
      <c r="AS23" s="13"/>
      <c r="AT23" s="6">
        <v>80</v>
      </c>
      <c r="AU23" s="2">
        <v>80</v>
      </c>
      <c r="AV23" s="2">
        <v>80</v>
      </c>
      <c r="AW23" s="2"/>
      <c r="AX23" s="2"/>
      <c r="AY23" s="51">
        <f t="shared" si="19"/>
        <v>80</v>
      </c>
      <c r="AZ23" s="13"/>
      <c r="BA23" s="54" t="s">
        <v>47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31792</v>
      </c>
      <c r="C24" s="14" t="s">
        <v>149</v>
      </c>
      <c r="D24" s="13"/>
      <c r="E24" s="14">
        <f t="shared" si="0"/>
        <v>88</v>
      </c>
      <c r="F24" s="13"/>
      <c r="G24" s="24">
        <f t="shared" si="1"/>
        <v>90</v>
      </c>
      <c r="H24" s="24">
        <f t="shared" si="2"/>
        <v>88</v>
      </c>
      <c r="I24" s="24">
        <f t="shared" si="3"/>
        <v>92</v>
      </c>
      <c r="J24" s="24">
        <f t="shared" si="4"/>
        <v>92</v>
      </c>
      <c r="K24" s="14" t="str">
        <f t="shared" si="5"/>
        <v>B</v>
      </c>
      <c r="L24" s="52" t="s">
        <v>174</v>
      </c>
      <c r="M24" s="13"/>
      <c r="N24" s="36" t="str">
        <f t="shared" si="6"/>
        <v/>
      </c>
      <c r="O24" s="2">
        <v>99</v>
      </c>
      <c r="P24" s="2">
        <v>80</v>
      </c>
      <c r="Q24" s="13"/>
      <c r="R24" s="3">
        <v>95</v>
      </c>
      <c r="S24" s="1"/>
      <c r="T24" s="39">
        <f t="shared" si="7"/>
        <v>95</v>
      </c>
      <c r="U24" s="1">
        <v>78</v>
      </c>
      <c r="V24" s="1"/>
      <c r="W24" s="39">
        <f t="shared" si="8"/>
        <v>78</v>
      </c>
      <c r="X24" s="1">
        <v>87</v>
      </c>
      <c r="Y24" s="1"/>
      <c r="Z24" s="39">
        <f t="shared" si="9"/>
        <v>87</v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>
        <f t="shared" si="12"/>
        <v>95</v>
      </c>
      <c r="AH24" s="14">
        <f t="shared" si="13"/>
        <v>78</v>
      </c>
      <c r="AI24" s="14">
        <f t="shared" si="14"/>
        <v>87</v>
      </c>
      <c r="AJ24" s="14" t="str">
        <f t="shared" si="15"/>
        <v/>
      </c>
      <c r="AK24" s="14" t="str">
        <f t="shared" si="16"/>
        <v/>
      </c>
      <c r="AL24" s="35">
        <f t="shared" si="17"/>
        <v>86.666666666666671</v>
      </c>
      <c r="AM24" s="6">
        <v>87</v>
      </c>
      <c r="AN24" s="2">
        <v>90</v>
      </c>
      <c r="AO24" s="2">
        <v>90</v>
      </c>
      <c r="AP24" s="2"/>
      <c r="AQ24" s="2"/>
      <c r="AR24" s="49">
        <f t="shared" si="18"/>
        <v>89</v>
      </c>
      <c r="AS24" s="13"/>
      <c r="AT24" s="6">
        <v>90</v>
      </c>
      <c r="AU24" s="2">
        <v>95</v>
      </c>
      <c r="AV24" s="2">
        <v>90</v>
      </c>
      <c r="AW24" s="2"/>
      <c r="AX24" s="2"/>
      <c r="AY24" s="51">
        <f t="shared" si="19"/>
        <v>91.666666666666671</v>
      </c>
      <c r="AZ24" s="13"/>
      <c r="BA24" s="54" t="s">
        <v>47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31806</v>
      </c>
      <c r="C25" s="14" t="s">
        <v>150</v>
      </c>
      <c r="D25" s="13"/>
      <c r="E25" s="14">
        <f t="shared" si="0"/>
        <v>89</v>
      </c>
      <c r="F25" s="13"/>
      <c r="G25" s="24">
        <f t="shared" si="1"/>
        <v>90</v>
      </c>
      <c r="H25" s="24">
        <f t="shared" si="2"/>
        <v>89</v>
      </c>
      <c r="I25" s="24">
        <f t="shared" si="3"/>
        <v>84</v>
      </c>
      <c r="J25" s="24">
        <f t="shared" si="4"/>
        <v>84</v>
      </c>
      <c r="K25" s="14" t="str">
        <f t="shared" si="5"/>
        <v>B</v>
      </c>
      <c r="L25" s="52" t="s">
        <v>174</v>
      </c>
      <c r="M25" s="13"/>
      <c r="N25" s="36" t="str">
        <f t="shared" si="6"/>
        <v/>
      </c>
      <c r="O25" s="2">
        <v>99</v>
      </c>
      <c r="P25" s="2">
        <v>86</v>
      </c>
      <c r="Q25" s="13"/>
      <c r="R25" s="3">
        <v>90</v>
      </c>
      <c r="S25" s="1"/>
      <c r="T25" s="39">
        <f t="shared" si="7"/>
        <v>90</v>
      </c>
      <c r="U25" s="1">
        <v>87</v>
      </c>
      <c r="V25" s="1"/>
      <c r="W25" s="39">
        <f t="shared" si="8"/>
        <v>87</v>
      </c>
      <c r="X25" s="1">
        <v>90</v>
      </c>
      <c r="Y25" s="1"/>
      <c r="Z25" s="39">
        <f t="shared" si="9"/>
        <v>90</v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>
        <f t="shared" si="12"/>
        <v>90</v>
      </c>
      <c r="AH25" s="14">
        <f t="shared" si="13"/>
        <v>87</v>
      </c>
      <c r="AI25" s="14">
        <f t="shared" si="14"/>
        <v>90</v>
      </c>
      <c r="AJ25" s="14" t="str">
        <f t="shared" si="15"/>
        <v/>
      </c>
      <c r="AK25" s="14" t="str">
        <f t="shared" si="16"/>
        <v/>
      </c>
      <c r="AL25" s="35">
        <f t="shared" si="17"/>
        <v>89</v>
      </c>
      <c r="AM25" s="6">
        <v>80</v>
      </c>
      <c r="AN25" s="2">
        <v>80</v>
      </c>
      <c r="AO25" s="2">
        <v>83</v>
      </c>
      <c r="AP25" s="2"/>
      <c r="AQ25" s="2"/>
      <c r="AR25" s="49">
        <f t="shared" si="18"/>
        <v>81</v>
      </c>
      <c r="AS25" s="13"/>
      <c r="AT25" s="6">
        <v>90</v>
      </c>
      <c r="AU25" s="2">
        <v>80</v>
      </c>
      <c r="AV25" s="2">
        <v>83</v>
      </c>
      <c r="AW25" s="2"/>
      <c r="AX25" s="2"/>
      <c r="AY25" s="51">
        <f t="shared" si="19"/>
        <v>84.333333333333329</v>
      </c>
      <c r="AZ25" s="13"/>
      <c r="BA25" s="54" t="s">
        <v>47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31820</v>
      </c>
      <c r="C26" s="14" t="s">
        <v>151</v>
      </c>
      <c r="D26" s="13"/>
      <c r="E26" s="14">
        <f t="shared" si="0"/>
        <v>83</v>
      </c>
      <c r="F26" s="13"/>
      <c r="G26" s="24">
        <f t="shared" si="1"/>
        <v>83</v>
      </c>
      <c r="H26" s="24">
        <f t="shared" si="2"/>
        <v>83</v>
      </c>
      <c r="I26" s="24">
        <f t="shared" si="3"/>
        <v>82</v>
      </c>
      <c r="J26" s="24">
        <f t="shared" si="4"/>
        <v>82</v>
      </c>
      <c r="K26" s="14" t="str">
        <f t="shared" si="5"/>
        <v>B</v>
      </c>
      <c r="L26" s="52" t="s">
        <v>174</v>
      </c>
      <c r="M26" s="13"/>
      <c r="N26" s="36" t="str">
        <f t="shared" si="6"/>
        <v/>
      </c>
      <c r="O26" s="2">
        <v>78</v>
      </c>
      <c r="P26" s="2">
        <v>83</v>
      </c>
      <c r="Q26" s="13"/>
      <c r="R26" s="3">
        <v>76</v>
      </c>
      <c r="S26" s="1"/>
      <c r="T26" s="39">
        <f t="shared" si="7"/>
        <v>76</v>
      </c>
      <c r="U26" s="1">
        <v>89</v>
      </c>
      <c r="V26" s="1"/>
      <c r="W26" s="39">
        <f t="shared" si="8"/>
        <v>89</v>
      </c>
      <c r="X26" s="1">
        <v>90</v>
      </c>
      <c r="Y26" s="1"/>
      <c r="Z26" s="39">
        <f t="shared" si="9"/>
        <v>90</v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>
        <f t="shared" si="12"/>
        <v>76</v>
      </c>
      <c r="AH26" s="14">
        <f t="shared" si="13"/>
        <v>89</v>
      </c>
      <c r="AI26" s="14">
        <f t="shared" si="14"/>
        <v>90</v>
      </c>
      <c r="AJ26" s="14" t="str">
        <f t="shared" si="15"/>
        <v/>
      </c>
      <c r="AK26" s="14" t="str">
        <f t="shared" si="16"/>
        <v/>
      </c>
      <c r="AL26" s="35">
        <f t="shared" si="17"/>
        <v>85</v>
      </c>
      <c r="AM26" s="6">
        <v>78</v>
      </c>
      <c r="AN26" s="2">
        <v>78</v>
      </c>
      <c r="AO26" s="2">
        <v>90</v>
      </c>
      <c r="AP26" s="2"/>
      <c r="AQ26" s="2"/>
      <c r="AR26" s="49">
        <f t="shared" si="18"/>
        <v>82</v>
      </c>
      <c r="AS26" s="13"/>
      <c r="AT26" s="6">
        <v>80</v>
      </c>
      <c r="AU26" s="2">
        <v>76</v>
      </c>
      <c r="AV26" s="2">
        <v>90</v>
      </c>
      <c r="AW26" s="2"/>
      <c r="AX26" s="2"/>
      <c r="AY26" s="51">
        <f t="shared" si="19"/>
        <v>82</v>
      </c>
      <c r="AZ26" s="13"/>
      <c r="BA26" s="54" t="s">
        <v>47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31834</v>
      </c>
      <c r="C27" s="14" t="s">
        <v>152</v>
      </c>
      <c r="D27" s="13"/>
      <c r="E27" s="14">
        <f t="shared" si="0"/>
        <v>80</v>
      </c>
      <c r="F27" s="13"/>
      <c r="G27" s="24">
        <f t="shared" si="1"/>
        <v>81</v>
      </c>
      <c r="H27" s="24">
        <f t="shared" si="2"/>
        <v>80</v>
      </c>
      <c r="I27" s="24">
        <f t="shared" si="3"/>
        <v>90</v>
      </c>
      <c r="J27" s="24">
        <f t="shared" si="4"/>
        <v>90</v>
      </c>
      <c r="K27" s="14" t="str">
        <f t="shared" si="5"/>
        <v>B</v>
      </c>
      <c r="L27" s="52" t="s">
        <v>174</v>
      </c>
      <c r="M27" s="13"/>
      <c r="N27" s="36" t="str">
        <f t="shared" si="6"/>
        <v/>
      </c>
      <c r="O27" s="2">
        <v>66</v>
      </c>
      <c r="P27" s="2">
        <v>76</v>
      </c>
      <c r="Q27" s="13"/>
      <c r="R27" s="3">
        <v>90</v>
      </c>
      <c r="S27" s="1"/>
      <c r="T27" s="39">
        <f t="shared" si="7"/>
        <v>90</v>
      </c>
      <c r="U27" s="1">
        <v>82</v>
      </c>
      <c r="V27" s="1"/>
      <c r="W27" s="39">
        <f t="shared" si="8"/>
        <v>82</v>
      </c>
      <c r="X27" s="1">
        <v>88</v>
      </c>
      <c r="Y27" s="1"/>
      <c r="Z27" s="39">
        <f t="shared" si="9"/>
        <v>88</v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>
        <f t="shared" si="12"/>
        <v>90</v>
      </c>
      <c r="AH27" s="14">
        <f t="shared" si="13"/>
        <v>82</v>
      </c>
      <c r="AI27" s="14">
        <f t="shared" si="14"/>
        <v>88</v>
      </c>
      <c r="AJ27" s="14" t="str">
        <f t="shared" si="15"/>
        <v/>
      </c>
      <c r="AK27" s="14" t="str">
        <f t="shared" si="16"/>
        <v/>
      </c>
      <c r="AL27" s="35">
        <f t="shared" si="17"/>
        <v>86.666666666666671</v>
      </c>
      <c r="AM27" s="6">
        <v>86</v>
      </c>
      <c r="AN27" s="2">
        <v>86</v>
      </c>
      <c r="AO27" s="2">
        <v>83</v>
      </c>
      <c r="AP27" s="2"/>
      <c r="AQ27" s="2"/>
      <c r="AR27" s="49">
        <f t="shared" si="18"/>
        <v>85</v>
      </c>
      <c r="AS27" s="13"/>
      <c r="AT27" s="6">
        <v>90</v>
      </c>
      <c r="AU27" s="2">
        <v>90</v>
      </c>
      <c r="AV27" s="2">
        <v>89</v>
      </c>
      <c r="AW27" s="2"/>
      <c r="AX27" s="2"/>
      <c r="AY27" s="51">
        <f t="shared" si="19"/>
        <v>89.666666666666671</v>
      </c>
      <c r="AZ27" s="13"/>
      <c r="BA27" s="54" t="s">
        <v>47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31848</v>
      </c>
      <c r="C28" s="14" t="s">
        <v>153</v>
      </c>
      <c r="D28" s="13"/>
      <c r="E28" s="14">
        <f t="shared" si="0"/>
        <v>82</v>
      </c>
      <c r="F28" s="13"/>
      <c r="G28" s="24">
        <f t="shared" si="1"/>
        <v>82</v>
      </c>
      <c r="H28" s="24">
        <f t="shared" si="2"/>
        <v>82</v>
      </c>
      <c r="I28" s="24">
        <f t="shared" si="3"/>
        <v>84</v>
      </c>
      <c r="J28" s="24">
        <f t="shared" si="4"/>
        <v>84</v>
      </c>
      <c r="K28" s="14" t="str">
        <f t="shared" si="5"/>
        <v>B</v>
      </c>
      <c r="L28" s="52" t="s">
        <v>174</v>
      </c>
      <c r="M28" s="13"/>
      <c r="N28" s="36" t="str">
        <f t="shared" si="6"/>
        <v/>
      </c>
      <c r="O28" s="2">
        <v>68</v>
      </c>
      <c r="P28" s="2">
        <v>83</v>
      </c>
      <c r="Q28" s="13"/>
      <c r="R28" s="3">
        <v>90</v>
      </c>
      <c r="S28" s="1"/>
      <c r="T28" s="39">
        <f t="shared" si="7"/>
        <v>90</v>
      </c>
      <c r="U28" s="1">
        <v>80</v>
      </c>
      <c r="V28" s="1"/>
      <c r="W28" s="39">
        <f t="shared" si="8"/>
        <v>80</v>
      </c>
      <c r="X28" s="1">
        <v>89</v>
      </c>
      <c r="Y28" s="1"/>
      <c r="Z28" s="39">
        <f t="shared" si="9"/>
        <v>89</v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>
        <f t="shared" si="12"/>
        <v>90</v>
      </c>
      <c r="AH28" s="14">
        <f t="shared" si="13"/>
        <v>80</v>
      </c>
      <c r="AI28" s="14">
        <f t="shared" si="14"/>
        <v>89</v>
      </c>
      <c r="AJ28" s="14" t="str">
        <f t="shared" si="15"/>
        <v/>
      </c>
      <c r="AK28" s="14" t="str">
        <f t="shared" si="16"/>
        <v/>
      </c>
      <c r="AL28" s="35">
        <f t="shared" si="17"/>
        <v>86.333333333333329</v>
      </c>
      <c r="AM28" s="6">
        <v>78</v>
      </c>
      <c r="AN28" s="2">
        <v>90</v>
      </c>
      <c r="AO28" s="2">
        <v>89</v>
      </c>
      <c r="AP28" s="2"/>
      <c r="AQ28" s="2"/>
      <c r="AR28" s="49">
        <f t="shared" si="18"/>
        <v>85.666666666666671</v>
      </c>
      <c r="AS28" s="13"/>
      <c r="AT28" s="6">
        <v>76</v>
      </c>
      <c r="AU28" s="2">
        <v>86</v>
      </c>
      <c r="AV28" s="2">
        <v>89</v>
      </c>
      <c r="AW28" s="2"/>
      <c r="AX28" s="2"/>
      <c r="AY28" s="51">
        <f t="shared" si="19"/>
        <v>83.666666666666671</v>
      </c>
      <c r="AZ28" s="13"/>
      <c r="BA28" s="54" t="s">
        <v>47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31862</v>
      </c>
      <c r="C29" s="14" t="s">
        <v>154</v>
      </c>
      <c r="D29" s="13"/>
      <c r="E29" s="14">
        <f t="shared" si="0"/>
        <v>86</v>
      </c>
      <c r="F29" s="13"/>
      <c r="G29" s="24">
        <f t="shared" si="1"/>
        <v>87</v>
      </c>
      <c r="H29" s="24">
        <f t="shared" si="2"/>
        <v>86</v>
      </c>
      <c r="I29" s="24">
        <f t="shared" si="3"/>
        <v>82</v>
      </c>
      <c r="J29" s="24">
        <f t="shared" si="4"/>
        <v>82</v>
      </c>
      <c r="K29" s="14" t="str">
        <f t="shared" si="5"/>
        <v>B</v>
      </c>
      <c r="L29" s="52" t="s">
        <v>174</v>
      </c>
      <c r="M29" s="13"/>
      <c r="N29" s="36" t="str">
        <f t="shared" si="6"/>
        <v/>
      </c>
      <c r="O29" s="2">
        <v>89</v>
      </c>
      <c r="P29" s="2">
        <v>82</v>
      </c>
      <c r="Q29" s="13"/>
      <c r="R29" s="3">
        <v>100</v>
      </c>
      <c r="S29" s="1"/>
      <c r="T29" s="39">
        <f t="shared" si="7"/>
        <v>100</v>
      </c>
      <c r="U29" s="1">
        <v>82</v>
      </c>
      <c r="V29" s="1"/>
      <c r="W29" s="39">
        <f t="shared" si="8"/>
        <v>82</v>
      </c>
      <c r="X29" s="1">
        <v>76</v>
      </c>
      <c r="Y29" s="1"/>
      <c r="Z29" s="39">
        <f t="shared" si="9"/>
        <v>76</v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>
        <f t="shared" si="12"/>
        <v>100</v>
      </c>
      <c r="AH29" s="14">
        <f t="shared" si="13"/>
        <v>82</v>
      </c>
      <c r="AI29" s="14">
        <f t="shared" si="14"/>
        <v>76</v>
      </c>
      <c r="AJ29" s="14" t="str">
        <f t="shared" si="15"/>
        <v/>
      </c>
      <c r="AK29" s="14" t="str">
        <f t="shared" si="16"/>
        <v/>
      </c>
      <c r="AL29" s="35">
        <f t="shared" si="17"/>
        <v>86</v>
      </c>
      <c r="AM29" s="6">
        <v>87</v>
      </c>
      <c r="AN29" s="2">
        <v>90</v>
      </c>
      <c r="AO29" s="2">
        <v>79</v>
      </c>
      <c r="AP29" s="2"/>
      <c r="AQ29" s="2"/>
      <c r="AR29" s="49">
        <f t="shared" si="18"/>
        <v>85.333333333333329</v>
      </c>
      <c r="AS29" s="13"/>
      <c r="AT29" s="6">
        <v>85</v>
      </c>
      <c r="AU29" s="2">
        <v>86</v>
      </c>
      <c r="AV29" s="2">
        <v>76</v>
      </c>
      <c r="AW29" s="2"/>
      <c r="AX29" s="2"/>
      <c r="AY29" s="51">
        <f t="shared" si="19"/>
        <v>82.333333333333329</v>
      </c>
      <c r="AZ29" s="13"/>
      <c r="BA29" s="54" t="s">
        <v>47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31876</v>
      </c>
      <c r="C30" s="14" t="s">
        <v>155</v>
      </c>
      <c r="D30" s="13"/>
      <c r="E30" s="14">
        <f t="shared" si="0"/>
        <v>79</v>
      </c>
      <c r="F30" s="13"/>
      <c r="G30" s="24">
        <f t="shared" si="1"/>
        <v>80</v>
      </c>
      <c r="H30" s="24">
        <f t="shared" si="2"/>
        <v>79</v>
      </c>
      <c r="I30" s="24">
        <f t="shared" si="3"/>
        <v>83</v>
      </c>
      <c r="J30" s="24">
        <f t="shared" si="4"/>
        <v>83</v>
      </c>
      <c r="K30" s="14" t="str">
        <f t="shared" si="5"/>
        <v>B</v>
      </c>
      <c r="L30" s="52" t="s">
        <v>174</v>
      </c>
      <c r="M30" s="13"/>
      <c r="N30" s="36" t="str">
        <f t="shared" si="6"/>
        <v/>
      </c>
      <c r="O30" s="2">
        <v>73</v>
      </c>
      <c r="P30" s="2">
        <v>76</v>
      </c>
      <c r="Q30" s="13"/>
      <c r="R30" s="3">
        <v>90</v>
      </c>
      <c r="S30" s="1"/>
      <c r="T30" s="39">
        <f t="shared" si="7"/>
        <v>90</v>
      </c>
      <c r="U30" s="1">
        <v>82</v>
      </c>
      <c r="V30" s="1"/>
      <c r="W30" s="39">
        <f t="shared" si="8"/>
        <v>82</v>
      </c>
      <c r="X30" s="1">
        <v>80</v>
      </c>
      <c r="Y30" s="1"/>
      <c r="Z30" s="39">
        <f t="shared" si="9"/>
        <v>80</v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>
        <f t="shared" si="12"/>
        <v>90</v>
      </c>
      <c r="AH30" s="14">
        <f t="shared" si="13"/>
        <v>82</v>
      </c>
      <c r="AI30" s="14">
        <f t="shared" si="14"/>
        <v>80</v>
      </c>
      <c r="AJ30" s="14" t="str">
        <f t="shared" si="15"/>
        <v/>
      </c>
      <c r="AK30" s="14" t="str">
        <f t="shared" si="16"/>
        <v/>
      </c>
      <c r="AL30" s="35">
        <f t="shared" si="17"/>
        <v>84</v>
      </c>
      <c r="AM30" s="6">
        <v>78</v>
      </c>
      <c r="AN30" s="2">
        <v>78</v>
      </c>
      <c r="AO30" s="2">
        <v>80</v>
      </c>
      <c r="AP30" s="2"/>
      <c r="AQ30" s="2"/>
      <c r="AR30" s="49">
        <f t="shared" si="18"/>
        <v>78.666666666666671</v>
      </c>
      <c r="AS30" s="13"/>
      <c r="AT30" s="6">
        <v>80</v>
      </c>
      <c r="AU30" s="2">
        <v>90</v>
      </c>
      <c r="AV30" s="2">
        <v>80</v>
      </c>
      <c r="AW30" s="2"/>
      <c r="AX30" s="2"/>
      <c r="AY30" s="51">
        <f t="shared" si="19"/>
        <v>83.333333333333329</v>
      </c>
      <c r="AZ30" s="13"/>
      <c r="BA30" s="54" t="s">
        <v>47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31890</v>
      </c>
      <c r="C31" s="14" t="s">
        <v>156</v>
      </c>
      <c r="D31" s="13"/>
      <c r="E31" s="14">
        <f t="shared" si="0"/>
        <v>77</v>
      </c>
      <c r="F31" s="13"/>
      <c r="G31" s="24">
        <f t="shared" si="1"/>
        <v>78</v>
      </c>
      <c r="H31" s="24">
        <f t="shared" si="2"/>
        <v>77</v>
      </c>
      <c r="I31" s="24">
        <f t="shared" si="3"/>
        <v>84</v>
      </c>
      <c r="J31" s="24">
        <f t="shared" si="4"/>
        <v>84</v>
      </c>
      <c r="K31" s="14" t="str">
        <f t="shared" si="5"/>
        <v>B</v>
      </c>
      <c r="L31" s="52" t="s">
        <v>174</v>
      </c>
      <c r="M31" s="13"/>
      <c r="N31" s="36" t="str">
        <f t="shared" si="6"/>
        <v/>
      </c>
      <c r="O31" s="2">
        <v>69</v>
      </c>
      <c r="P31" s="2">
        <v>76</v>
      </c>
      <c r="Q31" s="13"/>
      <c r="R31" s="3">
        <v>80</v>
      </c>
      <c r="S31" s="1"/>
      <c r="T31" s="39">
        <f t="shared" si="7"/>
        <v>80</v>
      </c>
      <c r="U31" s="1">
        <v>86</v>
      </c>
      <c r="V31" s="1"/>
      <c r="W31" s="39">
        <f t="shared" si="8"/>
        <v>86</v>
      </c>
      <c r="X31" s="1">
        <v>80</v>
      </c>
      <c r="Y31" s="1"/>
      <c r="Z31" s="39">
        <f t="shared" si="9"/>
        <v>80</v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>
        <f t="shared" si="12"/>
        <v>80</v>
      </c>
      <c r="AH31" s="14">
        <f t="shared" si="13"/>
        <v>86</v>
      </c>
      <c r="AI31" s="14">
        <f t="shared" si="14"/>
        <v>80</v>
      </c>
      <c r="AJ31" s="14" t="str">
        <f t="shared" si="15"/>
        <v/>
      </c>
      <c r="AK31" s="14" t="str">
        <f t="shared" si="16"/>
        <v/>
      </c>
      <c r="AL31" s="35">
        <f t="shared" si="17"/>
        <v>82</v>
      </c>
      <c r="AM31" s="6">
        <v>78</v>
      </c>
      <c r="AN31" s="2">
        <v>78</v>
      </c>
      <c r="AO31" s="2">
        <v>76</v>
      </c>
      <c r="AP31" s="2"/>
      <c r="AQ31" s="2"/>
      <c r="AR31" s="49">
        <f t="shared" si="18"/>
        <v>77.333333333333329</v>
      </c>
      <c r="AS31" s="13"/>
      <c r="AT31" s="6">
        <v>95</v>
      </c>
      <c r="AU31" s="2">
        <v>82</v>
      </c>
      <c r="AV31" s="2">
        <v>76</v>
      </c>
      <c r="AW31" s="2"/>
      <c r="AX31" s="2"/>
      <c r="AY31" s="51">
        <f t="shared" si="19"/>
        <v>84.333333333333329</v>
      </c>
      <c r="AZ31" s="13"/>
      <c r="BA31" s="54" t="s">
        <v>47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31904</v>
      </c>
      <c r="C32" s="14" t="s">
        <v>157</v>
      </c>
      <c r="D32" s="13"/>
      <c r="E32" s="14">
        <f t="shared" si="0"/>
        <v>87</v>
      </c>
      <c r="F32" s="13"/>
      <c r="G32" s="24">
        <f t="shared" si="1"/>
        <v>88</v>
      </c>
      <c r="H32" s="24">
        <f t="shared" si="2"/>
        <v>87</v>
      </c>
      <c r="I32" s="24">
        <f t="shared" si="3"/>
        <v>85</v>
      </c>
      <c r="J32" s="24">
        <f t="shared" si="4"/>
        <v>85</v>
      </c>
      <c r="K32" s="14" t="str">
        <f t="shared" si="5"/>
        <v>B</v>
      </c>
      <c r="L32" s="52" t="s">
        <v>174</v>
      </c>
      <c r="M32" s="13"/>
      <c r="N32" s="36" t="str">
        <f t="shared" si="6"/>
        <v/>
      </c>
      <c r="O32" s="2">
        <v>100</v>
      </c>
      <c r="P32" s="2">
        <v>83</v>
      </c>
      <c r="Q32" s="13"/>
      <c r="R32" s="3">
        <v>90</v>
      </c>
      <c r="S32" s="1"/>
      <c r="T32" s="39">
        <f t="shared" si="7"/>
        <v>90</v>
      </c>
      <c r="U32" s="1">
        <v>81</v>
      </c>
      <c r="V32" s="1"/>
      <c r="W32" s="39">
        <f t="shared" si="8"/>
        <v>81</v>
      </c>
      <c r="X32" s="1">
        <v>80</v>
      </c>
      <c r="Y32" s="1"/>
      <c r="Z32" s="39">
        <f t="shared" si="9"/>
        <v>80</v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>
        <f t="shared" si="12"/>
        <v>90</v>
      </c>
      <c r="AH32" s="14">
        <f t="shared" si="13"/>
        <v>81</v>
      </c>
      <c r="AI32" s="14">
        <f t="shared" si="14"/>
        <v>80</v>
      </c>
      <c r="AJ32" s="14" t="str">
        <f t="shared" si="15"/>
        <v/>
      </c>
      <c r="AK32" s="14" t="str">
        <f t="shared" si="16"/>
        <v/>
      </c>
      <c r="AL32" s="35">
        <f t="shared" si="17"/>
        <v>83.666666666666671</v>
      </c>
      <c r="AM32" s="6">
        <v>90</v>
      </c>
      <c r="AN32" s="2">
        <v>88</v>
      </c>
      <c r="AO32" s="2">
        <v>80</v>
      </c>
      <c r="AP32" s="2"/>
      <c r="AQ32" s="2"/>
      <c r="AR32" s="49">
        <f t="shared" si="18"/>
        <v>86</v>
      </c>
      <c r="AS32" s="13"/>
      <c r="AT32" s="6">
        <v>90</v>
      </c>
      <c r="AU32" s="2">
        <v>86</v>
      </c>
      <c r="AV32" s="2">
        <v>80</v>
      </c>
      <c r="AW32" s="2"/>
      <c r="AX32" s="2"/>
      <c r="AY32" s="51">
        <f t="shared" si="19"/>
        <v>85.333333333333329</v>
      </c>
      <c r="AZ32" s="13"/>
      <c r="BA32" s="54" t="s">
        <v>47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31918</v>
      </c>
      <c r="C33" s="14" t="s">
        <v>158</v>
      </c>
      <c r="D33" s="13"/>
      <c r="E33" s="14">
        <f t="shared" si="0"/>
        <v>83</v>
      </c>
      <c r="F33" s="13"/>
      <c r="G33" s="24">
        <f t="shared" si="1"/>
        <v>83</v>
      </c>
      <c r="H33" s="24">
        <f t="shared" si="2"/>
        <v>83</v>
      </c>
      <c r="I33" s="24">
        <f t="shared" si="3"/>
        <v>90</v>
      </c>
      <c r="J33" s="24">
        <f t="shared" si="4"/>
        <v>90</v>
      </c>
      <c r="K33" s="14" t="str">
        <f t="shared" si="5"/>
        <v>B</v>
      </c>
      <c r="L33" s="52" t="s">
        <v>174</v>
      </c>
      <c r="M33" s="13"/>
      <c r="N33" s="36" t="str">
        <f t="shared" si="6"/>
        <v/>
      </c>
      <c r="O33" s="2">
        <v>86</v>
      </c>
      <c r="P33" s="2">
        <v>84</v>
      </c>
      <c r="Q33" s="13"/>
      <c r="R33" s="3">
        <v>80</v>
      </c>
      <c r="S33" s="1"/>
      <c r="T33" s="39">
        <f t="shared" si="7"/>
        <v>80</v>
      </c>
      <c r="U33" s="1">
        <v>76</v>
      </c>
      <c r="V33" s="1"/>
      <c r="W33" s="39">
        <f t="shared" si="8"/>
        <v>76</v>
      </c>
      <c r="X33" s="1">
        <v>87</v>
      </c>
      <c r="Y33" s="1"/>
      <c r="Z33" s="39">
        <f t="shared" si="9"/>
        <v>87</v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>
        <f t="shared" si="12"/>
        <v>80</v>
      </c>
      <c r="AH33" s="14">
        <f t="shared" si="13"/>
        <v>76</v>
      </c>
      <c r="AI33" s="14">
        <f t="shared" si="14"/>
        <v>87</v>
      </c>
      <c r="AJ33" s="14" t="str">
        <f t="shared" si="15"/>
        <v/>
      </c>
      <c r="AK33" s="14" t="str">
        <f t="shared" si="16"/>
        <v/>
      </c>
      <c r="AL33" s="35">
        <f t="shared" si="17"/>
        <v>81</v>
      </c>
      <c r="AM33" s="6">
        <v>87</v>
      </c>
      <c r="AN33" s="2">
        <v>85</v>
      </c>
      <c r="AO33" s="2">
        <v>80</v>
      </c>
      <c r="AP33" s="2"/>
      <c r="AQ33" s="2"/>
      <c r="AR33" s="49">
        <f t="shared" si="18"/>
        <v>84</v>
      </c>
      <c r="AS33" s="13"/>
      <c r="AT33" s="6">
        <v>95</v>
      </c>
      <c r="AU33" s="2">
        <v>96</v>
      </c>
      <c r="AV33" s="2">
        <v>80</v>
      </c>
      <c r="AW33" s="2"/>
      <c r="AX33" s="2"/>
      <c r="AY33" s="51">
        <f t="shared" si="19"/>
        <v>90.333333333333329</v>
      </c>
      <c r="AZ33" s="13"/>
      <c r="BA33" s="54" t="s">
        <v>47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31932</v>
      </c>
      <c r="C34" s="14" t="s">
        <v>159</v>
      </c>
      <c r="D34" s="13"/>
      <c r="E34" s="14">
        <f t="shared" si="0"/>
        <v>83</v>
      </c>
      <c r="F34" s="13"/>
      <c r="G34" s="24">
        <f t="shared" si="1"/>
        <v>83</v>
      </c>
      <c r="H34" s="24">
        <f t="shared" si="2"/>
        <v>83</v>
      </c>
      <c r="I34" s="24">
        <f t="shared" si="3"/>
        <v>82</v>
      </c>
      <c r="J34" s="24">
        <f t="shared" si="4"/>
        <v>82</v>
      </c>
      <c r="K34" s="14" t="str">
        <f t="shared" si="5"/>
        <v>B</v>
      </c>
      <c r="L34" s="52" t="s">
        <v>174</v>
      </c>
      <c r="M34" s="13"/>
      <c r="N34" s="36" t="str">
        <f t="shared" si="6"/>
        <v/>
      </c>
      <c r="O34" s="2">
        <v>78</v>
      </c>
      <c r="P34" s="2">
        <v>82</v>
      </c>
      <c r="Q34" s="13"/>
      <c r="R34" s="3">
        <v>90</v>
      </c>
      <c r="S34" s="1"/>
      <c r="T34" s="39">
        <f t="shared" si="7"/>
        <v>90</v>
      </c>
      <c r="U34" s="1">
        <v>85</v>
      </c>
      <c r="V34" s="1"/>
      <c r="W34" s="39">
        <f t="shared" si="8"/>
        <v>85</v>
      </c>
      <c r="X34" s="1">
        <v>80</v>
      </c>
      <c r="Y34" s="1"/>
      <c r="Z34" s="39">
        <f t="shared" si="9"/>
        <v>80</v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>
        <f t="shared" si="12"/>
        <v>90</v>
      </c>
      <c r="AH34" s="14">
        <f t="shared" si="13"/>
        <v>85</v>
      </c>
      <c r="AI34" s="14">
        <f t="shared" si="14"/>
        <v>80</v>
      </c>
      <c r="AJ34" s="14" t="str">
        <f t="shared" si="15"/>
        <v/>
      </c>
      <c r="AK34" s="14" t="str">
        <f t="shared" si="16"/>
        <v/>
      </c>
      <c r="AL34" s="35">
        <f t="shared" si="17"/>
        <v>85</v>
      </c>
      <c r="AM34" s="6">
        <v>80</v>
      </c>
      <c r="AN34" s="2">
        <v>86</v>
      </c>
      <c r="AO34" s="2">
        <v>83</v>
      </c>
      <c r="AP34" s="2"/>
      <c r="AQ34" s="2"/>
      <c r="AR34" s="49">
        <f t="shared" si="18"/>
        <v>83</v>
      </c>
      <c r="AS34" s="13"/>
      <c r="AT34" s="6">
        <v>85</v>
      </c>
      <c r="AU34" s="2">
        <v>80</v>
      </c>
      <c r="AV34" s="2">
        <v>80</v>
      </c>
      <c r="AW34" s="2"/>
      <c r="AX34" s="2"/>
      <c r="AY34" s="51">
        <f t="shared" si="19"/>
        <v>81.666666666666671</v>
      </c>
      <c r="AZ34" s="13"/>
      <c r="BA34" s="54" t="s">
        <v>47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31946</v>
      </c>
      <c r="C35" s="14" t="s">
        <v>160</v>
      </c>
      <c r="D35" s="13"/>
      <c r="E35" s="14">
        <f t="shared" si="0"/>
        <v>90</v>
      </c>
      <c r="F35" s="13"/>
      <c r="G35" s="24">
        <f t="shared" si="1"/>
        <v>91</v>
      </c>
      <c r="H35" s="24">
        <f t="shared" si="2"/>
        <v>90</v>
      </c>
      <c r="I35" s="24">
        <f t="shared" si="3"/>
        <v>86</v>
      </c>
      <c r="J35" s="24">
        <f t="shared" si="4"/>
        <v>86</v>
      </c>
      <c r="K35" s="14" t="str">
        <f t="shared" si="5"/>
        <v>B</v>
      </c>
      <c r="L35" s="52" t="s">
        <v>174</v>
      </c>
      <c r="M35" s="13"/>
      <c r="N35" s="36" t="str">
        <f t="shared" si="6"/>
        <v/>
      </c>
      <c r="O35" s="2">
        <v>99</v>
      </c>
      <c r="P35" s="2">
        <v>84</v>
      </c>
      <c r="Q35" s="13"/>
      <c r="R35" s="3">
        <v>100</v>
      </c>
      <c r="S35" s="1"/>
      <c r="T35" s="39">
        <f t="shared" si="7"/>
        <v>100</v>
      </c>
      <c r="U35" s="1">
        <v>85</v>
      </c>
      <c r="V35" s="1"/>
      <c r="W35" s="39">
        <f t="shared" si="8"/>
        <v>85</v>
      </c>
      <c r="X35" s="1">
        <v>87</v>
      </c>
      <c r="Y35" s="1"/>
      <c r="Z35" s="39">
        <f t="shared" si="9"/>
        <v>87</v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>
        <f t="shared" si="12"/>
        <v>100</v>
      </c>
      <c r="AH35" s="14">
        <f t="shared" si="13"/>
        <v>85</v>
      </c>
      <c r="AI35" s="14">
        <f t="shared" si="14"/>
        <v>87</v>
      </c>
      <c r="AJ35" s="14" t="str">
        <f t="shared" si="15"/>
        <v/>
      </c>
      <c r="AK35" s="14" t="str">
        <f t="shared" si="16"/>
        <v/>
      </c>
      <c r="AL35" s="35">
        <f t="shared" si="17"/>
        <v>90.666666666666671</v>
      </c>
      <c r="AM35" s="6">
        <v>78</v>
      </c>
      <c r="AN35" s="2">
        <v>88</v>
      </c>
      <c r="AO35" s="2">
        <v>88</v>
      </c>
      <c r="AP35" s="2"/>
      <c r="AQ35" s="2"/>
      <c r="AR35" s="49">
        <f t="shared" si="18"/>
        <v>84.666666666666671</v>
      </c>
      <c r="AS35" s="13"/>
      <c r="AT35" s="6">
        <v>80</v>
      </c>
      <c r="AU35" s="2">
        <v>90</v>
      </c>
      <c r="AV35" s="2">
        <v>88</v>
      </c>
      <c r="AW35" s="2"/>
      <c r="AX35" s="2"/>
      <c r="AY35" s="51">
        <f t="shared" si="19"/>
        <v>86</v>
      </c>
      <c r="AZ35" s="13"/>
      <c r="BA35" s="54" t="s">
        <v>47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31960</v>
      </c>
      <c r="C36" s="14" t="s">
        <v>161</v>
      </c>
      <c r="D36" s="13"/>
      <c r="E36" s="14">
        <f t="shared" si="0"/>
        <v>87</v>
      </c>
      <c r="F36" s="13"/>
      <c r="G36" s="24">
        <f t="shared" si="1"/>
        <v>87</v>
      </c>
      <c r="H36" s="24">
        <f t="shared" si="2"/>
        <v>87</v>
      </c>
      <c r="I36" s="24">
        <f t="shared" si="3"/>
        <v>89</v>
      </c>
      <c r="J36" s="24">
        <f t="shared" si="4"/>
        <v>89</v>
      </c>
      <c r="K36" s="14" t="str">
        <f t="shared" si="5"/>
        <v>B</v>
      </c>
      <c r="L36" s="52" t="s">
        <v>174</v>
      </c>
      <c r="M36" s="13"/>
      <c r="N36" s="36" t="str">
        <f t="shared" si="6"/>
        <v/>
      </c>
      <c r="O36" s="2">
        <v>95</v>
      </c>
      <c r="P36" s="2">
        <v>89</v>
      </c>
      <c r="Q36" s="13"/>
      <c r="R36" s="3">
        <v>85</v>
      </c>
      <c r="S36" s="1"/>
      <c r="T36" s="39">
        <f t="shared" si="7"/>
        <v>85</v>
      </c>
      <c r="U36" s="1">
        <v>79</v>
      </c>
      <c r="V36" s="1"/>
      <c r="W36" s="39">
        <f t="shared" si="8"/>
        <v>79</v>
      </c>
      <c r="X36" s="1">
        <v>80</v>
      </c>
      <c r="Y36" s="1"/>
      <c r="Z36" s="39">
        <f t="shared" si="9"/>
        <v>80</v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>
        <f t="shared" si="12"/>
        <v>85</v>
      </c>
      <c r="AH36" s="14">
        <f t="shared" si="13"/>
        <v>79</v>
      </c>
      <c r="AI36" s="14">
        <f t="shared" si="14"/>
        <v>80</v>
      </c>
      <c r="AJ36" s="14" t="str">
        <f t="shared" si="15"/>
        <v/>
      </c>
      <c r="AK36" s="14" t="str">
        <f t="shared" si="16"/>
        <v/>
      </c>
      <c r="AL36" s="35">
        <f t="shared" si="17"/>
        <v>81.333333333333329</v>
      </c>
      <c r="AM36" s="6">
        <v>90</v>
      </c>
      <c r="AN36" s="2">
        <v>90</v>
      </c>
      <c r="AO36" s="2">
        <v>90</v>
      </c>
      <c r="AP36" s="2"/>
      <c r="AQ36" s="2"/>
      <c r="AR36" s="49">
        <f t="shared" si="18"/>
        <v>90</v>
      </c>
      <c r="AS36" s="13"/>
      <c r="AT36" s="6">
        <v>86</v>
      </c>
      <c r="AU36" s="2">
        <v>90</v>
      </c>
      <c r="AV36" s="2">
        <v>90</v>
      </c>
      <c r="AW36" s="2"/>
      <c r="AX36" s="2"/>
      <c r="AY36" s="51">
        <f t="shared" si="19"/>
        <v>88.666666666666671</v>
      </c>
      <c r="AZ36" s="13"/>
      <c r="BA36" s="54" t="s">
        <v>47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31974</v>
      </c>
      <c r="C37" s="14" t="s">
        <v>162</v>
      </c>
      <c r="D37" s="13"/>
      <c r="E37" s="14">
        <f t="shared" si="0"/>
        <v>82</v>
      </c>
      <c r="F37" s="13"/>
      <c r="G37" s="24">
        <f t="shared" si="1"/>
        <v>84</v>
      </c>
      <c r="H37" s="24">
        <f t="shared" si="2"/>
        <v>82</v>
      </c>
      <c r="I37" s="24">
        <f t="shared" si="3"/>
        <v>88</v>
      </c>
      <c r="J37" s="24">
        <f t="shared" si="4"/>
        <v>88</v>
      </c>
      <c r="K37" s="14" t="str">
        <f t="shared" si="5"/>
        <v>B</v>
      </c>
      <c r="L37" s="52" t="s">
        <v>174</v>
      </c>
      <c r="M37" s="13"/>
      <c r="N37" s="36" t="str">
        <f t="shared" si="6"/>
        <v/>
      </c>
      <c r="O37" s="2">
        <v>92</v>
      </c>
      <c r="P37" s="2">
        <v>76</v>
      </c>
      <c r="Q37" s="13"/>
      <c r="R37" s="3">
        <v>76</v>
      </c>
      <c r="S37" s="1"/>
      <c r="T37" s="39">
        <f t="shared" si="7"/>
        <v>76</v>
      </c>
      <c r="U37" s="1">
        <v>79</v>
      </c>
      <c r="V37" s="1"/>
      <c r="W37" s="39">
        <f t="shared" si="8"/>
        <v>79</v>
      </c>
      <c r="X37" s="1">
        <v>80</v>
      </c>
      <c r="Y37" s="1"/>
      <c r="Z37" s="39">
        <f t="shared" si="9"/>
        <v>80</v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>
        <f t="shared" si="12"/>
        <v>76</v>
      </c>
      <c r="AH37" s="14">
        <f t="shared" si="13"/>
        <v>79</v>
      </c>
      <c r="AI37" s="14">
        <f t="shared" si="14"/>
        <v>80</v>
      </c>
      <c r="AJ37" s="14" t="str">
        <f t="shared" si="15"/>
        <v/>
      </c>
      <c r="AK37" s="14" t="str">
        <f t="shared" si="16"/>
        <v/>
      </c>
      <c r="AL37" s="35">
        <f t="shared" si="17"/>
        <v>78.333333333333329</v>
      </c>
      <c r="AM37" s="6">
        <v>90</v>
      </c>
      <c r="AN37" s="2">
        <v>87</v>
      </c>
      <c r="AO37" s="2">
        <v>80</v>
      </c>
      <c r="AP37" s="2"/>
      <c r="AQ37" s="2"/>
      <c r="AR37" s="49">
        <f t="shared" si="18"/>
        <v>85.666666666666671</v>
      </c>
      <c r="AS37" s="13"/>
      <c r="AT37" s="6">
        <v>90</v>
      </c>
      <c r="AU37" s="2">
        <v>95</v>
      </c>
      <c r="AV37" s="2">
        <v>80</v>
      </c>
      <c r="AW37" s="2"/>
      <c r="AX37" s="2"/>
      <c r="AY37" s="51">
        <f t="shared" si="19"/>
        <v>88.333333333333329</v>
      </c>
      <c r="AZ37" s="13"/>
      <c r="BA37" s="54" t="s">
        <v>47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31988</v>
      </c>
      <c r="C38" s="14" t="s">
        <v>163</v>
      </c>
      <c r="D38" s="13"/>
      <c r="E38" s="14">
        <f t="shared" si="0"/>
        <v>76</v>
      </c>
      <c r="F38" s="13"/>
      <c r="G38" s="24">
        <f t="shared" si="1"/>
        <v>77</v>
      </c>
      <c r="H38" s="24">
        <f t="shared" si="2"/>
        <v>76</v>
      </c>
      <c r="I38" s="24">
        <f t="shared" si="3"/>
        <v>82</v>
      </c>
      <c r="J38" s="24">
        <f t="shared" si="4"/>
        <v>82</v>
      </c>
      <c r="K38" s="14" t="str">
        <f t="shared" si="5"/>
        <v>B</v>
      </c>
      <c r="L38" s="52" t="s">
        <v>174</v>
      </c>
      <c r="M38" s="13"/>
      <c r="N38" s="36" t="str">
        <f t="shared" si="6"/>
        <v/>
      </c>
      <c r="O38" s="2">
        <v>64</v>
      </c>
      <c r="P38" s="2">
        <v>76</v>
      </c>
      <c r="Q38" s="13"/>
      <c r="R38" s="3">
        <v>85</v>
      </c>
      <c r="S38" s="1"/>
      <c r="T38" s="39">
        <f t="shared" si="7"/>
        <v>85</v>
      </c>
      <c r="U38" s="1">
        <v>80</v>
      </c>
      <c r="V38" s="1"/>
      <c r="W38" s="39">
        <f t="shared" si="8"/>
        <v>80</v>
      </c>
      <c r="X38" s="1">
        <v>80</v>
      </c>
      <c r="Y38" s="1"/>
      <c r="Z38" s="39">
        <f t="shared" si="9"/>
        <v>80</v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>
        <f t="shared" si="12"/>
        <v>85</v>
      </c>
      <c r="AH38" s="14">
        <f t="shared" si="13"/>
        <v>80</v>
      </c>
      <c r="AI38" s="14">
        <f t="shared" si="14"/>
        <v>80</v>
      </c>
      <c r="AJ38" s="14" t="str">
        <f t="shared" si="15"/>
        <v/>
      </c>
      <c r="AK38" s="14" t="str">
        <f t="shared" si="16"/>
        <v/>
      </c>
      <c r="AL38" s="35">
        <f t="shared" si="17"/>
        <v>81.666666666666671</v>
      </c>
      <c r="AM38" s="6">
        <v>78</v>
      </c>
      <c r="AN38" s="2">
        <v>78</v>
      </c>
      <c r="AO38" s="2">
        <v>80</v>
      </c>
      <c r="AP38" s="2"/>
      <c r="AQ38" s="2"/>
      <c r="AR38" s="49">
        <f t="shared" si="18"/>
        <v>78.666666666666671</v>
      </c>
      <c r="AS38" s="13"/>
      <c r="AT38" s="6">
        <v>80</v>
      </c>
      <c r="AU38" s="2">
        <v>85</v>
      </c>
      <c r="AV38" s="2">
        <v>80</v>
      </c>
      <c r="AW38" s="2"/>
      <c r="AX38" s="2"/>
      <c r="AY38" s="51">
        <f t="shared" si="19"/>
        <v>81.666666666666671</v>
      </c>
      <c r="AZ38" s="13"/>
      <c r="BA38" s="54" t="s">
        <v>47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32002</v>
      </c>
      <c r="C39" s="14" t="s">
        <v>164</v>
      </c>
      <c r="D39" s="13"/>
      <c r="E39" s="14">
        <f t="shared" si="0"/>
        <v>84</v>
      </c>
      <c r="F39" s="13"/>
      <c r="G39" s="24">
        <f t="shared" si="1"/>
        <v>85</v>
      </c>
      <c r="H39" s="24">
        <f t="shared" si="2"/>
        <v>84</v>
      </c>
      <c r="I39" s="24">
        <f t="shared" si="3"/>
        <v>83</v>
      </c>
      <c r="J39" s="24">
        <f t="shared" si="4"/>
        <v>83</v>
      </c>
      <c r="K39" s="14" t="str">
        <f t="shared" si="5"/>
        <v>B</v>
      </c>
      <c r="L39" s="52" t="s">
        <v>174</v>
      </c>
      <c r="M39" s="13"/>
      <c r="N39" s="36" t="str">
        <f t="shared" si="6"/>
        <v/>
      </c>
      <c r="O39" s="2">
        <v>95</v>
      </c>
      <c r="P39" s="2">
        <v>78</v>
      </c>
      <c r="Q39" s="13"/>
      <c r="R39" s="3">
        <v>80</v>
      </c>
      <c r="S39" s="1"/>
      <c r="T39" s="39">
        <f t="shared" si="7"/>
        <v>80</v>
      </c>
      <c r="U39" s="1">
        <v>80</v>
      </c>
      <c r="V39" s="1"/>
      <c r="W39" s="39">
        <f t="shared" si="8"/>
        <v>80</v>
      </c>
      <c r="X39" s="1">
        <v>87</v>
      </c>
      <c r="Y39" s="1"/>
      <c r="Z39" s="39">
        <f t="shared" si="9"/>
        <v>87</v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>
        <f t="shared" si="12"/>
        <v>80</v>
      </c>
      <c r="AH39" s="14">
        <f t="shared" si="13"/>
        <v>80</v>
      </c>
      <c r="AI39" s="14">
        <f t="shared" si="14"/>
        <v>87</v>
      </c>
      <c r="AJ39" s="14" t="str">
        <f t="shared" si="15"/>
        <v/>
      </c>
      <c r="AK39" s="14" t="str">
        <f t="shared" si="16"/>
        <v/>
      </c>
      <c r="AL39" s="35">
        <f t="shared" si="17"/>
        <v>82.333333333333329</v>
      </c>
      <c r="AM39" s="6">
        <v>86</v>
      </c>
      <c r="AN39" s="2">
        <v>80</v>
      </c>
      <c r="AO39" s="2">
        <v>80</v>
      </c>
      <c r="AP39" s="2"/>
      <c r="AQ39" s="2"/>
      <c r="AR39" s="49">
        <f t="shared" si="18"/>
        <v>82</v>
      </c>
      <c r="AS39" s="13"/>
      <c r="AT39" s="6">
        <v>80</v>
      </c>
      <c r="AU39" s="2">
        <v>90</v>
      </c>
      <c r="AV39" s="2">
        <v>80</v>
      </c>
      <c r="AW39" s="2"/>
      <c r="AX39" s="2"/>
      <c r="AY39" s="51">
        <f t="shared" si="19"/>
        <v>83.333333333333329</v>
      </c>
      <c r="AZ39" s="13"/>
      <c r="BA39" s="54" t="s">
        <v>47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32016</v>
      </c>
      <c r="C40" s="14" t="s">
        <v>165</v>
      </c>
      <c r="D40" s="13"/>
      <c r="E40" s="14">
        <f t="shared" si="0"/>
        <v>86</v>
      </c>
      <c r="F40" s="13"/>
      <c r="G40" s="24">
        <f t="shared" si="1"/>
        <v>87</v>
      </c>
      <c r="H40" s="24">
        <f t="shared" si="2"/>
        <v>86</v>
      </c>
      <c r="I40" s="24">
        <f t="shared" si="3"/>
        <v>86</v>
      </c>
      <c r="J40" s="24">
        <f t="shared" si="4"/>
        <v>86</v>
      </c>
      <c r="K40" s="14" t="str">
        <f t="shared" si="5"/>
        <v>B</v>
      </c>
      <c r="L40" s="52" t="s">
        <v>174</v>
      </c>
      <c r="M40" s="13"/>
      <c r="N40" s="36" t="str">
        <f t="shared" si="6"/>
        <v/>
      </c>
      <c r="O40" s="2">
        <v>92</v>
      </c>
      <c r="P40" s="2">
        <v>83</v>
      </c>
      <c r="Q40" s="13"/>
      <c r="R40" s="3">
        <v>90</v>
      </c>
      <c r="S40" s="1"/>
      <c r="T40" s="39">
        <f t="shared" si="7"/>
        <v>90</v>
      </c>
      <c r="U40" s="1">
        <v>78</v>
      </c>
      <c r="V40" s="1"/>
      <c r="W40" s="39">
        <f t="shared" si="8"/>
        <v>78</v>
      </c>
      <c r="X40" s="1">
        <v>87</v>
      </c>
      <c r="Y40" s="1"/>
      <c r="Z40" s="39">
        <f t="shared" si="9"/>
        <v>87</v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>
        <f t="shared" si="12"/>
        <v>90</v>
      </c>
      <c r="AH40" s="14">
        <f t="shared" si="13"/>
        <v>78</v>
      </c>
      <c r="AI40" s="14">
        <f t="shared" si="14"/>
        <v>87</v>
      </c>
      <c r="AJ40" s="14" t="str">
        <f t="shared" si="15"/>
        <v/>
      </c>
      <c r="AK40" s="14" t="str">
        <f t="shared" si="16"/>
        <v/>
      </c>
      <c r="AL40" s="35">
        <f t="shared" si="17"/>
        <v>85</v>
      </c>
      <c r="AM40" s="6">
        <v>85</v>
      </c>
      <c r="AN40" s="2">
        <v>90</v>
      </c>
      <c r="AO40" s="2">
        <v>87</v>
      </c>
      <c r="AP40" s="2"/>
      <c r="AQ40" s="2"/>
      <c r="AR40" s="49">
        <f t="shared" si="18"/>
        <v>87.333333333333329</v>
      </c>
      <c r="AS40" s="13"/>
      <c r="AT40" s="6">
        <v>80</v>
      </c>
      <c r="AU40" s="2">
        <v>90</v>
      </c>
      <c r="AV40" s="2">
        <v>87</v>
      </c>
      <c r="AW40" s="2"/>
      <c r="AX40" s="2"/>
      <c r="AY40" s="51">
        <f t="shared" si="19"/>
        <v>85.666666666666671</v>
      </c>
      <c r="AZ40" s="13"/>
      <c r="BA40" s="54" t="s">
        <v>47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32030</v>
      </c>
      <c r="C41" s="14" t="s">
        <v>166</v>
      </c>
      <c r="D41" s="13"/>
      <c r="E41" s="14">
        <f t="shared" si="0"/>
        <v>81</v>
      </c>
      <c r="F41" s="13"/>
      <c r="G41" s="24">
        <f t="shared" si="1"/>
        <v>82</v>
      </c>
      <c r="H41" s="24">
        <f t="shared" si="2"/>
        <v>81</v>
      </c>
      <c r="I41" s="24">
        <f t="shared" si="3"/>
        <v>83</v>
      </c>
      <c r="J41" s="24">
        <f t="shared" si="4"/>
        <v>83</v>
      </c>
      <c r="K41" s="14" t="str">
        <f t="shared" si="5"/>
        <v>B</v>
      </c>
      <c r="L41" s="52" t="s">
        <v>174</v>
      </c>
      <c r="M41" s="13"/>
      <c r="N41" s="36" t="str">
        <f t="shared" si="6"/>
        <v/>
      </c>
      <c r="O41" s="2">
        <v>78</v>
      </c>
      <c r="P41" s="2">
        <v>76</v>
      </c>
      <c r="Q41" s="13"/>
      <c r="R41" s="3">
        <v>80</v>
      </c>
      <c r="S41" s="1"/>
      <c r="T41" s="39">
        <f t="shared" si="7"/>
        <v>80</v>
      </c>
      <c r="U41" s="1">
        <v>82</v>
      </c>
      <c r="V41" s="1"/>
      <c r="W41" s="39">
        <f t="shared" si="8"/>
        <v>82</v>
      </c>
      <c r="X41" s="1">
        <v>88</v>
      </c>
      <c r="Y41" s="1"/>
      <c r="Z41" s="39">
        <f t="shared" si="9"/>
        <v>88</v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>
        <f t="shared" si="12"/>
        <v>80</v>
      </c>
      <c r="AH41" s="14">
        <f t="shared" si="13"/>
        <v>82</v>
      </c>
      <c r="AI41" s="14">
        <f t="shared" si="14"/>
        <v>88</v>
      </c>
      <c r="AJ41" s="14" t="str">
        <f t="shared" si="15"/>
        <v/>
      </c>
      <c r="AK41" s="14" t="str">
        <f t="shared" si="16"/>
        <v/>
      </c>
      <c r="AL41" s="35">
        <f t="shared" si="17"/>
        <v>83.333333333333329</v>
      </c>
      <c r="AM41" s="6">
        <v>85</v>
      </c>
      <c r="AN41" s="2">
        <v>87</v>
      </c>
      <c r="AO41" s="2">
        <v>80</v>
      </c>
      <c r="AP41" s="2"/>
      <c r="AQ41" s="2"/>
      <c r="AR41" s="49">
        <f t="shared" si="18"/>
        <v>84</v>
      </c>
      <c r="AS41" s="13"/>
      <c r="AT41" s="6">
        <v>85</v>
      </c>
      <c r="AU41" s="2">
        <v>83</v>
      </c>
      <c r="AV41" s="2">
        <v>80</v>
      </c>
      <c r="AW41" s="2"/>
      <c r="AX41" s="2"/>
      <c r="AY41" s="51">
        <f t="shared" si="19"/>
        <v>82.666666666666671</v>
      </c>
      <c r="AZ41" s="13"/>
      <c r="BA41" s="54" t="s">
        <v>47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32044</v>
      </c>
      <c r="C42" s="14" t="s">
        <v>167</v>
      </c>
      <c r="D42" s="13"/>
      <c r="E42" s="14">
        <f t="shared" si="0"/>
        <v>78</v>
      </c>
      <c r="F42" s="13"/>
      <c r="G42" s="24">
        <f t="shared" si="1"/>
        <v>79</v>
      </c>
      <c r="H42" s="24">
        <f t="shared" si="2"/>
        <v>78</v>
      </c>
      <c r="I42" s="24">
        <f t="shared" si="3"/>
        <v>85</v>
      </c>
      <c r="J42" s="24">
        <f t="shared" si="4"/>
        <v>85</v>
      </c>
      <c r="K42" s="14" t="str">
        <f t="shared" si="5"/>
        <v>B</v>
      </c>
      <c r="L42" s="52" t="s">
        <v>174</v>
      </c>
      <c r="M42" s="13"/>
      <c r="N42" s="36" t="str">
        <f t="shared" si="6"/>
        <v/>
      </c>
      <c r="O42" s="2">
        <v>69</v>
      </c>
      <c r="P42" s="2">
        <v>76</v>
      </c>
      <c r="Q42" s="13"/>
      <c r="R42" s="3">
        <v>80</v>
      </c>
      <c r="S42" s="1"/>
      <c r="T42" s="39">
        <f t="shared" si="7"/>
        <v>80</v>
      </c>
      <c r="U42" s="1">
        <v>80</v>
      </c>
      <c r="V42" s="1"/>
      <c r="W42" s="39">
        <f t="shared" si="8"/>
        <v>80</v>
      </c>
      <c r="X42" s="1">
        <v>80</v>
      </c>
      <c r="Y42" s="1"/>
      <c r="Z42" s="39">
        <f t="shared" si="9"/>
        <v>80</v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>
        <f t="shared" si="12"/>
        <v>80</v>
      </c>
      <c r="AH42" s="14">
        <f t="shared" si="13"/>
        <v>80</v>
      </c>
      <c r="AI42" s="14">
        <f t="shared" si="14"/>
        <v>80</v>
      </c>
      <c r="AJ42" s="14" t="str">
        <f t="shared" si="15"/>
        <v/>
      </c>
      <c r="AK42" s="14" t="str">
        <f t="shared" si="16"/>
        <v/>
      </c>
      <c r="AL42" s="35">
        <f t="shared" si="17"/>
        <v>80</v>
      </c>
      <c r="AM42" s="6">
        <v>88</v>
      </c>
      <c r="AN42" s="2">
        <v>90</v>
      </c>
      <c r="AO42" s="2">
        <v>80</v>
      </c>
      <c r="AP42" s="2"/>
      <c r="AQ42" s="2"/>
      <c r="AR42" s="49">
        <f t="shared" si="18"/>
        <v>86</v>
      </c>
      <c r="AS42" s="13"/>
      <c r="AT42" s="6">
        <v>85</v>
      </c>
      <c r="AU42" s="2">
        <v>90</v>
      </c>
      <c r="AV42" s="2">
        <v>80</v>
      </c>
      <c r="AW42" s="2"/>
      <c r="AX42" s="2"/>
      <c r="AY42" s="51">
        <f t="shared" si="19"/>
        <v>85</v>
      </c>
      <c r="AZ42" s="13"/>
      <c r="BA42" s="54" t="s">
        <v>47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32058</v>
      </c>
      <c r="C43" s="14" t="s">
        <v>168</v>
      </c>
      <c r="D43" s="13"/>
      <c r="E43" s="14">
        <f t="shared" si="0"/>
        <v>81</v>
      </c>
      <c r="F43" s="13"/>
      <c r="G43" s="24">
        <f t="shared" si="1"/>
        <v>81</v>
      </c>
      <c r="H43" s="24">
        <f t="shared" si="2"/>
        <v>81</v>
      </c>
      <c r="I43" s="24">
        <f t="shared" si="3"/>
        <v>89</v>
      </c>
      <c r="J43" s="24">
        <f t="shared" si="4"/>
        <v>89</v>
      </c>
      <c r="K43" s="14" t="str">
        <f t="shared" si="5"/>
        <v>B</v>
      </c>
      <c r="L43" s="52" t="s">
        <v>174</v>
      </c>
      <c r="M43" s="13"/>
      <c r="N43" s="36" t="str">
        <f t="shared" si="6"/>
        <v/>
      </c>
      <c r="O43" s="2">
        <v>68</v>
      </c>
      <c r="P43" s="2">
        <v>78</v>
      </c>
      <c r="Q43" s="13"/>
      <c r="R43" s="3">
        <v>100</v>
      </c>
      <c r="S43" s="1"/>
      <c r="T43" s="39">
        <f t="shared" si="7"/>
        <v>100</v>
      </c>
      <c r="U43" s="1">
        <v>79</v>
      </c>
      <c r="V43" s="1"/>
      <c r="W43" s="39">
        <f t="shared" si="8"/>
        <v>79</v>
      </c>
      <c r="X43" s="1">
        <v>82</v>
      </c>
      <c r="Y43" s="1"/>
      <c r="Z43" s="39">
        <f t="shared" si="9"/>
        <v>82</v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>
        <f t="shared" si="12"/>
        <v>100</v>
      </c>
      <c r="AH43" s="14">
        <f t="shared" si="13"/>
        <v>79</v>
      </c>
      <c r="AI43" s="14">
        <f t="shared" si="14"/>
        <v>82</v>
      </c>
      <c r="AJ43" s="14" t="str">
        <f t="shared" si="15"/>
        <v/>
      </c>
      <c r="AK43" s="14" t="str">
        <f t="shared" si="16"/>
        <v/>
      </c>
      <c r="AL43" s="35">
        <f t="shared" si="17"/>
        <v>87</v>
      </c>
      <c r="AM43" s="6">
        <v>84</v>
      </c>
      <c r="AN43" s="2">
        <v>86</v>
      </c>
      <c r="AO43" s="2">
        <v>80</v>
      </c>
      <c r="AP43" s="2"/>
      <c r="AQ43" s="2"/>
      <c r="AR43" s="49">
        <f t="shared" si="18"/>
        <v>83.333333333333329</v>
      </c>
      <c r="AS43" s="13"/>
      <c r="AT43" s="6">
        <v>95</v>
      </c>
      <c r="AU43" s="2">
        <v>93</v>
      </c>
      <c r="AV43" s="2">
        <v>80</v>
      </c>
      <c r="AW43" s="2"/>
      <c r="AX43" s="2"/>
      <c r="AY43" s="51">
        <f t="shared" si="19"/>
        <v>89.333333333333329</v>
      </c>
      <c r="AZ43" s="13"/>
      <c r="BA43" s="54" t="s">
        <v>47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32072</v>
      </c>
      <c r="C44" s="14" t="s">
        <v>169</v>
      </c>
      <c r="D44" s="13"/>
      <c r="E44" s="14">
        <f t="shared" si="0"/>
        <v>88</v>
      </c>
      <c r="F44" s="13"/>
      <c r="G44" s="24">
        <f t="shared" si="1"/>
        <v>91</v>
      </c>
      <c r="H44" s="24">
        <f t="shared" si="2"/>
        <v>88</v>
      </c>
      <c r="I44" s="24">
        <f t="shared" si="3"/>
        <v>91</v>
      </c>
      <c r="J44" s="24">
        <f t="shared" si="4"/>
        <v>91</v>
      </c>
      <c r="K44" s="14" t="str">
        <f t="shared" si="5"/>
        <v>B</v>
      </c>
      <c r="L44" s="52" t="s">
        <v>174</v>
      </c>
      <c r="M44" s="13"/>
      <c r="N44" s="36" t="str">
        <f t="shared" si="6"/>
        <v/>
      </c>
      <c r="O44" s="2">
        <v>99</v>
      </c>
      <c r="P44" s="2">
        <v>77</v>
      </c>
      <c r="Q44" s="13"/>
      <c r="R44" s="3">
        <v>95</v>
      </c>
      <c r="S44" s="1"/>
      <c r="T44" s="39">
        <f t="shared" si="7"/>
        <v>95</v>
      </c>
      <c r="U44" s="1">
        <v>88</v>
      </c>
      <c r="V44" s="1"/>
      <c r="W44" s="39">
        <f t="shared" si="8"/>
        <v>88</v>
      </c>
      <c r="X44" s="1">
        <v>85</v>
      </c>
      <c r="Y44" s="1"/>
      <c r="Z44" s="39">
        <f t="shared" si="9"/>
        <v>85</v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>
        <f t="shared" si="12"/>
        <v>95</v>
      </c>
      <c r="AH44" s="14">
        <f t="shared" si="13"/>
        <v>88</v>
      </c>
      <c r="AI44" s="14">
        <f t="shared" si="14"/>
        <v>85</v>
      </c>
      <c r="AJ44" s="14" t="str">
        <f t="shared" si="15"/>
        <v/>
      </c>
      <c r="AK44" s="14" t="str">
        <f t="shared" si="16"/>
        <v/>
      </c>
      <c r="AL44" s="35">
        <f t="shared" si="17"/>
        <v>89.333333333333329</v>
      </c>
      <c r="AM44" s="6">
        <v>83</v>
      </c>
      <c r="AN44" s="2">
        <v>90</v>
      </c>
      <c r="AO44" s="2">
        <v>89</v>
      </c>
      <c r="AP44" s="2"/>
      <c r="AQ44" s="2"/>
      <c r="AR44" s="49">
        <f t="shared" si="18"/>
        <v>87.333333333333329</v>
      </c>
      <c r="AS44" s="13"/>
      <c r="AT44" s="6">
        <v>95</v>
      </c>
      <c r="AU44" s="2">
        <v>88</v>
      </c>
      <c r="AV44" s="2">
        <v>89</v>
      </c>
      <c r="AW44" s="2"/>
      <c r="AX44" s="2"/>
      <c r="AY44" s="51">
        <f t="shared" si="19"/>
        <v>90.666666666666671</v>
      </c>
      <c r="AZ44" s="13"/>
      <c r="BA44" s="54" t="s">
        <v>47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32086</v>
      </c>
      <c r="C45" s="14" t="s">
        <v>170</v>
      </c>
      <c r="D45" s="13"/>
      <c r="E45" s="14">
        <f t="shared" si="0"/>
        <v>83</v>
      </c>
      <c r="F45" s="13"/>
      <c r="G45" s="24">
        <f t="shared" si="1"/>
        <v>85</v>
      </c>
      <c r="H45" s="24">
        <f t="shared" si="2"/>
        <v>83</v>
      </c>
      <c r="I45" s="24">
        <f t="shared" si="3"/>
        <v>81</v>
      </c>
      <c r="J45" s="24">
        <f t="shared" si="4"/>
        <v>81</v>
      </c>
      <c r="K45" s="14" t="str">
        <f t="shared" si="5"/>
        <v>B</v>
      </c>
      <c r="L45" s="52" t="s">
        <v>174</v>
      </c>
      <c r="M45" s="13"/>
      <c r="N45" s="36" t="str">
        <f t="shared" si="6"/>
        <v/>
      </c>
      <c r="O45" s="2">
        <v>82</v>
      </c>
      <c r="P45" s="2">
        <v>76</v>
      </c>
      <c r="Q45" s="13"/>
      <c r="R45" s="3">
        <v>85</v>
      </c>
      <c r="S45" s="1"/>
      <c r="T45" s="39">
        <f t="shared" si="7"/>
        <v>85</v>
      </c>
      <c r="U45" s="1">
        <v>82</v>
      </c>
      <c r="V45" s="1"/>
      <c r="W45" s="39">
        <f t="shared" si="8"/>
        <v>82</v>
      </c>
      <c r="X45" s="1">
        <v>89</v>
      </c>
      <c r="Y45" s="1"/>
      <c r="Z45" s="39">
        <f t="shared" si="9"/>
        <v>89</v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>
        <f t="shared" si="12"/>
        <v>85</v>
      </c>
      <c r="AH45" s="14">
        <f t="shared" si="13"/>
        <v>82</v>
      </c>
      <c r="AI45" s="14">
        <f t="shared" si="14"/>
        <v>89</v>
      </c>
      <c r="AJ45" s="14" t="str">
        <f t="shared" si="15"/>
        <v/>
      </c>
      <c r="AK45" s="14" t="str">
        <f t="shared" si="16"/>
        <v/>
      </c>
      <c r="AL45" s="35">
        <f t="shared" si="17"/>
        <v>85.333333333333329</v>
      </c>
      <c r="AM45" s="6">
        <v>84</v>
      </c>
      <c r="AN45" s="2">
        <v>84</v>
      </c>
      <c r="AO45" s="2">
        <v>88</v>
      </c>
      <c r="AP45" s="2"/>
      <c r="AQ45" s="2"/>
      <c r="AR45" s="49">
        <f t="shared" si="18"/>
        <v>85.333333333333329</v>
      </c>
      <c r="AS45" s="13"/>
      <c r="AT45" s="6">
        <v>80</v>
      </c>
      <c r="AU45" s="2">
        <v>76</v>
      </c>
      <c r="AV45" s="2">
        <v>88</v>
      </c>
      <c r="AW45" s="2"/>
      <c r="AX45" s="2"/>
      <c r="AY45" s="51">
        <f t="shared" si="19"/>
        <v>81.333333333333329</v>
      </c>
      <c r="AZ45" s="13"/>
      <c r="BA45" s="54" t="s">
        <v>47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32100</v>
      </c>
      <c r="C46" s="14" t="s">
        <v>171</v>
      </c>
      <c r="D46" s="13"/>
      <c r="E46" s="14">
        <f t="shared" si="0"/>
        <v>80</v>
      </c>
      <c r="F46" s="13"/>
      <c r="G46" s="24">
        <f t="shared" si="1"/>
        <v>81</v>
      </c>
      <c r="H46" s="24">
        <f t="shared" si="2"/>
        <v>80</v>
      </c>
      <c r="I46" s="24">
        <f t="shared" si="3"/>
        <v>86</v>
      </c>
      <c r="J46" s="24">
        <f t="shared" si="4"/>
        <v>86</v>
      </c>
      <c r="K46" s="14" t="str">
        <f t="shared" si="5"/>
        <v>B</v>
      </c>
      <c r="L46" s="52" t="s">
        <v>174</v>
      </c>
      <c r="M46" s="13"/>
      <c r="N46" s="36" t="str">
        <f t="shared" si="6"/>
        <v/>
      </c>
      <c r="O46" s="2">
        <v>72</v>
      </c>
      <c r="P46" s="2">
        <v>76</v>
      </c>
      <c r="Q46" s="13"/>
      <c r="R46" s="3">
        <v>80</v>
      </c>
      <c r="S46" s="1"/>
      <c r="T46" s="39">
        <f t="shared" si="7"/>
        <v>80</v>
      </c>
      <c r="U46" s="1">
        <v>77</v>
      </c>
      <c r="V46" s="1"/>
      <c r="W46" s="39">
        <f t="shared" si="8"/>
        <v>77</v>
      </c>
      <c r="X46" s="1">
        <v>89</v>
      </c>
      <c r="Y46" s="1"/>
      <c r="Z46" s="39">
        <f t="shared" si="9"/>
        <v>89</v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>
        <f t="shared" si="12"/>
        <v>80</v>
      </c>
      <c r="AH46" s="14">
        <f t="shared" si="13"/>
        <v>77</v>
      </c>
      <c r="AI46" s="14">
        <f t="shared" si="14"/>
        <v>89</v>
      </c>
      <c r="AJ46" s="14" t="str">
        <f t="shared" si="15"/>
        <v/>
      </c>
      <c r="AK46" s="14" t="str">
        <f t="shared" si="16"/>
        <v/>
      </c>
      <c r="AL46" s="35">
        <f t="shared" si="17"/>
        <v>82</v>
      </c>
      <c r="AM46" s="6">
        <v>86</v>
      </c>
      <c r="AN46" s="2">
        <v>86</v>
      </c>
      <c r="AO46" s="2">
        <v>87</v>
      </c>
      <c r="AP46" s="2"/>
      <c r="AQ46" s="2"/>
      <c r="AR46" s="49">
        <f t="shared" si="18"/>
        <v>86.333333333333329</v>
      </c>
      <c r="AS46" s="13"/>
      <c r="AT46" s="6">
        <v>90</v>
      </c>
      <c r="AU46" s="2">
        <v>80</v>
      </c>
      <c r="AV46" s="2">
        <v>87</v>
      </c>
      <c r="AW46" s="2"/>
      <c r="AX46" s="2"/>
      <c r="AY46" s="51">
        <f t="shared" si="19"/>
        <v>85.666666666666671</v>
      </c>
      <c r="AZ46" s="13"/>
      <c r="BA46" s="54" t="s">
        <v>47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>
        <v>37</v>
      </c>
      <c r="B47" s="14">
        <v>32114</v>
      </c>
      <c r="C47" s="14" t="s">
        <v>172</v>
      </c>
      <c r="D47" s="13"/>
      <c r="E47" s="14">
        <f t="shared" si="0"/>
        <v>87</v>
      </c>
      <c r="F47" s="13"/>
      <c r="G47" s="24">
        <f t="shared" si="1"/>
        <v>89</v>
      </c>
      <c r="H47" s="24">
        <f t="shared" si="2"/>
        <v>87</v>
      </c>
      <c r="I47" s="24">
        <f t="shared" si="3"/>
        <v>90</v>
      </c>
      <c r="J47" s="24">
        <f t="shared" si="4"/>
        <v>90</v>
      </c>
      <c r="K47" s="14" t="str">
        <f t="shared" si="5"/>
        <v>B</v>
      </c>
      <c r="L47" s="52" t="s">
        <v>174</v>
      </c>
      <c r="M47" s="13"/>
      <c r="N47" s="36" t="str">
        <f t="shared" si="6"/>
        <v/>
      </c>
      <c r="O47" s="2">
        <v>87</v>
      </c>
      <c r="P47" s="2">
        <v>78</v>
      </c>
      <c r="Q47" s="13"/>
      <c r="R47" s="3">
        <v>100</v>
      </c>
      <c r="S47" s="1"/>
      <c r="T47" s="39">
        <f t="shared" si="7"/>
        <v>100</v>
      </c>
      <c r="U47" s="1">
        <v>85</v>
      </c>
      <c r="V47" s="1"/>
      <c r="W47" s="39">
        <f t="shared" si="8"/>
        <v>85</v>
      </c>
      <c r="X47" s="1">
        <v>89</v>
      </c>
      <c r="Y47" s="1"/>
      <c r="Z47" s="39">
        <f t="shared" si="9"/>
        <v>89</v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>
        <f t="shared" si="12"/>
        <v>100</v>
      </c>
      <c r="AH47" s="14">
        <f t="shared" si="13"/>
        <v>85</v>
      </c>
      <c r="AI47" s="14">
        <f t="shared" si="14"/>
        <v>89</v>
      </c>
      <c r="AJ47" s="14" t="str">
        <f t="shared" si="15"/>
        <v/>
      </c>
      <c r="AK47" s="14" t="str">
        <f t="shared" si="16"/>
        <v/>
      </c>
      <c r="AL47" s="35">
        <f t="shared" si="17"/>
        <v>91.333333333333329</v>
      </c>
      <c r="AM47" s="6">
        <v>86</v>
      </c>
      <c r="AN47" s="2">
        <v>83</v>
      </c>
      <c r="AO47" s="2">
        <v>87</v>
      </c>
      <c r="AP47" s="2"/>
      <c r="AQ47" s="2"/>
      <c r="AR47" s="49">
        <f t="shared" si="18"/>
        <v>85.333333333333329</v>
      </c>
      <c r="AS47" s="13"/>
      <c r="AT47" s="6">
        <v>90</v>
      </c>
      <c r="AU47" s="2">
        <v>92</v>
      </c>
      <c r="AV47" s="2">
        <v>87</v>
      </c>
      <c r="AW47" s="2"/>
      <c r="AX47" s="2"/>
      <c r="AY47" s="51">
        <f t="shared" si="19"/>
        <v>89.666666666666671</v>
      </c>
      <c r="AZ47" s="13"/>
      <c r="BA47" s="54" t="s">
        <v>47</v>
      </c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>
        <v>38</v>
      </c>
      <c r="B48" s="14">
        <v>32128</v>
      </c>
      <c r="C48" s="14" t="s">
        <v>173</v>
      </c>
      <c r="D48" s="13"/>
      <c r="E48" s="14">
        <f t="shared" si="0"/>
        <v>83</v>
      </c>
      <c r="F48" s="13"/>
      <c r="G48" s="24">
        <f t="shared" si="1"/>
        <v>85</v>
      </c>
      <c r="H48" s="24">
        <f t="shared" si="2"/>
        <v>83</v>
      </c>
      <c r="I48" s="24">
        <f t="shared" si="3"/>
        <v>91</v>
      </c>
      <c r="J48" s="24">
        <f t="shared" si="4"/>
        <v>91</v>
      </c>
      <c r="K48" s="14" t="str">
        <f t="shared" si="5"/>
        <v>B</v>
      </c>
      <c r="L48" s="52" t="s">
        <v>174</v>
      </c>
      <c r="M48" s="13"/>
      <c r="N48" s="36" t="str">
        <f t="shared" si="6"/>
        <v/>
      </c>
      <c r="O48" s="2">
        <v>81</v>
      </c>
      <c r="P48" s="2">
        <v>78</v>
      </c>
      <c r="Q48" s="13"/>
      <c r="R48" s="3">
        <v>90</v>
      </c>
      <c r="S48" s="1"/>
      <c r="T48" s="39">
        <f t="shared" si="7"/>
        <v>90</v>
      </c>
      <c r="U48" s="1">
        <v>78</v>
      </c>
      <c r="V48" s="1"/>
      <c r="W48" s="39">
        <f t="shared" si="8"/>
        <v>78</v>
      </c>
      <c r="X48" s="1">
        <v>89</v>
      </c>
      <c r="Y48" s="1"/>
      <c r="Z48" s="39">
        <f t="shared" si="9"/>
        <v>89</v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>
        <f t="shared" si="12"/>
        <v>90</v>
      </c>
      <c r="AH48" s="14">
        <f t="shared" si="13"/>
        <v>78</v>
      </c>
      <c r="AI48" s="14">
        <f t="shared" si="14"/>
        <v>89</v>
      </c>
      <c r="AJ48" s="14" t="str">
        <f t="shared" si="15"/>
        <v/>
      </c>
      <c r="AK48" s="14" t="str">
        <f t="shared" si="16"/>
        <v/>
      </c>
      <c r="AL48" s="35">
        <f t="shared" si="17"/>
        <v>85.666666666666671</v>
      </c>
      <c r="AM48" s="6">
        <v>86</v>
      </c>
      <c r="AN48" s="2">
        <v>86</v>
      </c>
      <c r="AO48" s="2">
        <v>87</v>
      </c>
      <c r="AP48" s="2"/>
      <c r="AQ48" s="2"/>
      <c r="AR48" s="49">
        <f t="shared" si="18"/>
        <v>86.333333333333329</v>
      </c>
      <c r="AS48" s="13"/>
      <c r="AT48" s="6">
        <v>95</v>
      </c>
      <c r="AU48" s="2">
        <v>90</v>
      </c>
      <c r="AV48" s="2">
        <v>87</v>
      </c>
      <c r="AW48" s="2"/>
      <c r="AX48" s="2"/>
      <c r="AY48" s="51">
        <f t="shared" si="19"/>
        <v>90.666666666666671</v>
      </c>
      <c r="AZ48" s="13"/>
      <c r="BA48" s="54" t="s">
        <v>47</v>
      </c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85</v>
      </c>
      <c r="D52" s="13"/>
      <c r="E52" s="13"/>
      <c r="F52" s="13"/>
      <c r="G52" s="101" t="s">
        <v>86</v>
      </c>
      <c r="H52" s="101"/>
      <c r="I52" s="13">
        <f>IF(COUNTBLANK($H$11:$H$50)=40,"",MAX($H$11:$H$50))</f>
        <v>90</v>
      </c>
      <c r="J52" s="13"/>
      <c r="K52" s="13"/>
      <c r="L52" s="53"/>
      <c r="M52" s="13" t="s">
        <v>87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88</v>
      </c>
      <c r="D53" s="13"/>
      <c r="E53" s="13"/>
      <c r="F53" s="13"/>
      <c r="G53" s="101" t="s">
        <v>89</v>
      </c>
      <c r="H53" s="101"/>
      <c r="I53" s="13">
        <f>IF(COUNTBLANK($H$11:$H$50)=40,"",MIN($H$11:$H$50))</f>
        <v>76</v>
      </c>
      <c r="J53" s="13"/>
      <c r="K53" s="13"/>
      <c r="L53" s="53"/>
      <c r="M53" s="13" t="s">
        <v>90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101" t="s">
        <v>91</v>
      </c>
      <c r="H54" s="101"/>
      <c r="I54" s="13">
        <f>IF(COUNTBLANK($H$11:$H$50)=40,"",AVERAGE($H$11:$H$50))</f>
        <v>83.89473684210526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101" t="s">
        <v>92</v>
      </c>
      <c r="H55" s="101"/>
      <c r="I55" s="13">
        <f>IF(COUNTBLANK($P$11:$P$50)=40,"",AVERAGE($P$11:$P$50))</f>
        <v>80.763157894736835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93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94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95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G52:H52"/>
    <mergeCell ref="G53:H53"/>
    <mergeCell ref="G54:H54"/>
    <mergeCell ref="G55:H55"/>
    <mergeCell ref="O8:P8"/>
    <mergeCell ref="N9:N10"/>
    <mergeCell ref="O9:O10"/>
    <mergeCell ref="P9:P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BA7:BA10"/>
    <mergeCell ref="AT9:AT10"/>
    <mergeCell ref="AU9:AU10"/>
    <mergeCell ref="AV9:AV10"/>
    <mergeCell ref="AW9:AW10"/>
    <mergeCell ref="AX9:AX10"/>
    <mergeCell ref="AY9:AY10"/>
    <mergeCell ref="AT7:AY8"/>
  </mergeCells>
  <conditionalFormatting sqref="T11">
    <cfRule type="cellIs" dxfId="523" priority="1" operator="lessThan">
      <formula>$C$4</formula>
    </cfRule>
  </conditionalFormatting>
  <conditionalFormatting sqref="T12">
    <cfRule type="cellIs" dxfId="522" priority="2" operator="lessThan">
      <formula>$C$4</formula>
    </cfRule>
  </conditionalFormatting>
  <conditionalFormatting sqref="T13">
    <cfRule type="cellIs" dxfId="521" priority="3" operator="lessThan">
      <formula>$C$4</formula>
    </cfRule>
  </conditionalFormatting>
  <conditionalFormatting sqref="T14">
    <cfRule type="cellIs" dxfId="520" priority="4" operator="lessThan">
      <formula>$C$4</formula>
    </cfRule>
  </conditionalFormatting>
  <conditionalFormatting sqref="T15">
    <cfRule type="cellIs" dxfId="519" priority="5" operator="lessThan">
      <formula>$C$4</formula>
    </cfRule>
  </conditionalFormatting>
  <conditionalFormatting sqref="T16">
    <cfRule type="cellIs" dxfId="518" priority="6" operator="lessThan">
      <formula>$C$4</formula>
    </cfRule>
  </conditionalFormatting>
  <conditionalFormatting sqref="T17">
    <cfRule type="cellIs" dxfId="517" priority="7" operator="lessThan">
      <formula>$C$4</formula>
    </cfRule>
  </conditionalFormatting>
  <conditionalFormatting sqref="T18">
    <cfRule type="cellIs" dxfId="516" priority="8" operator="lessThan">
      <formula>$C$4</formula>
    </cfRule>
  </conditionalFormatting>
  <conditionalFormatting sqref="T19">
    <cfRule type="cellIs" dxfId="515" priority="9" operator="lessThan">
      <formula>$C$4</formula>
    </cfRule>
  </conditionalFormatting>
  <conditionalFormatting sqref="T20">
    <cfRule type="cellIs" dxfId="514" priority="10" operator="lessThan">
      <formula>$C$4</formula>
    </cfRule>
  </conditionalFormatting>
  <conditionalFormatting sqref="T21">
    <cfRule type="cellIs" dxfId="513" priority="11" operator="lessThan">
      <formula>$C$4</formula>
    </cfRule>
  </conditionalFormatting>
  <conditionalFormatting sqref="T22">
    <cfRule type="cellIs" dxfId="512" priority="12" operator="lessThan">
      <formula>$C$4</formula>
    </cfRule>
  </conditionalFormatting>
  <conditionalFormatting sqref="T23">
    <cfRule type="cellIs" dxfId="511" priority="13" operator="lessThan">
      <formula>$C$4</formula>
    </cfRule>
  </conditionalFormatting>
  <conditionalFormatting sqref="T24">
    <cfRule type="cellIs" dxfId="510" priority="14" operator="lessThan">
      <formula>$C$4</formula>
    </cfRule>
  </conditionalFormatting>
  <conditionalFormatting sqref="T25">
    <cfRule type="cellIs" dxfId="509" priority="15" operator="lessThan">
      <formula>$C$4</formula>
    </cfRule>
  </conditionalFormatting>
  <conditionalFormatting sqref="T26">
    <cfRule type="cellIs" dxfId="508" priority="16" operator="lessThan">
      <formula>$C$4</formula>
    </cfRule>
  </conditionalFormatting>
  <conditionalFormatting sqref="T27">
    <cfRule type="cellIs" dxfId="507" priority="17" operator="lessThan">
      <formula>$C$4</formula>
    </cfRule>
  </conditionalFormatting>
  <conditionalFormatting sqref="T28">
    <cfRule type="cellIs" dxfId="506" priority="18" operator="lessThan">
      <formula>$C$4</formula>
    </cfRule>
  </conditionalFormatting>
  <conditionalFormatting sqref="T29">
    <cfRule type="cellIs" dxfId="505" priority="19" operator="lessThan">
      <formula>$C$4</formula>
    </cfRule>
  </conditionalFormatting>
  <conditionalFormatting sqref="T30">
    <cfRule type="cellIs" dxfId="504" priority="20" operator="lessThan">
      <formula>$C$4</formula>
    </cfRule>
  </conditionalFormatting>
  <conditionalFormatting sqref="T31">
    <cfRule type="cellIs" dxfId="503" priority="21" operator="lessThan">
      <formula>$C$4</formula>
    </cfRule>
  </conditionalFormatting>
  <conditionalFormatting sqref="T32">
    <cfRule type="cellIs" dxfId="502" priority="22" operator="lessThan">
      <formula>$C$4</formula>
    </cfRule>
  </conditionalFormatting>
  <conditionalFormatting sqref="T33">
    <cfRule type="cellIs" dxfId="501" priority="23" operator="lessThan">
      <formula>$C$4</formula>
    </cfRule>
  </conditionalFormatting>
  <conditionalFormatting sqref="T34">
    <cfRule type="cellIs" dxfId="500" priority="24" operator="lessThan">
      <formula>$C$4</formula>
    </cfRule>
  </conditionalFormatting>
  <conditionalFormatting sqref="T35">
    <cfRule type="cellIs" dxfId="499" priority="25" operator="lessThan">
      <formula>$C$4</formula>
    </cfRule>
  </conditionalFormatting>
  <conditionalFormatting sqref="T36">
    <cfRule type="cellIs" dxfId="498" priority="26" operator="lessThan">
      <formula>$C$4</formula>
    </cfRule>
  </conditionalFormatting>
  <conditionalFormatting sqref="T37">
    <cfRule type="cellIs" dxfId="497" priority="27" operator="lessThan">
      <formula>$C$4</formula>
    </cfRule>
  </conditionalFormatting>
  <conditionalFormatting sqref="T38">
    <cfRule type="cellIs" dxfId="496" priority="28" operator="lessThan">
      <formula>$C$4</formula>
    </cfRule>
  </conditionalFormatting>
  <conditionalFormatting sqref="T39">
    <cfRule type="cellIs" dxfId="495" priority="29" operator="lessThan">
      <formula>$C$4</formula>
    </cfRule>
  </conditionalFormatting>
  <conditionalFormatting sqref="T40">
    <cfRule type="cellIs" dxfId="494" priority="30" operator="lessThan">
      <formula>$C$4</formula>
    </cfRule>
  </conditionalFormatting>
  <conditionalFormatting sqref="T41">
    <cfRule type="cellIs" dxfId="493" priority="31" operator="lessThan">
      <formula>$C$4</formula>
    </cfRule>
  </conditionalFormatting>
  <conditionalFormatting sqref="T42">
    <cfRule type="cellIs" dxfId="492" priority="32" operator="lessThan">
      <formula>$C$4</formula>
    </cfRule>
  </conditionalFormatting>
  <conditionalFormatting sqref="T43">
    <cfRule type="cellIs" dxfId="491" priority="33" operator="lessThan">
      <formula>$C$4</formula>
    </cfRule>
  </conditionalFormatting>
  <conditionalFormatting sqref="T44">
    <cfRule type="cellIs" dxfId="490" priority="34" operator="lessThan">
      <formula>$C$4</formula>
    </cfRule>
  </conditionalFormatting>
  <conditionalFormatting sqref="T45">
    <cfRule type="cellIs" dxfId="489" priority="35" operator="lessThan">
      <formula>$C$4</formula>
    </cfRule>
  </conditionalFormatting>
  <conditionalFormatting sqref="T46">
    <cfRule type="cellIs" dxfId="488" priority="36" operator="lessThan">
      <formula>$C$4</formula>
    </cfRule>
  </conditionalFormatting>
  <conditionalFormatting sqref="T47">
    <cfRule type="cellIs" dxfId="487" priority="37" operator="lessThan">
      <formula>$C$4</formula>
    </cfRule>
  </conditionalFormatting>
  <conditionalFormatting sqref="T48">
    <cfRule type="cellIs" dxfId="486" priority="38" operator="lessThan">
      <formula>$C$4</formula>
    </cfRule>
  </conditionalFormatting>
  <conditionalFormatting sqref="T49">
    <cfRule type="cellIs" dxfId="485" priority="39" operator="lessThan">
      <formula>$C$4</formula>
    </cfRule>
  </conditionalFormatting>
  <conditionalFormatting sqref="T50">
    <cfRule type="cellIs" dxfId="484" priority="40" operator="lessThan">
      <formula>$C$4</formula>
    </cfRule>
  </conditionalFormatting>
  <conditionalFormatting sqref="W11">
    <cfRule type="cellIs" dxfId="483" priority="41" operator="lessThan">
      <formula>$C$4</formula>
    </cfRule>
  </conditionalFormatting>
  <conditionalFormatting sqref="W12">
    <cfRule type="cellIs" dxfId="482" priority="42" operator="lessThan">
      <formula>$C$4</formula>
    </cfRule>
  </conditionalFormatting>
  <conditionalFormatting sqref="W13">
    <cfRule type="cellIs" dxfId="481" priority="43" operator="lessThan">
      <formula>$C$4</formula>
    </cfRule>
  </conditionalFormatting>
  <conditionalFormatting sqref="W14">
    <cfRule type="cellIs" dxfId="480" priority="44" operator="lessThan">
      <formula>$C$4</formula>
    </cfRule>
  </conditionalFormatting>
  <conditionalFormatting sqref="W15">
    <cfRule type="cellIs" dxfId="479" priority="45" operator="lessThan">
      <formula>$C$4</formula>
    </cfRule>
  </conditionalFormatting>
  <conditionalFormatting sqref="W16">
    <cfRule type="cellIs" dxfId="478" priority="46" operator="lessThan">
      <formula>$C$4</formula>
    </cfRule>
  </conditionalFormatting>
  <conditionalFormatting sqref="W17">
    <cfRule type="cellIs" dxfId="477" priority="47" operator="lessThan">
      <formula>$C$4</formula>
    </cfRule>
  </conditionalFormatting>
  <conditionalFormatting sqref="W18">
    <cfRule type="cellIs" dxfId="476" priority="48" operator="lessThan">
      <formula>$C$4</formula>
    </cfRule>
  </conditionalFormatting>
  <conditionalFormatting sqref="W19">
    <cfRule type="cellIs" dxfId="475" priority="49" operator="lessThan">
      <formula>$C$4</formula>
    </cfRule>
  </conditionalFormatting>
  <conditionalFormatting sqref="W20">
    <cfRule type="cellIs" dxfId="474" priority="50" operator="lessThan">
      <formula>$C$4</formula>
    </cfRule>
  </conditionalFormatting>
  <conditionalFormatting sqref="W21">
    <cfRule type="cellIs" dxfId="473" priority="51" operator="lessThan">
      <formula>$C$4</formula>
    </cfRule>
  </conditionalFormatting>
  <conditionalFormatting sqref="W22">
    <cfRule type="cellIs" dxfId="472" priority="52" operator="lessThan">
      <formula>$C$4</formula>
    </cfRule>
  </conditionalFormatting>
  <conditionalFormatting sqref="W23">
    <cfRule type="cellIs" dxfId="471" priority="53" operator="lessThan">
      <formula>$C$4</formula>
    </cfRule>
  </conditionalFormatting>
  <conditionalFormatting sqref="W24">
    <cfRule type="cellIs" dxfId="470" priority="54" operator="lessThan">
      <formula>$C$4</formula>
    </cfRule>
  </conditionalFormatting>
  <conditionalFormatting sqref="W25">
    <cfRule type="cellIs" dxfId="469" priority="55" operator="lessThan">
      <formula>$C$4</formula>
    </cfRule>
  </conditionalFormatting>
  <conditionalFormatting sqref="W26">
    <cfRule type="cellIs" dxfId="468" priority="56" operator="lessThan">
      <formula>$C$4</formula>
    </cfRule>
  </conditionalFormatting>
  <conditionalFormatting sqref="W27">
    <cfRule type="cellIs" dxfId="467" priority="57" operator="lessThan">
      <formula>$C$4</formula>
    </cfRule>
  </conditionalFormatting>
  <conditionalFormatting sqref="W28">
    <cfRule type="cellIs" dxfId="466" priority="58" operator="lessThan">
      <formula>$C$4</formula>
    </cfRule>
  </conditionalFormatting>
  <conditionalFormatting sqref="W29">
    <cfRule type="cellIs" dxfId="465" priority="59" operator="lessThan">
      <formula>$C$4</formula>
    </cfRule>
  </conditionalFormatting>
  <conditionalFormatting sqref="W30">
    <cfRule type="cellIs" dxfId="464" priority="60" operator="lessThan">
      <formula>$C$4</formula>
    </cfRule>
  </conditionalFormatting>
  <conditionalFormatting sqref="W31">
    <cfRule type="cellIs" dxfId="463" priority="61" operator="lessThan">
      <formula>$C$4</formula>
    </cfRule>
  </conditionalFormatting>
  <conditionalFormatting sqref="W32">
    <cfRule type="cellIs" dxfId="462" priority="62" operator="lessThan">
      <formula>$C$4</formula>
    </cfRule>
  </conditionalFormatting>
  <conditionalFormatting sqref="W33">
    <cfRule type="cellIs" dxfId="461" priority="63" operator="lessThan">
      <formula>$C$4</formula>
    </cfRule>
  </conditionalFormatting>
  <conditionalFormatting sqref="W34">
    <cfRule type="cellIs" dxfId="460" priority="64" operator="lessThan">
      <formula>$C$4</formula>
    </cfRule>
  </conditionalFormatting>
  <conditionalFormatting sqref="W35">
    <cfRule type="cellIs" dxfId="459" priority="65" operator="lessThan">
      <formula>$C$4</formula>
    </cfRule>
  </conditionalFormatting>
  <conditionalFormatting sqref="W36">
    <cfRule type="cellIs" dxfId="458" priority="66" operator="lessThan">
      <formula>$C$4</formula>
    </cfRule>
  </conditionalFormatting>
  <conditionalFormatting sqref="W37">
    <cfRule type="cellIs" dxfId="457" priority="67" operator="lessThan">
      <formula>$C$4</formula>
    </cfRule>
  </conditionalFormatting>
  <conditionalFormatting sqref="W38">
    <cfRule type="cellIs" dxfId="456" priority="68" operator="lessThan">
      <formula>$C$4</formula>
    </cfRule>
  </conditionalFormatting>
  <conditionalFormatting sqref="W39">
    <cfRule type="cellIs" dxfId="455" priority="69" operator="lessThan">
      <formula>$C$4</formula>
    </cfRule>
  </conditionalFormatting>
  <conditionalFormatting sqref="W40">
    <cfRule type="cellIs" dxfId="454" priority="70" operator="lessThan">
      <formula>$C$4</formula>
    </cfRule>
  </conditionalFormatting>
  <conditionalFormatting sqref="W41">
    <cfRule type="cellIs" dxfId="453" priority="71" operator="lessThan">
      <formula>$C$4</formula>
    </cfRule>
  </conditionalFormatting>
  <conditionalFormatting sqref="W42">
    <cfRule type="cellIs" dxfId="452" priority="72" operator="lessThan">
      <formula>$C$4</formula>
    </cfRule>
  </conditionalFormatting>
  <conditionalFormatting sqref="W43">
    <cfRule type="cellIs" dxfId="451" priority="73" operator="lessThan">
      <formula>$C$4</formula>
    </cfRule>
  </conditionalFormatting>
  <conditionalFormatting sqref="W44">
    <cfRule type="cellIs" dxfId="450" priority="74" operator="lessThan">
      <formula>$C$4</formula>
    </cfRule>
  </conditionalFormatting>
  <conditionalFormatting sqref="W45">
    <cfRule type="cellIs" dxfId="449" priority="75" operator="lessThan">
      <formula>$C$4</formula>
    </cfRule>
  </conditionalFormatting>
  <conditionalFormatting sqref="W46">
    <cfRule type="cellIs" dxfId="448" priority="76" operator="lessThan">
      <formula>$C$4</formula>
    </cfRule>
  </conditionalFormatting>
  <conditionalFormatting sqref="W47">
    <cfRule type="cellIs" dxfId="447" priority="77" operator="lessThan">
      <formula>$C$4</formula>
    </cfRule>
  </conditionalFormatting>
  <conditionalFormatting sqref="W48">
    <cfRule type="cellIs" dxfId="446" priority="78" operator="lessThan">
      <formula>$C$4</formula>
    </cfRule>
  </conditionalFormatting>
  <conditionalFormatting sqref="W49">
    <cfRule type="cellIs" dxfId="445" priority="79" operator="lessThan">
      <formula>$C$4</formula>
    </cfRule>
  </conditionalFormatting>
  <conditionalFormatting sqref="W50">
    <cfRule type="cellIs" dxfId="444" priority="80" operator="lessThan">
      <formula>$C$4</formula>
    </cfRule>
  </conditionalFormatting>
  <conditionalFormatting sqref="Z11">
    <cfRule type="cellIs" dxfId="443" priority="81" operator="lessThan">
      <formula>$C$4</formula>
    </cfRule>
  </conditionalFormatting>
  <conditionalFormatting sqref="Z12">
    <cfRule type="cellIs" dxfId="442" priority="82" operator="lessThan">
      <formula>$C$4</formula>
    </cfRule>
  </conditionalFormatting>
  <conditionalFormatting sqref="Z13">
    <cfRule type="cellIs" dxfId="441" priority="83" operator="lessThan">
      <formula>$C$4</formula>
    </cfRule>
  </conditionalFormatting>
  <conditionalFormatting sqref="Z14">
    <cfRule type="cellIs" dxfId="440" priority="84" operator="lessThan">
      <formula>$C$4</formula>
    </cfRule>
  </conditionalFormatting>
  <conditionalFormatting sqref="Z15">
    <cfRule type="cellIs" dxfId="439" priority="85" operator="lessThan">
      <formula>$C$4</formula>
    </cfRule>
  </conditionalFormatting>
  <conditionalFormatting sqref="Z16">
    <cfRule type="cellIs" dxfId="438" priority="86" operator="lessThan">
      <formula>$C$4</formula>
    </cfRule>
  </conditionalFormatting>
  <conditionalFormatting sqref="Z17">
    <cfRule type="cellIs" dxfId="437" priority="87" operator="lessThan">
      <formula>$C$4</formula>
    </cfRule>
  </conditionalFormatting>
  <conditionalFormatting sqref="Z18">
    <cfRule type="cellIs" dxfId="436" priority="88" operator="lessThan">
      <formula>$C$4</formula>
    </cfRule>
  </conditionalFormatting>
  <conditionalFormatting sqref="Z19">
    <cfRule type="cellIs" dxfId="435" priority="89" operator="lessThan">
      <formula>$C$4</formula>
    </cfRule>
  </conditionalFormatting>
  <conditionalFormatting sqref="Z20">
    <cfRule type="cellIs" dxfId="434" priority="90" operator="lessThan">
      <formula>$C$4</formula>
    </cfRule>
  </conditionalFormatting>
  <conditionalFormatting sqref="Z21">
    <cfRule type="cellIs" dxfId="433" priority="91" operator="lessThan">
      <formula>$C$4</formula>
    </cfRule>
  </conditionalFormatting>
  <conditionalFormatting sqref="Z22">
    <cfRule type="cellIs" dxfId="432" priority="92" operator="lessThan">
      <formula>$C$4</formula>
    </cfRule>
  </conditionalFormatting>
  <conditionalFormatting sqref="Z23">
    <cfRule type="cellIs" dxfId="431" priority="93" operator="lessThan">
      <formula>$C$4</formula>
    </cfRule>
  </conditionalFormatting>
  <conditionalFormatting sqref="Z24">
    <cfRule type="cellIs" dxfId="430" priority="94" operator="lessThan">
      <formula>$C$4</formula>
    </cfRule>
  </conditionalFormatting>
  <conditionalFormatting sqref="Z25">
    <cfRule type="cellIs" dxfId="429" priority="95" operator="lessThan">
      <formula>$C$4</formula>
    </cfRule>
  </conditionalFormatting>
  <conditionalFormatting sqref="Z26">
    <cfRule type="cellIs" dxfId="428" priority="96" operator="lessThan">
      <formula>$C$4</formula>
    </cfRule>
  </conditionalFormatting>
  <conditionalFormatting sqref="Z27">
    <cfRule type="cellIs" dxfId="427" priority="97" operator="lessThan">
      <formula>$C$4</formula>
    </cfRule>
  </conditionalFormatting>
  <conditionalFormatting sqref="Z28">
    <cfRule type="cellIs" dxfId="426" priority="98" operator="lessThan">
      <formula>$C$4</formula>
    </cfRule>
  </conditionalFormatting>
  <conditionalFormatting sqref="Z29">
    <cfRule type="cellIs" dxfId="425" priority="99" operator="lessThan">
      <formula>$C$4</formula>
    </cfRule>
  </conditionalFormatting>
  <conditionalFormatting sqref="Z30">
    <cfRule type="cellIs" dxfId="424" priority="100" operator="lessThan">
      <formula>$C$4</formula>
    </cfRule>
  </conditionalFormatting>
  <conditionalFormatting sqref="Z31">
    <cfRule type="cellIs" dxfId="423" priority="101" operator="lessThan">
      <formula>$C$4</formula>
    </cfRule>
  </conditionalFormatting>
  <conditionalFormatting sqref="Z32">
    <cfRule type="cellIs" dxfId="422" priority="102" operator="lessThan">
      <formula>$C$4</formula>
    </cfRule>
  </conditionalFormatting>
  <conditionalFormatting sqref="Z33">
    <cfRule type="cellIs" dxfId="421" priority="103" operator="lessThan">
      <formula>$C$4</formula>
    </cfRule>
  </conditionalFormatting>
  <conditionalFormatting sqref="Z34">
    <cfRule type="cellIs" dxfId="420" priority="104" operator="lessThan">
      <formula>$C$4</formula>
    </cfRule>
  </conditionalFormatting>
  <conditionalFormatting sqref="Z35">
    <cfRule type="cellIs" dxfId="419" priority="105" operator="lessThan">
      <formula>$C$4</formula>
    </cfRule>
  </conditionalFormatting>
  <conditionalFormatting sqref="Z36">
    <cfRule type="cellIs" dxfId="418" priority="106" operator="lessThan">
      <formula>$C$4</formula>
    </cfRule>
  </conditionalFormatting>
  <conditionalFormatting sqref="Z37">
    <cfRule type="cellIs" dxfId="417" priority="107" operator="lessThan">
      <formula>$C$4</formula>
    </cfRule>
  </conditionalFormatting>
  <conditionalFormatting sqref="Z38">
    <cfRule type="cellIs" dxfId="416" priority="108" operator="lessThan">
      <formula>$C$4</formula>
    </cfRule>
  </conditionalFormatting>
  <conditionalFormatting sqref="Z39">
    <cfRule type="cellIs" dxfId="415" priority="109" operator="lessThan">
      <formula>$C$4</formula>
    </cfRule>
  </conditionalFormatting>
  <conditionalFormatting sqref="Z40">
    <cfRule type="cellIs" dxfId="414" priority="110" operator="lessThan">
      <formula>$C$4</formula>
    </cfRule>
  </conditionalFormatting>
  <conditionalFormatting sqref="Z41">
    <cfRule type="cellIs" dxfId="413" priority="111" operator="lessThan">
      <formula>$C$4</formula>
    </cfRule>
  </conditionalFormatting>
  <conditionalFormatting sqref="Z42">
    <cfRule type="cellIs" dxfId="412" priority="112" operator="lessThan">
      <formula>$C$4</formula>
    </cfRule>
  </conditionalFormatting>
  <conditionalFormatting sqref="Z43">
    <cfRule type="cellIs" dxfId="411" priority="113" operator="lessThan">
      <formula>$C$4</formula>
    </cfRule>
  </conditionalFormatting>
  <conditionalFormatting sqref="Z44">
    <cfRule type="cellIs" dxfId="410" priority="114" operator="lessThan">
      <formula>$C$4</formula>
    </cfRule>
  </conditionalFormatting>
  <conditionalFormatting sqref="Z45">
    <cfRule type="cellIs" dxfId="409" priority="115" operator="lessThan">
      <formula>$C$4</formula>
    </cfRule>
  </conditionalFormatting>
  <conditionalFormatting sqref="Z46">
    <cfRule type="cellIs" dxfId="408" priority="116" operator="lessThan">
      <formula>$C$4</formula>
    </cfRule>
  </conditionalFormatting>
  <conditionalFormatting sqref="Z47">
    <cfRule type="cellIs" dxfId="407" priority="117" operator="lessThan">
      <formula>$C$4</formula>
    </cfRule>
  </conditionalFormatting>
  <conditionalFormatting sqref="Z48">
    <cfRule type="cellIs" dxfId="406" priority="118" operator="lessThan">
      <formula>$C$4</formula>
    </cfRule>
  </conditionalFormatting>
  <conditionalFormatting sqref="Z49">
    <cfRule type="cellIs" dxfId="405" priority="119" operator="lessThan">
      <formula>$C$4</formula>
    </cfRule>
  </conditionalFormatting>
  <conditionalFormatting sqref="Z50">
    <cfRule type="cellIs" dxfId="404" priority="120" operator="lessThan">
      <formula>$C$4</formula>
    </cfRule>
  </conditionalFormatting>
  <conditionalFormatting sqref="AC11">
    <cfRule type="cellIs" dxfId="403" priority="121" operator="lessThan">
      <formula>$C$4</formula>
    </cfRule>
  </conditionalFormatting>
  <conditionalFormatting sqref="AC12">
    <cfRule type="cellIs" dxfId="402" priority="122" operator="lessThan">
      <formula>$C$4</formula>
    </cfRule>
  </conditionalFormatting>
  <conditionalFormatting sqref="AC13">
    <cfRule type="cellIs" dxfId="401" priority="123" operator="lessThan">
      <formula>$C$4</formula>
    </cfRule>
  </conditionalFormatting>
  <conditionalFormatting sqref="AC14">
    <cfRule type="cellIs" dxfId="400" priority="124" operator="lessThan">
      <formula>$C$4</formula>
    </cfRule>
  </conditionalFormatting>
  <conditionalFormatting sqref="AC15">
    <cfRule type="cellIs" dxfId="399" priority="125" operator="lessThan">
      <formula>$C$4</formula>
    </cfRule>
  </conditionalFormatting>
  <conditionalFormatting sqref="AC16">
    <cfRule type="cellIs" dxfId="398" priority="126" operator="lessThan">
      <formula>$C$4</formula>
    </cfRule>
  </conditionalFormatting>
  <conditionalFormatting sqref="AC17">
    <cfRule type="cellIs" dxfId="397" priority="127" operator="lessThan">
      <formula>$C$4</formula>
    </cfRule>
  </conditionalFormatting>
  <conditionalFormatting sqref="AC18">
    <cfRule type="cellIs" dxfId="396" priority="128" operator="lessThan">
      <formula>$C$4</formula>
    </cfRule>
  </conditionalFormatting>
  <conditionalFormatting sqref="AC19">
    <cfRule type="cellIs" dxfId="395" priority="129" operator="lessThan">
      <formula>$C$4</formula>
    </cfRule>
  </conditionalFormatting>
  <conditionalFormatting sqref="AC20">
    <cfRule type="cellIs" dxfId="394" priority="130" operator="lessThan">
      <formula>$C$4</formula>
    </cfRule>
  </conditionalFormatting>
  <conditionalFormatting sqref="AC21">
    <cfRule type="cellIs" dxfId="393" priority="131" operator="lessThan">
      <formula>$C$4</formula>
    </cfRule>
  </conditionalFormatting>
  <conditionalFormatting sqref="AC22">
    <cfRule type="cellIs" dxfId="392" priority="132" operator="lessThan">
      <formula>$C$4</formula>
    </cfRule>
  </conditionalFormatting>
  <conditionalFormatting sqref="AC23">
    <cfRule type="cellIs" dxfId="391" priority="133" operator="lessThan">
      <formula>$C$4</formula>
    </cfRule>
  </conditionalFormatting>
  <conditionalFormatting sqref="AC24">
    <cfRule type="cellIs" dxfId="390" priority="134" operator="lessThan">
      <formula>$C$4</formula>
    </cfRule>
  </conditionalFormatting>
  <conditionalFormatting sqref="AC25">
    <cfRule type="cellIs" dxfId="389" priority="135" operator="lessThan">
      <formula>$C$4</formula>
    </cfRule>
  </conditionalFormatting>
  <conditionalFormatting sqref="AC26">
    <cfRule type="cellIs" dxfId="388" priority="136" operator="lessThan">
      <formula>$C$4</formula>
    </cfRule>
  </conditionalFormatting>
  <conditionalFormatting sqref="AC27">
    <cfRule type="cellIs" dxfId="387" priority="137" operator="lessThan">
      <formula>$C$4</formula>
    </cfRule>
  </conditionalFormatting>
  <conditionalFormatting sqref="AC28">
    <cfRule type="cellIs" dxfId="386" priority="138" operator="lessThan">
      <formula>$C$4</formula>
    </cfRule>
  </conditionalFormatting>
  <conditionalFormatting sqref="AC29">
    <cfRule type="cellIs" dxfId="385" priority="139" operator="lessThan">
      <formula>$C$4</formula>
    </cfRule>
  </conditionalFormatting>
  <conditionalFormatting sqref="AC30">
    <cfRule type="cellIs" dxfId="384" priority="140" operator="lessThan">
      <formula>$C$4</formula>
    </cfRule>
  </conditionalFormatting>
  <conditionalFormatting sqref="AC31">
    <cfRule type="cellIs" dxfId="383" priority="141" operator="lessThan">
      <formula>$C$4</formula>
    </cfRule>
  </conditionalFormatting>
  <conditionalFormatting sqref="AC32">
    <cfRule type="cellIs" dxfId="382" priority="142" operator="lessThan">
      <formula>$C$4</formula>
    </cfRule>
  </conditionalFormatting>
  <conditionalFormatting sqref="AC33">
    <cfRule type="cellIs" dxfId="381" priority="143" operator="lessThan">
      <formula>$C$4</formula>
    </cfRule>
  </conditionalFormatting>
  <conditionalFormatting sqref="AC34">
    <cfRule type="cellIs" dxfId="380" priority="144" operator="lessThan">
      <formula>$C$4</formula>
    </cfRule>
  </conditionalFormatting>
  <conditionalFormatting sqref="AC35">
    <cfRule type="cellIs" dxfId="379" priority="145" operator="lessThan">
      <formula>$C$4</formula>
    </cfRule>
  </conditionalFormatting>
  <conditionalFormatting sqref="AC36">
    <cfRule type="cellIs" dxfId="378" priority="146" operator="lessThan">
      <formula>$C$4</formula>
    </cfRule>
  </conditionalFormatting>
  <conditionalFormatting sqref="AC37">
    <cfRule type="cellIs" dxfId="377" priority="147" operator="lessThan">
      <formula>$C$4</formula>
    </cfRule>
  </conditionalFormatting>
  <conditionalFormatting sqref="AC38">
    <cfRule type="cellIs" dxfId="376" priority="148" operator="lessThan">
      <formula>$C$4</formula>
    </cfRule>
  </conditionalFormatting>
  <conditionalFormatting sqref="AC39">
    <cfRule type="cellIs" dxfId="375" priority="149" operator="lessThan">
      <formula>$C$4</formula>
    </cfRule>
  </conditionalFormatting>
  <conditionalFormatting sqref="AC40">
    <cfRule type="cellIs" dxfId="374" priority="150" operator="lessThan">
      <formula>$C$4</formula>
    </cfRule>
  </conditionalFormatting>
  <conditionalFormatting sqref="AC41">
    <cfRule type="cellIs" dxfId="373" priority="151" operator="lessThan">
      <formula>$C$4</formula>
    </cfRule>
  </conditionalFormatting>
  <conditionalFormatting sqref="AC42">
    <cfRule type="cellIs" dxfId="372" priority="152" operator="lessThan">
      <formula>$C$4</formula>
    </cfRule>
  </conditionalFormatting>
  <conditionalFormatting sqref="AC43">
    <cfRule type="cellIs" dxfId="371" priority="153" operator="lessThan">
      <formula>$C$4</formula>
    </cfRule>
  </conditionalFormatting>
  <conditionalFormatting sqref="AC44">
    <cfRule type="cellIs" dxfId="370" priority="154" operator="lessThan">
      <formula>$C$4</formula>
    </cfRule>
  </conditionalFormatting>
  <conditionalFormatting sqref="AC45">
    <cfRule type="cellIs" dxfId="369" priority="155" operator="lessThan">
      <formula>$C$4</formula>
    </cfRule>
  </conditionalFormatting>
  <conditionalFormatting sqref="AC46">
    <cfRule type="cellIs" dxfId="368" priority="156" operator="lessThan">
      <formula>$C$4</formula>
    </cfRule>
  </conditionalFormatting>
  <conditionalFormatting sqref="AC47">
    <cfRule type="cellIs" dxfId="367" priority="157" operator="lessThan">
      <formula>$C$4</formula>
    </cfRule>
  </conditionalFormatting>
  <conditionalFormatting sqref="AC48">
    <cfRule type="cellIs" dxfId="366" priority="158" operator="lessThan">
      <formula>$C$4</formula>
    </cfRule>
  </conditionalFormatting>
  <conditionalFormatting sqref="AC49">
    <cfRule type="cellIs" dxfId="365" priority="159" operator="lessThan">
      <formula>$C$4</formula>
    </cfRule>
  </conditionalFormatting>
  <conditionalFormatting sqref="AC50">
    <cfRule type="cellIs" dxfId="364" priority="160" operator="lessThan">
      <formula>$C$4</formula>
    </cfRule>
  </conditionalFormatting>
  <conditionalFormatting sqref="AF11">
    <cfRule type="cellIs" dxfId="363" priority="161" operator="lessThan">
      <formula>$C$4</formula>
    </cfRule>
  </conditionalFormatting>
  <conditionalFormatting sqref="AF12">
    <cfRule type="cellIs" dxfId="362" priority="162" operator="lessThan">
      <formula>$C$4</formula>
    </cfRule>
  </conditionalFormatting>
  <conditionalFormatting sqref="AF13">
    <cfRule type="cellIs" dxfId="361" priority="163" operator="lessThan">
      <formula>$C$4</formula>
    </cfRule>
  </conditionalFormatting>
  <conditionalFormatting sqref="AF14">
    <cfRule type="cellIs" dxfId="360" priority="164" operator="lessThan">
      <formula>$C$4</formula>
    </cfRule>
  </conditionalFormatting>
  <conditionalFormatting sqref="AF15">
    <cfRule type="cellIs" dxfId="359" priority="165" operator="lessThan">
      <formula>$C$4</formula>
    </cfRule>
  </conditionalFormatting>
  <conditionalFormatting sqref="AF16">
    <cfRule type="cellIs" dxfId="358" priority="166" operator="lessThan">
      <formula>$C$4</formula>
    </cfRule>
  </conditionalFormatting>
  <conditionalFormatting sqref="AF17">
    <cfRule type="cellIs" dxfId="357" priority="167" operator="lessThan">
      <formula>$C$4</formula>
    </cfRule>
  </conditionalFormatting>
  <conditionalFormatting sqref="AF18">
    <cfRule type="cellIs" dxfId="356" priority="168" operator="lessThan">
      <formula>$C$4</formula>
    </cfRule>
  </conditionalFormatting>
  <conditionalFormatting sqref="AF19">
    <cfRule type="cellIs" dxfId="355" priority="169" operator="lessThan">
      <formula>$C$4</formula>
    </cfRule>
  </conditionalFormatting>
  <conditionalFormatting sqref="AF20">
    <cfRule type="cellIs" dxfId="354" priority="170" operator="lessThan">
      <formula>$C$4</formula>
    </cfRule>
  </conditionalFormatting>
  <conditionalFormatting sqref="AF21">
    <cfRule type="cellIs" dxfId="353" priority="171" operator="lessThan">
      <formula>$C$4</formula>
    </cfRule>
  </conditionalFormatting>
  <conditionalFormatting sqref="AF22">
    <cfRule type="cellIs" dxfId="352" priority="172" operator="lessThan">
      <formula>$C$4</formula>
    </cfRule>
  </conditionalFormatting>
  <conditionalFormatting sqref="AF23">
    <cfRule type="cellIs" dxfId="351" priority="173" operator="lessThan">
      <formula>$C$4</formula>
    </cfRule>
  </conditionalFormatting>
  <conditionalFormatting sqref="AF24">
    <cfRule type="cellIs" dxfId="350" priority="174" operator="lessThan">
      <formula>$C$4</formula>
    </cfRule>
  </conditionalFormatting>
  <conditionalFormatting sqref="AF25">
    <cfRule type="cellIs" dxfId="349" priority="175" operator="lessThan">
      <formula>$C$4</formula>
    </cfRule>
  </conditionalFormatting>
  <conditionalFormatting sqref="AF26">
    <cfRule type="cellIs" dxfId="348" priority="176" operator="lessThan">
      <formula>$C$4</formula>
    </cfRule>
  </conditionalFormatting>
  <conditionalFormatting sqref="AF27">
    <cfRule type="cellIs" dxfId="347" priority="177" operator="lessThan">
      <formula>$C$4</formula>
    </cfRule>
  </conditionalFormatting>
  <conditionalFormatting sqref="AF28">
    <cfRule type="cellIs" dxfId="346" priority="178" operator="lessThan">
      <formula>$C$4</formula>
    </cfRule>
  </conditionalFormatting>
  <conditionalFormatting sqref="AF29">
    <cfRule type="cellIs" dxfId="345" priority="179" operator="lessThan">
      <formula>$C$4</formula>
    </cfRule>
  </conditionalFormatting>
  <conditionalFormatting sqref="AF30">
    <cfRule type="cellIs" dxfId="344" priority="180" operator="lessThan">
      <formula>$C$4</formula>
    </cfRule>
  </conditionalFormatting>
  <conditionalFormatting sqref="AF31">
    <cfRule type="cellIs" dxfId="343" priority="181" operator="lessThan">
      <formula>$C$4</formula>
    </cfRule>
  </conditionalFormatting>
  <conditionalFormatting sqref="AF32">
    <cfRule type="cellIs" dxfId="342" priority="182" operator="lessThan">
      <formula>$C$4</formula>
    </cfRule>
  </conditionalFormatting>
  <conditionalFormatting sqref="AF33">
    <cfRule type="cellIs" dxfId="341" priority="183" operator="lessThan">
      <formula>$C$4</formula>
    </cfRule>
  </conditionalFormatting>
  <conditionalFormatting sqref="AF34">
    <cfRule type="cellIs" dxfId="340" priority="184" operator="lessThan">
      <formula>$C$4</formula>
    </cfRule>
  </conditionalFormatting>
  <conditionalFormatting sqref="AF35">
    <cfRule type="cellIs" dxfId="339" priority="185" operator="lessThan">
      <formula>$C$4</formula>
    </cfRule>
  </conditionalFormatting>
  <conditionalFormatting sqref="AF36">
    <cfRule type="cellIs" dxfId="338" priority="186" operator="lessThan">
      <formula>$C$4</formula>
    </cfRule>
  </conditionalFormatting>
  <conditionalFormatting sqref="AF37">
    <cfRule type="cellIs" dxfId="337" priority="187" operator="lessThan">
      <formula>$C$4</formula>
    </cfRule>
  </conditionalFormatting>
  <conditionalFormatting sqref="AF38">
    <cfRule type="cellIs" dxfId="336" priority="188" operator="lessThan">
      <formula>$C$4</formula>
    </cfRule>
  </conditionalFormatting>
  <conditionalFormatting sqref="AF39">
    <cfRule type="cellIs" dxfId="335" priority="189" operator="lessThan">
      <formula>$C$4</formula>
    </cfRule>
  </conditionalFormatting>
  <conditionalFormatting sqref="AF40">
    <cfRule type="cellIs" dxfId="334" priority="190" operator="lessThan">
      <formula>$C$4</formula>
    </cfRule>
  </conditionalFormatting>
  <conditionalFormatting sqref="AF41">
    <cfRule type="cellIs" dxfId="333" priority="191" operator="lessThan">
      <formula>$C$4</formula>
    </cfRule>
  </conditionalFormatting>
  <conditionalFormatting sqref="AF42">
    <cfRule type="cellIs" dxfId="332" priority="192" operator="lessThan">
      <formula>$C$4</formula>
    </cfRule>
  </conditionalFormatting>
  <conditionalFormatting sqref="AF43">
    <cfRule type="cellIs" dxfId="331" priority="193" operator="lessThan">
      <formula>$C$4</formula>
    </cfRule>
  </conditionalFormatting>
  <conditionalFormatting sqref="AF44">
    <cfRule type="cellIs" dxfId="330" priority="194" operator="lessThan">
      <formula>$C$4</formula>
    </cfRule>
  </conditionalFormatting>
  <conditionalFormatting sqref="AF45">
    <cfRule type="cellIs" dxfId="329" priority="195" operator="lessThan">
      <formula>$C$4</formula>
    </cfRule>
  </conditionalFormatting>
  <conditionalFormatting sqref="AF46">
    <cfRule type="cellIs" dxfId="328" priority="196" operator="lessThan">
      <formula>$C$4</formula>
    </cfRule>
  </conditionalFormatting>
  <conditionalFormatting sqref="AF47">
    <cfRule type="cellIs" dxfId="327" priority="197" operator="lessThan">
      <formula>$C$4</formula>
    </cfRule>
  </conditionalFormatting>
  <conditionalFormatting sqref="AF48">
    <cfRule type="cellIs" dxfId="326" priority="198" operator="lessThan">
      <formula>$C$4</formula>
    </cfRule>
  </conditionalFormatting>
  <conditionalFormatting sqref="AF49">
    <cfRule type="cellIs" dxfId="325" priority="199" operator="lessThan">
      <formula>$C$4</formula>
    </cfRule>
  </conditionalFormatting>
  <conditionalFormatting sqref="AF50">
    <cfRule type="cellIs" dxfId="324" priority="200" operator="lessThan">
      <formula>$C$4</formula>
    </cfRule>
  </conditionalFormatting>
  <conditionalFormatting sqref="AL11">
    <cfRule type="cellIs" dxfId="323" priority="201" operator="lessThan">
      <formula>$C$4</formula>
    </cfRule>
  </conditionalFormatting>
  <conditionalFormatting sqref="AL12">
    <cfRule type="cellIs" dxfId="322" priority="202" operator="lessThan">
      <formula>$C$4</formula>
    </cfRule>
  </conditionalFormatting>
  <conditionalFormatting sqref="AL13">
    <cfRule type="cellIs" dxfId="321" priority="203" operator="lessThan">
      <formula>$C$4</formula>
    </cfRule>
  </conditionalFormatting>
  <conditionalFormatting sqref="AL14">
    <cfRule type="cellIs" dxfId="320" priority="204" operator="lessThan">
      <formula>$C$4</formula>
    </cfRule>
  </conditionalFormatting>
  <conditionalFormatting sqref="AL15">
    <cfRule type="cellIs" dxfId="319" priority="205" operator="lessThan">
      <formula>$C$4</formula>
    </cfRule>
  </conditionalFormatting>
  <conditionalFormatting sqref="AL16">
    <cfRule type="cellIs" dxfId="318" priority="206" operator="lessThan">
      <formula>$C$4</formula>
    </cfRule>
  </conditionalFormatting>
  <conditionalFormatting sqref="AL17">
    <cfRule type="cellIs" dxfId="317" priority="207" operator="lessThan">
      <formula>$C$4</formula>
    </cfRule>
  </conditionalFormatting>
  <conditionalFormatting sqref="AL18">
    <cfRule type="cellIs" dxfId="316" priority="208" operator="lessThan">
      <formula>$C$4</formula>
    </cfRule>
  </conditionalFormatting>
  <conditionalFormatting sqref="AL19">
    <cfRule type="cellIs" dxfId="315" priority="209" operator="lessThan">
      <formula>$C$4</formula>
    </cfRule>
  </conditionalFormatting>
  <conditionalFormatting sqref="AL20">
    <cfRule type="cellIs" dxfId="314" priority="210" operator="lessThan">
      <formula>$C$4</formula>
    </cfRule>
  </conditionalFormatting>
  <conditionalFormatting sqref="AL21">
    <cfRule type="cellIs" dxfId="313" priority="211" operator="lessThan">
      <formula>$C$4</formula>
    </cfRule>
  </conditionalFormatting>
  <conditionalFormatting sqref="AL22">
    <cfRule type="cellIs" dxfId="312" priority="212" operator="lessThan">
      <formula>$C$4</formula>
    </cfRule>
  </conditionalFormatting>
  <conditionalFormatting sqref="AL23">
    <cfRule type="cellIs" dxfId="311" priority="213" operator="lessThan">
      <formula>$C$4</formula>
    </cfRule>
  </conditionalFormatting>
  <conditionalFormatting sqref="AL24">
    <cfRule type="cellIs" dxfId="310" priority="214" operator="lessThan">
      <formula>$C$4</formula>
    </cfRule>
  </conditionalFormatting>
  <conditionalFormatting sqref="AL25">
    <cfRule type="cellIs" dxfId="309" priority="215" operator="lessThan">
      <formula>$C$4</formula>
    </cfRule>
  </conditionalFormatting>
  <conditionalFormatting sqref="AL26">
    <cfRule type="cellIs" dxfId="308" priority="216" operator="lessThan">
      <formula>$C$4</formula>
    </cfRule>
  </conditionalFormatting>
  <conditionalFormatting sqref="AL27">
    <cfRule type="cellIs" dxfId="307" priority="217" operator="lessThan">
      <formula>$C$4</formula>
    </cfRule>
  </conditionalFormatting>
  <conditionalFormatting sqref="AL28">
    <cfRule type="cellIs" dxfId="306" priority="218" operator="lessThan">
      <formula>$C$4</formula>
    </cfRule>
  </conditionalFormatting>
  <conditionalFormatting sqref="AL29">
    <cfRule type="cellIs" dxfId="305" priority="219" operator="lessThan">
      <formula>$C$4</formula>
    </cfRule>
  </conditionalFormatting>
  <conditionalFormatting sqref="AL30">
    <cfRule type="cellIs" dxfId="304" priority="220" operator="lessThan">
      <formula>$C$4</formula>
    </cfRule>
  </conditionalFormatting>
  <conditionalFormatting sqref="AL31">
    <cfRule type="cellIs" dxfId="303" priority="221" operator="lessThan">
      <formula>$C$4</formula>
    </cfRule>
  </conditionalFormatting>
  <conditionalFormatting sqref="AL32">
    <cfRule type="cellIs" dxfId="302" priority="222" operator="lessThan">
      <formula>$C$4</formula>
    </cfRule>
  </conditionalFormatting>
  <conditionalFormatting sqref="AL33">
    <cfRule type="cellIs" dxfId="301" priority="223" operator="lessThan">
      <formula>$C$4</formula>
    </cfRule>
  </conditionalFormatting>
  <conditionalFormatting sqref="AL34">
    <cfRule type="cellIs" dxfId="300" priority="224" operator="lessThan">
      <formula>$C$4</formula>
    </cfRule>
  </conditionalFormatting>
  <conditionalFormatting sqref="AL35">
    <cfRule type="cellIs" dxfId="299" priority="225" operator="lessThan">
      <formula>$C$4</formula>
    </cfRule>
  </conditionalFormatting>
  <conditionalFormatting sqref="AL36">
    <cfRule type="cellIs" dxfId="298" priority="226" operator="lessThan">
      <formula>$C$4</formula>
    </cfRule>
  </conditionalFormatting>
  <conditionalFormatting sqref="AL37">
    <cfRule type="cellIs" dxfId="297" priority="227" operator="lessThan">
      <formula>$C$4</formula>
    </cfRule>
  </conditionalFormatting>
  <conditionalFormatting sqref="AL38">
    <cfRule type="cellIs" dxfId="296" priority="228" operator="lessThan">
      <formula>$C$4</formula>
    </cfRule>
  </conditionalFormatting>
  <conditionalFormatting sqref="AL39">
    <cfRule type="cellIs" dxfId="295" priority="229" operator="lessThan">
      <formula>$C$4</formula>
    </cfRule>
  </conditionalFormatting>
  <conditionalFormatting sqref="AL40">
    <cfRule type="cellIs" dxfId="294" priority="230" operator="lessThan">
      <formula>$C$4</formula>
    </cfRule>
  </conditionalFormatting>
  <conditionalFormatting sqref="AL41">
    <cfRule type="cellIs" dxfId="293" priority="231" operator="lessThan">
      <formula>$C$4</formula>
    </cfRule>
  </conditionalFormatting>
  <conditionalFormatting sqref="AL42">
    <cfRule type="cellIs" dxfId="292" priority="232" operator="lessThan">
      <formula>$C$4</formula>
    </cfRule>
  </conditionalFormatting>
  <conditionalFormatting sqref="AL43">
    <cfRule type="cellIs" dxfId="291" priority="233" operator="lessThan">
      <formula>$C$4</formula>
    </cfRule>
  </conditionalFormatting>
  <conditionalFormatting sqref="AL44">
    <cfRule type="cellIs" dxfId="290" priority="234" operator="lessThan">
      <formula>$C$4</formula>
    </cfRule>
  </conditionalFormatting>
  <conditionalFormatting sqref="AL45">
    <cfRule type="cellIs" dxfId="289" priority="235" operator="lessThan">
      <formula>$C$4</formula>
    </cfRule>
  </conditionalFormatting>
  <conditionalFormatting sqref="AL46">
    <cfRule type="cellIs" dxfId="288" priority="236" operator="lessThan">
      <formula>$C$4</formula>
    </cfRule>
  </conditionalFormatting>
  <conditionalFormatting sqref="AL47">
    <cfRule type="cellIs" dxfId="287" priority="237" operator="lessThan">
      <formula>$C$4</formula>
    </cfRule>
  </conditionalFormatting>
  <conditionalFormatting sqref="AL48">
    <cfRule type="cellIs" dxfId="286" priority="238" operator="lessThan">
      <formula>$C$4</formula>
    </cfRule>
  </conditionalFormatting>
  <conditionalFormatting sqref="AL49">
    <cfRule type="cellIs" dxfId="285" priority="239" operator="lessThan">
      <formula>$C$4</formula>
    </cfRule>
  </conditionalFormatting>
  <conditionalFormatting sqref="AL50">
    <cfRule type="cellIs" dxfId="284" priority="240" operator="lessThan">
      <formula>$C$4</formula>
    </cfRule>
  </conditionalFormatting>
  <conditionalFormatting sqref="AR11">
    <cfRule type="cellIs" dxfId="283" priority="241" operator="lessThan">
      <formula>$C$4</formula>
    </cfRule>
  </conditionalFormatting>
  <conditionalFormatting sqref="AR12">
    <cfRule type="cellIs" dxfId="282" priority="242" operator="lessThan">
      <formula>$C$4</formula>
    </cfRule>
  </conditionalFormatting>
  <conditionalFormatting sqref="AR13">
    <cfRule type="cellIs" dxfId="281" priority="243" operator="lessThan">
      <formula>$C$4</formula>
    </cfRule>
  </conditionalFormatting>
  <conditionalFormatting sqref="AR14">
    <cfRule type="cellIs" dxfId="280" priority="244" operator="lessThan">
      <formula>$C$4</formula>
    </cfRule>
  </conditionalFormatting>
  <conditionalFormatting sqref="AR15">
    <cfRule type="cellIs" dxfId="279" priority="245" operator="lessThan">
      <formula>$C$4</formula>
    </cfRule>
  </conditionalFormatting>
  <conditionalFormatting sqref="AR16">
    <cfRule type="cellIs" dxfId="278" priority="246" operator="lessThan">
      <formula>$C$4</formula>
    </cfRule>
  </conditionalFormatting>
  <conditionalFormatting sqref="AR17">
    <cfRule type="cellIs" dxfId="277" priority="247" operator="lessThan">
      <formula>$C$4</formula>
    </cfRule>
  </conditionalFormatting>
  <conditionalFormatting sqref="AR18">
    <cfRule type="cellIs" dxfId="276" priority="248" operator="lessThan">
      <formula>$C$4</formula>
    </cfRule>
  </conditionalFormatting>
  <conditionalFormatting sqref="AR19">
    <cfRule type="cellIs" dxfId="275" priority="249" operator="lessThan">
      <formula>$C$4</formula>
    </cfRule>
  </conditionalFormatting>
  <conditionalFormatting sqref="AR20">
    <cfRule type="cellIs" dxfId="274" priority="250" operator="lessThan">
      <formula>$C$4</formula>
    </cfRule>
  </conditionalFormatting>
  <conditionalFormatting sqref="AR21">
    <cfRule type="cellIs" dxfId="273" priority="251" operator="lessThan">
      <formula>$C$4</formula>
    </cfRule>
  </conditionalFormatting>
  <conditionalFormatting sqref="AR22">
    <cfRule type="cellIs" dxfId="272" priority="252" operator="lessThan">
      <formula>$C$4</formula>
    </cfRule>
  </conditionalFormatting>
  <conditionalFormatting sqref="AR23">
    <cfRule type="cellIs" dxfId="271" priority="253" operator="lessThan">
      <formula>$C$4</formula>
    </cfRule>
  </conditionalFormatting>
  <conditionalFormatting sqref="AR24">
    <cfRule type="cellIs" dxfId="270" priority="254" operator="lessThan">
      <formula>$C$4</formula>
    </cfRule>
  </conditionalFormatting>
  <conditionalFormatting sqref="AR25">
    <cfRule type="cellIs" dxfId="269" priority="255" operator="lessThan">
      <formula>$C$4</formula>
    </cfRule>
  </conditionalFormatting>
  <conditionalFormatting sqref="AR26">
    <cfRule type="cellIs" dxfId="268" priority="256" operator="lessThan">
      <formula>$C$4</formula>
    </cfRule>
  </conditionalFormatting>
  <conditionalFormatting sqref="AR27">
    <cfRule type="cellIs" dxfId="267" priority="257" operator="lessThan">
      <formula>$C$4</formula>
    </cfRule>
  </conditionalFormatting>
  <conditionalFormatting sqref="AR28">
    <cfRule type="cellIs" dxfId="266" priority="258" operator="lessThan">
      <formula>$C$4</formula>
    </cfRule>
  </conditionalFormatting>
  <conditionalFormatting sqref="AR29">
    <cfRule type="cellIs" dxfId="265" priority="259" operator="lessThan">
      <formula>$C$4</formula>
    </cfRule>
  </conditionalFormatting>
  <conditionalFormatting sqref="AR30">
    <cfRule type="cellIs" dxfId="264" priority="260" operator="lessThan">
      <formula>$C$4</formula>
    </cfRule>
  </conditionalFormatting>
  <conditionalFormatting sqref="AR31">
    <cfRule type="cellIs" dxfId="263" priority="261" operator="lessThan">
      <formula>$C$4</formula>
    </cfRule>
  </conditionalFormatting>
  <conditionalFormatting sqref="AR32">
    <cfRule type="cellIs" dxfId="262" priority="262" operator="lessThan">
      <formula>$C$4</formula>
    </cfRule>
  </conditionalFormatting>
  <conditionalFormatting sqref="AR33">
    <cfRule type="cellIs" dxfId="261" priority="263" operator="lessThan">
      <formula>$C$4</formula>
    </cfRule>
  </conditionalFormatting>
  <conditionalFormatting sqref="AR34">
    <cfRule type="cellIs" dxfId="260" priority="264" operator="lessThan">
      <formula>$C$4</formula>
    </cfRule>
  </conditionalFormatting>
  <conditionalFormatting sqref="AR35">
    <cfRule type="cellIs" dxfId="259" priority="265" operator="lessThan">
      <formula>$C$4</formula>
    </cfRule>
  </conditionalFormatting>
  <conditionalFormatting sqref="AR36">
    <cfRule type="cellIs" dxfId="258" priority="266" operator="lessThan">
      <formula>$C$4</formula>
    </cfRule>
  </conditionalFormatting>
  <conditionalFormatting sqref="AR37">
    <cfRule type="cellIs" dxfId="257" priority="267" operator="lessThan">
      <formula>$C$4</formula>
    </cfRule>
  </conditionalFormatting>
  <conditionalFormatting sqref="AR38">
    <cfRule type="cellIs" dxfId="256" priority="268" operator="lessThan">
      <formula>$C$4</formula>
    </cfRule>
  </conditionalFormatting>
  <conditionalFormatting sqref="AR39">
    <cfRule type="cellIs" dxfId="255" priority="269" operator="lessThan">
      <formula>$C$4</formula>
    </cfRule>
  </conditionalFormatting>
  <conditionalFormatting sqref="AR40">
    <cfRule type="cellIs" dxfId="254" priority="270" operator="lessThan">
      <formula>$C$4</formula>
    </cfRule>
  </conditionalFormatting>
  <conditionalFormatting sqref="AR41">
    <cfRule type="cellIs" dxfId="253" priority="271" operator="lessThan">
      <formula>$C$4</formula>
    </cfRule>
  </conditionalFormatting>
  <conditionalFormatting sqref="AR42">
    <cfRule type="cellIs" dxfId="252" priority="272" operator="lessThan">
      <formula>$C$4</formula>
    </cfRule>
  </conditionalFormatting>
  <conditionalFormatting sqref="AR43">
    <cfRule type="cellIs" dxfId="251" priority="273" operator="lessThan">
      <formula>$C$4</formula>
    </cfRule>
  </conditionalFormatting>
  <conditionalFormatting sqref="AR44">
    <cfRule type="cellIs" dxfId="250" priority="274" operator="lessThan">
      <formula>$C$4</formula>
    </cfRule>
  </conditionalFormatting>
  <conditionalFormatting sqref="AR45">
    <cfRule type="cellIs" dxfId="249" priority="275" operator="lessThan">
      <formula>$C$4</formula>
    </cfRule>
  </conditionalFormatting>
  <conditionalFormatting sqref="AR46">
    <cfRule type="cellIs" dxfId="248" priority="276" operator="lessThan">
      <formula>$C$4</formula>
    </cfRule>
  </conditionalFormatting>
  <conditionalFormatting sqref="AR47">
    <cfRule type="cellIs" dxfId="247" priority="277" operator="lessThan">
      <formula>$C$4</formula>
    </cfRule>
  </conditionalFormatting>
  <conditionalFormatting sqref="AR48">
    <cfRule type="cellIs" dxfId="246" priority="278" operator="lessThan">
      <formula>$C$4</formula>
    </cfRule>
  </conditionalFormatting>
  <conditionalFormatting sqref="AR49">
    <cfRule type="cellIs" dxfId="245" priority="279" operator="lessThan">
      <formula>$C$4</formula>
    </cfRule>
  </conditionalFormatting>
  <conditionalFormatting sqref="AR50">
    <cfRule type="cellIs" dxfId="244" priority="280" operator="lessThan">
      <formula>$C$4</formula>
    </cfRule>
  </conditionalFormatting>
  <conditionalFormatting sqref="AY11">
    <cfRule type="cellIs" dxfId="243" priority="281" operator="lessThan">
      <formula>$C$4</formula>
    </cfRule>
  </conditionalFormatting>
  <conditionalFormatting sqref="AY12">
    <cfRule type="cellIs" dxfId="242" priority="282" operator="lessThan">
      <formula>$C$4</formula>
    </cfRule>
  </conditionalFormatting>
  <conditionalFormatting sqref="AY13">
    <cfRule type="cellIs" dxfId="241" priority="283" operator="lessThan">
      <formula>$C$4</formula>
    </cfRule>
  </conditionalFormatting>
  <conditionalFormatting sqref="AY14">
    <cfRule type="cellIs" dxfId="240" priority="284" operator="lessThan">
      <formula>$C$4</formula>
    </cfRule>
  </conditionalFormatting>
  <conditionalFormatting sqref="AY15">
    <cfRule type="cellIs" dxfId="239" priority="285" operator="lessThan">
      <formula>$C$4</formula>
    </cfRule>
  </conditionalFormatting>
  <conditionalFormatting sqref="AY16">
    <cfRule type="cellIs" dxfId="238" priority="286" operator="lessThan">
      <formula>$C$4</formula>
    </cfRule>
  </conditionalFormatting>
  <conditionalFormatting sqref="AY17">
    <cfRule type="cellIs" dxfId="237" priority="287" operator="lessThan">
      <formula>$C$4</formula>
    </cfRule>
  </conditionalFormatting>
  <conditionalFormatting sqref="AY18">
    <cfRule type="cellIs" dxfId="236" priority="288" operator="lessThan">
      <formula>$C$4</formula>
    </cfRule>
  </conditionalFormatting>
  <conditionalFormatting sqref="AY19">
    <cfRule type="cellIs" dxfId="235" priority="289" operator="lessThan">
      <formula>$C$4</formula>
    </cfRule>
  </conditionalFormatting>
  <conditionalFormatting sqref="AY20">
    <cfRule type="cellIs" dxfId="234" priority="290" operator="lessThan">
      <formula>$C$4</formula>
    </cfRule>
  </conditionalFormatting>
  <conditionalFormatting sqref="AY21">
    <cfRule type="cellIs" dxfId="233" priority="291" operator="lessThan">
      <formula>$C$4</formula>
    </cfRule>
  </conditionalFormatting>
  <conditionalFormatting sqref="AY22">
    <cfRule type="cellIs" dxfId="232" priority="292" operator="lessThan">
      <formula>$C$4</formula>
    </cfRule>
  </conditionalFormatting>
  <conditionalFormatting sqref="AY23">
    <cfRule type="cellIs" dxfId="231" priority="293" operator="lessThan">
      <formula>$C$4</formula>
    </cfRule>
  </conditionalFormatting>
  <conditionalFormatting sqref="AY24">
    <cfRule type="cellIs" dxfId="230" priority="294" operator="lessThan">
      <formula>$C$4</formula>
    </cfRule>
  </conditionalFormatting>
  <conditionalFormatting sqref="AY25">
    <cfRule type="cellIs" dxfId="229" priority="295" operator="lessThan">
      <formula>$C$4</formula>
    </cfRule>
  </conditionalFormatting>
  <conditionalFormatting sqref="AY26">
    <cfRule type="cellIs" dxfId="228" priority="296" operator="lessThan">
      <formula>$C$4</formula>
    </cfRule>
  </conditionalFormatting>
  <conditionalFormatting sqref="AY27">
    <cfRule type="cellIs" dxfId="227" priority="297" operator="lessThan">
      <formula>$C$4</formula>
    </cfRule>
  </conditionalFormatting>
  <conditionalFormatting sqref="AY28">
    <cfRule type="cellIs" dxfId="226" priority="298" operator="lessThan">
      <formula>$C$4</formula>
    </cfRule>
  </conditionalFormatting>
  <conditionalFormatting sqref="AY29">
    <cfRule type="cellIs" dxfId="225" priority="299" operator="lessThan">
      <formula>$C$4</formula>
    </cfRule>
  </conditionalFormatting>
  <conditionalFormatting sqref="AY30">
    <cfRule type="cellIs" dxfId="224" priority="300" operator="lessThan">
      <formula>$C$4</formula>
    </cfRule>
  </conditionalFormatting>
  <conditionalFormatting sqref="AY31">
    <cfRule type="cellIs" dxfId="223" priority="301" operator="lessThan">
      <formula>$C$4</formula>
    </cfRule>
  </conditionalFormatting>
  <conditionalFormatting sqref="AY32">
    <cfRule type="cellIs" dxfId="222" priority="302" operator="lessThan">
      <formula>$C$4</formula>
    </cfRule>
  </conditionalFormatting>
  <conditionalFormatting sqref="AY33">
    <cfRule type="cellIs" dxfId="221" priority="303" operator="lessThan">
      <formula>$C$4</formula>
    </cfRule>
  </conditionalFormatting>
  <conditionalFormatting sqref="AY34">
    <cfRule type="cellIs" dxfId="220" priority="304" operator="lessThan">
      <formula>$C$4</formula>
    </cfRule>
  </conditionalFormatting>
  <conditionalFormatting sqref="AY35">
    <cfRule type="cellIs" dxfId="219" priority="305" operator="lessThan">
      <formula>$C$4</formula>
    </cfRule>
  </conditionalFormatting>
  <conditionalFormatting sqref="AY36">
    <cfRule type="cellIs" dxfId="218" priority="306" operator="lessThan">
      <formula>$C$4</formula>
    </cfRule>
  </conditionalFormatting>
  <conditionalFormatting sqref="AY37">
    <cfRule type="cellIs" dxfId="217" priority="307" operator="lessThan">
      <formula>$C$4</formula>
    </cfRule>
  </conditionalFormatting>
  <conditionalFormatting sqref="AY38">
    <cfRule type="cellIs" dxfId="216" priority="308" operator="lessThan">
      <formula>$C$4</formula>
    </cfRule>
  </conditionalFormatting>
  <conditionalFormatting sqref="AY39">
    <cfRule type="cellIs" dxfId="215" priority="309" operator="lessThan">
      <formula>$C$4</formula>
    </cfRule>
  </conditionalFormatting>
  <conditionalFormatting sqref="AY40">
    <cfRule type="cellIs" dxfId="214" priority="310" operator="lessThan">
      <formula>$C$4</formula>
    </cfRule>
  </conditionalFormatting>
  <conditionalFormatting sqref="AY41">
    <cfRule type="cellIs" dxfId="213" priority="311" operator="lessThan">
      <formula>$C$4</formula>
    </cfRule>
  </conditionalFormatting>
  <conditionalFormatting sqref="AY42">
    <cfRule type="cellIs" dxfId="212" priority="312" operator="lessThan">
      <formula>$C$4</formula>
    </cfRule>
  </conditionalFormatting>
  <conditionalFormatting sqref="AY43">
    <cfRule type="cellIs" dxfId="211" priority="313" operator="lessThan">
      <formula>$C$4</formula>
    </cfRule>
  </conditionalFormatting>
  <conditionalFormatting sqref="AY44">
    <cfRule type="cellIs" dxfId="210" priority="314" operator="lessThan">
      <formula>$C$4</formula>
    </cfRule>
  </conditionalFormatting>
  <conditionalFormatting sqref="AY45">
    <cfRule type="cellIs" dxfId="209" priority="315" operator="lessThan">
      <formula>$C$4</formula>
    </cfRule>
  </conditionalFormatting>
  <conditionalFormatting sqref="AY46">
    <cfRule type="cellIs" dxfId="208" priority="316" operator="lessThan">
      <formula>$C$4</formula>
    </cfRule>
  </conditionalFormatting>
  <conditionalFormatting sqref="AY47">
    <cfRule type="cellIs" dxfId="207" priority="317" operator="lessThan">
      <formula>$C$4</formula>
    </cfRule>
  </conditionalFormatting>
  <conditionalFormatting sqref="AY48">
    <cfRule type="cellIs" dxfId="206" priority="318" operator="lessThan">
      <formula>$C$4</formula>
    </cfRule>
  </conditionalFormatting>
  <conditionalFormatting sqref="AY49">
    <cfRule type="cellIs" dxfId="205" priority="319" operator="lessThan">
      <formula>$C$4</formula>
    </cfRule>
  </conditionalFormatting>
  <conditionalFormatting sqref="AY50">
    <cfRule type="cellIs" dxfId="204" priority="320" operator="lessThan">
      <formula>$C$4</formula>
    </cfRule>
  </conditionalFormatting>
  <conditionalFormatting sqref="G11">
    <cfRule type="cellIs" dxfId="203" priority="321" operator="lessThan">
      <formula>$C$4</formula>
    </cfRule>
  </conditionalFormatting>
  <conditionalFormatting sqref="G12">
    <cfRule type="cellIs" dxfId="202" priority="322" operator="lessThan">
      <formula>$C$4</formula>
    </cfRule>
  </conditionalFormatting>
  <conditionalFormatting sqref="G13">
    <cfRule type="cellIs" dxfId="201" priority="323" operator="lessThan">
      <formula>$C$4</formula>
    </cfRule>
  </conditionalFormatting>
  <conditionalFormatting sqref="G14">
    <cfRule type="cellIs" dxfId="200" priority="324" operator="lessThan">
      <formula>$C$4</formula>
    </cfRule>
  </conditionalFormatting>
  <conditionalFormatting sqref="G15">
    <cfRule type="cellIs" dxfId="199" priority="325" operator="lessThan">
      <formula>$C$4</formula>
    </cfRule>
  </conditionalFormatting>
  <conditionalFormatting sqref="G16">
    <cfRule type="cellIs" dxfId="198" priority="326" operator="lessThan">
      <formula>$C$4</formula>
    </cfRule>
  </conditionalFormatting>
  <conditionalFormatting sqref="G17">
    <cfRule type="cellIs" dxfId="197" priority="327" operator="lessThan">
      <formula>$C$4</formula>
    </cfRule>
  </conditionalFormatting>
  <conditionalFormatting sqref="G18">
    <cfRule type="cellIs" dxfId="196" priority="328" operator="lessThan">
      <formula>$C$4</formula>
    </cfRule>
  </conditionalFormatting>
  <conditionalFormatting sqref="G19">
    <cfRule type="cellIs" dxfId="195" priority="329" operator="lessThan">
      <formula>$C$4</formula>
    </cfRule>
  </conditionalFormatting>
  <conditionalFormatting sqref="G20">
    <cfRule type="cellIs" dxfId="194" priority="330" operator="lessThan">
      <formula>$C$4</formula>
    </cfRule>
  </conditionalFormatting>
  <conditionalFormatting sqref="G21">
    <cfRule type="cellIs" dxfId="193" priority="331" operator="lessThan">
      <formula>$C$4</formula>
    </cfRule>
  </conditionalFormatting>
  <conditionalFormatting sqref="G22">
    <cfRule type="cellIs" dxfId="192" priority="332" operator="lessThan">
      <formula>$C$4</formula>
    </cfRule>
  </conditionalFormatting>
  <conditionalFormatting sqref="G23">
    <cfRule type="cellIs" dxfId="191" priority="333" operator="lessThan">
      <formula>$C$4</formula>
    </cfRule>
  </conditionalFormatting>
  <conditionalFormatting sqref="G24">
    <cfRule type="cellIs" dxfId="190" priority="334" operator="lessThan">
      <formula>$C$4</formula>
    </cfRule>
  </conditionalFormatting>
  <conditionalFormatting sqref="G25">
    <cfRule type="cellIs" dxfId="189" priority="335" operator="lessThan">
      <formula>$C$4</formula>
    </cfRule>
  </conditionalFormatting>
  <conditionalFormatting sqref="G26">
    <cfRule type="cellIs" dxfId="188" priority="336" operator="lessThan">
      <formula>$C$4</formula>
    </cfRule>
  </conditionalFormatting>
  <conditionalFormatting sqref="G27">
    <cfRule type="cellIs" dxfId="187" priority="337" operator="lessThan">
      <formula>$C$4</formula>
    </cfRule>
  </conditionalFormatting>
  <conditionalFormatting sqref="G28">
    <cfRule type="cellIs" dxfId="186" priority="338" operator="lessThan">
      <formula>$C$4</formula>
    </cfRule>
  </conditionalFormatting>
  <conditionalFormatting sqref="G29">
    <cfRule type="cellIs" dxfId="185" priority="339" operator="lessThan">
      <formula>$C$4</formula>
    </cfRule>
  </conditionalFormatting>
  <conditionalFormatting sqref="G30">
    <cfRule type="cellIs" dxfId="184" priority="340" operator="lessThan">
      <formula>$C$4</formula>
    </cfRule>
  </conditionalFormatting>
  <conditionalFormatting sqref="G31">
    <cfRule type="cellIs" dxfId="183" priority="341" operator="lessThan">
      <formula>$C$4</formula>
    </cfRule>
  </conditionalFormatting>
  <conditionalFormatting sqref="G32">
    <cfRule type="cellIs" dxfId="182" priority="342" operator="lessThan">
      <formula>$C$4</formula>
    </cfRule>
  </conditionalFormatting>
  <conditionalFormatting sqref="G33">
    <cfRule type="cellIs" dxfId="181" priority="343" operator="lessThan">
      <formula>$C$4</formula>
    </cfRule>
  </conditionalFormatting>
  <conditionalFormatting sqref="G34">
    <cfRule type="cellIs" dxfId="180" priority="344" operator="lessThan">
      <formula>$C$4</formula>
    </cfRule>
  </conditionalFormatting>
  <conditionalFormatting sqref="G35">
    <cfRule type="cellIs" dxfId="179" priority="345" operator="lessThan">
      <formula>$C$4</formula>
    </cfRule>
  </conditionalFormatting>
  <conditionalFormatting sqref="G36">
    <cfRule type="cellIs" dxfId="178" priority="346" operator="lessThan">
      <formula>$C$4</formula>
    </cfRule>
  </conditionalFormatting>
  <conditionalFormatting sqref="G37">
    <cfRule type="cellIs" dxfId="177" priority="347" operator="lessThan">
      <formula>$C$4</formula>
    </cfRule>
  </conditionalFormatting>
  <conditionalFormatting sqref="G38">
    <cfRule type="cellIs" dxfId="176" priority="348" operator="lessThan">
      <formula>$C$4</formula>
    </cfRule>
  </conditionalFormatting>
  <conditionalFormatting sqref="G39">
    <cfRule type="cellIs" dxfId="175" priority="349" operator="lessThan">
      <formula>$C$4</formula>
    </cfRule>
  </conditionalFormatting>
  <conditionalFormatting sqref="G40">
    <cfRule type="cellIs" dxfId="174" priority="350" operator="lessThan">
      <formula>$C$4</formula>
    </cfRule>
  </conditionalFormatting>
  <conditionalFormatting sqref="G41">
    <cfRule type="cellIs" dxfId="173" priority="351" operator="lessThan">
      <formula>$C$4</formula>
    </cfRule>
  </conditionalFormatting>
  <conditionalFormatting sqref="G42">
    <cfRule type="cellIs" dxfId="172" priority="352" operator="lessThan">
      <formula>$C$4</formula>
    </cfRule>
  </conditionalFormatting>
  <conditionalFormatting sqref="G43">
    <cfRule type="cellIs" dxfId="171" priority="353" operator="lessThan">
      <formula>$C$4</formula>
    </cfRule>
  </conditionalFormatting>
  <conditionalFormatting sqref="G44">
    <cfRule type="cellIs" dxfId="170" priority="354" operator="lessThan">
      <formula>$C$4</formula>
    </cfRule>
  </conditionalFormatting>
  <conditionalFormatting sqref="G45">
    <cfRule type="cellIs" dxfId="169" priority="355" operator="lessThan">
      <formula>$C$4</formula>
    </cfRule>
  </conditionalFormatting>
  <conditionalFormatting sqref="G46">
    <cfRule type="cellIs" dxfId="168" priority="356" operator="lessThan">
      <formula>$C$4</formula>
    </cfRule>
  </conditionalFormatting>
  <conditionalFormatting sqref="G47">
    <cfRule type="cellIs" dxfId="167" priority="357" operator="lessThan">
      <formula>$C$4</formula>
    </cfRule>
  </conditionalFormatting>
  <conditionalFormatting sqref="G48">
    <cfRule type="cellIs" dxfId="166" priority="358" operator="lessThan">
      <formula>$C$4</formula>
    </cfRule>
  </conditionalFormatting>
  <conditionalFormatting sqref="G49">
    <cfRule type="cellIs" dxfId="165" priority="359" operator="lessThan">
      <formula>$C$4</formula>
    </cfRule>
  </conditionalFormatting>
  <conditionalFormatting sqref="G50">
    <cfRule type="cellIs" dxfId="164" priority="360" operator="lessThan">
      <formula>$C$4</formula>
    </cfRule>
  </conditionalFormatting>
  <conditionalFormatting sqref="H11">
    <cfRule type="cellIs" dxfId="163" priority="361" operator="lessThan">
      <formula>$C$4</formula>
    </cfRule>
  </conditionalFormatting>
  <conditionalFormatting sqref="H12">
    <cfRule type="cellIs" dxfId="162" priority="362" operator="lessThan">
      <formula>$C$4</formula>
    </cfRule>
  </conditionalFormatting>
  <conditionalFormatting sqref="H13">
    <cfRule type="cellIs" dxfId="161" priority="363" operator="lessThan">
      <formula>$C$4</formula>
    </cfRule>
  </conditionalFormatting>
  <conditionalFormatting sqref="H14">
    <cfRule type="cellIs" dxfId="160" priority="364" operator="lessThan">
      <formula>$C$4</formula>
    </cfRule>
  </conditionalFormatting>
  <conditionalFormatting sqref="H15">
    <cfRule type="cellIs" dxfId="159" priority="365" operator="lessThan">
      <formula>$C$4</formula>
    </cfRule>
  </conditionalFormatting>
  <conditionalFormatting sqref="H16">
    <cfRule type="cellIs" dxfId="158" priority="366" operator="lessThan">
      <formula>$C$4</formula>
    </cfRule>
  </conditionalFormatting>
  <conditionalFormatting sqref="H17">
    <cfRule type="cellIs" dxfId="157" priority="367" operator="lessThan">
      <formula>$C$4</formula>
    </cfRule>
  </conditionalFormatting>
  <conditionalFormatting sqref="H18">
    <cfRule type="cellIs" dxfId="156" priority="368" operator="lessThan">
      <formula>$C$4</formula>
    </cfRule>
  </conditionalFormatting>
  <conditionalFormatting sqref="H19">
    <cfRule type="cellIs" dxfId="155" priority="369" operator="lessThan">
      <formula>$C$4</formula>
    </cfRule>
  </conditionalFormatting>
  <conditionalFormatting sqref="H20">
    <cfRule type="cellIs" dxfId="154" priority="370" operator="lessThan">
      <formula>$C$4</formula>
    </cfRule>
  </conditionalFormatting>
  <conditionalFormatting sqref="H21">
    <cfRule type="cellIs" dxfId="153" priority="371" operator="lessThan">
      <formula>$C$4</formula>
    </cfRule>
  </conditionalFormatting>
  <conditionalFormatting sqref="H22">
    <cfRule type="cellIs" dxfId="152" priority="372" operator="lessThan">
      <formula>$C$4</formula>
    </cfRule>
  </conditionalFormatting>
  <conditionalFormatting sqref="H23">
    <cfRule type="cellIs" dxfId="151" priority="373" operator="lessThan">
      <formula>$C$4</formula>
    </cfRule>
  </conditionalFormatting>
  <conditionalFormatting sqref="H24">
    <cfRule type="cellIs" dxfId="150" priority="374" operator="lessThan">
      <formula>$C$4</formula>
    </cfRule>
  </conditionalFormatting>
  <conditionalFormatting sqref="H25">
    <cfRule type="cellIs" dxfId="149" priority="375" operator="lessThan">
      <formula>$C$4</formula>
    </cfRule>
  </conditionalFormatting>
  <conditionalFormatting sqref="H26">
    <cfRule type="cellIs" dxfId="148" priority="376" operator="lessThan">
      <formula>$C$4</formula>
    </cfRule>
  </conditionalFormatting>
  <conditionalFormatting sqref="H27">
    <cfRule type="cellIs" dxfId="147" priority="377" operator="lessThan">
      <formula>$C$4</formula>
    </cfRule>
  </conditionalFormatting>
  <conditionalFormatting sqref="H28">
    <cfRule type="cellIs" dxfId="146" priority="378" operator="lessThan">
      <formula>$C$4</formula>
    </cfRule>
  </conditionalFormatting>
  <conditionalFormatting sqref="H29">
    <cfRule type="cellIs" dxfId="145" priority="379" operator="lessThan">
      <formula>$C$4</formula>
    </cfRule>
  </conditionalFormatting>
  <conditionalFormatting sqref="H30">
    <cfRule type="cellIs" dxfId="144" priority="380" operator="lessThan">
      <formula>$C$4</formula>
    </cfRule>
  </conditionalFormatting>
  <conditionalFormatting sqref="H31">
    <cfRule type="cellIs" dxfId="143" priority="381" operator="lessThan">
      <formula>$C$4</formula>
    </cfRule>
  </conditionalFormatting>
  <conditionalFormatting sqref="H32">
    <cfRule type="cellIs" dxfId="142" priority="382" operator="lessThan">
      <formula>$C$4</formula>
    </cfRule>
  </conditionalFormatting>
  <conditionalFormatting sqref="H33">
    <cfRule type="cellIs" dxfId="141" priority="383" operator="lessThan">
      <formula>$C$4</formula>
    </cfRule>
  </conditionalFormatting>
  <conditionalFormatting sqref="H34">
    <cfRule type="cellIs" dxfId="140" priority="384" operator="lessThan">
      <formula>$C$4</formula>
    </cfRule>
  </conditionalFormatting>
  <conditionalFormatting sqref="H35">
    <cfRule type="cellIs" dxfId="139" priority="385" operator="lessThan">
      <formula>$C$4</formula>
    </cfRule>
  </conditionalFormatting>
  <conditionalFormatting sqref="H36">
    <cfRule type="cellIs" dxfId="138" priority="386" operator="lessThan">
      <formula>$C$4</formula>
    </cfRule>
  </conditionalFormatting>
  <conditionalFormatting sqref="H37">
    <cfRule type="cellIs" dxfId="137" priority="387" operator="lessThan">
      <formula>$C$4</formula>
    </cfRule>
  </conditionalFormatting>
  <conditionalFormatting sqref="H38">
    <cfRule type="cellIs" dxfId="136" priority="388" operator="lessThan">
      <formula>$C$4</formula>
    </cfRule>
  </conditionalFormatting>
  <conditionalFormatting sqref="H39">
    <cfRule type="cellIs" dxfId="135" priority="389" operator="lessThan">
      <formula>$C$4</formula>
    </cfRule>
  </conditionalFormatting>
  <conditionalFormatting sqref="H40">
    <cfRule type="cellIs" dxfId="134" priority="390" operator="lessThan">
      <formula>$C$4</formula>
    </cfRule>
  </conditionalFormatting>
  <conditionalFormatting sqref="H41">
    <cfRule type="cellIs" dxfId="133" priority="391" operator="lessThan">
      <formula>$C$4</formula>
    </cfRule>
  </conditionalFormatting>
  <conditionalFormatting sqref="H42">
    <cfRule type="cellIs" dxfId="132" priority="392" operator="lessThan">
      <formula>$C$4</formula>
    </cfRule>
  </conditionalFormatting>
  <conditionalFormatting sqref="H43">
    <cfRule type="cellIs" dxfId="131" priority="393" operator="lessThan">
      <formula>$C$4</formula>
    </cfRule>
  </conditionalFormatting>
  <conditionalFormatting sqref="H44">
    <cfRule type="cellIs" dxfId="130" priority="394" operator="lessThan">
      <formula>$C$4</formula>
    </cfRule>
  </conditionalFormatting>
  <conditionalFormatting sqref="H45">
    <cfRule type="cellIs" dxfId="129" priority="395" operator="lessThan">
      <formula>$C$4</formula>
    </cfRule>
  </conditionalFormatting>
  <conditionalFormatting sqref="H46">
    <cfRule type="cellIs" dxfId="128" priority="396" operator="lessThan">
      <formula>$C$4</formula>
    </cfRule>
  </conditionalFormatting>
  <conditionalFormatting sqref="H47">
    <cfRule type="cellIs" dxfId="127" priority="397" operator="lessThan">
      <formula>$C$4</formula>
    </cfRule>
  </conditionalFormatting>
  <conditionalFormatting sqref="H48">
    <cfRule type="cellIs" dxfId="126" priority="398" operator="lessThan">
      <formula>$C$4</formula>
    </cfRule>
  </conditionalFormatting>
  <conditionalFormatting sqref="H49">
    <cfRule type="cellIs" dxfId="125" priority="399" operator="lessThan">
      <formula>$C$4</formula>
    </cfRule>
  </conditionalFormatting>
  <conditionalFormatting sqref="H50">
    <cfRule type="cellIs" dxfId="124" priority="400" operator="lessThan">
      <formula>$C$4</formula>
    </cfRule>
  </conditionalFormatting>
  <conditionalFormatting sqref="I11">
    <cfRule type="cellIs" dxfId="123" priority="401" operator="lessThan">
      <formula>$C$4</formula>
    </cfRule>
  </conditionalFormatting>
  <conditionalFormatting sqref="I12">
    <cfRule type="cellIs" dxfId="122" priority="402" operator="lessThan">
      <formula>$C$4</formula>
    </cfRule>
  </conditionalFormatting>
  <conditionalFormatting sqref="I13">
    <cfRule type="cellIs" dxfId="121" priority="403" operator="lessThan">
      <formula>$C$4</formula>
    </cfRule>
  </conditionalFormatting>
  <conditionalFormatting sqref="I14">
    <cfRule type="cellIs" dxfId="120" priority="404" operator="lessThan">
      <formula>$C$4</formula>
    </cfRule>
  </conditionalFormatting>
  <conditionalFormatting sqref="I15">
    <cfRule type="cellIs" dxfId="119" priority="405" operator="lessThan">
      <formula>$C$4</formula>
    </cfRule>
  </conditionalFormatting>
  <conditionalFormatting sqref="I16">
    <cfRule type="cellIs" dxfId="118" priority="406" operator="lessThan">
      <formula>$C$4</formula>
    </cfRule>
  </conditionalFormatting>
  <conditionalFormatting sqref="I17">
    <cfRule type="cellIs" dxfId="117" priority="407" operator="lessThan">
      <formula>$C$4</formula>
    </cfRule>
  </conditionalFormatting>
  <conditionalFormatting sqref="I18">
    <cfRule type="cellIs" dxfId="116" priority="408" operator="lessThan">
      <formula>$C$4</formula>
    </cfRule>
  </conditionalFormatting>
  <conditionalFormatting sqref="I19">
    <cfRule type="cellIs" dxfId="115" priority="409" operator="lessThan">
      <formula>$C$4</formula>
    </cfRule>
  </conditionalFormatting>
  <conditionalFormatting sqref="I20">
    <cfRule type="cellIs" dxfId="114" priority="410" operator="lessThan">
      <formula>$C$4</formula>
    </cfRule>
  </conditionalFormatting>
  <conditionalFormatting sqref="I21">
    <cfRule type="cellIs" dxfId="113" priority="411" operator="lessThan">
      <formula>$C$4</formula>
    </cfRule>
  </conditionalFormatting>
  <conditionalFormatting sqref="I22">
    <cfRule type="cellIs" dxfId="112" priority="412" operator="lessThan">
      <formula>$C$4</formula>
    </cfRule>
  </conditionalFormatting>
  <conditionalFormatting sqref="I23">
    <cfRule type="cellIs" dxfId="111" priority="413" operator="lessThan">
      <formula>$C$4</formula>
    </cfRule>
  </conditionalFormatting>
  <conditionalFormatting sqref="I24">
    <cfRule type="cellIs" dxfId="110" priority="414" operator="lessThan">
      <formula>$C$4</formula>
    </cfRule>
  </conditionalFormatting>
  <conditionalFormatting sqref="I25">
    <cfRule type="cellIs" dxfId="109" priority="415" operator="lessThan">
      <formula>$C$4</formula>
    </cfRule>
  </conditionalFormatting>
  <conditionalFormatting sqref="I26">
    <cfRule type="cellIs" dxfId="108" priority="416" operator="lessThan">
      <formula>$C$4</formula>
    </cfRule>
  </conditionalFormatting>
  <conditionalFormatting sqref="I27">
    <cfRule type="cellIs" dxfId="107" priority="417" operator="lessThan">
      <formula>$C$4</formula>
    </cfRule>
  </conditionalFormatting>
  <conditionalFormatting sqref="I28">
    <cfRule type="cellIs" dxfId="106" priority="418" operator="lessThan">
      <formula>$C$4</formula>
    </cfRule>
  </conditionalFormatting>
  <conditionalFormatting sqref="I29">
    <cfRule type="cellIs" dxfId="105" priority="419" operator="lessThan">
      <formula>$C$4</formula>
    </cfRule>
  </conditionalFormatting>
  <conditionalFormatting sqref="I30">
    <cfRule type="cellIs" dxfId="104" priority="420" operator="lessThan">
      <formula>$C$4</formula>
    </cfRule>
  </conditionalFormatting>
  <conditionalFormatting sqref="I31">
    <cfRule type="cellIs" dxfId="103" priority="421" operator="lessThan">
      <formula>$C$4</formula>
    </cfRule>
  </conditionalFormatting>
  <conditionalFormatting sqref="I32">
    <cfRule type="cellIs" dxfId="102" priority="422" operator="lessThan">
      <formula>$C$4</formula>
    </cfRule>
  </conditionalFormatting>
  <conditionalFormatting sqref="I33">
    <cfRule type="cellIs" dxfId="101" priority="423" operator="lessThan">
      <formula>$C$4</formula>
    </cfRule>
  </conditionalFormatting>
  <conditionalFormatting sqref="I34">
    <cfRule type="cellIs" dxfId="100" priority="424" operator="lessThan">
      <formula>$C$4</formula>
    </cfRule>
  </conditionalFormatting>
  <conditionalFormatting sqref="I35">
    <cfRule type="cellIs" dxfId="99" priority="425" operator="lessThan">
      <formula>$C$4</formula>
    </cfRule>
  </conditionalFormatting>
  <conditionalFormatting sqref="I36">
    <cfRule type="cellIs" dxfId="98" priority="426" operator="lessThan">
      <formula>$C$4</formula>
    </cfRule>
  </conditionalFormatting>
  <conditionalFormatting sqref="I37">
    <cfRule type="cellIs" dxfId="97" priority="427" operator="lessThan">
      <formula>$C$4</formula>
    </cfRule>
  </conditionalFormatting>
  <conditionalFormatting sqref="I38">
    <cfRule type="cellIs" dxfId="96" priority="428" operator="lessThan">
      <formula>$C$4</formula>
    </cfRule>
  </conditionalFormatting>
  <conditionalFormatting sqref="I39">
    <cfRule type="cellIs" dxfId="95" priority="429" operator="lessThan">
      <formula>$C$4</formula>
    </cfRule>
  </conditionalFormatting>
  <conditionalFormatting sqref="I40">
    <cfRule type="cellIs" dxfId="94" priority="430" operator="lessThan">
      <formula>$C$4</formula>
    </cfRule>
  </conditionalFormatting>
  <conditionalFormatting sqref="I41">
    <cfRule type="cellIs" dxfId="93" priority="431" operator="lessThan">
      <formula>$C$4</formula>
    </cfRule>
  </conditionalFormatting>
  <conditionalFormatting sqref="I42">
    <cfRule type="cellIs" dxfId="92" priority="432" operator="lessThan">
      <formula>$C$4</formula>
    </cfRule>
  </conditionalFormatting>
  <conditionalFormatting sqref="I43">
    <cfRule type="cellIs" dxfId="91" priority="433" operator="lessThan">
      <formula>$C$4</formula>
    </cfRule>
  </conditionalFormatting>
  <conditionalFormatting sqref="I44">
    <cfRule type="cellIs" dxfId="90" priority="434" operator="lessThan">
      <formula>$C$4</formula>
    </cfRule>
  </conditionalFormatting>
  <conditionalFormatting sqref="I45">
    <cfRule type="cellIs" dxfId="89" priority="435" operator="lessThan">
      <formula>$C$4</formula>
    </cfRule>
  </conditionalFormatting>
  <conditionalFormatting sqref="I46">
    <cfRule type="cellIs" dxfId="88" priority="436" operator="lessThan">
      <formula>$C$4</formula>
    </cfRule>
  </conditionalFormatting>
  <conditionalFormatting sqref="I47">
    <cfRule type="cellIs" dxfId="87" priority="437" operator="lessThan">
      <formula>$C$4</formula>
    </cfRule>
  </conditionalFormatting>
  <conditionalFormatting sqref="I48">
    <cfRule type="cellIs" dxfId="86" priority="438" operator="lessThan">
      <formula>$C$4</formula>
    </cfRule>
  </conditionalFormatting>
  <conditionalFormatting sqref="I49">
    <cfRule type="cellIs" dxfId="85" priority="439" operator="lessThan">
      <formula>$C$4</formula>
    </cfRule>
  </conditionalFormatting>
  <conditionalFormatting sqref="I50">
    <cfRule type="cellIs" dxfId="84" priority="440" operator="lessThan">
      <formula>$C$4</formula>
    </cfRule>
  </conditionalFormatting>
  <conditionalFormatting sqref="I52">
    <cfRule type="cellIs" dxfId="83" priority="441" operator="lessThan">
      <formula>$C$4</formula>
    </cfRule>
  </conditionalFormatting>
  <conditionalFormatting sqref="J11">
    <cfRule type="cellIs" dxfId="82" priority="442" operator="lessThan">
      <formula>$C$4</formula>
    </cfRule>
  </conditionalFormatting>
  <conditionalFormatting sqref="J12">
    <cfRule type="cellIs" dxfId="81" priority="443" operator="lessThan">
      <formula>$C$4</formula>
    </cfRule>
  </conditionalFormatting>
  <conditionalFormatting sqref="J13">
    <cfRule type="cellIs" dxfId="80" priority="444" operator="lessThan">
      <formula>$C$4</formula>
    </cfRule>
  </conditionalFormatting>
  <conditionalFormatting sqref="J14">
    <cfRule type="cellIs" dxfId="79" priority="445" operator="lessThan">
      <formula>$C$4</formula>
    </cfRule>
  </conditionalFormatting>
  <conditionalFormatting sqref="J15">
    <cfRule type="cellIs" dxfId="78" priority="446" operator="lessThan">
      <formula>$C$4</formula>
    </cfRule>
  </conditionalFormatting>
  <conditionalFormatting sqref="J16">
    <cfRule type="cellIs" dxfId="77" priority="447" operator="lessThan">
      <formula>$C$4</formula>
    </cfRule>
  </conditionalFormatting>
  <conditionalFormatting sqref="J17">
    <cfRule type="cellIs" dxfId="76" priority="448" operator="lessThan">
      <formula>$C$4</formula>
    </cfRule>
  </conditionalFormatting>
  <conditionalFormatting sqref="J18">
    <cfRule type="cellIs" dxfId="75" priority="449" operator="lessThan">
      <formula>$C$4</formula>
    </cfRule>
  </conditionalFormatting>
  <conditionalFormatting sqref="J19">
    <cfRule type="cellIs" dxfId="74" priority="450" operator="lessThan">
      <formula>$C$4</formula>
    </cfRule>
  </conditionalFormatting>
  <conditionalFormatting sqref="J20">
    <cfRule type="cellIs" dxfId="73" priority="451" operator="lessThan">
      <formula>$C$4</formula>
    </cfRule>
  </conditionalFormatting>
  <conditionalFormatting sqref="J21">
    <cfRule type="cellIs" dxfId="72" priority="452" operator="lessThan">
      <formula>$C$4</formula>
    </cfRule>
  </conditionalFormatting>
  <conditionalFormatting sqref="J22">
    <cfRule type="cellIs" dxfId="71" priority="453" operator="lessThan">
      <formula>$C$4</formula>
    </cfRule>
  </conditionalFormatting>
  <conditionalFormatting sqref="J23">
    <cfRule type="cellIs" dxfId="70" priority="454" operator="lessThan">
      <formula>$C$4</formula>
    </cfRule>
  </conditionalFormatting>
  <conditionalFormatting sqref="J24">
    <cfRule type="cellIs" dxfId="69" priority="455" operator="lessThan">
      <formula>$C$4</formula>
    </cfRule>
  </conditionalFormatting>
  <conditionalFormatting sqref="J25">
    <cfRule type="cellIs" dxfId="68" priority="456" operator="lessThan">
      <formula>$C$4</formula>
    </cfRule>
  </conditionalFormatting>
  <conditionalFormatting sqref="J26">
    <cfRule type="cellIs" dxfId="67" priority="457" operator="lessThan">
      <formula>$C$4</formula>
    </cfRule>
  </conditionalFormatting>
  <conditionalFormatting sqref="J27">
    <cfRule type="cellIs" dxfId="66" priority="458" operator="lessThan">
      <formula>$C$4</formula>
    </cfRule>
  </conditionalFormatting>
  <conditionalFormatting sqref="J28">
    <cfRule type="cellIs" dxfId="65" priority="459" operator="lessThan">
      <formula>$C$4</formula>
    </cfRule>
  </conditionalFormatting>
  <conditionalFormatting sqref="J29">
    <cfRule type="cellIs" dxfId="64" priority="460" operator="lessThan">
      <formula>$C$4</formula>
    </cfRule>
  </conditionalFormatting>
  <conditionalFormatting sqref="J30">
    <cfRule type="cellIs" dxfId="63" priority="461" operator="lessThan">
      <formula>$C$4</formula>
    </cfRule>
  </conditionalFormatting>
  <conditionalFormatting sqref="J31">
    <cfRule type="cellIs" dxfId="62" priority="462" operator="lessThan">
      <formula>$C$4</formula>
    </cfRule>
  </conditionalFormatting>
  <conditionalFormatting sqref="J32">
    <cfRule type="cellIs" dxfId="61" priority="463" operator="lessThan">
      <formula>$C$4</formula>
    </cfRule>
  </conditionalFormatting>
  <conditionalFormatting sqref="J33">
    <cfRule type="cellIs" dxfId="60" priority="464" operator="lessThan">
      <formula>$C$4</formula>
    </cfRule>
  </conditionalFormatting>
  <conditionalFormatting sqref="J34">
    <cfRule type="cellIs" dxfId="59" priority="465" operator="lessThan">
      <formula>$C$4</formula>
    </cfRule>
  </conditionalFormatting>
  <conditionalFormatting sqref="J35">
    <cfRule type="cellIs" dxfId="58" priority="466" operator="lessThan">
      <formula>$C$4</formula>
    </cfRule>
  </conditionalFormatting>
  <conditionalFormatting sqref="J36">
    <cfRule type="cellIs" dxfId="57" priority="467" operator="lessThan">
      <formula>$C$4</formula>
    </cfRule>
  </conditionalFormatting>
  <conditionalFormatting sqref="J37">
    <cfRule type="cellIs" dxfId="56" priority="468" operator="lessThan">
      <formula>$C$4</formula>
    </cfRule>
  </conditionalFormatting>
  <conditionalFormatting sqref="J38">
    <cfRule type="cellIs" dxfId="55" priority="469" operator="lessThan">
      <formula>$C$4</formula>
    </cfRule>
  </conditionalFormatting>
  <conditionalFormatting sqref="J39">
    <cfRule type="cellIs" dxfId="54" priority="470" operator="lessThan">
      <formula>$C$4</formula>
    </cfRule>
  </conditionalFormatting>
  <conditionalFormatting sqref="J40">
    <cfRule type="cellIs" dxfId="53" priority="471" operator="lessThan">
      <formula>$C$4</formula>
    </cfRule>
  </conditionalFormatting>
  <conditionalFormatting sqref="J41">
    <cfRule type="cellIs" dxfId="52" priority="472" operator="lessThan">
      <formula>$C$4</formula>
    </cfRule>
  </conditionalFormatting>
  <conditionalFormatting sqref="J42">
    <cfRule type="cellIs" dxfId="51" priority="473" operator="lessThan">
      <formula>$C$4</formula>
    </cfRule>
  </conditionalFormatting>
  <conditionalFormatting sqref="J43">
    <cfRule type="cellIs" dxfId="50" priority="474" operator="lessThan">
      <formula>$C$4</formula>
    </cfRule>
  </conditionalFormatting>
  <conditionalFormatting sqref="J44">
    <cfRule type="cellIs" dxfId="49" priority="475" operator="lessThan">
      <formula>$C$4</formula>
    </cfRule>
  </conditionalFormatting>
  <conditionalFormatting sqref="J45">
    <cfRule type="cellIs" dxfId="48" priority="476" operator="lessThan">
      <formula>$C$4</formula>
    </cfRule>
  </conditionalFormatting>
  <conditionalFormatting sqref="J46">
    <cfRule type="cellIs" dxfId="47" priority="477" operator="lessThan">
      <formula>$C$4</formula>
    </cfRule>
  </conditionalFormatting>
  <conditionalFormatting sqref="J47">
    <cfRule type="cellIs" dxfId="46" priority="478" operator="lessThan">
      <formula>$C$4</formula>
    </cfRule>
  </conditionalFormatting>
  <conditionalFormatting sqref="J48">
    <cfRule type="cellIs" dxfId="45" priority="479" operator="lessThan">
      <formula>$C$4</formula>
    </cfRule>
  </conditionalFormatting>
  <conditionalFormatting sqref="J49">
    <cfRule type="cellIs" dxfId="44" priority="480" operator="lessThan">
      <formula>$C$4</formula>
    </cfRule>
  </conditionalFormatting>
  <conditionalFormatting sqref="J50">
    <cfRule type="cellIs" dxfId="43" priority="481" operator="lessThan">
      <formula>$C$4</formula>
    </cfRule>
  </conditionalFormatting>
  <conditionalFormatting sqref="E11">
    <cfRule type="cellIs" dxfId="42" priority="482" operator="lessThan">
      <formula>$C$4</formula>
    </cfRule>
  </conditionalFormatting>
  <conditionalFormatting sqref="E12">
    <cfRule type="cellIs" dxfId="41" priority="483" operator="lessThan">
      <formula>$C$4</formula>
    </cfRule>
  </conditionalFormatting>
  <conditionalFormatting sqref="E13">
    <cfRule type="cellIs" dxfId="40" priority="484" operator="lessThan">
      <formula>$C$4</formula>
    </cfRule>
  </conditionalFormatting>
  <conditionalFormatting sqref="E14">
    <cfRule type="cellIs" dxfId="39" priority="485" operator="lessThan">
      <formula>$C$4</formula>
    </cfRule>
  </conditionalFormatting>
  <conditionalFormatting sqref="E15">
    <cfRule type="cellIs" dxfId="38" priority="486" operator="lessThan">
      <formula>$C$4</formula>
    </cfRule>
  </conditionalFormatting>
  <conditionalFormatting sqref="E16">
    <cfRule type="cellIs" dxfId="37" priority="487" operator="lessThan">
      <formula>$C$4</formula>
    </cfRule>
  </conditionalFormatting>
  <conditionalFormatting sqref="E17">
    <cfRule type="cellIs" dxfId="36" priority="488" operator="lessThan">
      <formula>$C$4</formula>
    </cfRule>
  </conditionalFormatting>
  <conditionalFormatting sqref="E18">
    <cfRule type="cellIs" dxfId="35" priority="489" operator="lessThan">
      <formula>$C$4</formula>
    </cfRule>
  </conditionalFormatting>
  <conditionalFormatting sqref="E19">
    <cfRule type="cellIs" dxfId="34" priority="490" operator="lessThan">
      <formula>$C$4</formula>
    </cfRule>
  </conditionalFormatting>
  <conditionalFormatting sqref="E20">
    <cfRule type="cellIs" dxfId="33" priority="491" operator="lessThan">
      <formula>$C$4</formula>
    </cfRule>
  </conditionalFormatting>
  <conditionalFormatting sqref="E21">
    <cfRule type="cellIs" dxfId="32" priority="492" operator="lessThan">
      <formula>$C$4</formula>
    </cfRule>
  </conditionalFormatting>
  <conditionalFormatting sqref="E22">
    <cfRule type="cellIs" dxfId="31" priority="493" operator="lessThan">
      <formula>$C$4</formula>
    </cfRule>
  </conditionalFormatting>
  <conditionalFormatting sqref="E23">
    <cfRule type="cellIs" dxfId="30" priority="494" operator="lessThan">
      <formula>$C$4</formula>
    </cfRule>
  </conditionalFormatting>
  <conditionalFormatting sqref="E24">
    <cfRule type="cellIs" dxfId="29" priority="495" operator="lessThan">
      <formula>$C$4</formula>
    </cfRule>
  </conditionalFormatting>
  <conditionalFormatting sqref="E25">
    <cfRule type="cellIs" dxfId="28" priority="496" operator="lessThan">
      <formula>$C$4</formula>
    </cfRule>
  </conditionalFormatting>
  <conditionalFormatting sqref="E26">
    <cfRule type="cellIs" dxfId="27" priority="497" operator="lessThan">
      <formula>$C$4</formula>
    </cfRule>
  </conditionalFormatting>
  <conditionalFormatting sqref="E27">
    <cfRule type="cellIs" dxfId="26" priority="498" operator="lessThan">
      <formula>$C$4</formula>
    </cfRule>
  </conditionalFormatting>
  <conditionalFormatting sqref="E28">
    <cfRule type="cellIs" dxfId="25" priority="499" operator="lessThan">
      <formula>$C$4</formula>
    </cfRule>
  </conditionalFormatting>
  <conditionalFormatting sqref="E29">
    <cfRule type="cellIs" dxfId="24" priority="500" operator="lessThan">
      <formula>$C$4</formula>
    </cfRule>
  </conditionalFormatting>
  <conditionalFormatting sqref="E30">
    <cfRule type="cellIs" dxfId="23" priority="501" operator="lessThan">
      <formula>$C$4</formula>
    </cfRule>
  </conditionalFormatting>
  <conditionalFormatting sqref="E31">
    <cfRule type="cellIs" dxfId="22" priority="502" operator="lessThan">
      <formula>$C$4</formula>
    </cfRule>
  </conditionalFormatting>
  <conditionalFormatting sqref="E32">
    <cfRule type="cellIs" dxfId="21" priority="503" operator="lessThan">
      <formula>$C$4</formula>
    </cfRule>
  </conditionalFormatting>
  <conditionalFormatting sqref="E33">
    <cfRule type="cellIs" dxfId="20" priority="504" operator="lessThan">
      <formula>$C$4</formula>
    </cfRule>
  </conditionalFormatting>
  <conditionalFormatting sqref="E34">
    <cfRule type="cellIs" dxfId="19" priority="505" operator="lessThan">
      <formula>$C$4</formula>
    </cfRule>
  </conditionalFormatting>
  <conditionalFormatting sqref="E35">
    <cfRule type="cellIs" dxfId="18" priority="506" operator="lessThan">
      <formula>$C$4</formula>
    </cfRule>
  </conditionalFormatting>
  <conditionalFormatting sqref="E36">
    <cfRule type="cellIs" dxfId="17" priority="507" operator="lessThan">
      <formula>$C$4</formula>
    </cfRule>
  </conditionalFormatting>
  <conditionalFormatting sqref="E37">
    <cfRule type="cellIs" dxfId="16" priority="508" operator="lessThan">
      <formula>$C$4</formula>
    </cfRule>
  </conditionalFormatting>
  <conditionalFormatting sqref="E38">
    <cfRule type="cellIs" dxfId="15" priority="509" operator="lessThan">
      <formula>$C$4</formula>
    </cfRule>
  </conditionalFormatting>
  <conditionalFormatting sqref="E39">
    <cfRule type="cellIs" dxfId="14" priority="510" operator="lessThan">
      <formula>$C$4</formula>
    </cfRule>
  </conditionalFormatting>
  <conditionalFormatting sqref="E40">
    <cfRule type="cellIs" dxfId="13" priority="511" operator="lessThan">
      <formula>$C$4</formula>
    </cfRule>
  </conditionalFormatting>
  <conditionalFormatting sqref="E41">
    <cfRule type="cellIs" dxfId="12" priority="512" operator="lessThan">
      <formula>$C$4</formula>
    </cfRule>
  </conditionalFormatting>
  <conditionalFormatting sqref="E42">
    <cfRule type="cellIs" dxfId="11" priority="513" operator="lessThan">
      <formula>$C$4</formula>
    </cfRule>
  </conditionalFormatting>
  <conditionalFormatting sqref="E43">
    <cfRule type="cellIs" dxfId="10" priority="514" operator="lessThan">
      <formula>$C$4</formula>
    </cfRule>
  </conditionalFormatting>
  <conditionalFormatting sqref="E44">
    <cfRule type="cellIs" dxfId="9" priority="515" operator="lessThan">
      <formula>$C$4</formula>
    </cfRule>
  </conditionalFormatting>
  <conditionalFormatting sqref="E45">
    <cfRule type="cellIs" dxfId="8" priority="516" operator="lessThan">
      <formula>$C$4</formula>
    </cfRule>
  </conditionalFormatting>
  <conditionalFormatting sqref="E46">
    <cfRule type="cellIs" dxfId="7" priority="517" operator="lessThan">
      <formula>$C$4</formula>
    </cfRule>
  </conditionalFormatting>
  <conditionalFormatting sqref="E47">
    <cfRule type="cellIs" dxfId="6" priority="518" operator="lessThan">
      <formula>$C$4</formula>
    </cfRule>
  </conditionalFormatting>
  <conditionalFormatting sqref="E48">
    <cfRule type="cellIs" dxfId="5" priority="519" operator="lessThan">
      <formula>$C$4</formula>
    </cfRule>
  </conditionalFormatting>
  <conditionalFormatting sqref="E49">
    <cfRule type="cellIs" dxfId="4" priority="520" operator="lessThan">
      <formula>$C$4</formula>
    </cfRule>
  </conditionalFormatting>
  <conditionalFormatting sqref="E50">
    <cfRule type="cellIs" dxfId="3" priority="521" operator="lessThan">
      <formula>$C$4</formula>
    </cfRule>
  </conditionalFormatting>
  <conditionalFormatting sqref="I53">
    <cfRule type="cellIs" dxfId="2" priority="522" operator="lessThan">
      <formula>$C$4</formula>
    </cfRule>
  </conditionalFormatting>
  <conditionalFormatting sqref="I54">
    <cfRule type="cellIs" dxfId="1" priority="523" operator="lessThan">
      <formula>$C$4</formula>
    </cfRule>
  </conditionalFormatting>
  <conditionalFormatting sqref="I55">
    <cfRule type="cellIs" dxfId="0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XI-IPS 1</vt:lpstr>
      <vt:lpstr>XI-IPS 2</vt:lpstr>
      <vt:lpstr>XI-IPS 3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</dc:creator>
  <cp:keywords/>
  <dc:description/>
  <cp:lastModifiedBy>NOTEBOOK</cp:lastModifiedBy>
  <dcterms:created xsi:type="dcterms:W3CDTF">2016-01-14T22:19:27Z</dcterms:created>
  <dcterms:modified xsi:type="dcterms:W3CDTF">2017-06-12T12:37:29Z</dcterms:modified>
  <cp:category/>
</cp:coreProperties>
</file>