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-IPA 2" sheetId="1" r:id="rId1"/>
    <sheet name="XI-IPA 5" sheetId="2" r:id="rId2"/>
    <sheet name="XI-IPS 1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I29" i="3"/>
  <c r="AY28" i="3"/>
  <c r="AR28" i="3"/>
  <c r="AJ28" i="3"/>
  <c r="AH28" i="3"/>
  <c r="AL28" i="3" s="1"/>
  <c r="AF28" i="3"/>
  <c r="AK28" i="3" s="1"/>
  <c r="AC28" i="3"/>
  <c r="Z28" i="3"/>
  <c r="AI28" i="3" s="1"/>
  <c r="W28" i="3"/>
  <c r="T28" i="3"/>
  <c r="AG28" i="3" s="1"/>
  <c r="N28" i="3"/>
  <c r="K28" i="3"/>
  <c r="J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I27" i="3"/>
  <c r="AY26" i="3"/>
  <c r="AR26" i="3"/>
  <c r="AJ26" i="3"/>
  <c r="AH26" i="3"/>
  <c r="AL26" i="3" s="1"/>
  <c r="AF26" i="3"/>
  <c r="AK26" i="3" s="1"/>
  <c r="AC26" i="3"/>
  <c r="Z26" i="3"/>
  <c r="AI26" i="3" s="1"/>
  <c r="W26" i="3"/>
  <c r="T26" i="3"/>
  <c r="AG26" i="3" s="1"/>
  <c r="N26" i="3"/>
  <c r="K26" i="3"/>
  <c r="J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I25" i="3"/>
  <c r="AY24" i="3"/>
  <c r="AR24" i="3"/>
  <c r="AJ24" i="3"/>
  <c r="AH24" i="3"/>
  <c r="AL24" i="3" s="1"/>
  <c r="AF24" i="3"/>
  <c r="AK24" i="3" s="1"/>
  <c r="AC24" i="3"/>
  <c r="Z24" i="3"/>
  <c r="AI24" i="3" s="1"/>
  <c r="W24" i="3"/>
  <c r="T24" i="3"/>
  <c r="AG24" i="3" s="1"/>
  <c r="N24" i="3"/>
  <c r="K24" i="3"/>
  <c r="J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I23" i="3"/>
  <c r="AY22" i="3"/>
  <c r="AR22" i="3"/>
  <c r="AJ22" i="3"/>
  <c r="AH22" i="3"/>
  <c r="AL22" i="3" s="1"/>
  <c r="AF22" i="3"/>
  <c r="AK22" i="3" s="1"/>
  <c r="AC22" i="3"/>
  <c r="Z22" i="3"/>
  <c r="AI22" i="3" s="1"/>
  <c r="W22" i="3"/>
  <c r="T22" i="3"/>
  <c r="AG22" i="3" s="1"/>
  <c r="N22" i="3"/>
  <c r="K22" i="3"/>
  <c r="J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J21" i="3"/>
  <c r="I21" i="3"/>
  <c r="AY20" i="3"/>
  <c r="AR20" i="3"/>
  <c r="AJ20" i="3"/>
  <c r="AH20" i="3"/>
  <c r="AL20" i="3" s="1"/>
  <c r="AF20" i="3"/>
  <c r="AK20" i="3" s="1"/>
  <c r="AC20" i="3"/>
  <c r="Z20" i="3"/>
  <c r="AI20" i="3" s="1"/>
  <c r="W20" i="3"/>
  <c r="T20" i="3"/>
  <c r="AG20" i="3" s="1"/>
  <c r="N20" i="3"/>
  <c r="K20" i="3"/>
  <c r="J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J19" i="3"/>
  <c r="I19" i="3"/>
  <c r="AY18" i="3"/>
  <c r="AR18" i="3"/>
  <c r="AJ18" i="3"/>
  <c r="AH18" i="3"/>
  <c r="AL18" i="3" s="1"/>
  <c r="AF18" i="3"/>
  <c r="AK18" i="3" s="1"/>
  <c r="AC18" i="3"/>
  <c r="Z18" i="3"/>
  <c r="AI18" i="3" s="1"/>
  <c r="W18" i="3"/>
  <c r="T18" i="3"/>
  <c r="AG18" i="3" s="1"/>
  <c r="N18" i="3"/>
  <c r="K18" i="3"/>
  <c r="J18" i="3"/>
  <c r="I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2" i="1" l="1"/>
  <c r="J12" i="1"/>
  <c r="H12" i="1"/>
  <c r="E12" i="1" s="1"/>
  <c r="G12" i="1"/>
  <c r="I14" i="1"/>
  <c r="J14" i="1"/>
  <c r="H14" i="1"/>
  <c r="E14" i="1" s="1"/>
  <c r="G14" i="1"/>
  <c r="I16" i="1"/>
  <c r="J16" i="1"/>
  <c r="H16" i="1"/>
  <c r="E16" i="1" s="1"/>
  <c r="G16" i="1"/>
  <c r="G18" i="1"/>
  <c r="J18" i="1"/>
  <c r="H18" i="1"/>
  <c r="E18" i="1" s="1"/>
  <c r="I18" i="1"/>
  <c r="I20" i="1"/>
  <c r="J20" i="1"/>
  <c r="H20" i="1"/>
  <c r="E20" i="1" s="1"/>
  <c r="G20" i="1"/>
  <c r="G22" i="1"/>
  <c r="H22" i="1"/>
  <c r="E22" i="1" s="1"/>
  <c r="G24" i="1"/>
  <c r="H24" i="1"/>
  <c r="E24" i="1" s="1"/>
  <c r="G11" i="1"/>
  <c r="J11" i="1"/>
  <c r="H11" i="1"/>
  <c r="I11" i="1"/>
  <c r="G13" i="1"/>
  <c r="J13" i="1"/>
  <c r="H13" i="1"/>
  <c r="E13" i="1" s="1"/>
  <c r="I13" i="1"/>
  <c r="G15" i="1"/>
  <c r="J15" i="1"/>
  <c r="H15" i="1"/>
  <c r="E15" i="1" s="1"/>
  <c r="I15" i="1"/>
  <c r="G17" i="1"/>
  <c r="J17" i="1"/>
  <c r="H17" i="1"/>
  <c r="E17" i="1" s="1"/>
  <c r="I17" i="1"/>
  <c r="G19" i="1"/>
  <c r="J19" i="1"/>
  <c r="H19" i="1"/>
  <c r="E19" i="1" s="1"/>
  <c r="I19" i="1"/>
  <c r="H21" i="1"/>
  <c r="E21" i="1" s="1"/>
  <c r="G21" i="1"/>
  <c r="H23" i="1"/>
  <c r="E23" i="1" s="1"/>
  <c r="G23" i="1"/>
  <c r="AL26" i="1"/>
  <c r="AL47" i="1"/>
  <c r="AL48" i="1"/>
  <c r="AL49" i="1"/>
  <c r="AL50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11" i="2"/>
  <c r="AL12" i="2"/>
  <c r="AL13" i="2"/>
  <c r="AL14" i="2"/>
  <c r="AL15" i="2"/>
  <c r="AL16" i="2"/>
  <c r="AL17" i="2"/>
  <c r="AL18" i="2"/>
  <c r="AL19" i="2"/>
  <c r="AL11" i="3"/>
  <c r="AL12" i="3"/>
  <c r="AL13" i="3"/>
  <c r="AL14" i="3"/>
  <c r="AL15" i="3"/>
  <c r="AL16" i="3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J17" i="3"/>
  <c r="I17" i="3"/>
  <c r="G17" i="3"/>
  <c r="H17" i="3"/>
  <c r="E17" i="3" s="1"/>
  <c r="H18" i="3"/>
  <c r="E18" i="3" s="1"/>
  <c r="G18" i="3"/>
  <c r="H19" i="3"/>
  <c r="E19" i="3" s="1"/>
  <c r="G19" i="3"/>
  <c r="H20" i="3"/>
  <c r="E20" i="3" s="1"/>
  <c r="G20" i="3"/>
  <c r="H21" i="3"/>
  <c r="E21" i="3" s="1"/>
  <c r="G21" i="3"/>
  <c r="H22" i="3"/>
  <c r="E22" i="3" s="1"/>
  <c r="G22" i="3"/>
  <c r="H23" i="3"/>
  <c r="E23" i="3" s="1"/>
  <c r="G23" i="3"/>
  <c r="H24" i="3"/>
  <c r="E24" i="3" s="1"/>
  <c r="G24" i="3"/>
  <c r="H25" i="3"/>
  <c r="E25" i="3" s="1"/>
  <c r="G25" i="3"/>
  <c r="H26" i="3"/>
  <c r="E26" i="3" s="1"/>
  <c r="G26" i="3"/>
  <c r="H27" i="3"/>
  <c r="E27" i="3" s="1"/>
  <c r="G27" i="3"/>
  <c r="H28" i="3"/>
  <c r="E28" i="3" s="1"/>
  <c r="G28" i="3"/>
  <c r="H29" i="3"/>
  <c r="E29" i="3" s="1"/>
  <c r="G29" i="3"/>
  <c r="AL30" i="3"/>
  <c r="AL32" i="3"/>
  <c r="AL31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H50" i="3"/>
  <c r="E50" i="3" s="1"/>
  <c r="G46" i="3" l="1"/>
  <c r="H46" i="3"/>
  <c r="E46" i="3" s="1"/>
  <c r="G40" i="3"/>
  <c r="H40" i="3"/>
  <c r="E40" i="3" s="1"/>
  <c r="G36" i="3"/>
  <c r="H36" i="3"/>
  <c r="E36" i="3" s="1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2" i="3"/>
  <c r="H32" i="3"/>
  <c r="E32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H20" i="2"/>
  <c r="E20" i="2" s="1"/>
  <c r="G20" i="2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J18" i="2"/>
  <c r="H18" i="2"/>
  <c r="E18" i="2" s="1"/>
  <c r="I18" i="2"/>
  <c r="G18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25" i="1"/>
  <c r="H25" i="1"/>
  <c r="E25" i="1" s="1"/>
  <c r="H49" i="1"/>
  <c r="E49" i="1" s="1"/>
  <c r="G49" i="1"/>
  <c r="H47" i="1"/>
  <c r="E47" i="1" s="1"/>
  <c r="G47" i="1"/>
  <c r="G48" i="3"/>
  <c r="H48" i="3"/>
  <c r="E48" i="3" s="1"/>
  <c r="G44" i="3"/>
  <c r="H44" i="3"/>
  <c r="E44" i="3" s="1"/>
  <c r="G42" i="3"/>
  <c r="H42" i="3"/>
  <c r="E42" i="3" s="1"/>
  <c r="G38" i="3"/>
  <c r="H38" i="3"/>
  <c r="E38" i="3" s="1"/>
  <c r="G34" i="3"/>
  <c r="H34" i="3"/>
  <c r="E34" i="3" s="1"/>
  <c r="G31" i="3"/>
  <c r="H31" i="3"/>
  <c r="E31" i="3" s="1"/>
  <c r="G30" i="3"/>
  <c r="H30" i="3"/>
  <c r="E30" i="3" s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G25" i="2"/>
  <c r="H25" i="2"/>
  <c r="E25" i="2" s="1"/>
  <c r="G23" i="2"/>
  <c r="H23" i="2"/>
  <c r="E23" i="2" s="1"/>
  <c r="G21" i="2"/>
  <c r="H21" i="2"/>
  <c r="E21" i="2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J19" i="2"/>
  <c r="H19" i="2"/>
  <c r="E19" i="2" s="1"/>
  <c r="I19" i="2"/>
  <c r="G19" i="2"/>
  <c r="J17" i="2"/>
  <c r="H17" i="2"/>
  <c r="E17" i="2" s="1"/>
  <c r="I17" i="2"/>
  <c r="G17" i="2"/>
  <c r="J15" i="2"/>
  <c r="H15" i="2"/>
  <c r="E15" i="2" s="1"/>
  <c r="I15" i="2"/>
  <c r="G15" i="2"/>
  <c r="J13" i="2"/>
  <c r="H13" i="2"/>
  <c r="E13" i="2" s="1"/>
  <c r="I13" i="2"/>
  <c r="G13" i="2"/>
  <c r="J11" i="2"/>
  <c r="H11" i="2"/>
  <c r="I11" i="2"/>
  <c r="G11" i="2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27" i="1"/>
  <c r="H27" i="1"/>
  <c r="E27" i="1" s="1"/>
  <c r="H50" i="1"/>
  <c r="E50" i="1" s="1"/>
  <c r="G50" i="1"/>
  <c r="H48" i="1"/>
  <c r="E48" i="1" s="1"/>
  <c r="G48" i="1"/>
  <c r="G26" i="1"/>
  <c r="H26" i="1"/>
  <c r="E26" i="1" s="1"/>
  <c r="E11" i="1"/>
  <c r="I53" i="3" l="1"/>
  <c r="I54" i="3"/>
  <c r="I52" i="3"/>
  <c r="E11" i="3"/>
  <c r="I52" i="1"/>
  <c r="I53" i="2"/>
  <c r="I54" i="2"/>
  <c r="I52" i="2"/>
  <c r="E11" i="2"/>
  <c r="I53" i="1"/>
  <c r="I54" i="1"/>
</calcChain>
</file>

<file path=xl/sharedStrings.xml><?xml version="1.0" encoding="utf-8"?>
<sst xmlns="http://schemas.openxmlformats.org/spreadsheetml/2006/main" count="330" uniqueCount="87">
  <si>
    <t>DAFTAR NILAI SISWA SMAN 9 SEMARANG SEMESTER GENAP TAHUN PELAJARAN 2016/2017</t>
  </si>
  <si>
    <t>Guru :</t>
  </si>
  <si>
    <t>Budi Hartana S.Ag</t>
  </si>
  <si>
    <t>Kelas [nama-kelas]</t>
  </si>
  <si>
    <t>Kelas XI-IPA 2</t>
  </si>
  <si>
    <t>GENAP</t>
  </si>
  <si>
    <t>Mapel :</t>
  </si>
  <si>
    <t>Pendidikan Agama Katolik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</si>
  <si>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</si>
  <si>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</si>
  <si>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</si>
  <si>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</si>
  <si>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</si>
  <si>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</si>
  <si>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</si>
  <si>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</si>
  <si>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</si>
  <si>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</si>
  <si>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</si>
  <si>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</si>
  <si>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</si>
  <si>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</si>
  <si>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</si>
  <si>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</si>
  <si>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</si>
  <si>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</si>
  <si>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</si>
  <si>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</si>
  <si>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</si>
  <si>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</si>
  <si>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</si>
  <si>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</si>
  <si>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</si>
  <si>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</si>
  <si>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</si>
  <si>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</si>
  <si>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</si>
  <si>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</si>
  <si>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</si>
  <si>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</si>
  <si>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</si>
  <si>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</si>
  <si>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</si>
  <si>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</si>
  <si>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</si>
  <si>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</si>
  <si>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ANGGA ASAS PRATOWO</t>
  </si>
  <si>
    <t>A</t>
  </si>
  <si>
    <t>ATANASIA GRIETA ROSARI JUWITA</t>
  </si>
  <si>
    <t>CINDY JULIETA</t>
  </si>
  <si>
    <t>DIONISIUS DIMAS JULIES</t>
  </si>
  <si>
    <t>REGIA VERBENANINGRUM</t>
  </si>
  <si>
    <t>REGINA LEVANA NIKEN DARMAWAN</t>
  </si>
  <si>
    <t>RIO HERLAMBANG</t>
  </si>
  <si>
    <t>VALENTINA ANANDA RIZHA KESUMA MELATI</t>
  </si>
  <si>
    <t>YULIA LALITA PRAMESWARI</t>
  </si>
  <si>
    <t>GRETA MARIA TRIPODO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</si>
  <si>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</si>
  <si>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</si>
  <si>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</si>
  <si>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</si>
  <si>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</si>
  <si>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</si>
  <si>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</si>
  <si>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</si>
  <si>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</si>
  <si>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</si>
  <si>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19711206 200003 1 001</t>
  </si>
  <si>
    <t>Kelas XI-IPA 5</t>
  </si>
  <si>
    <t>ANASTASIA JOANETTA SHEVA KHARULYSTA</t>
  </si>
  <si>
    <t>ANESYA SASMARIKA</t>
  </si>
  <si>
    <t>BIRGITA TIARA CRISTI LEONAPUTRI</t>
  </si>
  <si>
    <t>GLORIA WIDYA PANGESTI</t>
  </si>
  <si>
    <t>GYRADINANTI CLARA BABY REMILAN</t>
  </si>
  <si>
    <t>HELENA DESVIARTHA</t>
  </si>
  <si>
    <t>KEVIN ALFARADO SATRITAMA</t>
  </si>
  <si>
    <t>MARCELLINO GERY ADITYA</t>
  </si>
  <si>
    <t>VALENTINUS BIMA PRATAMA</t>
  </si>
  <si>
    <t>Kelas XI-IPS 1</t>
  </si>
  <si>
    <t>ADELLA GADIS SEVIANI</t>
  </si>
  <si>
    <t>ANGELINA DEVI OKTAVIANI</t>
  </si>
  <si>
    <t>ARIELLA ELIZABETH KOBUS</t>
  </si>
  <si>
    <t>DANIEL SURYA INDRIYANTO</t>
  </si>
  <si>
    <t>TARSISIUS ANGGER SATRIO NUGROHO</t>
  </si>
  <si>
    <t>VINSENSIUS FERRER RAY KENDRICK JUSTINO</t>
  </si>
  <si>
    <t>WIDI MURTI KASIH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</si>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</sst>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:L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23925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86</v>
      </c>
      <c r="M11" s="13"/>
      <c r="N11" s="35" t="str">
        <f t="shared" ref="N11:N50" si="6">IF(BB11="","",BB11)</f>
        <v/>
      </c>
      <c r="O11" s="2">
        <v>72</v>
      </c>
      <c r="P11" s="1">
        <v>85</v>
      </c>
      <c r="Q11" s="13"/>
      <c r="R11" s="3">
        <v>98</v>
      </c>
      <c r="S11" s="1"/>
      <c r="T11" s="39">
        <f t="shared" ref="T11:T50" si="7">IF(ISNUMBER(R11)=FALSE(),"",IF(OR(R11&gt;=$C$4,ISNUMBER(S11)=FALSE(),R11&gt;S11),R11,IF(S11&gt;=$C$4,$C$4,S11)))</f>
        <v>98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98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96.5</v>
      </c>
      <c r="AM11" s="6">
        <v>88</v>
      </c>
      <c r="AN11" s="2"/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87</v>
      </c>
      <c r="AU11" s="2"/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23953</v>
      </c>
      <c r="C12" s="14" t="s">
        <v>48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86</v>
      </c>
      <c r="M12" s="13"/>
      <c r="N12" s="36" t="str">
        <f t="shared" si="6"/>
        <v/>
      </c>
      <c r="O12" s="2">
        <v>70</v>
      </c>
      <c r="P12" s="2">
        <v>89</v>
      </c>
      <c r="Q12" s="13"/>
      <c r="R12" s="3">
        <v>84</v>
      </c>
      <c r="S12" s="1"/>
      <c r="T12" s="39">
        <f t="shared" si="7"/>
        <v>84</v>
      </c>
      <c r="U12" s="1">
        <v>93</v>
      </c>
      <c r="V12" s="1"/>
      <c r="W12" s="39">
        <f t="shared" si="8"/>
        <v>93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93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88.5</v>
      </c>
      <c r="AM12" s="6">
        <v>95</v>
      </c>
      <c r="AN12" s="2"/>
      <c r="AO12" s="2"/>
      <c r="AP12" s="2"/>
      <c r="AQ12" s="2"/>
      <c r="AR12" s="49">
        <f t="shared" si="18"/>
        <v>95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23995</v>
      </c>
      <c r="C13" s="14" t="s">
        <v>49</v>
      </c>
      <c r="D13" s="13"/>
      <c r="E13" s="14">
        <f t="shared" si="0"/>
        <v>87</v>
      </c>
      <c r="F13" s="13"/>
      <c r="G13" s="24">
        <f t="shared" si="1"/>
        <v>88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86</v>
      </c>
      <c r="M13" s="13"/>
      <c r="N13" s="36" t="str">
        <f t="shared" si="6"/>
        <v/>
      </c>
      <c r="O13" s="2">
        <v>80</v>
      </c>
      <c r="P13" s="2">
        <v>85</v>
      </c>
      <c r="Q13" s="13"/>
      <c r="R13" s="3">
        <v>86</v>
      </c>
      <c r="S13" s="1"/>
      <c r="T13" s="39">
        <f t="shared" si="7"/>
        <v>86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95</v>
      </c>
      <c r="AN13" s="2"/>
      <c r="AO13" s="2"/>
      <c r="AP13" s="2"/>
      <c r="AQ13" s="2"/>
      <c r="AR13" s="49">
        <f t="shared" si="18"/>
        <v>95</v>
      </c>
      <c r="AS13" s="13"/>
      <c r="AT13" s="6">
        <v>86</v>
      </c>
      <c r="AU13" s="2"/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24037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86</v>
      </c>
      <c r="M14" s="13"/>
      <c r="N14" s="36" t="str">
        <f t="shared" si="6"/>
        <v/>
      </c>
      <c r="O14" s="2">
        <v>80</v>
      </c>
      <c r="P14" s="2">
        <v>88</v>
      </c>
      <c r="Q14" s="13"/>
      <c r="R14" s="3">
        <v>94</v>
      </c>
      <c r="S14" s="1"/>
      <c r="T14" s="39">
        <f t="shared" si="7"/>
        <v>94</v>
      </c>
      <c r="U14" s="1">
        <v>96</v>
      </c>
      <c r="V14" s="1"/>
      <c r="W14" s="39">
        <f t="shared" si="8"/>
        <v>96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94</v>
      </c>
      <c r="AH14" s="14">
        <f t="shared" si="13"/>
        <v>96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24289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86</v>
      </c>
      <c r="M15" s="13"/>
      <c r="N15" s="36" t="str">
        <f t="shared" si="6"/>
        <v/>
      </c>
      <c r="O15" s="2">
        <v>90</v>
      </c>
      <c r="P15" s="2">
        <v>89</v>
      </c>
      <c r="Q15" s="13"/>
      <c r="R15" s="3">
        <v>94</v>
      </c>
      <c r="S15" s="1"/>
      <c r="T15" s="39">
        <f t="shared" si="7"/>
        <v>94</v>
      </c>
      <c r="U15" s="1">
        <v>89</v>
      </c>
      <c r="V15" s="1"/>
      <c r="W15" s="39">
        <f t="shared" si="8"/>
        <v>89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91.5</v>
      </c>
      <c r="AM15" s="6">
        <v>87</v>
      </c>
      <c r="AN15" s="2"/>
      <c r="AO15" s="2"/>
      <c r="AP15" s="2"/>
      <c r="AQ15" s="2"/>
      <c r="AR15" s="49">
        <f t="shared" si="18"/>
        <v>87</v>
      </c>
      <c r="AS15" s="13"/>
      <c r="AT15" s="6">
        <v>87</v>
      </c>
      <c r="AU15" s="2"/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24303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86</v>
      </c>
      <c r="M16" s="13"/>
      <c r="N16" s="36" t="str">
        <f t="shared" si="6"/>
        <v/>
      </c>
      <c r="O16" s="2">
        <v>86</v>
      </c>
      <c r="P16" s="2">
        <v>90</v>
      </c>
      <c r="Q16" s="13"/>
      <c r="R16" s="3">
        <v>94</v>
      </c>
      <c r="S16" s="1"/>
      <c r="T16" s="39">
        <f t="shared" si="7"/>
        <v>94</v>
      </c>
      <c r="U16" s="1">
        <v>92</v>
      </c>
      <c r="V16" s="1"/>
      <c r="W16" s="39">
        <f t="shared" si="8"/>
        <v>92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94</v>
      </c>
      <c r="AH16" s="14">
        <f t="shared" si="13"/>
        <v>92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93</v>
      </c>
      <c r="AM16" s="6">
        <v>87</v>
      </c>
      <c r="AN16" s="2"/>
      <c r="AO16" s="2"/>
      <c r="AP16" s="2"/>
      <c r="AQ16" s="2"/>
      <c r="AR16" s="49">
        <f t="shared" si="18"/>
        <v>87</v>
      </c>
      <c r="AS16" s="13"/>
      <c r="AT16" s="6">
        <v>87</v>
      </c>
      <c r="AU16" s="2"/>
      <c r="AV16" s="2"/>
      <c r="AW16" s="2"/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24317</v>
      </c>
      <c r="C17" s="14" t="s">
        <v>53</v>
      </c>
      <c r="D17" s="13"/>
      <c r="E17" s="14">
        <f t="shared" si="0"/>
        <v>86</v>
      </c>
      <c r="F17" s="13"/>
      <c r="G17" s="24">
        <f t="shared" si="1"/>
        <v>86</v>
      </c>
      <c r="H17" s="24">
        <f t="shared" si="2"/>
        <v>86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86</v>
      </c>
      <c r="M17" s="13"/>
      <c r="N17" s="36" t="str">
        <f t="shared" si="6"/>
        <v/>
      </c>
      <c r="O17" s="2">
        <v>86</v>
      </c>
      <c r="P17" s="2">
        <v>85</v>
      </c>
      <c r="Q17" s="13"/>
      <c r="R17" s="3">
        <v>85</v>
      </c>
      <c r="S17" s="1"/>
      <c r="T17" s="39">
        <f t="shared" si="7"/>
        <v>85</v>
      </c>
      <c r="U17" s="1">
        <v>82</v>
      </c>
      <c r="V17" s="1"/>
      <c r="W17" s="39">
        <f t="shared" si="8"/>
        <v>82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83.5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86</v>
      </c>
      <c r="AU17" s="2"/>
      <c r="AV17" s="2"/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24387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91</v>
      </c>
      <c r="H18" s="24">
        <f t="shared" si="2"/>
        <v>90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86</v>
      </c>
      <c r="M18" s="13"/>
      <c r="N18" s="36" t="str">
        <f t="shared" si="6"/>
        <v/>
      </c>
      <c r="O18" s="2">
        <v>86</v>
      </c>
      <c r="P18" s="2">
        <v>88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92.5</v>
      </c>
      <c r="AM18" s="6">
        <v>92</v>
      </c>
      <c r="AN18" s="2"/>
      <c r="AO18" s="2"/>
      <c r="AP18" s="2"/>
      <c r="AQ18" s="2"/>
      <c r="AR18" s="49">
        <f t="shared" si="18"/>
        <v>92</v>
      </c>
      <c r="AS18" s="13"/>
      <c r="AT18" s="6">
        <v>87</v>
      </c>
      <c r="AU18" s="2"/>
      <c r="AV18" s="2"/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24401</v>
      </c>
      <c r="C19" s="14" t="s">
        <v>55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86</v>
      </c>
      <c r="M19" s="13"/>
      <c r="N19" s="36" t="str">
        <f t="shared" si="6"/>
        <v/>
      </c>
      <c r="O19" s="2">
        <v>88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91</v>
      </c>
      <c r="AM19" s="6">
        <v>88</v>
      </c>
      <c r="AN19" s="2"/>
      <c r="AO19" s="2"/>
      <c r="AP19" s="2"/>
      <c r="AQ19" s="2"/>
      <c r="AR19" s="49">
        <f t="shared" si="18"/>
        <v>88</v>
      </c>
      <c r="AS19" s="13"/>
      <c r="AT19" s="6">
        <v>88</v>
      </c>
      <c r="AU19" s="2"/>
      <c r="AV19" s="2"/>
      <c r="AW19" s="2"/>
      <c r="AX19" s="2"/>
      <c r="AY19" s="51">
        <f t="shared" si="19"/>
        <v>88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33961</v>
      </c>
      <c r="C20" s="14" t="s">
        <v>56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86</v>
      </c>
      <c r="M20" s="13"/>
      <c r="N20" s="36" t="str">
        <f t="shared" si="6"/>
        <v/>
      </c>
      <c r="O20" s="2">
        <v>88</v>
      </c>
      <c r="P20" s="2">
        <v>85</v>
      </c>
      <c r="Q20" s="13"/>
      <c r="R20" s="3">
        <v>88</v>
      </c>
      <c r="S20" s="1"/>
      <c r="T20" s="39">
        <f t="shared" si="7"/>
        <v>88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88</v>
      </c>
      <c r="AN20" s="2"/>
      <c r="AO20" s="2"/>
      <c r="AP20" s="2"/>
      <c r="AQ20" s="2"/>
      <c r="AR20" s="49">
        <f t="shared" si="18"/>
        <v>88</v>
      </c>
      <c r="AS20" s="13"/>
      <c r="AT20" s="6">
        <v>85</v>
      </c>
      <c r="AU20" s="2"/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57</v>
      </c>
      <c r="D52" s="13"/>
      <c r="E52" s="13"/>
      <c r="F52" s="13"/>
      <c r="G52" s="56" t="s">
        <v>58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60</v>
      </c>
      <c r="D53" s="13"/>
      <c r="E53" s="13"/>
      <c r="F53" s="13"/>
      <c r="G53" s="56" t="s">
        <v>61</v>
      </c>
      <c r="H53" s="56"/>
      <c r="I53" s="13">
        <f>IF(COUNTBLANK($H$11:$H$50)=40,"",MIN($H$11:$H$50))</f>
        <v>86</v>
      </c>
      <c r="J53" s="13"/>
      <c r="K53" s="13"/>
      <c r="L53" s="53"/>
      <c r="M53" s="13" t="s">
        <v>62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63</v>
      </c>
      <c r="H54" s="56"/>
      <c r="I54" s="13">
        <f>IF(COUNTBLANK($H$11:$H$50)=40,"",AVERAGE($H$11:$H$50))</f>
        <v>88.5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64</v>
      </c>
      <c r="H55" s="56"/>
      <c r="I55" s="13">
        <f>IF(COUNTBLANK($P$11:$P$50)=40,"",AVERAGE($P$11:$P$50))</f>
        <v>87.4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:L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25438</v>
      </c>
      <c r="C11" s="14" t="s">
        <v>69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86</v>
      </c>
      <c r="M11" s="13"/>
      <c r="N11" s="35" t="str">
        <f t="shared" ref="N11:N50" si="6">IF(BB11="","",BB11)</f>
        <v/>
      </c>
      <c r="O11" s="2">
        <v>89</v>
      </c>
      <c r="P11" s="1">
        <v>83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</v>
      </c>
      <c r="AM11" s="6">
        <v>89</v>
      </c>
      <c r="AN11" s="2"/>
      <c r="AO11" s="2"/>
      <c r="AP11" s="2"/>
      <c r="AQ11" s="2"/>
      <c r="AR11" s="49">
        <f t="shared" ref="AR11:AR50" si="18">IF(COUNTBLANK(AM11:AQ11)=5,"",AVERAGE(AM11:AQ11))</f>
        <v>89</v>
      </c>
      <c r="AS11" s="13"/>
      <c r="AT11" s="6">
        <v>86</v>
      </c>
      <c r="AU11" s="2"/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25466</v>
      </c>
      <c r="C12" s="14" t="s">
        <v>70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86</v>
      </c>
      <c r="M12" s="13"/>
      <c r="N12" s="36" t="str">
        <f t="shared" si="6"/>
        <v/>
      </c>
      <c r="O12" s="2">
        <v>90</v>
      </c>
      <c r="P12" s="2">
        <v>88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87</v>
      </c>
      <c r="AU12" s="2"/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25522</v>
      </c>
      <c r="C13" s="14" t="s">
        <v>71</v>
      </c>
      <c r="D13" s="13"/>
      <c r="E13" s="14">
        <f t="shared" si="0"/>
        <v>86</v>
      </c>
      <c r="F13" s="13"/>
      <c r="G13" s="24">
        <f t="shared" si="1"/>
        <v>87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86</v>
      </c>
      <c r="M13" s="13"/>
      <c r="N13" s="36" t="str">
        <f t="shared" si="6"/>
        <v/>
      </c>
      <c r="O13" s="2">
        <v>83</v>
      </c>
      <c r="P13" s="2">
        <v>84</v>
      </c>
      <c r="Q13" s="13"/>
      <c r="R13" s="3">
        <v>95</v>
      </c>
      <c r="S13" s="1"/>
      <c r="T13" s="39">
        <f t="shared" si="7"/>
        <v>95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>
        <v>86</v>
      </c>
      <c r="AU13" s="2"/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25634</v>
      </c>
      <c r="C14" s="14" t="s">
        <v>72</v>
      </c>
      <c r="D14" s="13"/>
      <c r="E14" s="14">
        <f t="shared" si="0"/>
        <v>85</v>
      </c>
      <c r="F14" s="13"/>
      <c r="G14" s="24">
        <f t="shared" si="1"/>
        <v>88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86</v>
      </c>
      <c r="M14" s="13"/>
      <c r="N14" s="36" t="str">
        <f t="shared" si="6"/>
        <v/>
      </c>
      <c r="O14" s="2">
        <v>85</v>
      </c>
      <c r="P14" s="2">
        <v>77</v>
      </c>
      <c r="Q14" s="13"/>
      <c r="R14" s="3">
        <v>95</v>
      </c>
      <c r="S14" s="1"/>
      <c r="T14" s="39">
        <f t="shared" si="7"/>
        <v>95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25648</v>
      </c>
      <c r="C15" s="14" t="s">
        <v>73</v>
      </c>
      <c r="D15" s="13"/>
      <c r="E15" s="14">
        <f t="shared" si="0"/>
        <v>89</v>
      </c>
      <c r="F15" s="13"/>
      <c r="G15" s="24">
        <f t="shared" si="1"/>
        <v>91</v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86</v>
      </c>
      <c r="M15" s="13"/>
      <c r="N15" s="36" t="str">
        <f t="shared" si="6"/>
        <v/>
      </c>
      <c r="O15" s="2">
        <v>86</v>
      </c>
      <c r="P15" s="2">
        <v>81</v>
      </c>
      <c r="Q15" s="13"/>
      <c r="R15" s="3">
        <v>92</v>
      </c>
      <c r="S15" s="1"/>
      <c r="T15" s="39">
        <f t="shared" si="7"/>
        <v>92</v>
      </c>
      <c r="U15" s="1">
        <v>95</v>
      </c>
      <c r="V15" s="1"/>
      <c r="W15" s="39">
        <f t="shared" si="8"/>
        <v>95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93.5</v>
      </c>
      <c r="AM15" s="6">
        <v>89</v>
      </c>
      <c r="AN15" s="2"/>
      <c r="AO15" s="2"/>
      <c r="AP15" s="2"/>
      <c r="AQ15" s="2"/>
      <c r="AR15" s="49">
        <f t="shared" si="18"/>
        <v>89</v>
      </c>
      <c r="AS15" s="13"/>
      <c r="AT15" s="6">
        <v>88</v>
      </c>
      <c r="AU15" s="2"/>
      <c r="AV15" s="2"/>
      <c r="AW15" s="2"/>
      <c r="AX15" s="2"/>
      <c r="AY15" s="51">
        <f t="shared" si="19"/>
        <v>88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25662</v>
      </c>
      <c r="C16" s="14" t="s">
        <v>74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86</v>
      </c>
      <c r="M16" s="13"/>
      <c r="N16" s="36" t="str">
        <f t="shared" si="6"/>
        <v/>
      </c>
      <c r="O16" s="2">
        <v>84</v>
      </c>
      <c r="P16" s="2">
        <v>85</v>
      </c>
      <c r="Q16" s="13"/>
      <c r="R16" s="3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92.5</v>
      </c>
      <c r="AM16" s="6">
        <v>88</v>
      </c>
      <c r="AN16" s="2"/>
      <c r="AO16" s="2"/>
      <c r="AP16" s="2"/>
      <c r="AQ16" s="2"/>
      <c r="AR16" s="49">
        <f t="shared" si="18"/>
        <v>88</v>
      </c>
      <c r="AS16" s="13"/>
      <c r="AT16" s="6">
        <v>87</v>
      </c>
      <c r="AU16" s="2"/>
      <c r="AV16" s="2"/>
      <c r="AW16" s="2"/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25676</v>
      </c>
      <c r="C17" s="14" t="s">
        <v>75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86</v>
      </c>
      <c r="M17" s="13"/>
      <c r="N17" s="36" t="str">
        <f t="shared" si="6"/>
        <v/>
      </c>
      <c r="O17" s="2">
        <v>81</v>
      </c>
      <c r="P17" s="2">
        <v>79</v>
      </c>
      <c r="Q17" s="13"/>
      <c r="R17" s="3">
        <v>90</v>
      </c>
      <c r="S17" s="1"/>
      <c r="T17" s="39">
        <f t="shared" si="7"/>
        <v>90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>
        <v>87</v>
      </c>
      <c r="AU17" s="2"/>
      <c r="AV17" s="2"/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25718</v>
      </c>
      <c r="C18" s="14" t="s">
        <v>76</v>
      </c>
      <c r="D18" s="13"/>
      <c r="E18" s="14">
        <f t="shared" si="0"/>
        <v>87</v>
      </c>
      <c r="F18" s="13"/>
      <c r="G18" s="24">
        <f t="shared" si="1"/>
        <v>89</v>
      </c>
      <c r="H18" s="24">
        <f t="shared" si="2"/>
        <v>87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86</v>
      </c>
      <c r="M18" s="13"/>
      <c r="N18" s="36" t="str">
        <f t="shared" si="6"/>
        <v/>
      </c>
      <c r="O18" s="2">
        <v>74</v>
      </c>
      <c r="P18" s="2">
        <v>79</v>
      </c>
      <c r="Q18" s="13"/>
      <c r="R18" s="3">
        <v>96</v>
      </c>
      <c r="S18" s="1"/>
      <c r="T18" s="39">
        <f t="shared" si="7"/>
        <v>96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95.5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86</v>
      </c>
      <c r="AU18" s="2"/>
      <c r="AV18" s="2"/>
      <c r="AW18" s="2"/>
      <c r="AX18" s="2"/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25886</v>
      </c>
      <c r="C19" s="14" t="s">
        <v>77</v>
      </c>
      <c r="D19" s="13"/>
      <c r="E19" s="14">
        <f t="shared" si="0"/>
        <v>88</v>
      </c>
      <c r="F19" s="13"/>
      <c r="G19" s="24">
        <f t="shared" si="1"/>
        <v>92</v>
      </c>
      <c r="H19" s="24">
        <f t="shared" si="2"/>
        <v>88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86</v>
      </c>
      <c r="M19" s="13"/>
      <c r="N19" s="36" t="str">
        <f t="shared" si="6"/>
        <v/>
      </c>
      <c r="O19" s="2">
        <v>78</v>
      </c>
      <c r="P19" s="2">
        <v>73</v>
      </c>
      <c r="Q19" s="13"/>
      <c r="R19" s="3">
        <v>98</v>
      </c>
      <c r="S19" s="1"/>
      <c r="T19" s="39">
        <f t="shared" si="7"/>
        <v>98</v>
      </c>
      <c r="U19" s="1">
        <v>95</v>
      </c>
      <c r="V19" s="1"/>
      <c r="W19" s="39">
        <f t="shared" si="8"/>
        <v>95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98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96.5</v>
      </c>
      <c r="AM19" s="6">
        <v>95</v>
      </c>
      <c r="AN19" s="2"/>
      <c r="AO19" s="2"/>
      <c r="AP19" s="2"/>
      <c r="AQ19" s="2"/>
      <c r="AR19" s="49">
        <f t="shared" si="18"/>
        <v>95</v>
      </c>
      <c r="AS19" s="13"/>
      <c r="AT19" s="6">
        <v>87</v>
      </c>
      <c r="AU19" s="2"/>
      <c r="AV19" s="2"/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57</v>
      </c>
      <c r="D52" s="13"/>
      <c r="E52" s="13"/>
      <c r="F52" s="13"/>
      <c r="G52" s="56" t="s">
        <v>58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60</v>
      </c>
      <c r="D53" s="13"/>
      <c r="E53" s="13"/>
      <c r="F53" s="13"/>
      <c r="G53" s="56" t="s">
        <v>61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62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63</v>
      </c>
      <c r="H54" s="56"/>
      <c r="I54" s="13">
        <f>IF(COUNTBLANK($H$11:$H$50)=40,"",AVERAGE($H$11:$H$50))</f>
        <v>87.444444444444443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64</v>
      </c>
      <c r="H55" s="56"/>
      <c r="I55" s="13">
        <f>IF(COUNTBLANK($P$11:$P$50)=40,"",AVERAGE($P$11:$P$50))</f>
        <v>81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1" sqref="L11:L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78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30520</v>
      </c>
      <c r="C11" s="14" t="s">
        <v>79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86</v>
      </c>
      <c r="M11" s="13"/>
      <c r="N11" s="35" t="str">
        <f t="shared" ref="N11:N50" si="6">IF(BB11="","",BB11)</f>
        <v/>
      </c>
      <c r="O11" s="2">
        <v>79</v>
      </c>
      <c r="P11" s="1">
        <v>92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87</v>
      </c>
      <c r="AU11" s="2"/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30576</v>
      </c>
      <c r="C12" s="14" t="s">
        <v>80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86</v>
      </c>
      <c r="M12" s="13"/>
      <c r="N12" s="36" t="str">
        <f t="shared" si="6"/>
        <v/>
      </c>
      <c r="O12" s="2">
        <v>85</v>
      </c>
      <c r="P12" s="2">
        <v>88</v>
      </c>
      <c r="Q12" s="13"/>
      <c r="R12" s="3">
        <v>92</v>
      </c>
      <c r="S12" s="1"/>
      <c r="T12" s="39">
        <f t="shared" si="7"/>
        <v>92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93.5</v>
      </c>
      <c r="AM12" s="6">
        <v>86</v>
      </c>
      <c r="AN12" s="2">
        <v>82</v>
      </c>
      <c r="AO12" s="2"/>
      <c r="AP12" s="2"/>
      <c r="AQ12" s="2"/>
      <c r="AR12" s="49">
        <f t="shared" si="18"/>
        <v>84</v>
      </c>
      <c r="AS12" s="13"/>
      <c r="AT12" s="6">
        <v>87</v>
      </c>
      <c r="AU12" s="2"/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30646</v>
      </c>
      <c r="C13" s="14" t="s">
        <v>81</v>
      </c>
      <c r="D13" s="13"/>
      <c r="E13" s="14">
        <f t="shared" si="0"/>
        <v>88</v>
      </c>
      <c r="F13" s="13"/>
      <c r="G13" s="24">
        <f t="shared" si="1"/>
        <v>88</v>
      </c>
      <c r="H13" s="24">
        <f t="shared" si="2"/>
        <v>88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86</v>
      </c>
      <c r="M13" s="13"/>
      <c r="N13" s="36" t="str">
        <f t="shared" si="6"/>
        <v/>
      </c>
      <c r="O13" s="2">
        <v>79</v>
      </c>
      <c r="P13" s="2">
        <v>87</v>
      </c>
      <c r="Q13" s="13"/>
      <c r="R13" s="3">
        <v>94</v>
      </c>
      <c r="S13" s="1"/>
      <c r="T13" s="39">
        <f t="shared" si="7"/>
        <v>94</v>
      </c>
      <c r="U13" s="1">
        <v>95</v>
      </c>
      <c r="V13" s="1"/>
      <c r="W13" s="39">
        <f t="shared" si="8"/>
        <v>95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94</v>
      </c>
      <c r="AH13" s="14">
        <f t="shared" si="13"/>
        <v>95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94.5</v>
      </c>
      <c r="AM13" s="6">
        <v>85</v>
      </c>
      <c r="AN13" s="2">
        <v>84</v>
      </c>
      <c r="AO13" s="2"/>
      <c r="AP13" s="2"/>
      <c r="AQ13" s="2"/>
      <c r="AR13" s="49">
        <f t="shared" si="18"/>
        <v>84.5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30688</v>
      </c>
      <c r="C14" s="14" t="s">
        <v>82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86</v>
      </c>
      <c r="M14" s="13"/>
      <c r="N14" s="36" t="str">
        <f t="shared" si="6"/>
        <v/>
      </c>
      <c r="O14" s="2">
        <v>73</v>
      </c>
      <c r="P14" s="2">
        <v>89</v>
      </c>
      <c r="Q14" s="13"/>
      <c r="R14" s="3">
        <v>95</v>
      </c>
      <c r="S14" s="1"/>
      <c r="T14" s="39">
        <f t="shared" si="7"/>
        <v>95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91</v>
      </c>
      <c r="AM14" s="6">
        <v>85</v>
      </c>
      <c r="AN14" s="2">
        <v>86</v>
      </c>
      <c r="AO14" s="2"/>
      <c r="AP14" s="2"/>
      <c r="AQ14" s="2"/>
      <c r="AR14" s="49">
        <f t="shared" si="18"/>
        <v>85.5</v>
      </c>
      <c r="AS14" s="13"/>
      <c r="AT14" s="6">
        <v>85</v>
      </c>
      <c r="AU14" s="2"/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31024</v>
      </c>
      <c r="C15" s="14" t="s">
        <v>83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86</v>
      </c>
      <c r="M15" s="13"/>
      <c r="N15" s="36" t="str">
        <f t="shared" si="6"/>
        <v/>
      </c>
      <c r="O15" s="2">
        <v>82</v>
      </c>
      <c r="P15" s="2">
        <v>83</v>
      </c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31038</v>
      </c>
      <c r="C16" s="14" t="s">
        <v>84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86</v>
      </c>
      <c r="M16" s="13"/>
      <c r="N16" s="36" t="str">
        <f t="shared" si="6"/>
        <v/>
      </c>
      <c r="O16" s="2">
        <v>76</v>
      </c>
      <c r="P16" s="2">
        <v>80</v>
      </c>
      <c r="Q16" s="13"/>
      <c r="R16" s="3">
        <v>92</v>
      </c>
      <c r="S16" s="1"/>
      <c r="T16" s="39">
        <f t="shared" si="7"/>
        <v>92</v>
      </c>
      <c r="U16" s="1">
        <v>88</v>
      </c>
      <c r="V16" s="1"/>
      <c r="W16" s="39">
        <f t="shared" si="8"/>
        <v>88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88</v>
      </c>
      <c r="AN16" s="2">
        <v>85</v>
      </c>
      <c r="AO16" s="2"/>
      <c r="AP16" s="2"/>
      <c r="AQ16" s="2"/>
      <c r="AR16" s="49">
        <f t="shared" si="18"/>
        <v>86.5</v>
      </c>
      <c r="AS16" s="13"/>
      <c r="AT16" s="6">
        <v>85</v>
      </c>
      <c r="AU16" s="2"/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31052</v>
      </c>
      <c r="C17" s="14" t="s">
        <v>85</v>
      </c>
      <c r="D17" s="13"/>
      <c r="E17" s="14">
        <f t="shared" si="0"/>
        <v>90</v>
      </c>
      <c r="F17" s="13"/>
      <c r="G17" s="24">
        <f t="shared" si="1"/>
        <v>91</v>
      </c>
      <c r="H17" s="24">
        <f t="shared" si="2"/>
        <v>90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86</v>
      </c>
      <c r="M17" s="13"/>
      <c r="N17" s="36" t="str">
        <f t="shared" si="6"/>
        <v/>
      </c>
      <c r="O17" s="2">
        <v>84</v>
      </c>
      <c r="P17" s="2">
        <v>85</v>
      </c>
      <c r="Q17" s="13"/>
      <c r="R17" s="3">
        <v>96</v>
      </c>
      <c r="S17" s="1"/>
      <c r="T17" s="39">
        <f t="shared" si="7"/>
        <v>96</v>
      </c>
      <c r="U17" s="1">
        <v>96</v>
      </c>
      <c r="V17" s="1"/>
      <c r="W17" s="39">
        <f t="shared" si="8"/>
        <v>96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96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96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86</v>
      </c>
      <c r="AU17" s="2"/>
      <c r="AV17" s="2"/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57</v>
      </c>
      <c r="D52" s="13"/>
      <c r="E52" s="13"/>
      <c r="F52" s="13"/>
      <c r="G52" s="56" t="s">
        <v>58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60</v>
      </c>
      <c r="D53" s="13"/>
      <c r="E53" s="13"/>
      <c r="F53" s="13"/>
      <c r="G53" s="56" t="s">
        <v>61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62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63</v>
      </c>
      <c r="H54" s="56"/>
      <c r="I54" s="13">
        <f>IF(COUNTBLANK($H$11:$H$50)=40,"",AVERAGE($H$11:$H$50))</f>
        <v>87.571428571428569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64</v>
      </c>
      <c r="H55" s="56"/>
      <c r="I55" s="13">
        <f>IF(COUNTBLANK($P$11:$P$50)=40,"",AVERAGE($P$11:$P$50))</f>
        <v>86.285714285714292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2</vt:lpstr>
      <vt:lpstr>XI-IPA 5</vt:lpstr>
      <vt:lpstr>XI-IPS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2017-06-13T04:53:38Z</dcterms:modified>
  <cp:category/>
</cp:coreProperties>
</file>