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85" windowWidth="9255" windowHeight="9090"/>
  </bookViews>
  <sheets>
    <sheet name="XI-MIPA 1" sheetId="1" r:id="rId1"/>
    <sheet name="XI-MIPA 2" sheetId="2" r:id="rId2"/>
    <sheet name="XI-MIPA 3" sheetId="3" r:id="rId3"/>
    <sheet name="XI-MIPA 4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K50" i="4"/>
  <c r="L50" i="4" s="1"/>
  <c r="J50" i="4"/>
  <c r="G50" i="4"/>
  <c r="H50" i="4" s="1"/>
  <c r="F50" i="4"/>
  <c r="E50" i="4"/>
  <c r="R49" i="4"/>
  <c r="Q49" i="4"/>
  <c r="P49" i="4"/>
  <c r="M49" i="4"/>
  <c r="N49" i="4" s="1"/>
  <c r="K49" i="4"/>
  <c r="L49" i="4" s="1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F48" i="4"/>
  <c r="E48" i="4"/>
  <c r="R47" i="4"/>
  <c r="Q47" i="4"/>
  <c r="P47" i="4"/>
  <c r="M47" i="4"/>
  <c r="N47" i="4" s="1"/>
  <c r="K47" i="4"/>
  <c r="L47" i="4" s="1"/>
  <c r="J47" i="4"/>
  <c r="G47" i="4"/>
  <c r="H47" i="4" s="1"/>
  <c r="F47" i="4"/>
  <c r="E47" i="4"/>
  <c r="R46" i="4"/>
  <c r="Q46" i="4"/>
  <c r="P46" i="4"/>
  <c r="M46" i="4"/>
  <c r="N46" i="4" s="1"/>
  <c r="K46" i="4"/>
  <c r="L46" i="4" s="1"/>
  <c r="J46" i="4"/>
  <c r="G46" i="4"/>
  <c r="H46" i="4" s="1"/>
  <c r="F46" i="4"/>
  <c r="E46" i="4"/>
  <c r="R45" i="4"/>
  <c r="Q45" i="4"/>
  <c r="P45" i="4"/>
  <c r="M45" i="4"/>
  <c r="N45" i="4" s="1"/>
  <c r="K45" i="4"/>
  <c r="L45" i="4" s="1"/>
  <c r="J45" i="4"/>
  <c r="G45" i="4"/>
  <c r="H45" i="4" s="1"/>
  <c r="F45" i="4"/>
  <c r="E45" i="4"/>
  <c r="R44" i="4"/>
  <c r="Q44" i="4"/>
  <c r="P44" i="4"/>
  <c r="M44" i="4"/>
  <c r="N44" i="4" s="1"/>
  <c r="K44" i="4"/>
  <c r="L44" i="4" s="1"/>
  <c r="J44" i="4"/>
  <c r="G44" i="4"/>
  <c r="H44" i="4" s="1"/>
  <c r="F44" i="4"/>
  <c r="E44" i="4"/>
  <c r="R43" i="4"/>
  <c r="Q43" i="4"/>
  <c r="P43" i="4"/>
  <c r="M43" i="4"/>
  <c r="N43" i="4" s="1"/>
  <c r="K43" i="4"/>
  <c r="L43" i="4" s="1"/>
  <c r="J43" i="4"/>
  <c r="G43" i="4"/>
  <c r="H43" i="4" s="1"/>
  <c r="F43" i="4"/>
  <c r="E43" i="4"/>
  <c r="R42" i="4"/>
  <c r="Q42" i="4"/>
  <c r="P42" i="4"/>
  <c r="M42" i="4"/>
  <c r="N42" i="4" s="1"/>
  <c r="K42" i="4"/>
  <c r="L42" i="4" s="1"/>
  <c r="J42" i="4"/>
  <c r="G42" i="4"/>
  <c r="H42" i="4" s="1"/>
  <c r="F42" i="4"/>
  <c r="E42" i="4"/>
  <c r="R41" i="4"/>
  <c r="Q41" i="4"/>
  <c r="P41" i="4"/>
  <c r="M41" i="4"/>
  <c r="N41" i="4" s="1"/>
  <c r="K41" i="4"/>
  <c r="L41" i="4" s="1"/>
  <c r="J41" i="4"/>
  <c r="G41" i="4"/>
  <c r="H41" i="4" s="1"/>
  <c r="F41" i="4"/>
  <c r="E41" i="4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K53" i="4" s="1"/>
  <c r="E11" i="4"/>
  <c r="F11" i="4" s="1"/>
  <c r="K55" i="3"/>
  <c r="R50" i="3"/>
  <c r="Q50" i="3"/>
  <c r="P50" i="3"/>
  <c r="M50" i="3"/>
  <c r="N50" i="3" s="1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F45" i="2"/>
  <c r="E45" i="2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F41" i="2"/>
  <c r="E41" i="2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4" i="1" s="1"/>
  <c r="E11" i="1"/>
  <c r="F11" i="1" s="1"/>
  <c r="K53" i="2" l="1"/>
  <c r="H11" i="4"/>
  <c r="H11" i="2"/>
  <c r="K52" i="2"/>
  <c r="K53" i="1"/>
  <c r="H11" i="1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<sst xmlns="http://schemas.openxmlformats.org/spreadsheetml/2006/main" count="720" uniqueCount="219">
  <si>
    <t>DAFTAR NILAI SISWA SMAN 9 SEMARANG SEMESTER GASAL TAHUN PELAJARAN 2017/2018</t>
  </si>
  <si>
    <t>Guru :</t>
  </si>
  <si>
    <t>Fiqi Urwatul Futsqo S.Pd.I.</t>
  </si>
  <si>
    <t>Kelas XI-MIPA 1</t>
  </si>
  <si>
    <t>Mapel :</t>
  </si>
  <si>
    <t>Pendidikan Agama dan Budi Pekerti [ Kelompok A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</si>
  <si>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</si>
  <si>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</si>
  <si>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</si>
  <si>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</si>
  <si>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</si>
  <si>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</si>
  <si>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</si>
  <si>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</si>
  <si>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</si>
  <si>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</si>
  <si>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</si>
  <si>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</si>
  <si>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</si>
  <si>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</si>
  <si>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</si>
  <si>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</si>
  <si>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</si>
  <si>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</si>
  <si>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</si>
  <si>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</si>
  <si>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</si>
  <si>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</si>
  <si>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</si>
  <si>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</si>
  <si>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</si>
  <si>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</si>
  <si>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</si>
  <si>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</si>
  <si>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</si>
  <si>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</si>
  <si>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</si>
  <si>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</si>
  <si>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</si>
  <si>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</si>
  <si>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</si>
  <si>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</si>
  <si>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</si>
  <si>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</si>
  <si>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</si>
  <si>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</si>
  <si>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</si>
  <si>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</si>
  <si>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</si>
  <si>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</si>
  <si>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</si>
  <si>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</si>
  <si>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</si>
  <si>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</si>
  <si>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</si>
  <si>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</si>
  <si>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</si>
  <si>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</si>
  <si>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</si>
  <si>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</si>
  <si>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</si>
  <si>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</si>
  <si>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</si>
  <si>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</si>
  <si>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</si>
  <si>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</si>
  <si>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</si>
  <si>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</si>
  <si>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</si>
  <si>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</si>
  <si>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</si>
  <si>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</si>
  <si>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</si>
  <si>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</si>
  <si>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</si>
  <si>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</si>
  <si>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</si>
  <si>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</si>
  <si>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</si>
  <si>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</si>
  <si>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</si>
  <si>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</si>
  <si>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</si>
  <si>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</si>
  <si>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</si>
  <si>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</si>
  <si>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</si>
  <si>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</si>
  <si>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</si>
  <si>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</si>
  <si>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</si>
  <si>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</si>
  <si>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</si>
  <si>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</si>
  <si>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</si>
  <si>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</si>
  <si>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</si>
  <si>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</si>
  <si>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</si>
  <si>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</si>
  <si>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</si>
  <si>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</si>
  <si>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</si>
  <si>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</si>
  <si>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</si>
  <si>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</si>
  <si>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</si>
  <si>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</si>
  <si>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</si>
  <si>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</si>
  <si>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</si>
  <si>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889911</t>
  </si>
  <si>
    <t>Nip</t>
  </si>
  <si>
    <t>Kelas XI-MIPA 2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</si>
  <si>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</si>
  <si>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</si>
  <si>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</si>
  <si>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</si>
  <si>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</si>
  <si>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</si>
  <si>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</si>
  <si>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</si>
  <si>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</si>
  <si>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</si>
  <si>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</si>
  <si>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</si>
  <si>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</si>
  <si>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</si>
  <si>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</si>
  <si>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</si>
  <si>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</si>
  <si>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</si>
  <si>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MUHAMMAD ALIF MULYA SATRIANA</t>
  </si>
  <si>
    <t>MUHAMMAD REVY OKTAFIANO</t>
  </si>
  <si>
    <t>NADA HUWAIDA</t>
  </si>
  <si>
    <t>NAIKE TIARA FANI</t>
  </si>
  <si>
    <t>PRIMASDIKTA ZIDANE PRADANA. S</t>
  </si>
  <si>
    <t>REZA DWI JAKA UTAMA</t>
  </si>
  <si>
    <t>RYMARSHA AUDRIANNE F</t>
  </si>
  <si>
    <t>SEPFIANDA EKA WIDHIRA</t>
  </si>
  <si>
    <t>WINA ELVATIKA SARI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</si>
  <si>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</si>
  <si>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</si>
  <si>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</si>
  <si>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</si>
  <si>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</si>
  <si>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</si>
  <si>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</si>
  <si>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</si>
  <si>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</si>
  <si>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</si>
  <si>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</si>
  <si>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</si>
  <si>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</si>
  <si>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</si>
  <si>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</si>
  <si>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</si>
  <si>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</si>
  <si>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</si>
  <si>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</si>
  <si>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</si>
  <si>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</si>
  <si>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</si>
  <si>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</si>
  <si>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</si>
  <si>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</si>
  <si>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</si>
  <si>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</si>
  <si>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</si>
  <si>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</si>
  <si>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</si>
  <si>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</si>
  <si>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</si>
  <si>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</si>
  <si>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</si>
  <si>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</si>
  <si>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</si>
  <si>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</si>
  <si>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</si>
  <si>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</si>
  <si>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</si>
  <si>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</si>
  <si>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</si>
  <si>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</si>
  <si>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</si>
  <si>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</si>
  <si>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</si>
  <si>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</si>
  <si>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BERRY AR`RAFIQ</t>
  </si>
  <si>
    <t>BRITANIA FITHA TARIZARETA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</si>
  <si>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</si>
  <si>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</si>
  <si>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</si>
  <si>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</si>
  <si>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</si>
  <si>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</si>
  <si>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</si>
  <si>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</si>
  <si>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</si>
  <si>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</si>
  <si>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</si>
  <si>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</si>
  <si>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</si>
  <si>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</si>
  <si>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</si>
  <si>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RIZALDY AKBAR ARYADANI</t>
  </si>
  <si>
    <t>SHINTA NURIYAH GHOZANI</t>
  </si>
  <si>
    <t>VENTINDYA HAPSA DEISMA VIOLITA</t>
  </si>
  <si>
    <t>YAHYA ADITYO NUGROHO</t>
  </si>
  <si>
    <t>YUDI MEINANTO</t>
  </si>
  <si>
    <t>Memiliki kemampuan dalam membaca, mengidentifikasi bacaan tajwid, menjelaskan makna mufrodad, asbabun nuzul, dan mendemonstrasikan hafalan.</t>
  </si>
  <si>
    <t>Sangat terampil dalam membuat karya tulis yang berkaitan dengan iman kepada Allah dan kitab Allah, yang di aplikasikan dalam kehidupan dimasyarakat.</t>
  </si>
  <si>
    <t>Sangat terampil dalam menyajikan makna saja’ah di lingkungan sekolah dan masyarakat.</t>
  </si>
  <si>
    <t>Sangat terampil dalam menyusun tata cara pelaksanaan pengurusan jenazah.</t>
  </si>
  <si>
    <t xml:space="preserve"> Memiliki kemampuan dalam membaca, mengidentifikasi bacaan tajwid, menjelaskan makna mufrodad, dan asbabun nuzul, perlu meningkatkan hafalan.</t>
  </si>
  <si>
    <t>Memiliki kemampuan dalam membaca, mengidentifikasi bacaan tajwid, dan menjelaskan makna mufrodad, namun perlu meningkatkan pemahaman asbabun nuzul, dan hafalan ayat al-qur’an  masih rendah.</t>
  </si>
  <si>
    <t>Perlu peningkatan tentang membaca, mengidentifikasi bacaan tajwid, menjelaskan makna mufrodad, asbabun nuzul, dan mendemonstrasikan hafalan.</t>
  </si>
  <si>
    <t>Memiliki kemampuan dalam membaca, mengidentifikasi bacaan tajwid, menjelaskan makna mufrodad, dan asbabun nuzul, perlu meningkatkan hafalan.</t>
  </si>
  <si>
    <t>Sangat terampil dalam membandingkan prinsip-prinsip dan praktikekonomi islam di masyarakat.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</si>
</sst>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34439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membaca, mengidentifikasi bacaan tajwid, menjelaskan makna mufrodad, asbabun nuzul, dan mendemonstrasikan hafalan.</v>
      </c>
      <c r="K11" s="19">
        <f t="shared" ref="K11:K50" si="4">IF((COUNTA(AF11:AN11)&gt;0),AVERAGE(AF11:AN11),"")</f>
        <v>89.666666666666671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karya tulis yang berkaitan dengan iman kepada Allah dan kitab Allah, yang di aplikasikan dalam kehidupan dimasyarakat.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95</v>
      </c>
      <c r="V11" s="1">
        <v>85</v>
      </c>
      <c r="W11" s="1">
        <v>98</v>
      </c>
      <c r="X11" s="1">
        <v>85</v>
      </c>
      <c r="Y11" s="1">
        <v>90</v>
      </c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98</v>
      </c>
      <c r="AI11" s="1">
        <v>85</v>
      </c>
      <c r="AJ11" s="1">
        <v>97</v>
      </c>
      <c r="AK11" s="1">
        <v>90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34454</v>
      </c>
      <c r="C12" s="19" t="s">
        <v>56</v>
      </c>
      <c r="D12" s="18"/>
      <c r="E12" s="19">
        <f t="shared" si="0"/>
        <v>91</v>
      </c>
      <c r="F12" s="19" t="str">
        <f t="shared" si="1"/>
        <v>A</v>
      </c>
      <c r="G12" s="19">
        <f>IF((COUNTA(T12:AC12)&gt;0),(ROUND((AVERAGE(T12:AD12)),0)),"")</f>
        <v>91</v>
      </c>
      <c r="H12" s="19" t="str">
        <f t="shared" si="2"/>
        <v>A</v>
      </c>
      <c r="I12" s="35">
        <v>1</v>
      </c>
      <c r="J12" s="19" t="str">
        <f t="shared" si="3"/>
        <v>Memiliki kemampuan dalam membaca, mengidentifikasi bacaan tajwid, menjelaskan makna mufrodad, asbabun nuzul, dan mendemonstrasikan hafalan.</v>
      </c>
      <c r="K12" s="19">
        <f t="shared" si="4"/>
        <v>90.833333333333329</v>
      </c>
      <c r="L12" s="19" t="str">
        <f t="shared" si="5"/>
        <v>A</v>
      </c>
      <c r="M12" s="19">
        <f t="shared" si="6"/>
        <v>90.833333333333329</v>
      </c>
      <c r="N12" s="19" t="str">
        <f t="shared" si="7"/>
        <v>A</v>
      </c>
      <c r="O12" s="35">
        <v>1</v>
      </c>
      <c r="P12" s="19" t="str">
        <f t="shared" si="8"/>
        <v>Sangat terampil dalam membuat karya tulis yang berkaitan dengan iman kepada Allah dan kitab Allah, yang di aplikasikan dalam kehidupan dimasyarakat.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88</v>
      </c>
      <c r="V12" s="1">
        <v>84</v>
      </c>
      <c r="W12" s="1">
        <v>97</v>
      </c>
      <c r="X12" s="1">
        <v>97</v>
      </c>
      <c r="Y12" s="1">
        <v>97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84</v>
      </c>
      <c r="AI12" s="1">
        <v>97</v>
      </c>
      <c r="AJ12" s="1">
        <v>97</v>
      </c>
      <c r="AK12" s="1">
        <v>97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34469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membaca, mengidentifikasi bacaan tajwid, menjelaskan makna mufrodad, asbabun nuzul, dan mendemonstrasikan hafalan.</v>
      </c>
      <c r="K13" s="19">
        <f t="shared" si="4"/>
        <v>84.833333333333329</v>
      </c>
      <c r="L13" s="19" t="str">
        <f t="shared" si="5"/>
        <v>A</v>
      </c>
      <c r="M13" s="19">
        <f t="shared" si="6"/>
        <v>84.833333333333329</v>
      </c>
      <c r="N13" s="19" t="str">
        <f t="shared" si="7"/>
        <v>A</v>
      </c>
      <c r="O13" s="35">
        <v>1</v>
      </c>
      <c r="P13" s="19" t="str">
        <f t="shared" si="8"/>
        <v>Sangat terampil dalam membuat karya tulis yang berkaitan dengan iman kepada Allah dan kitab Allah, yang di aplikasikan dalam kehidupan dimasyarakat.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84</v>
      </c>
      <c r="V13" s="1">
        <v>83</v>
      </c>
      <c r="W13" s="1">
        <v>85</v>
      </c>
      <c r="X13" s="1">
        <v>85</v>
      </c>
      <c r="Y13" s="1">
        <v>85</v>
      </c>
      <c r="Z13" s="1"/>
      <c r="AA13" s="1"/>
      <c r="AB13" s="1"/>
      <c r="AC13" s="1"/>
      <c r="AD13" s="1"/>
      <c r="AE13" s="18"/>
      <c r="AF13" s="1">
        <v>86</v>
      </c>
      <c r="AG13" s="1">
        <v>83</v>
      </c>
      <c r="AH13" s="1">
        <v>85</v>
      </c>
      <c r="AI13" s="1">
        <v>85</v>
      </c>
      <c r="AJ13" s="1">
        <v>85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210</v>
      </c>
      <c r="FI13" s="41" t="s">
        <v>211</v>
      </c>
      <c r="FJ13" s="39">
        <v>11381</v>
      </c>
      <c r="FK13" s="39">
        <v>11391</v>
      </c>
    </row>
    <row r="14" spans="1:167" x14ac:dyDescent="0.25">
      <c r="A14" s="19">
        <v>4</v>
      </c>
      <c r="B14" s="19">
        <v>34484</v>
      </c>
      <c r="C14" s="19" t="s">
        <v>66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90</v>
      </c>
      <c r="H14" s="19" t="str">
        <f t="shared" si="2"/>
        <v>A</v>
      </c>
      <c r="I14" s="35">
        <v>1</v>
      </c>
      <c r="J14" s="19" t="str">
        <f t="shared" si="3"/>
        <v>Memiliki kemampuan dalam membaca, mengidentifikasi bacaan tajwid, menjelaskan makna mufrodad, asbabun nuzul, dan mendemonstrasikan hafalan.</v>
      </c>
      <c r="K14" s="19">
        <f t="shared" si="4"/>
        <v>89.333333333333329</v>
      </c>
      <c r="L14" s="19" t="str">
        <f t="shared" si="5"/>
        <v>A</v>
      </c>
      <c r="M14" s="19">
        <f t="shared" si="6"/>
        <v>89.333333333333329</v>
      </c>
      <c r="N14" s="19" t="str">
        <f t="shared" si="7"/>
        <v>A</v>
      </c>
      <c r="O14" s="35">
        <v>1</v>
      </c>
      <c r="P14" s="19" t="str">
        <f t="shared" si="8"/>
        <v>Sangat terampil dalam membuat karya tulis yang berkaitan dengan iman kepada Allah dan kitab Allah, yang di aplikasikan dalam kehidupan dimasyarakat.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86</v>
      </c>
      <c r="V14" s="1">
        <v>84</v>
      </c>
      <c r="W14" s="1">
        <v>95</v>
      </c>
      <c r="X14" s="1">
        <v>95</v>
      </c>
      <c r="Y14" s="1">
        <v>95</v>
      </c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86</v>
      </c>
      <c r="AI14" s="1">
        <v>95</v>
      </c>
      <c r="AJ14" s="1">
        <v>95</v>
      </c>
      <c r="AK14" s="1">
        <v>95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34499</v>
      </c>
      <c r="C15" s="19" t="s">
        <v>67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membaca, mengidentifikasi bacaan tajwid, menjelaskan makna mufrodad, asbabun nuzul, dan mendemonstrasikan hafalan.</v>
      </c>
      <c r="K15" s="19">
        <f t="shared" si="4"/>
        <v>84.166666666666671</v>
      </c>
      <c r="L15" s="19" t="str">
        <f t="shared" si="5"/>
        <v>A</v>
      </c>
      <c r="M15" s="19">
        <f t="shared" si="6"/>
        <v>84.166666666666671</v>
      </c>
      <c r="N15" s="19" t="str">
        <f t="shared" si="7"/>
        <v>A</v>
      </c>
      <c r="O15" s="35">
        <v>1</v>
      </c>
      <c r="P15" s="19" t="str">
        <f t="shared" si="8"/>
        <v>Sangat terampil dalam membuat karya tulis yang berkaitan dengan iman kepada Allah dan kitab Allah, yang di aplikasikan dalam kehidupan dimasyarakat.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86</v>
      </c>
      <c r="V15" s="1">
        <v>83</v>
      </c>
      <c r="W15" s="1">
        <v>86</v>
      </c>
      <c r="X15" s="1">
        <v>86</v>
      </c>
      <c r="Y15" s="1">
        <v>86</v>
      </c>
      <c r="Z15" s="1"/>
      <c r="AA15" s="1"/>
      <c r="AB15" s="1"/>
      <c r="AC15" s="1"/>
      <c r="AD15" s="1"/>
      <c r="AE15" s="18"/>
      <c r="AF15" s="1">
        <v>82</v>
      </c>
      <c r="AG15" s="1">
        <v>81</v>
      </c>
      <c r="AH15" s="1">
        <v>84</v>
      </c>
      <c r="AI15" s="1">
        <v>86</v>
      </c>
      <c r="AJ15" s="1">
        <v>86</v>
      </c>
      <c r="AK15" s="1">
        <v>86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214</v>
      </c>
      <c r="FI15" s="41" t="s">
        <v>212</v>
      </c>
      <c r="FJ15" s="39">
        <v>11382</v>
      </c>
      <c r="FK15" s="39">
        <v>11392</v>
      </c>
    </row>
    <row r="16" spans="1:167" x14ac:dyDescent="0.25">
      <c r="A16" s="19">
        <v>6</v>
      </c>
      <c r="B16" s="19">
        <v>34514</v>
      </c>
      <c r="C16" s="19" t="s">
        <v>68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dalam membaca, mengidentifikasi bacaan tajwid, menjelaskan makna mufrodad, asbabun nuzul, dan mendemonstrasikan hafalan.</v>
      </c>
      <c r="K16" s="19">
        <f t="shared" si="4"/>
        <v>90.5</v>
      </c>
      <c r="L16" s="19" t="str">
        <f t="shared" si="5"/>
        <v>A</v>
      </c>
      <c r="M16" s="19">
        <f t="shared" si="6"/>
        <v>90.5</v>
      </c>
      <c r="N16" s="19" t="str">
        <f t="shared" si="7"/>
        <v>A</v>
      </c>
      <c r="O16" s="35">
        <v>1</v>
      </c>
      <c r="P16" s="19" t="str">
        <f t="shared" si="8"/>
        <v>Sangat terampil dalam membuat karya tulis yang berkaitan dengan iman kepada Allah dan kitab Allah, yang di aplikasikan dalam kehidupan dimasyarakat.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87</v>
      </c>
      <c r="V16" s="1">
        <v>82</v>
      </c>
      <c r="W16" s="1">
        <v>96</v>
      </c>
      <c r="X16" s="1">
        <v>96</v>
      </c>
      <c r="Y16" s="1">
        <v>96</v>
      </c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85</v>
      </c>
      <c r="AI16" s="1">
        <v>96</v>
      </c>
      <c r="AJ16" s="1">
        <v>96</v>
      </c>
      <c r="AK16" s="1">
        <v>96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34529</v>
      </c>
      <c r="C17" s="19" t="s">
        <v>69</v>
      </c>
      <c r="D17" s="18"/>
      <c r="E17" s="19">
        <f t="shared" si="0"/>
        <v>92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1</v>
      </c>
      <c r="J17" s="19" t="str">
        <f t="shared" si="3"/>
        <v>Memiliki kemampuan dalam membaca, mengidentifikasi bacaan tajwid, menjelaskan makna mufrodad, asbabun nuzul, dan mendemonstrasikan hafalan.</v>
      </c>
      <c r="K17" s="19">
        <f t="shared" si="4"/>
        <v>91.166666666666671</v>
      </c>
      <c r="L17" s="19" t="str">
        <f t="shared" si="5"/>
        <v>A</v>
      </c>
      <c r="M17" s="19">
        <f t="shared" si="6"/>
        <v>91.166666666666671</v>
      </c>
      <c r="N17" s="19" t="str">
        <f t="shared" si="7"/>
        <v>A</v>
      </c>
      <c r="O17" s="35">
        <v>1</v>
      </c>
      <c r="P17" s="19" t="str">
        <f t="shared" si="8"/>
        <v>Sangat terampil dalam membuat karya tulis yang berkaitan dengan iman kepada Allah dan kitab Allah, yang di aplikasikan dalam kehidupan dimasyarakat.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87</v>
      </c>
      <c r="V17" s="1">
        <v>86</v>
      </c>
      <c r="W17" s="1">
        <v>98</v>
      </c>
      <c r="X17" s="1">
        <v>98</v>
      </c>
      <c r="Y17" s="1">
        <v>98</v>
      </c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85</v>
      </c>
      <c r="AI17" s="1">
        <v>98</v>
      </c>
      <c r="AJ17" s="1">
        <v>98</v>
      </c>
      <c r="AK17" s="1">
        <v>98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215</v>
      </c>
      <c r="FI17" s="41" t="s">
        <v>213</v>
      </c>
      <c r="FJ17" s="39">
        <v>11383</v>
      </c>
      <c r="FK17" s="39">
        <v>11393</v>
      </c>
    </row>
    <row r="18" spans="1:167" x14ac:dyDescent="0.25">
      <c r="A18" s="19">
        <v>8</v>
      </c>
      <c r="B18" s="19">
        <v>34544</v>
      </c>
      <c r="C18" s="19" t="s">
        <v>70</v>
      </c>
      <c r="D18" s="18"/>
      <c r="E18" s="19">
        <f t="shared" si="0"/>
        <v>92</v>
      </c>
      <c r="F18" s="19" t="str">
        <f t="shared" si="1"/>
        <v>A</v>
      </c>
      <c r="G18" s="19">
        <f>IF((COUNTA(T12:AC12)&gt;0),(ROUND((AVERAGE(T18:AD18)),0)),"")</f>
        <v>92</v>
      </c>
      <c r="H18" s="19" t="str">
        <f t="shared" si="2"/>
        <v>A</v>
      </c>
      <c r="I18" s="35">
        <v>1</v>
      </c>
      <c r="J18" s="19" t="str">
        <f t="shared" si="3"/>
        <v>Memiliki kemampuan dalam membaca, mengidentifikasi bacaan tajwid, menjelaskan makna mufrodad, asbabun nuzul, dan mendemonstrasikan hafalan.</v>
      </c>
      <c r="K18" s="19">
        <f t="shared" si="4"/>
        <v>89.833333333333329</v>
      </c>
      <c r="L18" s="19" t="str">
        <f t="shared" si="5"/>
        <v>A</v>
      </c>
      <c r="M18" s="19">
        <f t="shared" si="6"/>
        <v>89.833333333333329</v>
      </c>
      <c r="N18" s="19" t="str">
        <f t="shared" si="7"/>
        <v>A</v>
      </c>
      <c r="O18" s="35">
        <v>1</v>
      </c>
      <c r="P18" s="19" t="str">
        <f t="shared" si="8"/>
        <v>Sangat terampil dalam membuat karya tulis yang berkaitan dengan iman kepada Allah dan kitab Allah, yang di aplikasikan dalam kehidupan dimasyarakat.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87</v>
      </c>
      <c r="V18" s="1">
        <v>87</v>
      </c>
      <c r="W18" s="1">
        <v>97</v>
      </c>
      <c r="X18" s="1">
        <v>97</v>
      </c>
      <c r="Y18" s="1">
        <v>97</v>
      </c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>
        <v>83</v>
      </c>
      <c r="AI18" s="1">
        <v>97</v>
      </c>
      <c r="AJ18" s="1">
        <v>97</v>
      </c>
      <c r="AK18" s="1">
        <v>97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50396</v>
      </c>
      <c r="C19" s="19" t="s">
        <v>71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>Memiliki kemampuan dalam membaca, mengidentifikasi bacaan tajwid, menjelaskan makna mufrodad, asbabun nuzul, dan mendemonstrasikan hafalan.</v>
      </c>
      <c r="K19" s="19">
        <f t="shared" si="4"/>
        <v>89.333333333333329</v>
      </c>
      <c r="L19" s="19" t="str">
        <f t="shared" si="5"/>
        <v>A</v>
      </c>
      <c r="M19" s="19">
        <f t="shared" si="6"/>
        <v>89.333333333333329</v>
      </c>
      <c r="N19" s="19" t="str">
        <f t="shared" si="7"/>
        <v>A</v>
      </c>
      <c r="O19" s="35">
        <v>1</v>
      </c>
      <c r="P19" s="19" t="str">
        <f t="shared" si="8"/>
        <v>Sangat terampil dalam membuat karya tulis yang berkaitan dengan iman kepada Allah dan kitab Allah, yang di aplikasikan dalam kehidupan dimasyarakat.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87</v>
      </c>
      <c r="V19" s="1">
        <v>80</v>
      </c>
      <c r="W19" s="1">
        <v>96</v>
      </c>
      <c r="X19" s="1">
        <v>96</v>
      </c>
      <c r="Y19" s="1">
        <v>96</v>
      </c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84</v>
      </c>
      <c r="AI19" s="1">
        <v>96</v>
      </c>
      <c r="AJ19" s="1">
        <v>96</v>
      </c>
      <c r="AK19" s="1">
        <v>96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216</v>
      </c>
      <c r="FI19" s="41" t="s">
        <v>218</v>
      </c>
      <c r="FJ19" s="39">
        <v>11384</v>
      </c>
      <c r="FK19" s="39">
        <v>11394</v>
      </c>
    </row>
    <row r="20" spans="1:167" x14ac:dyDescent="0.25">
      <c r="A20" s="19">
        <v>10</v>
      </c>
      <c r="B20" s="19">
        <v>34559</v>
      </c>
      <c r="C20" s="19" t="s">
        <v>72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membaca, mengidentifikasi bacaan tajwid, menjelaskan makna mufrodad, asbabun nuzul, dan mendemonstrasikan hafalan.</v>
      </c>
      <c r="K20" s="19">
        <f t="shared" si="4"/>
        <v>83.833333333333329</v>
      </c>
      <c r="L20" s="19" t="str">
        <f t="shared" si="5"/>
        <v>B</v>
      </c>
      <c r="M20" s="19">
        <f t="shared" si="6"/>
        <v>83.833333333333329</v>
      </c>
      <c r="N20" s="19" t="str">
        <f t="shared" si="7"/>
        <v>B</v>
      </c>
      <c r="O20" s="35">
        <v>2</v>
      </c>
      <c r="P20" s="19" t="str">
        <f t="shared" si="8"/>
        <v>Sangat terampil dalam menyajikan makna saja’ah di lingkungan sekolah dan masyarakat.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85</v>
      </c>
      <c r="V20" s="1">
        <v>86</v>
      </c>
      <c r="W20" s="1">
        <v>85</v>
      </c>
      <c r="X20" s="1">
        <v>85</v>
      </c>
      <c r="Y20" s="1">
        <v>85</v>
      </c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83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34574</v>
      </c>
      <c r="C21" s="19" t="s">
        <v>73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>Memiliki kemampuan dalam membaca, mengidentifikasi bacaan tajwid, menjelaskan makna mufrodad, asbabun nuzul, dan mendemonstrasikan hafalan.</v>
      </c>
      <c r="K21" s="19">
        <f t="shared" si="4"/>
        <v>90.166666666666671</v>
      </c>
      <c r="L21" s="19" t="str">
        <f t="shared" si="5"/>
        <v>A</v>
      </c>
      <c r="M21" s="19">
        <f t="shared" si="6"/>
        <v>90.166666666666671</v>
      </c>
      <c r="N21" s="19" t="str">
        <f t="shared" si="7"/>
        <v>A</v>
      </c>
      <c r="O21" s="35">
        <v>1</v>
      </c>
      <c r="P21" s="19" t="str">
        <f t="shared" si="8"/>
        <v>Sangat terampil dalam membuat karya tulis yang berkaitan dengan iman kepada Allah dan kitab Allah, yang di aplikasikan dalam kehidupan dimasyarakat.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83</v>
      </c>
      <c r="V21" s="1">
        <v>85</v>
      </c>
      <c r="W21" s="1">
        <v>95</v>
      </c>
      <c r="X21" s="1">
        <v>95</v>
      </c>
      <c r="Y21" s="1">
        <v>95</v>
      </c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85</v>
      </c>
      <c r="AI21" s="1">
        <v>95</v>
      </c>
      <c r="AJ21" s="1">
        <v>95</v>
      </c>
      <c r="AK21" s="1">
        <v>95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11385</v>
      </c>
      <c r="FK21" s="39">
        <v>11395</v>
      </c>
    </row>
    <row r="22" spans="1:167" x14ac:dyDescent="0.25">
      <c r="A22" s="19">
        <v>12</v>
      </c>
      <c r="B22" s="19">
        <v>34589</v>
      </c>
      <c r="C22" s="19" t="s">
        <v>74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membaca, mengidentifikasi bacaan tajwid, menjelaskan makna mufrodad, asbabun nuzul, dan mendemonstrasikan hafalan.</v>
      </c>
      <c r="K22" s="19">
        <f t="shared" si="4"/>
        <v>86.833333333333329</v>
      </c>
      <c r="L22" s="19" t="str">
        <f t="shared" si="5"/>
        <v>A</v>
      </c>
      <c r="M22" s="19">
        <f t="shared" si="6"/>
        <v>86.833333333333329</v>
      </c>
      <c r="N22" s="19" t="str">
        <f t="shared" si="7"/>
        <v>A</v>
      </c>
      <c r="O22" s="35">
        <v>1</v>
      </c>
      <c r="P22" s="19" t="str">
        <f t="shared" si="8"/>
        <v>Sangat terampil dalam membuat karya tulis yang berkaitan dengan iman kepada Allah dan kitab Allah, yang di aplikasikan dalam kehidupan dimasyarakat.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84</v>
      </c>
      <c r="V22" s="1">
        <v>85</v>
      </c>
      <c r="W22" s="1">
        <v>90</v>
      </c>
      <c r="X22" s="1">
        <v>90</v>
      </c>
      <c r="Y22" s="1">
        <v>90</v>
      </c>
      <c r="Z22" s="1"/>
      <c r="AA22" s="1"/>
      <c r="AB22" s="1"/>
      <c r="AC22" s="1"/>
      <c r="AD22" s="1"/>
      <c r="AE22" s="18"/>
      <c r="AF22" s="1">
        <v>87</v>
      </c>
      <c r="AG22" s="1">
        <v>82</v>
      </c>
      <c r="AH22" s="1">
        <v>82</v>
      </c>
      <c r="AI22" s="1">
        <v>90</v>
      </c>
      <c r="AJ22" s="1">
        <v>90</v>
      </c>
      <c r="AK22" s="1">
        <v>90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34604</v>
      </c>
      <c r="C23" s="19" t="s">
        <v>75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dalam membaca, mengidentifikasi bacaan tajwid, menjelaskan makna mufrodad, asbabun nuzul, dan mendemonstrasikan hafalan.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>Sangat terampil dalam membuat karya tulis yang berkaitan dengan iman kepada Allah dan kitab Allah, yang di aplikasikan dalam kehidupan dimasyarakat.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86</v>
      </c>
      <c r="V23" s="1">
        <v>83</v>
      </c>
      <c r="W23" s="1">
        <v>90</v>
      </c>
      <c r="X23" s="1">
        <v>90</v>
      </c>
      <c r="Y23" s="1">
        <v>90</v>
      </c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81</v>
      </c>
      <c r="AI23" s="1">
        <v>90</v>
      </c>
      <c r="AJ23" s="1">
        <v>90</v>
      </c>
      <c r="AK23" s="1">
        <v>90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11386</v>
      </c>
      <c r="FK23" s="39">
        <v>11396</v>
      </c>
    </row>
    <row r="24" spans="1:167" x14ac:dyDescent="0.25">
      <c r="A24" s="19">
        <v>14</v>
      </c>
      <c r="B24" s="19">
        <v>34619</v>
      </c>
      <c r="C24" s="19" t="s">
        <v>76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membaca, mengidentifikasi bacaan tajwid, menjelaskan makna mufrodad, asbabun nuzul, dan mendemonstrasikan hafalan.</v>
      </c>
      <c r="K24" s="19">
        <f t="shared" si="4"/>
        <v>86.333333333333329</v>
      </c>
      <c r="L24" s="19" t="str">
        <f t="shared" si="5"/>
        <v>A</v>
      </c>
      <c r="M24" s="19">
        <f t="shared" si="6"/>
        <v>86.333333333333329</v>
      </c>
      <c r="N24" s="19" t="str">
        <f t="shared" si="7"/>
        <v>A</v>
      </c>
      <c r="O24" s="35">
        <v>1</v>
      </c>
      <c r="P24" s="19" t="str">
        <f t="shared" si="8"/>
        <v>Sangat terampil dalam membuat karya tulis yang berkaitan dengan iman kepada Allah dan kitab Allah, yang di aplikasikan dalam kehidupan dimasyarakat.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86</v>
      </c>
      <c r="V24" s="1">
        <v>82</v>
      </c>
      <c r="W24" s="1">
        <v>90</v>
      </c>
      <c r="X24" s="1">
        <v>90</v>
      </c>
      <c r="Y24" s="1">
        <v>90</v>
      </c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80</v>
      </c>
      <c r="AI24" s="1">
        <v>90</v>
      </c>
      <c r="AJ24" s="1">
        <v>90</v>
      </c>
      <c r="AK24" s="1">
        <v>90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34634</v>
      </c>
      <c r="C25" s="19" t="s">
        <v>77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dalam membaca, mengidentifikasi bacaan tajwid, menjelaskan makna mufrodad, asbabun nuzul, dan mendemonstrasikan hafalan.</v>
      </c>
      <c r="K25" s="19">
        <f t="shared" si="4"/>
        <v>86.333333333333329</v>
      </c>
      <c r="L25" s="19" t="str">
        <f t="shared" si="5"/>
        <v>A</v>
      </c>
      <c r="M25" s="19">
        <f t="shared" si="6"/>
        <v>86.333333333333329</v>
      </c>
      <c r="N25" s="19" t="str">
        <f t="shared" si="7"/>
        <v>A</v>
      </c>
      <c r="O25" s="35">
        <v>1</v>
      </c>
      <c r="P25" s="19" t="str">
        <f t="shared" si="8"/>
        <v>Sangat terampil dalam membuat karya tulis yang berkaitan dengan iman kepada Allah dan kitab Allah, yang di aplikasikan dalam kehidupan dimasyarakat.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86</v>
      </c>
      <c r="V25" s="1">
        <v>81</v>
      </c>
      <c r="W25" s="1">
        <v>90</v>
      </c>
      <c r="X25" s="1">
        <v>90</v>
      </c>
      <c r="Y25" s="1">
        <v>90</v>
      </c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80</v>
      </c>
      <c r="AI25" s="1">
        <v>90</v>
      </c>
      <c r="AJ25" s="1">
        <v>90</v>
      </c>
      <c r="AK25" s="1">
        <v>90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11387</v>
      </c>
      <c r="FK25" s="39">
        <v>11397</v>
      </c>
    </row>
    <row r="26" spans="1:167" x14ac:dyDescent="0.25">
      <c r="A26" s="19">
        <v>16</v>
      </c>
      <c r="B26" s="19">
        <v>34649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membaca, mengidentifikasi bacaan tajwid, menjelaskan makna mufrodad, asbabun nuzul, dan mendemonstrasikan hafalan.</v>
      </c>
      <c r="K26" s="19">
        <f t="shared" si="4"/>
        <v>86.333333333333329</v>
      </c>
      <c r="L26" s="19" t="str">
        <f t="shared" si="5"/>
        <v>A</v>
      </c>
      <c r="M26" s="19">
        <f t="shared" si="6"/>
        <v>86.333333333333329</v>
      </c>
      <c r="N26" s="19" t="str">
        <f t="shared" si="7"/>
        <v>A</v>
      </c>
      <c r="O26" s="35">
        <v>1</v>
      </c>
      <c r="P26" s="19" t="str">
        <f t="shared" si="8"/>
        <v>Sangat terampil dalam membuat karya tulis yang berkaitan dengan iman kepada Allah dan kitab Allah, yang di aplikasikan dalam kehidupan dimasyarakat.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86</v>
      </c>
      <c r="V26" s="1">
        <v>86</v>
      </c>
      <c r="W26" s="1">
        <v>85</v>
      </c>
      <c r="X26" s="1">
        <v>85</v>
      </c>
      <c r="Y26" s="1">
        <v>85</v>
      </c>
      <c r="Z26" s="1"/>
      <c r="AA26" s="1"/>
      <c r="AB26" s="1"/>
      <c r="AC26" s="1"/>
      <c r="AD26" s="1"/>
      <c r="AE26" s="18"/>
      <c r="AF26" s="1">
        <v>87</v>
      </c>
      <c r="AG26" s="1">
        <v>86</v>
      </c>
      <c r="AH26" s="1">
        <v>90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34664</v>
      </c>
      <c r="C27" s="19" t="s">
        <v>80</v>
      </c>
      <c r="D27" s="18"/>
      <c r="E27" s="19">
        <f t="shared" si="0"/>
        <v>91</v>
      </c>
      <c r="F27" s="19" t="str">
        <f t="shared" si="1"/>
        <v>A</v>
      </c>
      <c r="G27" s="19">
        <f>IF((COUNTA(T12:AC12)&gt;0),(ROUND((AVERAGE(T27:AD27)),0)),"")</f>
        <v>91</v>
      </c>
      <c r="H27" s="19" t="str">
        <f t="shared" si="2"/>
        <v>A</v>
      </c>
      <c r="I27" s="35">
        <v>1</v>
      </c>
      <c r="J27" s="19" t="str">
        <f t="shared" si="3"/>
        <v>Memiliki kemampuan dalam membaca, mengidentifikasi bacaan tajwid, menjelaskan makna mufrodad, asbabun nuzul, dan mendemonstrasikan hafalan.</v>
      </c>
      <c r="K27" s="19">
        <f t="shared" si="4"/>
        <v>89.666666666666671</v>
      </c>
      <c r="L27" s="19" t="str">
        <f t="shared" si="5"/>
        <v>A</v>
      </c>
      <c r="M27" s="19">
        <f t="shared" si="6"/>
        <v>89.666666666666671</v>
      </c>
      <c r="N27" s="19" t="str">
        <f t="shared" si="7"/>
        <v>A</v>
      </c>
      <c r="O27" s="35">
        <v>1</v>
      </c>
      <c r="P27" s="19" t="str">
        <f t="shared" si="8"/>
        <v>Sangat terampil dalam membuat karya tulis yang berkaitan dengan iman kepada Allah dan kitab Allah, yang di aplikasikan dalam kehidupan dimasyarakat.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86</v>
      </c>
      <c r="V27" s="1">
        <v>88</v>
      </c>
      <c r="W27" s="1">
        <v>95</v>
      </c>
      <c r="X27" s="1">
        <v>95</v>
      </c>
      <c r="Y27" s="1">
        <v>95</v>
      </c>
      <c r="Z27" s="1"/>
      <c r="AA27" s="1"/>
      <c r="AB27" s="1"/>
      <c r="AC27" s="1"/>
      <c r="AD27" s="1"/>
      <c r="AE27" s="18"/>
      <c r="AF27" s="1">
        <v>88</v>
      </c>
      <c r="AG27" s="1">
        <v>83</v>
      </c>
      <c r="AH27" s="1">
        <v>82</v>
      </c>
      <c r="AI27" s="1">
        <v>95</v>
      </c>
      <c r="AJ27" s="1">
        <v>95</v>
      </c>
      <c r="AK27" s="1">
        <v>95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11388</v>
      </c>
      <c r="FK27" s="39">
        <v>11398</v>
      </c>
    </row>
    <row r="28" spans="1:167" x14ac:dyDescent="0.25">
      <c r="A28" s="19">
        <v>18</v>
      </c>
      <c r="B28" s="19">
        <v>34679</v>
      </c>
      <c r="C28" s="19" t="s">
        <v>81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>Memiliki kemampuan dalam membaca, mengidentifikasi bacaan tajwid, menjelaskan makna mufrodad, asbabun nuzul, dan mendemonstrasikan hafalan.</v>
      </c>
      <c r="K28" s="19">
        <f t="shared" si="4"/>
        <v>89.5</v>
      </c>
      <c r="L28" s="19" t="str">
        <f t="shared" si="5"/>
        <v>A</v>
      </c>
      <c r="M28" s="19">
        <f t="shared" si="6"/>
        <v>89.5</v>
      </c>
      <c r="N28" s="19" t="str">
        <f t="shared" si="7"/>
        <v>A</v>
      </c>
      <c r="O28" s="35">
        <v>1</v>
      </c>
      <c r="P28" s="19" t="str">
        <f t="shared" si="8"/>
        <v>Sangat terampil dalam membuat karya tulis yang berkaitan dengan iman kepada Allah dan kitab Allah, yang di aplikasikan dalam kehidupan dimasyarakat.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87</v>
      </c>
      <c r="V28" s="1">
        <v>85</v>
      </c>
      <c r="W28" s="1">
        <v>95</v>
      </c>
      <c r="X28" s="1">
        <v>95</v>
      </c>
      <c r="Y28" s="1">
        <v>95</v>
      </c>
      <c r="Z28" s="1"/>
      <c r="AA28" s="1"/>
      <c r="AB28" s="1"/>
      <c r="AC28" s="1"/>
      <c r="AD28" s="1"/>
      <c r="AE28" s="18"/>
      <c r="AF28" s="1">
        <v>86</v>
      </c>
      <c r="AG28" s="1">
        <v>82</v>
      </c>
      <c r="AH28" s="1">
        <v>84</v>
      </c>
      <c r="AI28" s="1">
        <v>95</v>
      </c>
      <c r="AJ28" s="1">
        <v>95</v>
      </c>
      <c r="AK28" s="1">
        <v>95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34694</v>
      </c>
      <c r="C29" s="19" t="s">
        <v>82</v>
      </c>
      <c r="D29" s="18"/>
      <c r="E29" s="19">
        <f t="shared" si="0"/>
        <v>91</v>
      </c>
      <c r="F29" s="19" t="str">
        <f t="shared" si="1"/>
        <v>A</v>
      </c>
      <c r="G29" s="19">
        <f>IF((COUNTA(T12:AC12)&gt;0),(ROUND((AVERAGE(T29:AD29)),0)),"")</f>
        <v>91</v>
      </c>
      <c r="H29" s="19" t="str">
        <f t="shared" si="2"/>
        <v>A</v>
      </c>
      <c r="I29" s="35">
        <v>1</v>
      </c>
      <c r="J29" s="19" t="str">
        <f t="shared" si="3"/>
        <v>Memiliki kemampuan dalam membaca, mengidentifikasi bacaan tajwid, menjelaskan makna mufrodad, asbabun nuzul, dan mendemonstrasikan hafalan.</v>
      </c>
      <c r="K29" s="19">
        <f t="shared" si="4"/>
        <v>91</v>
      </c>
      <c r="L29" s="19" t="str">
        <f t="shared" si="5"/>
        <v>A</v>
      </c>
      <c r="M29" s="19">
        <f t="shared" si="6"/>
        <v>91</v>
      </c>
      <c r="N29" s="19" t="str">
        <f t="shared" si="7"/>
        <v>A</v>
      </c>
      <c r="O29" s="35">
        <v>1</v>
      </c>
      <c r="P29" s="19" t="str">
        <f t="shared" si="8"/>
        <v>Sangat terampil dalam membuat karya tulis yang berkaitan dengan iman kepada Allah dan kitab Allah, yang di aplikasikan dalam kehidupan dimasyarakat.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85</v>
      </c>
      <c r="V29" s="1">
        <v>83</v>
      </c>
      <c r="W29" s="1">
        <v>98</v>
      </c>
      <c r="X29" s="1">
        <v>98</v>
      </c>
      <c r="Y29" s="1">
        <v>98</v>
      </c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80</v>
      </c>
      <c r="AI29" s="1">
        <v>98</v>
      </c>
      <c r="AJ29" s="1">
        <v>98</v>
      </c>
      <c r="AK29" s="1">
        <v>98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11389</v>
      </c>
      <c r="FK29" s="39">
        <v>11399</v>
      </c>
    </row>
    <row r="30" spans="1:167" x14ac:dyDescent="0.25">
      <c r="A30" s="19">
        <v>20</v>
      </c>
      <c r="B30" s="19">
        <v>34709</v>
      </c>
      <c r="C30" s="19" t="s">
        <v>83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membaca, mengidentifikasi bacaan tajwid, menjelaskan makna mufrodad, asbabun nuzul, dan mendemonstrasikan hafalan.</v>
      </c>
      <c r="K30" s="19">
        <f t="shared" si="4"/>
        <v>87.166666666666671</v>
      </c>
      <c r="L30" s="19" t="str">
        <f t="shared" si="5"/>
        <v>A</v>
      </c>
      <c r="M30" s="19">
        <f t="shared" si="6"/>
        <v>87.166666666666671</v>
      </c>
      <c r="N30" s="19" t="str">
        <f t="shared" si="7"/>
        <v>A</v>
      </c>
      <c r="O30" s="35">
        <v>1</v>
      </c>
      <c r="P30" s="19" t="str">
        <f t="shared" si="8"/>
        <v>Sangat terampil dalam membuat karya tulis yang berkaitan dengan iman kepada Allah dan kitab Allah, yang di aplikasikan dalam kehidupan dimasyarakat.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84</v>
      </c>
      <c r="V30" s="1">
        <v>86</v>
      </c>
      <c r="W30" s="1">
        <v>90</v>
      </c>
      <c r="X30" s="1">
        <v>90</v>
      </c>
      <c r="Y30" s="1">
        <v>90</v>
      </c>
      <c r="Z30" s="1"/>
      <c r="AA30" s="1"/>
      <c r="AB30" s="1"/>
      <c r="AC30" s="1"/>
      <c r="AD30" s="1"/>
      <c r="AE30" s="18"/>
      <c r="AF30" s="1">
        <v>86</v>
      </c>
      <c r="AG30" s="1">
        <v>82</v>
      </c>
      <c r="AH30" s="1">
        <v>85</v>
      </c>
      <c r="AI30" s="1">
        <v>90</v>
      </c>
      <c r="AJ30" s="1">
        <v>90</v>
      </c>
      <c r="AK30" s="1">
        <v>90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34724</v>
      </c>
      <c r="C31" s="19" t="s">
        <v>84</v>
      </c>
      <c r="D31" s="18"/>
      <c r="E31" s="19">
        <f t="shared" si="0"/>
        <v>90</v>
      </c>
      <c r="F31" s="19" t="str">
        <f t="shared" si="1"/>
        <v>A</v>
      </c>
      <c r="G31" s="19">
        <f>IF((COUNTA(T12:AC12)&gt;0),(ROUND((AVERAGE(T31:AD31)),0)),"")</f>
        <v>90</v>
      </c>
      <c r="H31" s="19" t="str">
        <f t="shared" si="2"/>
        <v>A</v>
      </c>
      <c r="I31" s="35">
        <v>1</v>
      </c>
      <c r="J31" s="19" t="str">
        <f t="shared" si="3"/>
        <v>Memiliki kemampuan dalam membaca, mengidentifikasi bacaan tajwid, menjelaskan makna mufrodad, asbabun nuzul, dan mendemonstrasikan hafalan.</v>
      </c>
      <c r="K31" s="19">
        <f t="shared" si="4"/>
        <v>89.666666666666671</v>
      </c>
      <c r="L31" s="19" t="str">
        <f t="shared" si="5"/>
        <v>A</v>
      </c>
      <c r="M31" s="19">
        <f t="shared" si="6"/>
        <v>89.666666666666671</v>
      </c>
      <c r="N31" s="19" t="str">
        <f t="shared" si="7"/>
        <v>A</v>
      </c>
      <c r="O31" s="35">
        <v>1</v>
      </c>
      <c r="P31" s="19" t="str">
        <f t="shared" si="8"/>
        <v>Sangat terampil dalam membuat karya tulis yang berkaitan dengan iman kepada Allah dan kitab Allah, yang di aplikasikan dalam kehidupan dimasyarakat.</v>
      </c>
      <c r="Q31" s="19" t="str">
        <f t="shared" si="9"/>
        <v>A</v>
      </c>
      <c r="R31" s="19" t="str">
        <f t="shared" si="10"/>
        <v>A</v>
      </c>
      <c r="S31" s="18"/>
      <c r="T31" s="1">
        <v>85</v>
      </c>
      <c r="U31" s="1">
        <v>86</v>
      </c>
      <c r="V31" s="1">
        <v>84</v>
      </c>
      <c r="W31" s="1">
        <v>95</v>
      </c>
      <c r="X31" s="1">
        <v>95</v>
      </c>
      <c r="Y31" s="1">
        <v>95</v>
      </c>
      <c r="Z31" s="1"/>
      <c r="AA31" s="1"/>
      <c r="AB31" s="1"/>
      <c r="AC31" s="1"/>
      <c r="AD31" s="1"/>
      <c r="AE31" s="18"/>
      <c r="AF31" s="1">
        <v>88</v>
      </c>
      <c r="AG31" s="1">
        <v>82</v>
      </c>
      <c r="AH31" s="1">
        <v>83</v>
      </c>
      <c r="AI31" s="1">
        <v>95</v>
      </c>
      <c r="AJ31" s="1">
        <v>95</v>
      </c>
      <c r="AK31" s="1">
        <v>95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11390</v>
      </c>
      <c r="FK31" s="39">
        <v>11400</v>
      </c>
    </row>
    <row r="32" spans="1:167" x14ac:dyDescent="0.25">
      <c r="A32" s="19">
        <v>22</v>
      </c>
      <c r="B32" s="19">
        <v>34739</v>
      </c>
      <c r="C32" s="19" t="s">
        <v>85</v>
      </c>
      <c r="D32" s="18"/>
      <c r="E32" s="19">
        <f t="shared" si="0"/>
        <v>91</v>
      </c>
      <c r="F32" s="19" t="str">
        <f t="shared" si="1"/>
        <v>A</v>
      </c>
      <c r="G32" s="19">
        <f>IF((COUNTA(T12:AC12)&gt;0),(ROUND((AVERAGE(T32:AD32)),0)),"")</f>
        <v>91</v>
      </c>
      <c r="H32" s="19" t="str">
        <f t="shared" si="2"/>
        <v>A</v>
      </c>
      <c r="I32" s="35">
        <v>1</v>
      </c>
      <c r="J32" s="19" t="str">
        <f t="shared" si="3"/>
        <v>Memiliki kemampuan dalam membaca, mengidentifikasi bacaan tajwid, menjelaskan makna mufrodad, asbabun nuzul, dan mendemonstrasikan hafalan.</v>
      </c>
      <c r="K32" s="19">
        <f t="shared" si="4"/>
        <v>89.333333333333329</v>
      </c>
      <c r="L32" s="19" t="str">
        <f t="shared" si="5"/>
        <v>A</v>
      </c>
      <c r="M32" s="19">
        <f t="shared" si="6"/>
        <v>89.333333333333329</v>
      </c>
      <c r="N32" s="19" t="str">
        <f t="shared" si="7"/>
        <v>A</v>
      </c>
      <c r="O32" s="35">
        <v>1</v>
      </c>
      <c r="P32" s="19" t="str">
        <f t="shared" si="8"/>
        <v>Sangat terampil dalam membuat karya tulis yang berkaitan dengan iman kepada Allah dan kitab Allah, yang di aplikasikan dalam kehidupan dimasyarakat.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85</v>
      </c>
      <c r="V32" s="1">
        <v>88</v>
      </c>
      <c r="W32" s="1">
        <v>95</v>
      </c>
      <c r="X32" s="1">
        <v>95</v>
      </c>
      <c r="Y32" s="1">
        <v>95</v>
      </c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84</v>
      </c>
      <c r="AI32" s="1">
        <v>95</v>
      </c>
      <c r="AJ32" s="1">
        <v>95</v>
      </c>
      <c r="AK32" s="1">
        <v>95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34754</v>
      </c>
      <c r="C33" s="19" t="s">
        <v>86</v>
      </c>
      <c r="D33" s="18"/>
      <c r="E33" s="19">
        <f t="shared" si="0"/>
        <v>92</v>
      </c>
      <c r="F33" s="19" t="str">
        <f t="shared" si="1"/>
        <v>A</v>
      </c>
      <c r="G33" s="19">
        <f>IF((COUNTA(T12:AC12)&gt;0),(ROUND((AVERAGE(T33:AD33)),0)),"")</f>
        <v>92</v>
      </c>
      <c r="H33" s="19" t="str">
        <f t="shared" si="2"/>
        <v>A</v>
      </c>
      <c r="I33" s="35">
        <v>1</v>
      </c>
      <c r="J33" s="19" t="str">
        <f t="shared" si="3"/>
        <v>Memiliki kemampuan dalam membaca, mengidentifikasi bacaan tajwid, menjelaskan makna mufrodad, asbabun nuzul, dan mendemonstrasikan hafalan.</v>
      </c>
      <c r="K33" s="19">
        <f t="shared" si="4"/>
        <v>90.166666666666671</v>
      </c>
      <c r="L33" s="19" t="str">
        <f t="shared" si="5"/>
        <v>A</v>
      </c>
      <c r="M33" s="19">
        <f t="shared" si="6"/>
        <v>90.166666666666671</v>
      </c>
      <c r="N33" s="19" t="str">
        <f t="shared" si="7"/>
        <v>A</v>
      </c>
      <c r="O33" s="35">
        <v>1</v>
      </c>
      <c r="P33" s="19" t="str">
        <f t="shared" si="8"/>
        <v>Sangat terampil dalam membuat karya tulis yang berkaitan dengan iman kepada Allah dan kitab Allah, yang di aplikasikan dalam kehidupan dimasyarakat.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84</v>
      </c>
      <c r="V33" s="1">
        <v>86</v>
      </c>
      <c r="W33" s="1">
        <v>98</v>
      </c>
      <c r="X33" s="1">
        <v>98</v>
      </c>
      <c r="Y33" s="1">
        <v>98</v>
      </c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84</v>
      </c>
      <c r="AI33" s="1">
        <v>98</v>
      </c>
      <c r="AJ33" s="1">
        <v>98</v>
      </c>
      <c r="AK33" s="1">
        <v>98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34769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membaca, mengidentifikasi bacaan tajwid, menjelaskan makna mufrodad, asbabun nuzul, dan mendemonstrasikan hafalan.</v>
      </c>
      <c r="K34" s="19">
        <f t="shared" si="4"/>
        <v>84.833333333333329</v>
      </c>
      <c r="L34" s="19" t="str">
        <f t="shared" si="5"/>
        <v>A</v>
      </c>
      <c r="M34" s="19">
        <f t="shared" si="6"/>
        <v>84.833333333333329</v>
      </c>
      <c r="N34" s="19" t="str">
        <f t="shared" si="7"/>
        <v>A</v>
      </c>
      <c r="O34" s="35">
        <v>1</v>
      </c>
      <c r="P34" s="19" t="str">
        <f t="shared" si="8"/>
        <v>Sangat terampil dalam membuat karya tulis yang berkaitan dengan iman kepada Allah dan kitab Allah, yang di aplikasikan dalam kehidupan dimasyarakat.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84</v>
      </c>
      <c r="V34" s="1">
        <v>84</v>
      </c>
      <c r="W34" s="1">
        <v>85</v>
      </c>
      <c r="X34" s="1">
        <v>85</v>
      </c>
      <c r="Y34" s="1">
        <v>85</v>
      </c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84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34784</v>
      </c>
      <c r="C35" s="19" t="s">
        <v>88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membaca, mengidentifikasi bacaan tajwid, menjelaskan makna mufrodad, asbabun nuzul, dan mendemonstrasikan hafalan.</v>
      </c>
      <c r="K35" s="19">
        <f t="shared" si="4"/>
        <v>85.166666666666671</v>
      </c>
      <c r="L35" s="19" t="str">
        <f t="shared" si="5"/>
        <v>A</v>
      </c>
      <c r="M35" s="19">
        <f t="shared" si="6"/>
        <v>85.166666666666671</v>
      </c>
      <c r="N35" s="19" t="str">
        <f t="shared" si="7"/>
        <v>A</v>
      </c>
      <c r="O35" s="35">
        <v>1</v>
      </c>
      <c r="P35" s="19" t="str">
        <f t="shared" si="8"/>
        <v>Sangat terampil dalam membuat karya tulis yang berkaitan dengan iman kepada Allah dan kitab Allah, yang di aplikasikan dalam kehidupan dimasyarakat.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86</v>
      </c>
      <c r="V35" s="1">
        <v>84</v>
      </c>
      <c r="W35" s="1">
        <v>85</v>
      </c>
      <c r="X35" s="1">
        <v>85</v>
      </c>
      <c r="Y35" s="1">
        <v>85</v>
      </c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84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34799</v>
      </c>
      <c r="C36" s="19" t="s">
        <v>89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dalam membaca, mengidentifikasi bacaan tajwid, menjelaskan makna mufrodad, asbabun nuzul, dan mendemonstrasikan hafalan.</v>
      </c>
      <c r="K36" s="19">
        <f t="shared" si="4"/>
        <v>83.833333333333329</v>
      </c>
      <c r="L36" s="19" t="str">
        <f t="shared" si="5"/>
        <v>B</v>
      </c>
      <c r="M36" s="19">
        <f t="shared" si="6"/>
        <v>83.833333333333329</v>
      </c>
      <c r="N36" s="19" t="str">
        <f t="shared" si="7"/>
        <v>B</v>
      </c>
      <c r="O36" s="35">
        <v>2</v>
      </c>
      <c r="P36" s="19" t="str">
        <f t="shared" si="8"/>
        <v>Sangat terampil dalam menyajikan makna saja’ah di lingkungan sekolah dan masyarakat.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85</v>
      </c>
      <c r="V36" s="1">
        <v>88</v>
      </c>
      <c r="W36" s="1">
        <v>85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80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34814</v>
      </c>
      <c r="C37" s="19" t="s">
        <v>90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>Memiliki kemampuan dalam membaca, mengidentifikasi bacaan tajwid, menjelaskan makna mufrodad, asbabun nuzul, dan mendemonstrasikan hafalan.</v>
      </c>
      <c r="K37" s="19">
        <f t="shared" si="4"/>
        <v>88.833333333333329</v>
      </c>
      <c r="L37" s="19" t="str">
        <f t="shared" si="5"/>
        <v>A</v>
      </c>
      <c r="M37" s="19">
        <f t="shared" si="6"/>
        <v>88.833333333333329</v>
      </c>
      <c r="N37" s="19" t="str">
        <f t="shared" si="7"/>
        <v>A</v>
      </c>
      <c r="O37" s="35">
        <v>1</v>
      </c>
      <c r="P37" s="19" t="str">
        <f t="shared" si="8"/>
        <v>Sangat terampil dalam membuat karya tulis yang berkaitan dengan iman kepada Allah dan kitab Allah, yang di aplikasikan dalam kehidupan dimasyarakat.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84</v>
      </c>
      <c r="V37" s="1">
        <v>86</v>
      </c>
      <c r="W37" s="1">
        <v>94</v>
      </c>
      <c r="X37" s="1">
        <v>94</v>
      </c>
      <c r="Y37" s="1">
        <v>94</v>
      </c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>
        <v>85</v>
      </c>
      <c r="AI37" s="1">
        <v>94</v>
      </c>
      <c r="AJ37" s="1">
        <v>94</v>
      </c>
      <c r="AK37" s="1">
        <v>94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34829</v>
      </c>
      <c r="C38" s="19" t="s">
        <v>91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dalam membaca, mengidentifikasi bacaan tajwid, menjelaskan makna mufrodad, asbabun nuzul, dan mendemonstrasikan hafalan.</v>
      </c>
      <c r="K38" s="19">
        <f t="shared" si="4"/>
        <v>84.666666666666671</v>
      </c>
      <c r="L38" s="19" t="str">
        <f t="shared" si="5"/>
        <v>A</v>
      </c>
      <c r="M38" s="19">
        <f t="shared" si="6"/>
        <v>84.666666666666671</v>
      </c>
      <c r="N38" s="19" t="str">
        <f t="shared" si="7"/>
        <v>A</v>
      </c>
      <c r="O38" s="35">
        <v>1</v>
      </c>
      <c r="P38" s="19" t="str">
        <f t="shared" si="8"/>
        <v>Sangat terampil dalam membuat karya tulis yang berkaitan dengan iman kepada Allah dan kitab Allah, yang di aplikasikan dalam kehidupan dimasyarakat.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84</v>
      </c>
      <c r="V38" s="1">
        <v>84</v>
      </c>
      <c r="W38" s="1">
        <v>87</v>
      </c>
      <c r="X38" s="1">
        <v>87</v>
      </c>
      <c r="Y38" s="1">
        <v>87</v>
      </c>
      <c r="Z38" s="1"/>
      <c r="AA38" s="1"/>
      <c r="AB38" s="1"/>
      <c r="AC38" s="1"/>
      <c r="AD38" s="1"/>
      <c r="AE38" s="18"/>
      <c r="AF38" s="1">
        <v>81</v>
      </c>
      <c r="AG38" s="1">
        <v>83</v>
      </c>
      <c r="AH38" s="1">
        <v>83</v>
      </c>
      <c r="AI38" s="1">
        <v>87</v>
      </c>
      <c r="AJ38" s="1">
        <v>87</v>
      </c>
      <c r="AK38" s="1">
        <v>87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34844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membaca, mengidentifikasi bacaan tajwid, menjelaskan makna mufrodad, asbabun nuzul, dan mendemonstrasikan hafalan.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dalam membuat karya tulis yang berkaitan dengan iman kepada Allah dan kitab Allah, yang di aplikasikan dalam kehidupan dimasyarakat.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86</v>
      </c>
      <c r="V39" s="1">
        <v>85</v>
      </c>
      <c r="W39" s="1">
        <v>85</v>
      </c>
      <c r="X39" s="1">
        <v>85</v>
      </c>
      <c r="Y39" s="1">
        <v>85</v>
      </c>
      <c r="Z39" s="1"/>
      <c r="AA39" s="1"/>
      <c r="AB39" s="1"/>
      <c r="AC39" s="1"/>
      <c r="AD39" s="1"/>
      <c r="AE39" s="18"/>
      <c r="AF39" s="1">
        <v>84</v>
      </c>
      <c r="AG39" s="1">
        <v>87</v>
      </c>
      <c r="AH39" s="1">
        <v>84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34859</v>
      </c>
      <c r="C40" s="19" t="s">
        <v>93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membaca, mengidentifikasi bacaan tajwid, menjelaskan makna mufrodad, asbabun nuzul, dan mendemonstrasikan hafalan.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Sangat terampil dalam membuat karya tulis yang berkaitan dengan iman kepada Allah dan kitab Allah, yang di aplikasikan dalam kehidupan dimasyarakat.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84</v>
      </c>
      <c r="V40" s="1">
        <v>84</v>
      </c>
      <c r="W40" s="1">
        <v>85</v>
      </c>
      <c r="X40" s="1">
        <v>85</v>
      </c>
      <c r="Y40" s="1">
        <v>85</v>
      </c>
      <c r="Z40" s="1"/>
      <c r="AA40" s="1"/>
      <c r="AB40" s="1"/>
      <c r="AC40" s="1"/>
      <c r="AD40" s="1"/>
      <c r="AE40" s="18"/>
      <c r="AF40" s="1">
        <v>86</v>
      </c>
      <c r="AG40" s="1">
        <v>85</v>
      </c>
      <c r="AH40" s="1">
        <v>84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34874</v>
      </c>
      <c r="C41" s="19" t="s">
        <v>94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dalam membaca, mengidentifikasi bacaan tajwid, menjelaskan makna mufrodad, asbabun nuzul, dan mendemonstrasikan hafalan.</v>
      </c>
      <c r="K41" s="19">
        <f t="shared" si="4"/>
        <v>85.166666666666671</v>
      </c>
      <c r="L41" s="19" t="str">
        <f t="shared" si="5"/>
        <v>A</v>
      </c>
      <c r="M41" s="19">
        <f t="shared" si="6"/>
        <v>85.166666666666671</v>
      </c>
      <c r="N41" s="19" t="str">
        <f t="shared" si="7"/>
        <v>A</v>
      </c>
      <c r="O41" s="35">
        <v>1</v>
      </c>
      <c r="P41" s="19" t="str">
        <f t="shared" si="8"/>
        <v>Sangat terampil dalam membuat karya tulis yang berkaitan dengan iman kepada Allah dan kitab Allah, yang di aplikasikan dalam kehidupan dimasyarakat.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85</v>
      </c>
      <c r="V41" s="1">
        <v>83</v>
      </c>
      <c r="W41" s="1">
        <v>88</v>
      </c>
      <c r="X41" s="1">
        <v>88</v>
      </c>
      <c r="Y41" s="1">
        <v>88</v>
      </c>
      <c r="Z41" s="1"/>
      <c r="AA41" s="1"/>
      <c r="AB41" s="1"/>
      <c r="AC41" s="1"/>
      <c r="AD41" s="1"/>
      <c r="AE41" s="18"/>
      <c r="AF41" s="1">
        <v>83</v>
      </c>
      <c r="AG41" s="1">
        <v>80</v>
      </c>
      <c r="AH41" s="1">
        <v>84</v>
      </c>
      <c r="AI41" s="1">
        <v>88</v>
      </c>
      <c r="AJ41" s="1">
        <v>88</v>
      </c>
      <c r="AK41" s="1">
        <v>88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34889</v>
      </c>
      <c r="C42" s="19" t="s">
        <v>95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dalam membaca, mengidentifikasi bacaan tajwid, menjelaskan makna mufrodad, asbabun nuzul, dan mendemonstrasikan hafalan.</v>
      </c>
      <c r="K42" s="19">
        <f t="shared" si="4"/>
        <v>84.333333333333329</v>
      </c>
      <c r="L42" s="19" t="str">
        <f t="shared" si="5"/>
        <v>A</v>
      </c>
      <c r="M42" s="19">
        <f t="shared" si="6"/>
        <v>84.333333333333329</v>
      </c>
      <c r="N42" s="19" t="str">
        <f t="shared" si="7"/>
        <v>A</v>
      </c>
      <c r="O42" s="35">
        <v>1</v>
      </c>
      <c r="P42" s="19" t="str">
        <f t="shared" si="8"/>
        <v>Sangat terampil dalam membuat karya tulis yang berkaitan dengan iman kepada Allah dan kitab Allah, yang di aplikasikan dalam kehidupan dimasyarakat.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85</v>
      </c>
      <c r="V42" s="1">
        <v>83</v>
      </c>
      <c r="W42" s="1">
        <v>85</v>
      </c>
      <c r="X42" s="1">
        <v>85</v>
      </c>
      <c r="Y42" s="1">
        <v>85</v>
      </c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34904</v>
      </c>
      <c r="C43" s="19" t="s">
        <v>96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membaca, mengidentifikasi bacaan tajwid, menjelaskan makna mufrodad, asbabun nuzul, dan mendemonstrasikan hafalan.</v>
      </c>
      <c r="K43" s="19">
        <f t="shared" si="4"/>
        <v>85.166666666666671</v>
      </c>
      <c r="L43" s="19" t="str">
        <f t="shared" si="5"/>
        <v>A</v>
      </c>
      <c r="M43" s="19">
        <f t="shared" si="6"/>
        <v>85.166666666666671</v>
      </c>
      <c r="N43" s="19" t="str">
        <f t="shared" si="7"/>
        <v>A</v>
      </c>
      <c r="O43" s="35">
        <v>1</v>
      </c>
      <c r="P43" s="19" t="str">
        <f t="shared" si="8"/>
        <v>Sangat terampil dalam membuat karya tulis yang berkaitan dengan iman kepada Allah dan kitab Allah, yang di aplikasikan dalam kehidupan dimasyarakat.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86</v>
      </c>
      <c r="V43" s="1">
        <v>86</v>
      </c>
      <c r="W43" s="1">
        <v>88</v>
      </c>
      <c r="X43" s="1">
        <v>88</v>
      </c>
      <c r="Y43" s="1">
        <v>88</v>
      </c>
      <c r="Z43" s="1"/>
      <c r="AA43" s="1"/>
      <c r="AB43" s="1"/>
      <c r="AC43" s="1"/>
      <c r="AD43" s="1"/>
      <c r="AE43" s="18"/>
      <c r="AF43" s="1">
        <v>82</v>
      </c>
      <c r="AG43" s="1">
        <v>85</v>
      </c>
      <c r="AH43" s="1">
        <v>80</v>
      </c>
      <c r="AI43" s="1">
        <v>88</v>
      </c>
      <c r="AJ43" s="1">
        <v>88</v>
      </c>
      <c r="AK43" s="1">
        <v>88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34919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dalam membaca, mengidentifikasi bacaan tajwid, menjelaskan makna mufrodad, asbabun nuzul, dan mendemonstrasikan hafalan.</v>
      </c>
      <c r="K44" s="19">
        <f t="shared" si="4"/>
        <v>84.5</v>
      </c>
      <c r="L44" s="19" t="str">
        <f t="shared" si="5"/>
        <v>A</v>
      </c>
      <c r="M44" s="19">
        <f t="shared" si="6"/>
        <v>84.5</v>
      </c>
      <c r="N44" s="19" t="str">
        <f t="shared" si="7"/>
        <v>A</v>
      </c>
      <c r="O44" s="35">
        <v>1</v>
      </c>
      <c r="P44" s="19" t="str">
        <f t="shared" si="8"/>
        <v>Sangat terampil dalam membuat karya tulis yang berkaitan dengan iman kepada Allah dan kitab Allah, yang di aplikasikan dalam kehidupan dimasyarakat.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86</v>
      </c>
      <c r="V44" s="1">
        <v>88</v>
      </c>
      <c r="W44" s="1">
        <v>85</v>
      </c>
      <c r="X44" s="1">
        <v>85</v>
      </c>
      <c r="Y44" s="1">
        <v>85</v>
      </c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84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34934</v>
      </c>
      <c r="C45" s="19" t="s">
        <v>98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dalam membaca, mengidentifikasi bacaan tajwid, menjelaskan makna mufrodad, asbabun nuzul, dan mendemonstrasikan hafalan.</v>
      </c>
      <c r="K45" s="19">
        <f t="shared" si="4"/>
        <v>87.5</v>
      </c>
      <c r="L45" s="19" t="str">
        <f t="shared" si="5"/>
        <v>A</v>
      </c>
      <c r="M45" s="19">
        <f t="shared" si="6"/>
        <v>87.5</v>
      </c>
      <c r="N45" s="19" t="str">
        <f t="shared" si="7"/>
        <v>A</v>
      </c>
      <c r="O45" s="35">
        <v>1</v>
      </c>
      <c r="P45" s="19" t="str">
        <f t="shared" si="8"/>
        <v>Sangat terampil dalam membuat karya tulis yang berkaitan dengan iman kepada Allah dan kitab Allah, yang di aplikasikan dalam kehidupan dimasyarakat.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86</v>
      </c>
      <c r="V45" s="1">
        <v>81</v>
      </c>
      <c r="W45" s="1">
        <v>92</v>
      </c>
      <c r="X45" s="1">
        <v>92</v>
      </c>
      <c r="Y45" s="1">
        <v>92</v>
      </c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85</v>
      </c>
      <c r="AI45" s="1">
        <v>92</v>
      </c>
      <c r="AJ45" s="1">
        <v>92</v>
      </c>
      <c r="AK45" s="1">
        <v>92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34949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membaca, mengidentifikasi bacaan tajwid, menjelaskan makna mufrodad, asbabun nuzul, dan mendemonstrasikan hafalan.</v>
      </c>
      <c r="K46" s="19">
        <f t="shared" si="4"/>
        <v>86.333333333333329</v>
      </c>
      <c r="L46" s="19" t="str">
        <f t="shared" si="5"/>
        <v>A</v>
      </c>
      <c r="M46" s="19">
        <f t="shared" si="6"/>
        <v>86.333333333333329</v>
      </c>
      <c r="N46" s="19" t="str">
        <f t="shared" si="7"/>
        <v>A</v>
      </c>
      <c r="O46" s="35">
        <v>1</v>
      </c>
      <c r="P46" s="19" t="str">
        <f t="shared" si="8"/>
        <v>Sangat terampil dalam membuat karya tulis yang berkaitan dengan iman kepada Allah dan kitab Allah, yang di aplikasikan dalam kehidupan dimasyarakat.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84</v>
      </c>
      <c r="V46" s="1">
        <v>81</v>
      </c>
      <c r="W46" s="1">
        <v>90</v>
      </c>
      <c r="X46" s="1">
        <v>90</v>
      </c>
      <c r="Y46" s="1">
        <v>90</v>
      </c>
      <c r="Z46" s="1"/>
      <c r="AA46" s="1"/>
      <c r="AB46" s="1"/>
      <c r="AC46" s="1"/>
      <c r="AD46" s="1"/>
      <c r="AE46" s="18"/>
      <c r="AF46" s="1">
        <v>84</v>
      </c>
      <c r="AG46" s="1">
        <v>81</v>
      </c>
      <c r="AH46" s="1">
        <v>83</v>
      </c>
      <c r="AI46" s="1">
        <v>90</v>
      </c>
      <c r="AJ46" s="1">
        <v>90</v>
      </c>
      <c r="AK46" s="1">
        <v>90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34979</v>
      </c>
      <c r="C11" s="19" t="s">
        <v>114</v>
      </c>
      <c r="D11" s="18"/>
      <c r="E11" s="19">
        <f t="shared" ref="E11:E50" si="0">IF((COUNTA(T11:AA11)&gt;0),(ROUND( AVERAGE(T11:AA11),0)),"")</f>
        <v>92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92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membaca, mengidentifikasi bacaan tajwid, menjelaskan makna mufrodad, asbabun nuzul, dan mendemonstrasikan hafalan.</v>
      </c>
      <c r="K11" s="19">
        <f t="shared" ref="K11:K50" si="4">IF((COUNTA(AF11:AN11)&gt;0),AVERAGE(AF11:AN11),"")</f>
        <v>89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karya tulis yang berkaitan dengan iman kepada Allah dan kitab Allah, yang di aplikasikan dalam kehidupan dimasyarakat.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95</v>
      </c>
      <c r="U11" s="1">
        <v>87</v>
      </c>
      <c r="V11" s="1">
        <v>87</v>
      </c>
      <c r="W11" s="1"/>
      <c r="X11" s="1">
        <v>95</v>
      </c>
      <c r="Y11" s="1">
        <v>95</v>
      </c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86</v>
      </c>
      <c r="AI11" s="1">
        <v>90</v>
      </c>
      <c r="AJ11" s="1">
        <v>95</v>
      </c>
      <c r="AK11" s="1">
        <v>95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34994</v>
      </c>
      <c r="C12" s="19" t="s">
        <v>115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dalam membaca, mengidentifikasi bacaan tajwid, menjelaskan makna mufrodad, asbabun nuzul, dan mendemonstrasikan hafalan.</v>
      </c>
      <c r="K12" s="19">
        <f t="shared" si="4"/>
        <v>87.333333333333329</v>
      </c>
      <c r="L12" s="19" t="str">
        <f t="shared" si="5"/>
        <v>A</v>
      </c>
      <c r="M12" s="19">
        <f t="shared" si="6"/>
        <v>87.333333333333329</v>
      </c>
      <c r="N12" s="19" t="str">
        <f t="shared" si="7"/>
        <v>A</v>
      </c>
      <c r="O12" s="35">
        <v>1</v>
      </c>
      <c r="P12" s="19" t="str">
        <f t="shared" si="8"/>
        <v>Sangat terampil dalam membuat karya tulis yang berkaitan dengan iman kepada Allah dan kitab Allah, yang di aplikasikan dalam kehidupan dimasyarakat.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88</v>
      </c>
      <c r="V12" s="1">
        <v>87</v>
      </c>
      <c r="W12" s="1"/>
      <c r="X12" s="1">
        <v>90</v>
      </c>
      <c r="Y12" s="1">
        <v>90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84</v>
      </c>
      <c r="AI12" s="1">
        <v>90</v>
      </c>
      <c r="AJ12" s="1">
        <v>90</v>
      </c>
      <c r="AK12" s="1">
        <v>90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35009</v>
      </c>
      <c r="C13" s="19" t="s">
        <v>116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membaca, mengidentifikasi bacaan tajwid, menjelaskan makna mufrodad, asbabun nuzul, dan mendemonstrasikan hafalan.</v>
      </c>
      <c r="K13" s="19">
        <f t="shared" si="4"/>
        <v>84.833333333333329</v>
      </c>
      <c r="L13" s="19" t="str">
        <f t="shared" si="5"/>
        <v>A</v>
      </c>
      <c r="M13" s="19">
        <f t="shared" si="6"/>
        <v>84.833333333333329</v>
      </c>
      <c r="N13" s="19" t="str">
        <f t="shared" si="7"/>
        <v>A</v>
      </c>
      <c r="O13" s="35">
        <v>1</v>
      </c>
      <c r="P13" s="19" t="str">
        <f t="shared" si="8"/>
        <v>Sangat terampil dalam membuat karya tulis yang berkaitan dengan iman kepada Allah dan kitab Allah, yang di aplikasikan dalam kehidupan dimasyarakat.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84</v>
      </c>
      <c r="V13" s="1">
        <v>87</v>
      </c>
      <c r="W13" s="1"/>
      <c r="X13" s="1">
        <v>85</v>
      </c>
      <c r="Y13" s="1">
        <v>85</v>
      </c>
      <c r="Z13" s="1"/>
      <c r="AA13" s="1"/>
      <c r="AB13" s="1"/>
      <c r="AC13" s="1"/>
      <c r="AD13" s="1"/>
      <c r="AE13" s="18"/>
      <c r="AF13" s="1">
        <v>86</v>
      </c>
      <c r="AG13" s="1">
        <v>83</v>
      </c>
      <c r="AH13" s="1">
        <v>85</v>
      </c>
      <c r="AI13" s="1">
        <v>85</v>
      </c>
      <c r="AJ13" s="1">
        <v>85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210</v>
      </c>
      <c r="FI13" s="41" t="s">
        <v>211</v>
      </c>
      <c r="FJ13" s="39">
        <v>11401</v>
      </c>
      <c r="FK13" s="39">
        <v>11411</v>
      </c>
    </row>
    <row r="14" spans="1:167" x14ac:dyDescent="0.25">
      <c r="A14" s="19">
        <v>4</v>
      </c>
      <c r="B14" s="19">
        <v>35024</v>
      </c>
      <c r="C14" s="19" t="s">
        <v>117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dalam membaca, mengidentifikasi bacaan tajwid, menjelaskan makna mufrodad, asbabun nuzul, dan mendemonstrasikan hafalan.</v>
      </c>
      <c r="K14" s="19">
        <f t="shared" si="4"/>
        <v>85.333333333333329</v>
      </c>
      <c r="L14" s="19" t="str">
        <f t="shared" si="5"/>
        <v>A</v>
      </c>
      <c r="M14" s="19">
        <f t="shared" si="6"/>
        <v>85.333333333333329</v>
      </c>
      <c r="N14" s="19" t="str">
        <f t="shared" si="7"/>
        <v>A</v>
      </c>
      <c r="O14" s="35">
        <v>1</v>
      </c>
      <c r="P14" s="19" t="str">
        <f t="shared" si="8"/>
        <v>Sangat terampil dalam membuat karya tulis yang berkaitan dengan iman kepada Allah dan kitab Allah, yang di aplikasikan dalam kehidupan dimasyarakat.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86</v>
      </c>
      <c r="V14" s="1">
        <v>87</v>
      </c>
      <c r="W14" s="1"/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86</v>
      </c>
      <c r="AI14" s="1">
        <v>85</v>
      </c>
      <c r="AJ14" s="1">
        <v>88</v>
      </c>
      <c r="AK14" s="1">
        <v>88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35039</v>
      </c>
      <c r="C15" s="19" t="s">
        <v>118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membaca, mengidentifikasi bacaan tajwid, menjelaskan makna mufrodad, asbabun nuzul, dan mendemonstrasikan hafalan.</v>
      </c>
      <c r="K15" s="19">
        <f t="shared" si="4"/>
        <v>84.5</v>
      </c>
      <c r="L15" s="19" t="str">
        <f t="shared" si="5"/>
        <v>A</v>
      </c>
      <c r="M15" s="19">
        <f t="shared" si="6"/>
        <v>84.5</v>
      </c>
      <c r="N15" s="19" t="str">
        <f t="shared" si="7"/>
        <v>A</v>
      </c>
      <c r="O15" s="35">
        <v>1</v>
      </c>
      <c r="P15" s="19" t="str">
        <f t="shared" si="8"/>
        <v>Sangat terampil dalam membuat karya tulis yang berkaitan dengan iman kepada Allah dan kitab Allah, yang di aplikasikan dalam kehidupan dimasyarakat.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86</v>
      </c>
      <c r="V15" s="1">
        <v>86</v>
      </c>
      <c r="W15" s="1"/>
      <c r="X15" s="1">
        <v>85</v>
      </c>
      <c r="Y15" s="1">
        <v>85</v>
      </c>
      <c r="Z15" s="1"/>
      <c r="AA15" s="1"/>
      <c r="AB15" s="1"/>
      <c r="AC15" s="1"/>
      <c r="AD15" s="1"/>
      <c r="AE15" s="18"/>
      <c r="AF15" s="1">
        <v>82</v>
      </c>
      <c r="AG15" s="1">
        <v>81</v>
      </c>
      <c r="AH15" s="1">
        <v>84</v>
      </c>
      <c r="AI15" s="1">
        <v>90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217</v>
      </c>
      <c r="FI15" s="41" t="s">
        <v>212</v>
      </c>
      <c r="FJ15" s="39">
        <v>11402</v>
      </c>
      <c r="FK15" s="39">
        <v>11412</v>
      </c>
    </row>
    <row r="16" spans="1:167" x14ac:dyDescent="0.25">
      <c r="A16" s="19">
        <v>6</v>
      </c>
      <c r="B16" s="19">
        <v>35054</v>
      </c>
      <c r="C16" s="19" t="s">
        <v>119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membaca, mengidentifikasi bacaan tajwid, menjelaskan makna mufrodad, asbabun nuzul, dan mendemonstrasikan hafalan.</v>
      </c>
      <c r="K16" s="19">
        <f t="shared" si="4"/>
        <v>87.5</v>
      </c>
      <c r="L16" s="19" t="str">
        <f t="shared" si="5"/>
        <v>A</v>
      </c>
      <c r="M16" s="19">
        <f t="shared" si="6"/>
        <v>87.5</v>
      </c>
      <c r="N16" s="19" t="str">
        <f t="shared" si="7"/>
        <v>A</v>
      </c>
      <c r="O16" s="35">
        <v>1</v>
      </c>
      <c r="P16" s="19" t="str">
        <f t="shared" si="8"/>
        <v>Sangat terampil dalam membuat karya tulis yang berkaitan dengan iman kepada Allah dan kitab Allah, yang di aplikasikan dalam kehidupan dimasyarakat.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87</v>
      </c>
      <c r="V16" s="1">
        <v>85</v>
      </c>
      <c r="W16" s="1"/>
      <c r="X16" s="1">
        <v>90</v>
      </c>
      <c r="Y16" s="1">
        <v>90</v>
      </c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85</v>
      </c>
      <c r="AI16" s="1">
        <v>90</v>
      </c>
      <c r="AJ16" s="1">
        <v>90</v>
      </c>
      <c r="AK16" s="1">
        <v>90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35069</v>
      </c>
      <c r="C17" s="19" t="s">
        <v>120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1</v>
      </c>
      <c r="J17" s="19" t="str">
        <f t="shared" si="3"/>
        <v>Memiliki kemampuan dalam membaca, mengidentifikasi bacaan tajwid, menjelaskan makna mufrodad, asbabun nuzul, dan mendemonstrasikan hafalan.</v>
      </c>
      <c r="K17" s="19">
        <f t="shared" si="4"/>
        <v>87.166666666666671</v>
      </c>
      <c r="L17" s="19" t="str">
        <f t="shared" si="5"/>
        <v>A</v>
      </c>
      <c r="M17" s="19">
        <f t="shared" si="6"/>
        <v>87.166666666666671</v>
      </c>
      <c r="N17" s="19" t="str">
        <f t="shared" si="7"/>
        <v>A</v>
      </c>
      <c r="O17" s="35">
        <v>1</v>
      </c>
      <c r="P17" s="19" t="str">
        <f t="shared" si="8"/>
        <v>Sangat terampil dalam membuat karya tulis yang berkaitan dengan iman kepada Allah dan kitab Allah, yang di aplikasikan dalam kehidupan dimasyarakat.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87</v>
      </c>
      <c r="V17" s="1">
        <v>85</v>
      </c>
      <c r="W17" s="1"/>
      <c r="X17" s="1">
        <v>90</v>
      </c>
      <c r="Y17" s="1">
        <v>90</v>
      </c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85</v>
      </c>
      <c r="AI17" s="1">
        <v>90</v>
      </c>
      <c r="AJ17" s="1">
        <v>90</v>
      </c>
      <c r="AK17" s="1">
        <v>90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215</v>
      </c>
      <c r="FI17" s="41" t="s">
        <v>213</v>
      </c>
      <c r="FJ17" s="39">
        <v>11403</v>
      </c>
      <c r="FK17" s="39">
        <v>11413</v>
      </c>
    </row>
    <row r="18" spans="1:167" x14ac:dyDescent="0.25">
      <c r="A18" s="19">
        <v>8</v>
      </c>
      <c r="B18" s="19">
        <v>35084</v>
      </c>
      <c r="C18" s="19" t="s">
        <v>121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dalam membaca, mengidentifikasi bacaan tajwid, menjelaskan makna mufrodad, asbabun nuzul, dan mendemonstrasikan hafalan.</v>
      </c>
      <c r="K18" s="19">
        <f t="shared" si="4"/>
        <v>86.333333333333329</v>
      </c>
      <c r="L18" s="19" t="str">
        <f t="shared" si="5"/>
        <v>A</v>
      </c>
      <c r="M18" s="19">
        <f t="shared" si="6"/>
        <v>86.333333333333329</v>
      </c>
      <c r="N18" s="19" t="str">
        <f t="shared" si="7"/>
        <v>A</v>
      </c>
      <c r="O18" s="35">
        <v>1</v>
      </c>
      <c r="P18" s="19" t="str">
        <f t="shared" si="8"/>
        <v>Sangat terampil dalam membuat karya tulis yang berkaitan dengan iman kepada Allah dan kitab Allah, yang di aplikasikan dalam kehidupan dimasyarakat.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87</v>
      </c>
      <c r="V18" s="1">
        <v>87</v>
      </c>
      <c r="W18" s="1"/>
      <c r="X18" s="1">
        <v>90</v>
      </c>
      <c r="Y18" s="1">
        <v>90</v>
      </c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>
        <v>83</v>
      </c>
      <c r="AI18" s="1">
        <v>90</v>
      </c>
      <c r="AJ18" s="1">
        <v>90</v>
      </c>
      <c r="AK18" s="1">
        <v>90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35099</v>
      </c>
      <c r="C19" s="19" t="s">
        <v>122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membaca, mengidentifikasi bacaan tajwid, menjelaskan makna mufrodad, asbabun nuzul, dan mendemonstrasikan hafalan.</v>
      </c>
      <c r="K19" s="19">
        <f t="shared" si="4"/>
        <v>86.166666666666671</v>
      </c>
      <c r="L19" s="19" t="str">
        <f t="shared" si="5"/>
        <v>A</v>
      </c>
      <c r="M19" s="19">
        <f t="shared" si="6"/>
        <v>86.166666666666671</v>
      </c>
      <c r="N19" s="19" t="str">
        <f t="shared" si="7"/>
        <v>A</v>
      </c>
      <c r="O19" s="35">
        <v>1</v>
      </c>
      <c r="P19" s="19" t="str">
        <f t="shared" si="8"/>
        <v>Sangat terampil dalam membuat karya tulis yang berkaitan dengan iman kepada Allah dan kitab Allah, yang di aplikasikan dalam kehidupan dimasyarakat.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87</v>
      </c>
      <c r="V19" s="1">
        <v>87</v>
      </c>
      <c r="W19" s="1"/>
      <c r="X19" s="1">
        <v>92</v>
      </c>
      <c r="Y19" s="1">
        <v>92</v>
      </c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84</v>
      </c>
      <c r="AI19" s="1">
        <v>85</v>
      </c>
      <c r="AJ19" s="1">
        <v>92</v>
      </c>
      <c r="AK19" s="1">
        <v>92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216</v>
      </c>
      <c r="FI19" s="41" t="s">
        <v>218</v>
      </c>
      <c r="FJ19" s="39">
        <v>11404</v>
      </c>
      <c r="FK19" s="39">
        <v>11414</v>
      </c>
    </row>
    <row r="20" spans="1:167" x14ac:dyDescent="0.25">
      <c r="A20" s="19">
        <v>10</v>
      </c>
      <c r="B20" s="19">
        <v>35114</v>
      </c>
      <c r="C20" s="19" t="s">
        <v>123</v>
      </c>
      <c r="D20" s="18"/>
      <c r="E20" s="19">
        <f t="shared" si="0"/>
        <v>90</v>
      </c>
      <c r="F20" s="19" t="str">
        <f t="shared" si="1"/>
        <v>A</v>
      </c>
      <c r="G20" s="19">
        <f>IF((COUNTA(T12:AC12)&gt;0),(ROUND((AVERAGE(T20:AD20)),0)),"")</f>
        <v>90</v>
      </c>
      <c r="H20" s="19" t="str">
        <f t="shared" si="2"/>
        <v>A</v>
      </c>
      <c r="I20" s="35">
        <v>1</v>
      </c>
      <c r="J20" s="19" t="str">
        <f t="shared" si="3"/>
        <v>Memiliki kemampuan dalam membaca, mengidentifikasi bacaan tajwid, menjelaskan makna mufrodad, asbabun nuzul, dan mendemonstrasikan hafalan.</v>
      </c>
      <c r="K20" s="19">
        <f t="shared" si="4"/>
        <v>88.333333333333329</v>
      </c>
      <c r="L20" s="19" t="str">
        <f t="shared" si="5"/>
        <v>A</v>
      </c>
      <c r="M20" s="19">
        <f t="shared" si="6"/>
        <v>88.333333333333329</v>
      </c>
      <c r="N20" s="19" t="str">
        <f t="shared" si="7"/>
        <v>A</v>
      </c>
      <c r="O20" s="35">
        <v>1</v>
      </c>
      <c r="P20" s="19" t="str">
        <f t="shared" si="8"/>
        <v>Sangat terampil dalam membuat karya tulis yang berkaitan dengan iman kepada Allah dan kitab Allah, yang di aplikasikan dalam kehidupan dimasyarakat.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85</v>
      </c>
      <c r="V20" s="1">
        <v>86</v>
      </c>
      <c r="W20" s="1"/>
      <c r="X20" s="1">
        <v>96</v>
      </c>
      <c r="Y20" s="1">
        <v>96</v>
      </c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83</v>
      </c>
      <c r="AI20" s="1">
        <v>90</v>
      </c>
      <c r="AJ20" s="1">
        <v>96</v>
      </c>
      <c r="AK20" s="1">
        <v>96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35129</v>
      </c>
      <c r="C21" s="19" t="s">
        <v>124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membaca, mengidentifikasi bacaan tajwid, menjelaskan makna mufrodad, dan asbabun nuzul, perlu meningkatkan hafalan.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2</v>
      </c>
      <c r="P21" s="19" t="str">
        <f t="shared" si="8"/>
        <v>Sangat terampil dalam menyajikan makna saja’ah di lingkungan sekolah dan masyarakat.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83</v>
      </c>
      <c r="V21" s="1">
        <v>85</v>
      </c>
      <c r="W21" s="1"/>
      <c r="X21" s="1">
        <v>80</v>
      </c>
      <c r="Y21" s="1">
        <v>80</v>
      </c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85</v>
      </c>
      <c r="AI21" s="1">
        <v>85</v>
      </c>
      <c r="AJ21" s="1">
        <v>80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11405</v>
      </c>
      <c r="FK21" s="39">
        <v>11415</v>
      </c>
    </row>
    <row r="22" spans="1:167" x14ac:dyDescent="0.25">
      <c r="A22" s="19">
        <v>12</v>
      </c>
      <c r="B22" s="19">
        <v>35144</v>
      </c>
      <c r="C22" s="19" t="s">
        <v>125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dalam membaca, mengidentifikasi bacaan tajwid, menjelaskan makna mufrodad, asbabun nuzul, dan mendemonstrasikan hafalan.</v>
      </c>
      <c r="K22" s="19">
        <f t="shared" si="4"/>
        <v>85.333333333333329</v>
      </c>
      <c r="L22" s="19" t="str">
        <f t="shared" si="5"/>
        <v>A</v>
      </c>
      <c r="M22" s="19">
        <f t="shared" si="6"/>
        <v>85.333333333333329</v>
      </c>
      <c r="N22" s="19" t="str">
        <f t="shared" si="7"/>
        <v>A</v>
      </c>
      <c r="O22" s="35">
        <v>1</v>
      </c>
      <c r="P22" s="19" t="str">
        <f t="shared" si="8"/>
        <v>Sangat terampil dalam membuat karya tulis yang berkaitan dengan iman kepada Allah dan kitab Allah, yang di aplikasikan dalam kehidupan dimasyarakat.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84</v>
      </c>
      <c r="V22" s="1">
        <v>88</v>
      </c>
      <c r="W22" s="1">
        <v>90</v>
      </c>
      <c r="X22" s="1">
        <v>88</v>
      </c>
      <c r="Y22" s="1">
        <v>88</v>
      </c>
      <c r="Z22" s="1"/>
      <c r="AA22" s="1"/>
      <c r="AB22" s="1"/>
      <c r="AC22" s="1"/>
      <c r="AD22" s="1"/>
      <c r="AE22" s="18"/>
      <c r="AF22" s="1">
        <v>87</v>
      </c>
      <c r="AG22" s="1">
        <v>82</v>
      </c>
      <c r="AH22" s="1">
        <v>82</v>
      </c>
      <c r="AI22" s="1">
        <v>85</v>
      </c>
      <c r="AJ22" s="1">
        <v>88</v>
      </c>
      <c r="AK22" s="1">
        <v>88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35189</v>
      </c>
      <c r="C23" s="19" t="s">
        <v>126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dalam membaca, mengidentifikasi bacaan tajwid, menjelaskan makna mufrodad, asbabun nuzul, dan mendemonstrasikan hafalan.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dalam membuat karya tulis yang berkaitan dengan iman kepada Allah dan kitab Allah, yang di aplikasikan dalam kehidupan dimasyarakat.</v>
      </c>
      <c r="Q23" s="19" t="str">
        <f t="shared" si="9"/>
        <v>A</v>
      </c>
      <c r="R23" s="19" t="str">
        <f t="shared" si="10"/>
        <v>A</v>
      </c>
      <c r="S23" s="18"/>
      <c r="T23" s="1">
        <v>95</v>
      </c>
      <c r="U23" s="1">
        <v>86</v>
      </c>
      <c r="V23" s="1">
        <v>85</v>
      </c>
      <c r="W23" s="1">
        <v>90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81</v>
      </c>
      <c r="AI23" s="1">
        <v>90</v>
      </c>
      <c r="AJ23" s="1">
        <v>85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11406</v>
      </c>
      <c r="FK23" s="39">
        <v>11416</v>
      </c>
    </row>
    <row r="24" spans="1:167" x14ac:dyDescent="0.25">
      <c r="A24" s="19">
        <v>14</v>
      </c>
      <c r="B24" s="19">
        <v>35204</v>
      </c>
      <c r="C24" s="19" t="s">
        <v>127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membaca, mengidentifikasi bacaan tajwid, menjelaskan makna mufrodad, asbabun nuzul, dan mendemonstrasikan hafalan.</v>
      </c>
      <c r="K24" s="19">
        <f t="shared" si="4"/>
        <v>85.5</v>
      </c>
      <c r="L24" s="19" t="str">
        <f t="shared" si="5"/>
        <v>A</v>
      </c>
      <c r="M24" s="19">
        <f t="shared" si="6"/>
        <v>85.5</v>
      </c>
      <c r="N24" s="19" t="str">
        <f t="shared" si="7"/>
        <v>A</v>
      </c>
      <c r="O24" s="35">
        <v>1</v>
      </c>
      <c r="P24" s="19" t="str">
        <f t="shared" si="8"/>
        <v>Sangat terampil dalam membuat karya tulis yang berkaitan dengan iman kepada Allah dan kitab Allah, yang di aplikasikan dalam kehidupan dimasyarakat.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86</v>
      </c>
      <c r="V24" s="1">
        <v>87</v>
      </c>
      <c r="W24" s="1">
        <v>85</v>
      </c>
      <c r="X24" s="1">
        <v>90</v>
      </c>
      <c r="Y24" s="1">
        <v>90</v>
      </c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80</v>
      </c>
      <c r="AI24" s="1">
        <v>85</v>
      </c>
      <c r="AJ24" s="1">
        <v>90</v>
      </c>
      <c r="AK24" s="1">
        <v>90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35219</v>
      </c>
      <c r="C25" s="19" t="s">
        <v>128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membaca, mengidentifikasi bacaan tajwid, menjelaskan makna mufrodad, dan asbabun nuzul, perlu meningkatkan hafalan.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2</v>
      </c>
      <c r="P25" s="19" t="str">
        <f t="shared" si="8"/>
        <v>Sangat terampil dalam menyajikan makna saja’ah di lingkungan sekolah dan masyarakat.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86</v>
      </c>
      <c r="V25" s="1">
        <v>88</v>
      </c>
      <c r="W25" s="1">
        <v>85</v>
      </c>
      <c r="X25" s="1">
        <v>80</v>
      </c>
      <c r="Y25" s="1">
        <v>80</v>
      </c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80</v>
      </c>
      <c r="AI25" s="1">
        <v>90</v>
      </c>
      <c r="AJ25" s="1">
        <v>80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11407</v>
      </c>
      <c r="FK25" s="39">
        <v>11417</v>
      </c>
    </row>
    <row r="26" spans="1:167" x14ac:dyDescent="0.25">
      <c r="A26" s="19">
        <v>16</v>
      </c>
      <c r="B26" s="19">
        <v>35234</v>
      </c>
      <c r="C26" s="19" t="s">
        <v>129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dalam membaca, mengidentifikasi bacaan tajwid, menjelaskan makna mufrodad, asbabun nuzul, dan mendemonstrasikan hafalan.</v>
      </c>
      <c r="K26" s="19">
        <f t="shared" si="4"/>
        <v>90</v>
      </c>
      <c r="L26" s="19" t="str">
        <f t="shared" si="5"/>
        <v>A</v>
      </c>
      <c r="M26" s="19">
        <f t="shared" si="6"/>
        <v>90</v>
      </c>
      <c r="N26" s="19" t="str">
        <f t="shared" si="7"/>
        <v>A</v>
      </c>
      <c r="O26" s="35">
        <v>1</v>
      </c>
      <c r="P26" s="19" t="str">
        <f t="shared" si="8"/>
        <v>Sangat terampil dalam membuat karya tulis yang berkaitan dengan iman kepada Allah dan kitab Allah, yang di aplikasikan dalam kehidupan dimasyarakat.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86</v>
      </c>
      <c r="V26" s="1">
        <v>86</v>
      </c>
      <c r="W26" s="1">
        <v>90</v>
      </c>
      <c r="X26" s="1">
        <v>96</v>
      </c>
      <c r="Y26" s="1">
        <v>96</v>
      </c>
      <c r="Z26" s="1"/>
      <c r="AA26" s="1"/>
      <c r="AB26" s="1"/>
      <c r="AC26" s="1"/>
      <c r="AD26" s="1"/>
      <c r="AE26" s="18"/>
      <c r="AF26" s="1">
        <v>87</v>
      </c>
      <c r="AG26" s="1">
        <v>86</v>
      </c>
      <c r="AH26" s="1">
        <v>90</v>
      </c>
      <c r="AI26" s="1">
        <v>85</v>
      </c>
      <c r="AJ26" s="1">
        <v>96</v>
      </c>
      <c r="AK26" s="1">
        <v>96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35249</v>
      </c>
      <c r="C27" s="19" t="s">
        <v>130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>Memiliki kemampuan dalam membaca, mengidentifikasi bacaan tajwid, menjelaskan makna mufrodad, asbabun nuzul, dan mendemonstrasikan hafalan.</v>
      </c>
      <c r="K27" s="19">
        <f t="shared" si="4"/>
        <v>88.833333333333329</v>
      </c>
      <c r="L27" s="19" t="str">
        <f t="shared" si="5"/>
        <v>A</v>
      </c>
      <c r="M27" s="19">
        <f t="shared" si="6"/>
        <v>88.833333333333329</v>
      </c>
      <c r="N27" s="19" t="str">
        <f t="shared" si="7"/>
        <v>A</v>
      </c>
      <c r="O27" s="35">
        <v>1</v>
      </c>
      <c r="P27" s="19" t="str">
        <f t="shared" si="8"/>
        <v>Sangat terampil dalam membuat karya tulis yang berkaitan dengan iman kepada Allah dan kitab Allah, yang di aplikasikan dalam kehidupan dimasyarakat.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86</v>
      </c>
      <c r="V27" s="1">
        <v>87</v>
      </c>
      <c r="W27" s="1">
        <v>90</v>
      </c>
      <c r="X27" s="1">
        <v>95</v>
      </c>
      <c r="Y27" s="1">
        <v>95</v>
      </c>
      <c r="Z27" s="1"/>
      <c r="AA27" s="1"/>
      <c r="AB27" s="1"/>
      <c r="AC27" s="1"/>
      <c r="AD27" s="1"/>
      <c r="AE27" s="18"/>
      <c r="AF27" s="1">
        <v>88</v>
      </c>
      <c r="AG27" s="1">
        <v>83</v>
      </c>
      <c r="AH27" s="1">
        <v>82</v>
      </c>
      <c r="AI27" s="1">
        <v>90</v>
      </c>
      <c r="AJ27" s="1">
        <v>95</v>
      </c>
      <c r="AK27" s="1">
        <v>95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11408</v>
      </c>
      <c r="FK27" s="39">
        <v>11418</v>
      </c>
    </row>
    <row r="28" spans="1:167" x14ac:dyDescent="0.25">
      <c r="A28" s="19">
        <v>18</v>
      </c>
      <c r="B28" s="19">
        <v>35264</v>
      </c>
      <c r="C28" s="19" t="s">
        <v>131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membaca, mengidentifikasi bacaan tajwid, menjelaskan makna mufrodad, asbabun nuzul, dan mendemonstrasikan hafalan.</v>
      </c>
      <c r="K28" s="19">
        <f t="shared" si="4"/>
        <v>85.5</v>
      </c>
      <c r="L28" s="19" t="str">
        <f t="shared" si="5"/>
        <v>A</v>
      </c>
      <c r="M28" s="19">
        <f t="shared" si="6"/>
        <v>85.5</v>
      </c>
      <c r="N28" s="19" t="str">
        <f t="shared" si="7"/>
        <v>A</v>
      </c>
      <c r="O28" s="35">
        <v>1</v>
      </c>
      <c r="P28" s="19" t="str">
        <f t="shared" si="8"/>
        <v>Sangat terampil dalam membuat karya tulis yang berkaitan dengan iman kepada Allah dan kitab Allah, yang di aplikasikan dalam kehidupan dimasyarakat.</v>
      </c>
      <c r="Q28" s="19" t="str">
        <f t="shared" si="9"/>
        <v>A</v>
      </c>
      <c r="R28" s="19" t="str">
        <f t="shared" si="10"/>
        <v>A</v>
      </c>
      <c r="S28" s="18"/>
      <c r="T28" s="1">
        <v>75</v>
      </c>
      <c r="U28" s="1">
        <v>87</v>
      </c>
      <c r="V28" s="1">
        <v>84</v>
      </c>
      <c r="W28" s="1">
        <v>90</v>
      </c>
      <c r="X28" s="1">
        <v>88</v>
      </c>
      <c r="Y28" s="1">
        <v>88</v>
      </c>
      <c r="Z28" s="1"/>
      <c r="AA28" s="1"/>
      <c r="AB28" s="1"/>
      <c r="AC28" s="1"/>
      <c r="AD28" s="1"/>
      <c r="AE28" s="18"/>
      <c r="AF28" s="1">
        <v>86</v>
      </c>
      <c r="AG28" s="1">
        <v>82</v>
      </c>
      <c r="AH28" s="1">
        <v>84</v>
      </c>
      <c r="AI28" s="1">
        <v>85</v>
      </c>
      <c r="AJ28" s="1">
        <v>88</v>
      </c>
      <c r="AK28" s="1">
        <v>88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35324</v>
      </c>
      <c r="C29" s="19" t="s">
        <v>132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membaca, mengidentifikasi bacaan tajwid, menjelaskan makna mufrodad, dan asbabun nuzul, perlu meningkatkan hafalan.</v>
      </c>
      <c r="K29" s="19">
        <f t="shared" si="4"/>
        <v>83.666666666666671</v>
      </c>
      <c r="L29" s="19" t="str">
        <f t="shared" si="5"/>
        <v>B</v>
      </c>
      <c r="M29" s="19">
        <f t="shared" si="6"/>
        <v>83.666666666666671</v>
      </c>
      <c r="N29" s="19" t="str">
        <f t="shared" si="7"/>
        <v>B</v>
      </c>
      <c r="O29" s="35">
        <v>2</v>
      </c>
      <c r="P29" s="19" t="str">
        <f t="shared" si="8"/>
        <v>Sangat terampil dalam menyajikan makna saja’ah di lingkungan sekolah dan masyarakat.</v>
      </c>
      <c r="Q29" s="19" t="str">
        <f t="shared" si="9"/>
        <v>A</v>
      </c>
      <c r="R29" s="19" t="str">
        <f t="shared" si="10"/>
        <v>A</v>
      </c>
      <c r="S29" s="18"/>
      <c r="T29" s="1">
        <v>75</v>
      </c>
      <c r="U29" s="1">
        <v>85</v>
      </c>
      <c r="V29" s="1">
        <v>87</v>
      </c>
      <c r="W29" s="1">
        <v>90</v>
      </c>
      <c r="X29" s="1">
        <v>80</v>
      </c>
      <c r="Y29" s="1">
        <v>80</v>
      </c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80</v>
      </c>
      <c r="AI29" s="1">
        <v>90</v>
      </c>
      <c r="AJ29" s="1">
        <v>80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11409</v>
      </c>
      <c r="FK29" s="39">
        <v>11419</v>
      </c>
    </row>
    <row r="30" spans="1:167" x14ac:dyDescent="0.25">
      <c r="A30" s="19">
        <v>20</v>
      </c>
      <c r="B30" s="19">
        <v>35339</v>
      </c>
      <c r="C30" s="19" t="s">
        <v>133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membaca, mengidentifikasi bacaan tajwid, menjelaskan makna mufrodad, asbabun nuzul, dan mendemonstrasikan hafalan.</v>
      </c>
      <c r="K30" s="19">
        <f t="shared" si="4"/>
        <v>87.333333333333329</v>
      </c>
      <c r="L30" s="19" t="str">
        <f t="shared" si="5"/>
        <v>A</v>
      </c>
      <c r="M30" s="19">
        <f t="shared" si="6"/>
        <v>87.333333333333329</v>
      </c>
      <c r="N30" s="19" t="str">
        <f t="shared" si="7"/>
        <v>A</v>
      </c>
      <c r="O30" s="35">
        <v>1</v>
      </c>
      <c r="P30" s="19" t="str">
        <f t="shared" si="8"/>
        <v>Sangat terampil dalam membuat karya tulis yang berkaitan dengan iman kepada Allah dan kitab Allah, yang di aplikasikan dalam kehidupan dimasyarakat.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84</v>
      </c>
      <c r="V30" s="1">
        <v>87</v>
      </c>
      <c r="W30" s="1">
        <v>85</v>
      </c>
      <c r="X30" s="1">
        <v>93</v>
      </c>
      <c r="Y30" s="1">
        <v>93</v>
      </c>
      <c r="Z30" s="1"/>
      <c r="AA30" s="1"/>
      <c r="AB30" s="1"/>
      <c r="AC30" s="1"/>
      <c r="AD30" s="1"/>
      <c r="AE30" s="18"/>
      <c r="AF30" s="1">
        <v>86</v>
      </c>
      <c r="AG30" s="1">
        <v>82</v>
      </c>
      <c r="AH30" s="1">
        <v>85</v>
      </c>
      <c r="AI30" s="1">
        <v>85</v>
      </c>
      <c r="AJ30" s="1">
        <v>93</v>
      </c>
      <c r="AK30" s="1">
        <v>93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35354</v>
      </c>
      <c r="C31" s="19" t="s">
        <v>134</v>
      </c>
      <c r="D31" s="18"/>
      <c r="E31" s="19">
        <f t="shared" si="0"/>
        <v>90</v>
      </c>
      <c r="F31" s="19" t="str">
        <f t="shared" si="1"/>
        <v>A</v>
      </c>
      <c r="G31" s="19">
        <f>IF((COUNTA(T12:AC12)&gt;0),(ROUND((AVERAGE(T31:AD31)),0)),"")</f>
        <v>90</v>
      </c>
      <c r="H31" s="19" t="str">
        <f t="shared" si="2"/>
        <v>A</v>
      </c>
      <c r="I31" s="35">
        <v>1</v>
      </c>
      <c r="J31" s="19" t="str">
        <f t="shared" si="3"/>
        <v>Memiliki kemampuan dalam membaca, mengidentifikasi bacaan tajwid, menjelaskan makna mufrodad, asbabun nuzul, dan mendemonstrasikan hafalan.</v>
      </c>
      <c r="K31" s="19">
        <f t="shared" si="4"/>
        <v>88.166666666666671</v>
      </c>
      <c r="L31" s="19" t="str">
        <f t="shared" si="5"/>
        <v>A</v>
      </c>
      <c r="M31" s="19">
        <f t="shared" si="6"/>
        <v>88.166666666666671</v>
      </c>
      <c r="N31" s="19" t="str">
        <f t="shared" si="7"/>
        <v>A</v>
      </c>
      <c r="O31" s="35">
        <v>1</v>
      </c>
      <c r="P31" s="19" t="str">
        <f t="shared" si="8"/>
        <v>Sangat terampil dalam membuat karya tulis yang berkaitan dengan iman kepada Allah dan kitab Allah, yang di aplikasikan dalam kehidupan dimasyarakat.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86</v>
      </c>
      <c r="V31" s="1">
        <v>85</v>
      </c>
      <c r="W31" s="1">
        <v>90</v>
      </c>
      <c r="X31" s="1">
        <v>93</v>
      </c>
      <c r="Y31" s="1">
        <v>93</v>
      </c>
      <c r="Z31" s="1"/>
      <c r="AA31" s="1"/>
      <c r="AB31" s="1"/>
      <c r="AC31" s="1"/>
      <c r="AD31" s="1"/>
      <c r="AE31" s="18"/>
      <c r="AF31" s="1">
        <v>88</v>
      </c>
      <c r="AG31" s="1">
        <v>82</v>
      </c>
      <c r="AH31" s="1">
        <v>83</v>
      </c>
      <c r="AI31" s="1">
        <v>90</v>
      </c>
      <c r="AJ31" s="1">
        <v>93</v>
      </c>
      <c r="AK31" s="1">
        <v>93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11410</v>
      </c>
      <c r="FK31" s="39">
        <v>11420</v>
      </c>
    </row>
    <row r="32" spans="1:167" x14ac:dyDescent="0.25">
      <c r="A32" s="19">
        <v>22</v>
      </c>
      <c r="B32" s="19">
        <v>35384</v>
      </c>
      <c r="C32" s="19" t="s">
        <v>135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89</v>
      </c>
      <c r="H32" s="19" t="str">
        <f t="shared" si="2"/>
        <v>A</v>
      </c>
      <c r="I32" s="35">
        <v>1</v>
      </c>
      <c r="J32" s="19" t="str">
        <f t="shared" si="3"/>
        <v>Memiliki kemampuan dalam membaca, mengidentifikasi bacaan tajwid, menjelaskan makna mufrodad, asbabun nuzul, dan mendemonstrasikan hafalan.</v>
      </c>
      <c r="K32" s="19">
        <f t="shared" si="4"/>
        <v>88.333333333333329</v>
      </c>
      <c r="L32" s="19" t="str">
        <f t="shared" si="5"/>
        <v>A</v>
      </c>
      <c r="M32" s="19">
        <f t="shared" si="6"/>
        <v>88.333333333333329</v>
      </c>
      <c r="N32" s="19" t="str">
        <f t="shared" si="7"/>
        <v>A</v>
      </c>
      <c r="O32" s="35">
        <v>1</v>
      </c>
      <c r="P32" s="19" t="str">
        <f t="shared" si="8"/>
        <v>Sangat terampil dalam membuat karya tulis yang berkaitan dengan iman kepada Allah dan kitab Allah, yang di aplikasikan dalam kehidupan dimasyarakat.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85</v>
      </c>
      <c r="V32" s="1">
        <v>85</v>
      </c>
      <c r="W32" s="1">
        <v>85</v>
      </c>
      <c r="X32" s="1">
        <v>97</v>
      </c>
      <c r="Y32" s="1">
        <v>97</v>
      </c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84</v>
      </c>
      <c r="AI32" s="1">
        <v>85</v>
      </c>
      <c r="AJ32" s="1">
        <v>97</v>
      </c>
      <c r="AK32" s="1">
        <v>97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35399</v>
      </c>
      <c r="C33" s="19" t="s">
        <v>136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membaca, mengidentifikasi bacaan tajwid, menjelaskan makna mufrodad, asbabun nuzul, dan mendemonstrasikan hafalan.</v>
      </c>
      <c r="K33" s="19">
        <f t="shared" si="4"/>
        <v>85.166666666666671</v>
      </c>
      <c r="L33" s="19" t="str">
        <f t="shared" si="5"/>
        <v>A</v>
      </c>
      <c r="M33" s="19">
        <f t="shared" si="6"/>
        <v>85.166666666666671</v>
      </c>
      <c r="N33" s="19" t="str">
        <f t="shared" si="7"/>
        <v>A</v>
      </c>
      <c r="O33" s="35">
        <v>1</v>
      </c>
      <c r="P33" s="19" t="str">
        <f t="shared" si="8"/>
        <v>Sangat terampil dalam membuat karya tulis yang berkaitan dengan iman kepada Allah dan kitab Allah, yang di aplikasikan dalam kehidupan dimasyarakat.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84</v>
      </c>
      <c r="V33" s="1">
        <v>86</v>
      </c>
      <c r="W33" s="1">
        <v>85</v>
      </c>
      <c r="X33" s="1">
        <v>87</v>
      </c>
      <c r="Y33" s="1">
        <v>87</v>
      </c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84</v>
      </c>
      <c r="AI33" s="1">
        <v>90</v>
      </c>
      <c r="AJ33" s="1">
        <v>87</v>
      </c>
      <c r="AK33" s="1">
        <v>87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35429</v>
      </c>
      <c r="C34" s="19" t="s">
        <v>137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dalam membaca, mengidentifikasi bacaan tajwid, menjelaskan makna mufrodad, asbabun nuzul, dan mendemonstrasikan hafalan.</v>
      </c>
      <c r="K34" s="19">
        <f t="shared" si="4"/>
        <v>85.666666666666671</v>
      </c>
      <c r="L34" s="19" t="str">
        <f t="shared" si="5"/>
        <v>A</v>
      </c>
      <c r="M34" s="19">
        <f t="shared" si="6"/>
        <v>85.666666666666671</v>
      </c>
      <c r="N34" s="19" t="str">
        <f t="shared" si="7"/>
        <v>A</v>
      </c>
      <c r="O34" s="35">
        <v>1</v>
      </c>
      <c r="P34" s="19" t="str">
        <f t="shared" si="8"/>
        <v>Sangat terampil dalam membuat karya tulis yang berkaitan dengan iman kepada Allah dan kitab Allah, yang di aplikasikan dalam kehidupan dimasyarakat.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84</v>
      </c>
      <c r="V34" s="1">
        <v>85</v>
      </c>
      <c r="W34" s="1">
        <v>90</v>
      </c>
      <c r="X34" s="1">
        <v>85</v>
      </c>
      <c r="Y34" s="1">
        <v>85</v>
      </c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84</v>
      </c>
      <c r="AI34" s="1">
        <v>90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44705</v>
      </c>
      <c r="C35" s="19" t="s">
        <v>138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dalam membaca, mengidentifikasi bacaan tajwid, menjelaskan makna mufrodad, dan asbabun nuzul, perlu meningkatkan hafalan.</v>
      </c>
      <c r="K35" s="19">
        <f t="shared" si="4"/>
        <v>85.166666666666671</v>
      </c>
      <c r="L35" s="19" t="str">
        <f t="shared" si="5"/>
        <v>A</v>
      </c>
      <c r="M35" s="19">
        <f t="shared" si="6"/>
        <v>85.166666666666671</v>
      </c>
      <c r="N35" s="19" t="str">
        <f t="shared" si="7"/>
        <v>A</v>
      </c>
      <c r="O35" s="35">
        <v>1</v>
      </c>
      <c r="P35" s="19" t="str">
        <f t="shared" si="8"/>
        <v>Sangat terampil dalam membuat karya tulis yang berkaitan dengan iman kepada Allah dan kitab Allah, yang di aplikasikan dalam kehidupan dimasyarakat.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86</v>
      </c>
      <c r="V35" s="1">
        <v>85</v>
      </c>
      <c r="W35" s="1">
        <v>85</v>
      </c>
      <c r="X35" s="1">
        <v>85</v>
      </c>
      <c r="Y35" s="1">
        <v>85</v>
      </c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84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35444</v>
      </c>
      <c r="C36" s="19" t="s">
        <v>139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membaca, mengidentifikasi bacaan tajwid, menjelaskan makna mufrodad, asbabun nuzul, dan mendemonstrasikan hafalan.</v>
      </c>
      <c r="K36" s="19">
        <f t="shared" si="4"/>
        <v>86.333333333333329</v>
      </c>
      <c r="L36" s="19" t="str">
        <f t="shared" si="5"/>
        <v>A</v>
      </c>
      <c r="M36" s="19">
        <f t="shared" si="6"/>
        <v>86.333333333333329</v>
      </c>
      <c r="N36" s="19" t="str">
        <f t="shared" si="7"/>
        <v>A</v>
      </c>
      <c r="O36" s="35">
        <v>1</v>
      </c>
      <c r="P36" s="19" t="str">
        <f t="shared" si="8"/>
        <v>Sangat terampil dalam membuat karya tulis yang berkaitan dengan iman kepada Allah dan kitab Allah, yang di aplikasikan dalam kehidupan dimasyarakat.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85</v>
      </c>
      <c r="V36" s="1">
        <v>87</v>
      </c>
      <c r="W36" s="1">
        <v>90</v>
      </c>
      <c r="X36" s="1">
        <v>90</v>
      </c>
      <c r="Y36" s="1">
        <v>90</v>
      </c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80</v>
      </c>
      <c r="AI36" s="1">
        <v>90</v>
      </c>
      <c r="AJ36" s="1">
        <v>90</v>
      </c>
      <c r="AK36" s="1">
        <v>90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35474</v>
      </c>
      <c r="C37" s="19" t="s">
        <v>140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membaca, mengidentifikasi bacaan tajwid, menjelaskan makna mufrodad, asbabun nuzul, dan mendemonstrasikan hafalan.</v>
      </c>
      <c r="K37" s="19">
        <f t="shared" si="4"/>
        <v>85.166666666666671</v>
      </c>
      <c r="L37" s="19" t="str">
        <f t="shared" si="5"/>
        <v>A</v>
      </c>
      <c r="M37" s="19">
        <f t="shared" si="6"/>
        <v>85.166666666666671</v>
      </c>
      <c r="N37" s="19" t="str">
        <f t="shared" si="7"/>
        <v>A</v>
      </c>
      <c r="O37" s="35">
        <v>1</v>
      </c>
      <c r="P37" s="19" t="str">
        <f t="shared" si="8"/>
        <v>Sangat terampil dalam membuat karya tulis yang berkaitan dengan iman kepada Allah dan kitab Allah, yang di aplikasikan dalam kehidupan dimasyarakat.</v>
      </c>
      <c r="Q37" s="19" t="str">
        <f t="shared" si="9"/>
        <v>A</v>
      </c>
      <c r="R37" s="19" t="str">
        <f t="shared" si="10"/>
        <v>A</v>
      </c>
      <c r="S37" s="18"/>
      <c r="T37" s="1">
        <v>95</v>
      </c>
      <c r="U37" s="1">
        <v>84</v>
      </c>
      <c r="V37" s="1">
        <v>88</v>
      </c>
      <c r="W37" s="1">
        <v>85</v>
      </c>
      <c r="X37" s="1">
        <v>85</v>
      </c>
      <c r="Y37" s="1">
        <v>85</v>
      </c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>
        <v>85</v>
      </c>
      <c r="AI37" s="1">
        <v>90</v>
      </c>
      <c r="AJ37" s="1">
        <v>85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22" sqref="O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35504</v>
      </c>
      <c r="C11" s="19" t="s">
        <v>142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membaca, mengidentifikasi bacaan tajwid, menjelaskan makna mufrodad, asbabun nuzul, dan mendemonstrasikan hafalan.</v>
      </c>
      <c r="K11" s="19">
        <f t="shared" ref="K11:K50" si="4">IF((COUNTA(AF11:AN11)&gt;0),AVERAGE(AF11:AN11),"")</f>
        <v>85.666666666666671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karya tulis yang berkaitan dengan iman kepada Allah dan kitab Allah, yang di aplikasikan dalam kehidupan dimasyarakat.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84</v>
      </c>
      <c r="V11" s="1">
        <v>80</v>
      </c>
      <c r="W11" s="1">
        <v>85</v>
      </c>
      <c r="X11" s="1">
        <v>90</v>
      </c>
      <c r="Y11" s="1">
        <v>85</v>
      </c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86</v>
      </c>
      <c r="AI11" s="1">
        <v>85</v>
      </c>
      <c r="AJ11" s="1">
        <v>90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35519</v>
      </c>
      <c r="C12" s="19" t="s">
        <v>143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dalam membaca, mengidentifikasi bacaan tajwid, menjelaskan makna mufrodad, dan asbabun nuzul, perlu meningkatkan hafalan.</v>
      </c>
      <c r="K12" s="19">
        <f t="shared" si="4"/>
        <v>84.833333333333329</v>
      </c>
      <c r="L12" s="19" t="str">
        <f t="shared" si="5"/>
        <v>A</v>
      </c>
      <c r="M12" s="19">
        <f t="shared" si="6"/>
        <v>84.833333333333329</v>
      </c>
      <c r="N12" s="19" t="str">
        <f t="shared" si="7"/>
        <v>A</v>
      </c>
      <c r="O12" s="35">
        <v>1</v>
      </c>
      <c r="P12" s="19" t="str">
        <f t="shared" si="8"/>
        <v>Sangat terampil dalam membuat karya tulis yang berkaitan dengan iman kepada Allah dan kitab Allah, yang di aplikasikan dalam kehidupan dimasyarakat.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85</v>
      </c>
      <c r="V12" s="1">
        <v>81</v>
      </c>
      <c r="W12" s="1">
        <v>85</v>
      </c>
      <c r="X12" s="1">
        <v>85</v>
      </c>
      <c r="Y12" s="1">
        <v>85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84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35534</v>
      </c>
      <c r="C13" s="19" t="s">
        <v>144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membaca, mengidentifikasi bacaan tajwid, menjelaskan makna mufrodad, asbabun nuzul, dan mendemonstrasikan hafalan.</v>
      </c>
      <c r="K13" s="19">
        <f t="shared" si="4"/>
        <v>87.333333333333329</v>
      </c>
      <c r="L13" s="19" t="str">
        <f t="shared" si="5"/>
        <v>A</v>
      </c>
      <c r="M13" s="19">
        <f t="shared" si="6"/>
        <v>87.333333333333329</v>
      </c>
      <c r="N13" s="19" t="str">
        <f t="shared" si="7"/>
        <v>A</v>
      </c>
      <c r="O13" s="35">
        <v>1</v>
      </c>
      <c r="P13" s="19" t="str">
        <f t="shared" si="8"/>
        <v>Sangat terampil dalam membuat karya tulis yang berkaitan dengan iman kepada Allah dan kitab Allah, yang di aplikasikan dalam kehidupan dimasyarakat.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83</v>
      </c>
      <c r="V13" s="1">
        <v>81</v>
      </c>
      <c r="W13" s="1">
        <v>90</v>
      </c>
      <c r="X13" s="1">
        <v>90</v>
      </c>
      <c r="Y13" s="1">
        <v>90</v>
      </c>
      <c r="Z13" s="1"/>
      <c r="AA13" s="1"/>
      <c r="AB13" s="1"/>
      <c r="AC13" s="1"/>
      <c r="AD13" s="1"/>
      <c r="AE13" s="18"/>
      <c r="AF13" s="1">
        <v>86</v>
      </c>
      <c r="AG13" s="1">
        <v>83</v>
      </c>
      <c r="AH13" s="1">
        <v>85</v>
      </c>
      <c r="AI13" s="1">
        <v>90</v>
      </c>
      <c r="AJ13" s="1">
        <v>90</v>
      </c>
      <c r="AK13" s="1">
        <v>90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210</v>
      </c>
      <c r="FI13" s="41" t="s">
        <v>211</v>
      </c>
      <c r="FJ13" s="39">
        <v>11421</v>
      </c>
      <c r="FK13" s="39">
        <v>11431</v>
      </c>
    </row>
    <row r="14" spans="1:167" x14ac:dyDescent="0.25">
      <c r="A14" s="19">
        <v>4</v>
      </c>
      <c r="B14" s="19">
        <v>35549</v>
      </c>
      <c r="C14" s="19" t="s">
        <v>145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membaca, mengidentifikasi bacaan tajwid, menjelaskan makna mufrodad, dan asbabun nuzul, perlu meningkatkan hafalan.</v>
      </c>
      <c r="K14" s="19">
        <f t="shared" si="4"/>
        <v>84.333333333333329</v>
      </c>
      <c r="L14" s="19" t="str">
        <f t="shared" si="5"/>
        <v>A</v>
      </c>
      <c r="M14" s="19">
        <f t="shared" si="6"/>
        <v>84.333333333333329</v>
      </c>
      <c r="N14" s="19" t="str">
        <f t="shared" si="7"/>
        <v>A</v>
      </c>
      <c r="O14" s="35">
        <v>1</v>
      </c>
      <c r="P14" s="19" t="str">
        <f t="shared" si="8"/>
        <v>Sangat terampil dalam membuat karya tulis yang berkaitan dengan iman kepada Allah dan kitab Allah, yang di aplikasikan dalam kehidupan dimasyarakat.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82</v>
      </c>
      <c r="V14" s="1">
        <v>81</v>
      </c>
      <c r="W14" s="1">
        <v>85</v>
      </c>
      <c r="X14" s="1">
        <v>85</v>
      </c>
      <c r="Y14" s="1">
        <v>85</v>
      </c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86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35564</v>
      </c>
      <c r="C15" s="19" t="s">
        <v>146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membaca, mengidentifikasi bacaan tajwid, menjelaskan makna mufrodad, asbabun nuzul, dan mendemonstrasikan hafalan.</v>
      </c>
      <c r="K15" s="19">
        <f t="shared" si="4"/>
        <v>84.5</v>
      </c>
      <c r="L15" s="19" t="str">
        <f t="shared" si="5"/>
        <v>A</v>
      </c>
      <c r="M15" s="19">
        <f t="shared" si="6"/>
        <v>84.5</v>
      </c>
      <c r="N15" s="19" t="str">
        <f t="shared" si="7"/>
        <v>A</v>
      </c>
      <c r="O15" s="35">
        <v>1</v>
      </c>
      <c r="P15" s="19" t="str">
        <f t="shared" si="8"/>
        <v>Sangat terampil dalam membuat karya tulis yang berkaitan dengan iman kepada Allah dan kitab Allah, yang di aplikasikan dalam kehidupan dimasyarakat.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81</v>
      </c>
      <c r="V15" s="1">
        <v>83</v>
      </c>
      <c r="W15" s="1">
        <v>85</v>
      </c>
      <c r="X15" s="1">
        <v>90</v>
      </c>
      <c r="Y15" s="1">
        <v>85</v>
      </c>
      <c r="Z15" s="1"/>
      <c r="AA15" s="1"/>
      <c r="AB15" s="1"/>
      <c r="AC15" s="1"/>
      <c r="AD15" s="1"/>
      <c r="AE15" s="18"/>
      <c r="AF15" s="1">
        <v>82</v>
      </c>
      <c r="AG15" s="1">
        <v>81</v>
      </c>
      <c r="AH15" s="1">
        <v>84</v>
      </c>
      <c r="AI15" s="1">
        <v>85</v>
      </c>
      <c r="AJ15" s="1">
        <v>90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217</v>
      </c>
      <c r="FI15" s="41" t="s">
        <v>212</v>
      </c>
      <c r="FJ15" s="39">
        <v>11422</v>
      </c>
      <c r="FK15" s="39">
        <v>11432</v>
      </c>
    </row>
    <row r="16" spans="1:167" x14ac:dyDescent="0.25">
      <c r="A16" s="19">
        <v>6</v>
      </c>
      <c r="B16" s="19">
        <v>35579</v>
      </c>
      <c r="C16" s="19" t="s">
        <v>147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membaca, mengidentifikasi bacaan tajwid, menjelaskan makna mufrodad, asbabun nuzul, dan mendemonstrasikan hafalan.</v>
      </c>
      <c r="K16" s="19">
        <f t="shared" si="4"/>
        <v>87.833333333333329</v>
      </c>
      <c r="L16" s="19" t="str">
        <f t="shared" si="5"/>
        <v>A</v>
      </c>
      <c r="M16" s="19">
        <f t="shared" si="6"/>
        <v>87.833333333333329</v>
      </c>
      <c r="N16" s="19" t="str">
        <f t="shared" si="7"/>
        <v>A</v>
      </c>
      <c r="O16" s="35">
        <v>1</v>
      </c>
      <c r="P16" s="19" t="str">
        <f t="shared" si="8"/>
        <v>Sangat terampil dalam membuat karya tulis yang berkaitan dengan iman kepada Allah dan kitab Allah, yang di aplikasikan dalam kehidupan dimasyarakat.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84</v>
      </c>
      <c r="V16" s="1">
        <v>82</v>
      </c>
      <c r="W16" s="1">
        <v>93</v>
      </c>
      <c r="X16" s="1">
        <v>86</v>
      </c>
      <c r="Y16" s="1">
        <v>93</v>
      </c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85</v>
      </c>
      <c r="AI16" s="1">
        <v>93</v>
      </c>
      <c r="AJ16" s="1">
        <v>86</v>
      </c>
      <c r="AK16" s="1">
        <v>93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35594</v>
      </c>
      <c r="C17" s="19" t="s">
        <v>148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dalam membaca, mengidentifikasi bacaan tajwid, menjelaskan makna mufrodad, asbabun nuzul, dan mendemonstrasikan hafalan.</v>
      </c>
      <c r="K17" s="19">
        <f t="shared" si="4"/>
        <v>87.166666666666671</v>
      </c>
      <c r="L17" s="19" t="str">
        <f t="shared" si="5"/>
        <v>A</v>
      </c>
      <c r="M17" s="19">
        <f t="shared" si="6"/>
        <v>87.166666666666671</v>
      </c>
      <c r="N17" s="19" t="str">
        <f t="shared" si="7"/>
        <v>A</v>
      </c>
      <c r="O17" s="35">
        <v>1</v>
      </c>
      <c r="P17" s="19" t="str">
        <f t="shared" si="8"/>
        <v>Sangat terampil dalam membuat karya tulis yang berkaitan dengan iman kepada Allah dan kitab Allah, yang di aplikasikan dalam kehidupan dimasyarakat.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86</v>
      </c>
      <c r="V17" s="1">
        <v>82</v>
      </c>
      <c r="W17" s="1">
        <v>90</v>
      </c>
      <c r="X17" s="1">
        <v>90</v>
      </c>
      <c r="Y17" s="1">
        <v>90</v>
      </c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85</v>
      </c>
      <c r="AI17" s="1">
        <v>90</v>
      </c>
      <c r="AJ17" s="1">
        <v>90</v>
      </c>
      <c r="AK17" s="1">
        <v>90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215</v>
      </c>
      <c r="FI17" s="41" t="s">
        <v>213</v>
      </c>
      <c r="FJ17" s="39">
        <v>11423</v>
      </c>
      <c r="FK17" s="39">
        <v>11433</v>
      </c>
    </row>
    <row r="18" spans="1:167" x14ac:dyDescent="0.25">
      <c r="A18" s="19">
        <v>8</v>
      </c>
      <c r="B18" s="19">
        <v>35609</v>
      </c>
      <c r="C18" s="19" t="s">
        <v>149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membaca, mengidentifikasi bacaan tajwid, menjelaskan makna mufrodad, asbabun nuzul, dan mendemonstrasikan hafalan.</v>
      </c>
      <c r="K18" s="19">
        <f t="shared" si="4"/>
        <v>85.333333333333329</v>
      </c>
      <c r="L18" s="19" t="str">
        <f t="shared" si="5"/>
        <v>A</v>
      </c>
      <c r="M18" s="19">
        <f t="shared" si="6"/>
        <v>85.333333333333329</v>
      </c>
      <c r="N18" s="19" t="str">
        <f t="shared" si="7"/>
        <v>A</v>
      </c>
      <c r="O18" s="35">
        <v>1</v>
      </c>
      <c r="P18" s="19" t="str">
        <f t="shared" si="8"/>
        <v>Sangat terampil dalam membuat karya tulis yang berkaitan dengan iman kepada Allah dan kitab Allah, yang di aplikasikan dalam kehidupan dimasyarakat.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83</v>
      </c>
      <c r="V18" s="1">
        <v>82</v>
      </c>
      <c r="W18" s="1">
        <v>87</v>
      </c>
      <c r="X18" s="1">
        <v>90</v>
      </c>
      <c r="Y18" s="1">
        <v>87</v>
      </c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>
        <v>83</v>
      </c>
      <c r="AI18" s="1">
        <v>87</v>
      </c>
      <c r="AJ18" s="1">
        <v>90</v>
      </c>
      <c r="AK18" s="1">
        <v>87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35639</v>
      </c>
      <c r="C19" s="19" t="s">
        <v>150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dalam membaca, mengidentifikasi bacaan tajwid, menjelaskan makna mufrodad, asbabun nuzul, dan mendemonstrasikan hafalan.</v>
      </c>
      <c r="K19" s="19">
        <f t="shared" si="4"/>
        <v>88.333333333333329</v>
      </c>
      <c r="L19" s="19" t="str">
        <f t="shared" si="5"/>
        <v>A</v>
      </c>
      <c r="M19" s="19">
        <f t="shared" si="6"/>
        <v>88.333333333333329</v>
      </c>
      <c r="N19" s="19" t="str">
        <f t="shared" si="7"/>
        <v>A</v>
      </c>
      <c r="O19" s="35">
        <v>1</v>
      </c>
      <c r="P19" s="19" t="str">
        <f t="shared" si="8"/>
        <v>Sangat terampil dalam membuat karya tulis yang berkaitan dengan iman kepada Allah dan kitab Allah, yang di aplikasikan dalam kehidupan dimasyarakat.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82</v>
      </c>
      <c r="V19" s="1">
        <v>83</v>
      </c>
      <c r="W19" s="1">
        <v>96</v>
      </c>
      <c r="X19" s="1">
        <v>90</v>
      </c>
      <c r="Y19" s="1">
        <v>96</v>
      </c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84</v>
      </c>
      <c r="AI19" s="1">
        <v>96</v>
      </c>
      <c r="AJ19" s="1">
        <v>90</v>
      </c>
      <c r="AK19" s="1">
        <v>96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216</v>
      </c>
      <c r="FI19" s="41" t="s">
        <v>218</v>
      </c>
      <c r="FJ19" s="39">
        <v>11424</v>
      </c>
      <c r="FK19" s="39">
        <v>11434</v>
      </c>
    </row>
    <row r="20" spans="1:167" x14ac:dyDescent="0.25">
      <c r="A20" s="19">
        <v>10</v>
      </c>
      <c r="B20" s="19">
        <v>35654</v>
      </c>
      <c r="C20" s="19" t="s">
        <v>151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Memiliki kemampuan dalam membaca, mengidentifikasi bacaan tajwid, menjelaskan makna mufrodad, asbabun nuzul, dan mendemonstrasikan hafalan.</v>
      </c>
      <c r="K20" s="19">
        <f t="shared" si="4"/>
        <v>88</v>
      </c>
      <c r="L20" s="19" t="str">
        <f t="shared" si="5"/>
        <v>A</v>
      </c>
      <c r="M20" s="19">
        <f t="shared" si="6"/>
        <v>88</v>
      </c>
      <c r="N20" s="19" t="str">
        <f t="shared" si="7"/>
        <v>A</v>
      </c>
      <c r="O20" s="35">
        <v>1</v>
      </c>
      <c r="P20" s="19" t="str">
        <f t="shared" si="8"/>
        <v>Sangat terampil dalam membuat karya tulis yang berkaitan dengan iman kepada Allah dan kitab Allah, yang di aplikasikan dalam kehidupan dimasyarakat.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82</v>
      </c>
      <c r="V20" s="1">
        <v>88</v>
      </c>
      <c r="W20" s="1">
        <v>95</v>
      </c>
      <c r="X20" s="1">
        <v>90</v>
      </c>
      <c r="Y20" s="1">
        <v>95</v>
      </c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83</v>
      </c>
      <c r="AI20" s="1">
        <v>95</v>
      </c>
      <c r="AJ20" s="1">
        <v>90</v>
      </c>
      <c r="AK20" s="1">
        <v>95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35669</v>
      </c>
      <c r="C21" s="19" t="s">
        <v>152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membaca, mengidentifikasi bacaan tajwid, menjelaskan makna mufrodad, asbabun nuzul, dan mendemonstrasikan hafalan.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dalam membuat karya tulis yang berkaitan dengan iman kepada Allah dan kitab Allah, yang di aplikasikan dalam kehidupan dimasyarakat.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85</v>
      </c>
      <c r="V21" s="1">
        <v>85</v>
      </c>
      <c r="W21" s="1">
        <v>88</v>
      </c>
      <c r="X21" s="1">
        <v>90</v>
      </c>
      <c r="Y21" s="1">
        <v>88</v>
      </c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85</v>
      </c>
      <c r="AI21" s="1">
        <v>88</v>
      </c>
      <c r="AJ21" s="1">
        <v>90</v>
      </c>
      <c r="AK21" s="1">
        <v>88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11425</v>
      </c>
      <c r="FK21" s="39">
        <v>11435</v>
      </c>
    </row>
    <row r="22" spans="1:167" x14ac:dyDescent="0.25">
      <c r="A22" s="19">
        <v>12</v>
      </c>
      <c r="B22" s="19">
        <v>36044</v>
      </c>
      <c r="C22" s="19" t="s">
        <v>153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dalam membaca, mengidentifikasi bacaan tajwid, menjelaskan makna mufrodad, dan asbabun nuzul, perlu meningkatkan hafalan.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2</v>
      </c>
      <c r="P22" s="19" t="str">
        <f t="shared" si="8"/>
        <v>Sangat terampil dalam menyajikan makna saja’ah di lingkungan sekolah dan masyarakat.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82</v>
      </c>
      <c r="V22" s="1">
        <v>86</v>
      </c>
      <c r="W22" s="1">
        <v>80</v>
      </c>
      <c r="X22" s="1">
        <v>85</v>
      </c>
      <c r="Y22" s="1">
        <v>80</v>
      </c>
      <c r="Z22" s="1"/>
      <c r="AA22" s="1"/>
      <c r="AB22" s="1"/>
      <c r="AC22" s="1"/>
      <c r="AD22" s="1"/>
      <c r="AE22" s="18"/>
      <c r="AF22" s="1">
        <v>87</v>
      </c>
      <c r="AG22" s="1">
        <v>82</v>
      </c>
      <c r="AH22" s="1">
        <v>82</v>
      </c>
      <c r="AI22" s="1">
        <v>80</v>
      </c>
      <c r="AJ22" s="1">
        <v>85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35684</v>
      </c>
      <c r="C23" s="19" t="s">
        <v>154</v>
      </c>
      <c r="D23" s="18"/>
      <c r="E23" s="19">
        <f t="shared" si="0"/>
        <v>90</v>
      </c>
      <c r="F23" s="19" t="str">
        <f t="shared" si="1"/>
        <v>A</v>
      </c>
      <c r="G23" s="19">
        <f>IF((COUNTA(T12:AC12)&gt;0),(ROUND((AVERAGE(T23:AD23)),0)),"")</f>
        <v>90</v>
      </c>
      <c r="H23" s="19" t="str">
        <f t="shared" si="2"/>
        <v>A</v>
      </c>
      <c r="I23" s="35">
        <v>1</v>
      </c>
      <c r="J23" s="19" t="str">
        <f t="shared" si="3"/>
        <v>Memiliki kemampuan dalam membaca, mengidentifikasi bacaan tajwid, menjelaskan makna mufrodad, asbabun nuzul, dan mendemonstrasikan hafalan.</v>
      </c>
      <c r="K23" s="19">
        <f t="shared" si="4"/>
        <v>89</v>
      </c>
      <c r="L23" s="19" t="str">
        <f t="shared" si="5"/>
        <v>A</v>
      </c>
      <c r="M23" s="19">
        <f t="shared" si="6"/>
        <v>89</v>
      </c>
      <c r="N23" s="19" t="str">
        <f t="shared" si="7"/>
        <v>A</v>
      </c>
      <c r="O23" s="35">
        <v>1</v>
      </c>
      <c r="P23" s="19" t="str">
        <f t="shared" si="8"/>
        <v>Sangat terampil dalam membuat karya tulis yang berkaitan dengan iman kepada Allah dan kitab Allah, yang di aplikasikan dalam kehidupan dimasyarakat.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84</v>
      </c>
      <c r="V23" s="1">
        <v>86</v>
      </c>
      <c r="W23" s="1">
        <v>97</v>
      </c>
      <c r="X23" s="1">
        <v>90</v>
      </c>
      <c r="Y23" s="1">
        <v>97</v>
      </c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81</v>
      </c>
      <c r="AI23" s="1">
        <v>97</v>
      </c>
      <c r="AJ23" s="1">
        <v>90</v>
      </c>
      <c r="AK23" s="1">
        <v>97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11426</v>
      </c>
      <c r="FK23" s="39">
        <v>11436</v>
      </c>
    </row>
    <row r="24" spans="1:167" x14ac:dyDescent="0.25">
      <c r="A24" s="19">
        <v>14</v>
      </c>
      <c r="B24" s="19">
        <v>35699</v>
      </c>
      <c r="C24" s="19" t="s">
        <v>155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membaca, mengidentifikasi bacaan tajwid, menjelaskan makna mufrodad, asbabun nuzul, dan mendemonstrasikan hafalan.</v>
      </c>
      <c r="K24" s="19">
        <f t="shared" si="4"/>
        <v>86.333333333333329</v>
      </c>
      <c r="L24" s="19" t="str">
        <f t="shared" si="5"/>
        <v>A</v>
      </c>
      <c r="M24" s="19">
        <f t="shared" si="6"/>
        <v>86.333333333333329</v>
      </c>
      <c r="N24" s="19" t="str">
        <f t="shared" si="7"/>
        <v>A</v>
      </c>
      <c r="O24" s="35">
        <v>1</v>
      </c>
      <c r="P24" s="19" t="str">
        <f t="shared" si="8"/>
        <v>Sangat terampil dalam membuat karya tulis yang berkaitan dengan iman kepada Allah dan kitab Allah, yang di aplikasikan dalam kehidupan dimasyarakat.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84</v>
      </c>
      <c r="V24" s="1">
        <v>86</v>
      </c>
      <c r="W24" s="1">
        <v>90</v>
      </c>
      <c r="X24" s="1">
        <v>90</v>
      </c>
      <c r="Y24" s="1">
        <v>90</v>
      </c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80</v>
      </c>
      <c r="AI24" s="1">
        <v>90</v>
      </c>
      <c r="AJ24" s="1">
        <v>90</v>
      </c>
      <c r="AK24" s="1">
        <v>90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35714</v>
      </c>
      <c r="C25" s="19" t="s">
        <v>156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dalam membaca, mengidentifikasi bacaan tajwid, menjelaskan makna mufrodad, asbabun nuzul, dan mendemonstrasikan hafalan.</v>
      </c>
      <c r="K25" s="19">
        <f t="shared" si="4"/>
        <v>85.5</v>
      </c>
      <c r="L25" s="19" t="str">
        <f t="shared" si="5"/>
        <v>A</v>
      </c>
      <c r="M25" s="19">
        <f t="shared" si="6"/>
        <v>85.5</v>
      </c>
      <c r="N25" s="19" t="str">
        <f t="shared" si="7"/>
        <v>A</v>
      </c>
      <c r="O25" s="35">
        <v>1</v>
      </c>
      <c r="P25" s="19" t="str">
        <f t="shared" si="8"/>
        <v>Sangat terampil dalam membuat karya tulis yang berkaitan dengan iman kepada Allah dan kitab Allah, yang di aplikasikan dalam kehidupan dimasyarakat.</v>
      </c>
      <c r="Q25" s="19" t="str">
        <f t="shared" si="9"/>
        <v>A</v>
      </c>
      <c r="R25" s="19" t="str">
        <f t="shared" si="10"/>
        <v>A</v>
      </c>
      <c r="S25" s="18"/>
      <c r="T25" s="1">
        <v>89</v>
      </c>
      <c r="U25" s="1">
        <v>85</v>
      </c>
      <c r="V25" s="1">
        <v>83</v>
      </c>
      <c r="W25" s="1">
        <v>90</v>
      </c>
      <c r="X25" s="1">
        <v>85</v>
      </c>
      <c r="Y25" s="1">
        <v>90</v>
      </c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80</v>
      </c>
      <c r="AI25" s="1">
        <v>90</v>
      </c>
      <c r="AJ25" s="1">
        <v>85</v>
      </c>
      <c r="AK25" s="1">
        <v>90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11427</v>
      </c>
      <c r="FK25" s="39">
        <v>11437</v>
      </c>
    </row>
    <row r="26" spans="1:167" x14ac:dyDescent="0.25">
      <c r="A26" s="19">
        <v>16</v>
      </c>
      <c r="B26" s="19">
        <v>35729</v>
      </c>
      <c r="C26" s="19" t="s">
        <v>157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dalam membaca, mengidentifikasi bacaan tajwid, menjelaskan makna mufrodad, asbabun nuzul, dan mendemonstrasikan hafalan.</v>
      </c>
      <c r="K26" s="19">
        <f t="shared" si="4"/>
        <v>90.833333333333329</v>
      </c>
      <c r="L26" s="19" t="str">
        <f t="shared" si="5"/>
        <v>A</v>
      </c>
      <c r="M26" s="19">
        <f t="shared" si="6"/>
        <v>90.833333333333329</v>
      </c>
      <c r="N26" s="19" t="str">
        <f t="shared" si="7"/>
        <v>A</v>
      </c>
      <c r="O26" s="35">
        <v>1</v>
      </c>
      <c r="P26" s="19" t="str">
        <f t="shared" si="8"/>
        <v>Sangat terampil dalam membuat karya tulis yang berkaitan dengan iman kepada Allah dan kitab Allah, yang di aplikasikan dalam kehidupan dimasyarakat.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86</v>
      </c>
      <c r="V26" s="1">
        <v>84</v>
      </c>
      <c r="W26" s="1">
        <v>96</v>
      </c>
      <c r="X26" s="1">
        <v>90</v>
      </c>
      <c r="Y26" s="1">
        <v>96</v>
      </c>
      <c r="Z26" s="1"/>
      <c r="AA26" s="1"/>
      <c r="AB26" s="1"/>
      <c r="AC26" s="1"/>
      <c r="AD26" s="1"/>
      <c r="AE26" s="18"/>
      <c r="AF26" s="1">
        <v>87</v>
      </c>
      <c r="AG26" s="1">
        <v>86</v>
      </c>
      <c r="AH26" s="1">
        <v>90</v>
      </c>
      <c r="AI26" s="1">
        <v>96</v>
      </c>
      <c r="AJ26" s="1">
        <v>90</v>
      </c>
      <c r="AK26" s="1">
        <v>96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35744</v>
      </c>
      <c r="C27" s="19" t="s">
        <v>158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dalam membaca, mengidentifikasi bacaan tajwid, menjelaskan makna mufrodad, asbabun nuzul, dan mendemonstrasikan hafalan.</v>
      </c>
      <c r="K27" s="19">
        <f t="shared" si="4"/>
        <v>87.166666666666671</v>
      </c>
      <c r="L27" s="19" t="str">
        <f t="shared" si="5"/>
        <v>A</v>
      </c>
      <c r="M27" s="19">
        <f t="shared" si="6"/>
        <v>87.166666666666671</v>
      </c>
      <c r="N27" s="19" t="str">
        <f t="shared" si="7"/>
        <v>A</v>
      </c>
      <c r="O27" s="35">
        <v>1</v>
      </c>
      <c r="P27" s="19" t="str">
        <f t="shared" si="8"/>
        <v>Sangat terampil dalam membuat karya tulis yang berkaitan dengan iman kepada Allah dan kitab Allah, yang di aplikasikan dalam kehidupan dimasyarakat.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83</v>
      </c>
      <c r="V27" s="1">
        <v>81</v>
      </c>
      <c r="W27" s="1">
        <v>90</v>
      </c>
      <c r="X27" s="1">
        <v>90</v>
      </c>
      <c r="Y27" s="1">
        <v>90</v>
      </c>
      <c r="Z27" s="1"/>
      <c r="AA27" s="1"/>
      <c r="AB27" s="1"/>
      <c r="AC27" s="1"/>
      <c r="AD27" s="1"/>
      <c r="AE27" s="18"/>
      <c r="AF27" s="1">
        <v>88</v>
      </c>
      <c r="AG27" s="1">
        <v>83</v>
      </c>
      <c r="AH27" s="1">
        <v>82</v>
      </c>
      <c r="AI27" s="1">
        <v>90</v>
      </c>
      <c r="AJ27" s="1">
        <v>90</v>
      </c>
      <c r="AK27" s="1">
        <v>90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11428</v>
      </c>
      <c r="FK27" s="39">
        <v>11438</v>
      </c>
    </row>
    <row r="28" spans="1:167" x14ac:dyDescent="0.25">
      <c r="A28" s="19">
        <v>18</v>
      </c>
      <c r="B28" s="19">
        <v>35759</v>
      </c>
      <c r="C28" s="19" t="s">
        <v>159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membaca, mengidentifikasi bacaan tajwid, menjelaskan makna mufrodad, asbabun nuzul, dan mendemonstrasikan hafalan.</v>
      </c>
      <c r="K28" s="19">
        <f t="shared" si="4"/>
        <v>86.166666666666671</v>
      </c>
      <c r="L28" s="19" t="str">
        <f t="shared" si="5"/>
        <v>A</v>
      </c>
      <c r="M28" s="19">
        <f t="shared" si="6"/>
        <v>86.166666666666671</v>
      </c>
      <c r="N28" s="19" t="str">
        <f t="shared" si="7"/>
        <v>A</v>
      </c>
      <c r="O28" s="35">
        <v>1</v>
      </c>
      <c r="P28" s="19" t="str">
        <f t="shared" si="8"/>
        <v>Sangat terampil dalam membuat karya tulis yang berkaitan dengan iman kepada Allah dan kitab Allah, yang di aplikasikan dalam kehidupan dimasyarakat.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82</v>
      </c>
      <c r="V28" s="1">
        <v>81</v>
      </c>
      <c r="W28" s="1">
        <v>90</v>
      </c>
      <c r="X28" s="1">
        <v>85</v>
      </c>
      <c r="Y28" s="1">
        <v>90</v>
      </c>
      <c r="Z28" s="1"/>
      <c r="AA28" s="1"/>
      <c r="AB28" s="1"/>
      <c r="AC28" s="1"/>
      <c r="AD28" s="1"/>
      <c r="AE28" s="18"/>
      <c r="AF28" s="1">
        <v>86</v>
      </c>
      <c r="AG28" s="1">
        <v>82</v>
      </c>
      <c r="AH28" s="1">
        <v>84</v>
      </c>
      <c r="AI28" s="1">
        <v>90</v>
      </c>
      <c r="AJ28" s="1">
        <v>85</v>
      </c>
      <c r="AK28" s="1">
        <v>90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35774</v>
      </c>
      <c r="C29" s="19" t="s">
        <v>160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dalam membaca, mengidentifikasi bacaan tajwid, menjelaskan makna mufrodad, asbabun nuzul, dan mendemonstrasikan hafalan.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dalam membuat karya tulis yang berkaitan dengan iman kepada Allah dan kitab Allah, yang di aplikasikan dalam kehidupan dimasyarakat.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86</v>
      </c>
      <c r="V29" s="1">
        <v>81</v>
      </c>
      <c r="W29" s="1">
        <v>90</v>
      </c>
      <c r="X29" s="1">
        <v>90</v>
      </c>
      <c r="Y29" s="1">
        <v>90</v>
      </c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80</v>
      </c>
      <c r="AI29" s="1">
        <v>90</v>
      </c>
      <c r="AJ29" s="1">
        <v>90</v>
      </c>
      <c r="AK29" s="1">
        <v>90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11429</v>
      </c>
      <c r="FK29" s="39">
        <v>11439</v>
      </c>
    </row>
    <row r="30" spans="1:167" x14ac:dyDescent="0.25">
      <c r="A30" s="19">
        <v>20</v>
      </c>
      <c r="B30" s="19">
        <v>35789</v>
      </c>
      <c r="C30" s="19" t="s">
        <v>161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membaca, mengidentifikasi bacaan tajwid, menjelaskan makna mufrodad, asbabun nuzul, dan mendemonstrasikan hafalan.</v>
      </c>
      <c r="K30" s="19">
        <f t="shared" si="4"/>
        <v>86.333333333333329</v>
      </c>
      <c r="L30" s="19" t="str">
        <f t="shared" si="5"/>
        <v>A</v>
      </c>
      <c r="M30" s="19">
        <f t="shared" si="6"/>
        <v>86.333333333333329</v>
      </c>
      <c r="N30" s="19" t="str">
        <f t="shared" si="7"/>
        <v>A</v>
      </c>
      <c r="O30" s="35">
        <v>1</v>
      </c>
      <c r="P30" s="19" t="str">
        <f t="shared" si="8"/>
        <v>Sangat terampil dalam membuat karya tulis yang berkaitan dengan iman kepada Allah dan kitab Allah, yang di aplikasikan dalam kehidupan dimasyarakat.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82</v>
      </c>
      <c r="V30" s="1">
        <v>88</v>
      </c>
      <c r="W30" s="1">
        <v>90</v>
      </c>
      <c r="X30" s="1">
        <v>85</v>
      </c>
      <c r="Y30" s="1">
        <v>90</v>
      </c>
      <c r="Z30" s="1"/>
      <c r="AA30" s="1"/>
      <c r="AB30" s="1"/>
      <c r="AC30" s="1"/>
      <c r="AD30" s="1"/>
      <c r="AE30" s="18"/>
      <c r="AF30" s="1">
        <v>86</v>
      </c>
      <c r="AG30" s="1">
        <v>82</v>
      </c>
      <c r="AH30" s="1">
        <v>85</v>
      </c>
      <c r="AI30" s="1">
        <v>90</v>
      </c>
      <c r="AJ30" s="1">
        <v>85</v>
      </c>
      <c r="AK30" s="1">
        <v>90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36059</v>
      </c>
      <c r="C31" s="19" t="s">
        <v>162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membaca, mengidentifikasi bacaan tajwid, menjelaskan makna mufrodad, dan asbabun nuzul, perlu meningkatkan hafalan.</v>
      </c>
      <c r="K31" s="19">
        <f t="shared" si="4"/>
        <v>84.666666666666671</v>
      </c>
      <c r="L31" s="19" t="str">
        <f t="shared" si="5"/>
        <v>A</v>
      </c>
      <c r="M31" s="19">
        <f t="shared" si="6"/>
        <v>84.666666666666671</v>
      </c>
      <c r="N31" s="19" t="str">
        <f t="shared" si="7"/>
        <v>A</v>
      </c>
      <c r="O31" s="35">
        <v>1</v>
      </c>
      <c r="P31" s="19" t="str">
        <f t="shared" si="8"/>
        <v>Sangat terampil dalam membuat karya tulis yang berkaitan dengan iman kepada Allah dan kitab Allah, yang di aplikasikan dalam kehidupan dimasyarakat.</v>
      </c>
      <c r="Q31" s="19" t="str">
        <f t="shared" si="9"/>
        <v>A</v>
      </c>
      <c r="R31" s="19" t="str">
        <f t="shared" si="10"/>
        <v>A</v>
      </c>
      <c r="S31" s="18"/>
      <c r="T31" s="1">
        <v>85</v>
      </c>
      <c r="U31" s="1">
        <v>82</v>
      </c>
      <c r="V31" s="1">
        <v>82</v>
      </c>
      <c r="W31" s="1">
        <v>85</v>
      </c>
      <c r="X31" s="1">
        <v>85</v>
      </c>
      <c r="Y31" s="1">
        <v>85</v>
      </c>
      <c r="Z31" s="1"/>
      <c r="AA31" s="1"/>
      <c r="AB31" s="1"/>
      <c r="AC31" s="1"/>
      <c r="AD31" s="1"/>
      <c r="AE31" s="18"/>
      <c r="AF31" s="1">
        <v>88</v>
      </c>
      <c r="AG31" s="1">
        <v>82</v>
      </c>
      <c r="AH31" s="1">
        <v>83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11430</v>
      </c>
      <c r="FK31" s="39">
        <v>11440</v>
      </c>
    </row>
    <row r="32" spans="1:167" x14ac:dyDescent="0.25">
      <c r="A32" s="19">
        <v>22</v>
      </c>
      <c r="B32" s="19">
        <v>35804</v>
      </c>
      <c r="C32" s="19" t="s">
        <v>163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membaca, mengidentifikasi bacaan tajwid, menjelaskan makna mufrodad, asbabun nuzul, dan mendemonstrasikan hafalan.</v>
      </c>
      <c r="K32" s="19">
        <f t="shared" si="4"/>
        <v>85.833333333333329</v>
      </c>
      <c r="L32" s="19" t="str">
        <f t="shared" si="5"/>
        <v>A</v>
      </c>
      <c r="M32" s="19">
        <f t="shared" si="6"/>
        <v>85.833333333333329</v>
      </c>
      <c r="N32" s="19" t="str">
        <f t="shared" si="7"/>
        <v>A</v>
      </c>
      <c r="O32" s="35">
        <v>1</v>
      </c>
      <c r="P32" s="19" t="str">
        <f t="shared" si="8"/>
        <v>Sangat terampil dalam membuat karya tulis yang berkaitan dengan iman kepada Allah dan kitab Allah, yang di aplikasikan dalam kehidupan dimasyarakat.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82</v>
      </c>
      <c r="V32" s="1">
        <v>82</v>
      </c>
      <c r="W32" s="1">
        <v>87</v>
      </c>
      <c r="X32" s="1">
        <v>90</v>
      </c>
      <c r="Y32" s="1">
        <v>87</v>
      </c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84</v>
      </c>
      <c r="AI32" s="1">
        <v>87</v>
      </c>
      <c r="AJ32" s="1">
        <v>90</v>
      </c>
      <c r="AK32" s="1">
        <v>87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35819</v>
      </c>
      <c r="C33" s="19" t="s">
        <v>164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dalam membaca, mengidentifikasi bacaan tajwid, menjelaskan makna mufrodad, asbabun nuzul, dan mendemonstrasikan hafalan.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dalam membuat karya tulis yang berkaitan dengan iman kepada Allah dan kitab Allah, yang di aplikasikan dalam kehidupan dimasyarakat.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83</v>
      </c>
      <c r="V33" s="1">
        <v>82</v>
      </c>
      <c r="W33" s="1">
        <v>90</v>
      </c>
      <c r="X33" s="1">
        <v>95</v>
      </c>
      <c r="Y33" s="1">
        <v>90</v>
      </c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84</v>
      </c>
      <c r="AI33" s="1">
        <v>90</v>
      </c>
      <c r="AJ33" s="1">
        <v>95</v>
      </c>
      <c r="AK33" s="1">
        <v>90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35834</v>
      </c>
      <c r="C34" s="19" t="s">
        <v>165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dalam membaca, mengidentifikasi bacaan tajwid, menjelaskan makna mufrodad, asbabun nuzul, dan mendemonstrasikan hafalan.</v>
      </c>
      <c r="K34" s="19">
        <f t="shared" si="4"/>
        <v>87.333333333333329</v>
      </c>
      <c r="L34" s="19" t="str">
        <f t="shared" si="5"/>
        <v>A</v>
      </c>
      <c r="M34" s="19">
        <f t="shared" si="6"/>
        <v>87.333333333333329</v>
      </c>
      <c r="N34" s="19" t="str">
        <f t="shared" si="7"/>
        <v>A</v>
      </c>
      <c r="O34" s="35">
        <v>1</v>
      </c>
      <c r="P34" s="19" t="str">
        <f t="shared" si="8"/>
        <v>Sangat terampil dalam membuat karya tulis yang berkaitan dengan iman kepada Allah dan kitab Allah, yang di aplikasikan dalam kehidupan dimasyarakat.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86</v>
      </c>
      <c r="V34" s="1">
        <v>83</v>
      </c>
      <c r="W34" s="1">
        <v>90</v>
      </c>
      <c r="X34" s="1">
        <v>90</v>
      </c>
      <c r="Y34" s="1">
        <v>90</v>
      </c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84</v>
      </c>
      <c r="AI34" s="1">
        <v>90</v>
      </c>
      <c r="AJ34" s="1">
        <v>90</v>
      </c>
      <c r="AK34" s="1">
        <v>90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35849</v>
      </c>
      <c r="C35" s="19" t="s">
        <v>166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membaca, mengidentifikasi bacaan tajwid, menjelaskan makna mufrodad, asbabun nuzul, dan mendemonstrasikan hafalan.</v>
      </c>
      <c r="K35" s="19">
        <f t="shared" si="4"/>
        <v>86.5</v>
      </c>
      <c r="L35" s="19" t="str">
        <f t="shared" si="5"/>
        <v>A</v>
      </c>
      <c r="M35" s="19">
        <f t="shared" si="6"/>
        <v>86.5</v>
      </c>
      <c r="N35" s="19" t="str">
        <f t="shared" si="7"/>
        <v>A</v>
      </c>
      <c r="O35" s="35">
        <v>1</v>
      </c>
      <c r="P35" s="19" t="str">
        <f t="shared" si="8"/>
        <v>Sangat terampil dalam membuat karya tulis yang berkaitan dengan iman kepada Allah dan kitab Allah, yang di aplikasikan dalam kehidupan dimasyarakat.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87</v>
      </c>
      <c r="V35" s="1">
        <v>86</v>
      </c>
      <c r="W35" s="1">
        <v>89</v>
      </c>
      <c r="X35" s="1">
        <v>85</v>
      </c>
      <c r="Y35" s="1">
        <v>89</v>
      </c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84</v>
      </c>
      <c r="AI35" s="1">
        <v>89</v>
      </c>
      <c r="AJ35" s="1">
        <v>85</v>
      </c>
      <c r="AK35" s="1">
        <v>89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35864</v>
      </c>
      <c r="C36" s="19" t="s">
        <v>167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membaca, mengidentifikasi bacaan tajwid, menjelaskan makna mufrodad, asbabun nuzul, dan mendemonstrasikan hafalan.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dalam membuat karya tulis yang berkaitan dengan iman kepada Allah dan kitab Allah, yang di aplikasikan dalam kehidupan dimasyarakat.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85</v>
      </c>
      <c r="V36" s="1">
        <v>81</v>
      </c>
      <c r="W36" s="1">
        <v>92</v>
      </c>
      <c r="X36" s="1">
        <v>90</v>
      </c>
      <c r="Y36" s="1">
        <v>92</v>
      </c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80</v>
      </c>
      <c r="AI36" s="1">
        <v>92</v>
      </c>
      <c r="AJ36" s="1">
        <v>90</v>
      </c>
      <c r="AK36" s="1">
        <v>92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35879</v>
      </c>
      <c r="C37" s="19" t="s">
        <v>168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membaca, mengidentifikasi bacaan tajwid, menjelaskan makna mufrodad, asbabun nuzul, dan mendemonstrasikan hafalan.</v>
      </c>
      <c r="K37" s="19">
        <f t="shared" si="4"/>
        <v>85.166666666666671</v>
      </c>
      <c r="L37" s="19" t="str">
        <f t="shared" si="5"/>
        <v>A</v>
      </c>
      <c r="M37" s="19">
        <f t="shared" si="6"/>
        <v>85.166666666666671</v>
      </c>
      <c r="N37" s="19" t="str">
        <f t="shared" si="7"/>
        <v>A</v>
      </c>
      <c r="O37" s="35">
        <v>1</v>
      </c>
      <c r="P37" s="19" t="str">
        <f t="shared" si="8"/>
        <v>Sangat terampil dalam membuat karya tulis yang berkaitan dengan iman kepada Allah dan kitab Allah, yang di aplikasikan dalam kehidupan dimasyarakat.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84</v>
      </c>
      <c r="V37" s="1">
        <v>81</v>
      </c>
      <c r="W37" s="1">
        <v>85</v>
      </c>
      <c r="X37" s="1">
        <v>90</v>
      </c>
      <c r="Y37" s="1">
        <v>85</v>
      </c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>
        <v>85</v>
      </c>
      <c r="AI37" s="1">
        <v>85</v>
      </c>
      <c r="AJ37" s="1">
        <v>90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35894</v>
      </c>
      <c r="C38" s="19" t="s">
        <v>169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membaca, mengidentifikasi bacaan tajwid, menjelaskan makna mufrodad, dan asbabun nuzul, perlu meningkatkan hafalan.</v>
      </c>
      <c r="K38" s="19">
        <f t="shared" si="4"/>
        <v>82.833333333333329</v>
      </c>
      <c r="L38" s="19" t="str">
        <f t="shared" si="5"/>
        <v>B</v>
      </c>
      <c r="M38" s="19">
        <f t="shared" si="6"/>
        <v>82.833333333333329</v>
      </c>
      <c r="N38" s="19" t="str">
        <f t="shared" si="7"/>
        <v>B</v>
      </c>
      <c r="O38" s="35">
        <v>2</v>
      </c>
      <c r="P38" s="19" t="str">
        <f t="shared" si="8"/>
        <v>Sangat terampil dalam menyajikan makna saja’ah di lingkungan sekolah dan masyarakat.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83</v>
      </c>
      <c r="V38" s="1">
        <v>88</v>
      </c>
      <c r="W38" s="1">
        <v>80</v>
      </c>
      <c r="X38" s="1">
        <v>90</v>
      </c>
      <c r="Y38" s="1">
        <v>80</v>
      </c>
      <c r="Z38" s="1"/>
      <c r="AA38" s="1"/>
      <c r="AB38" s="1"/>
      <c r="AC38" s="1"/>
      <c r="AD38" s="1"/>
      <c r="AE38" s="18"/>
      <c r="AF38" s="1">
        <v>81</v>
      </c>
      <c r="AG38" s="1">
        <v>83</v>
      </c>
      <c r="AH38" s="1">
        <v>83</v>
      </c>
      <c r="AI38" s="1">
        <v>80</v>
      </c>
      <c r="AJ38" s="1">
        <v>90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35909</v>
      </c>
      <c r="C39" s="19" t="s">
        <v>170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membaca, mengidentifikasi bacaan tajwid, menjelaskan makna mufrodad, dan asbabun nuzul, perlu meningkatkan hafalan.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dalam membuat karya tulis yang berkaitan dengan iman kepada Allah dan kitab Allah, yang di aplikasikan dalam kehidupan dimasyarakat.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87</v>
      </c>
      <c r="V39" s="1">
        <v>82</v>
      </c>
      <c r="W39" s="1">
        <v>85</v>
      </c>
      <c r="X39" s="1">
        <v>85</v>
      </c>
      <c r="Y39" s="1">
        <v>85</v>
      </c>
      <c r="Z39" s="1"/>
      <c r="AA39" s="1"/>
      <c r="AB39" s="1"/>
      <c r="AC39" s="1"/>
      <c r="AD39" s="1"/>
      <c r="AE39" s="18"/>
      <c r="AF39" s="1">
        <v>84</v>
      </c>
      <c r="AG39" s="1">
        <v>87</v>
      </c>
      <c r="AH39" s="1">
        <v>84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35924</v>
      </c>
      <c r="C40" s="19" t="s">
        <v>171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dalam membaca, mengidentifikasi bacaan tajwid, menjelaskan makna mufrodad, dan asbabun nuzul, perlu meningkatkan hafalan.</v>
      </c>
      <c r="K40" s="19">
        <f t="shared" si="4"/>
        <v>84.166666666666671</v>
      </c>
      <c r="L40" s="19" t="str">
        <f t="shared" si="5"/>
        <v>A</v>
      </c>
      <c r="M40" s="19">
        <f t="shared" si="6"/>
        <v>84.166666666666671</v>
      </c>
      <c r="N40" s="19" t="str">
        <f t="shared" si="7"/>
        <v>A</v>
      </c>
      <c r="O40" s="35">
        <v>1</v>
      </c>
      <c r="P40" s="19" t="str">
        <f t="shared" si="8"/>
        <v>Sangat terampil dalam membuat karya tulis yang berkaitan dengan iman kepada Allah dan kitab Allah, yang di aplikasikan dalam kehidupan dimasyarakat.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85</v>
      </c>
      <c r="V40" s="1">
        <v>82</v>
      </c>
      <c r="W40" s="1">
        <v>80</v>
      </c>
      <c r="X40" s="1">
        <v>90</v>
      </c>
      <c r="Y40" s="1">
        <v>80</v>
      </c>
      <c r="Z40" s="1"/>
      <c r="AA40" s="1"/>
      <c r="AB40" s="1"/>
      <c r="AC40" s="1"/>
      <c r="AD40" s="1"/>
      <c r="AE40" s="18"/>
      <c r="AF40" s="1">
        <v>86</v>
      </c>
      <c r="AG40" s="1">
        <v>85</v>
      </c>
      <c r="AH40" s="1">
        <v>84</v>
      </c>
      <c r="AI40" s="1">
        <v>80</v>
      </c>
      <c r="AJ40" s="1">
        <v>90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35939</v>
      </c>
      <c r="C41" s="19" t="s">
        <v>172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membaca, mengidentifikasi bacaan tajwid, menjelaskan makna mufrodad, asbabun nuzul, dan mendemonstrasikan hafalan.</v>
      </c>
      <c r="K41" s="19">
        <f t="shared" si="4"/>
        <v>84.5</v>
      </c>
      <c r="L41" s="19" t="str">
        <f t="shared" si="5"/>
        <v>A</v>
      </c>
      <c r="M41" s="19">
        <f t="shared" si="6"/>
        <v>84.5</v>
      </c>
      <c r="N41" s="19" t="str">
        <f t="shared" si="7"/>
        <v>A</v>
      </c>
      <c r="O41" s="35">
        <v>1</v>
      </c>
      <c r="P41" s="19" t="str">
        <f t="shared" si="8"/>
        <v>Sangat terampil dalam membuat karya tulis yang berkaitan dengan iman kepada Allah dan kitab Allah, yang di aplikasikan dalam kehidupan dimasyarakat.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80</v>
      </c>
      <c r="V41" s="1">
        <v>85</v>
      </c>
      <c r="W41" s="1">
        <v>85</v>
      </c>
      <c r="X41" s="1">
        <v>90</v>
      </c>
      <c r="Y41" s="1">
        <v>85</v>
      </c>
      <c r="Z41" s="1"/>
      <c r="AA41" s="1"/>
      <c r="AB41" s="1"/>
      <c r="AC41" s="1"/>
      <c r="AD41" s="1"/>
      <c r="AE41" s="18"/>
      <c r="AF41" s="1">
        <v>83</v>
      </c>
      <c r="AG41" s="1">
        <v>80</v>
      </c>
      <c r="AH41" s="1">
        <v>84</v>
      </c>
      <c r="AI41" s="1">
        <v>85</v>
      </c>
      <c r="AJ41" s="1">
        <v>90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35954</v>
      </c>
      <c r="C42" s="19" t="s">
        <v>173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dalam membaca, mengidentifikasi bacaan tajwid, menjelaskan makna mufrodad, dan asbabun nuzul, perlu meningkatkan hafalan.</v>
      </c>
      <c r="K42" s="19">
        <f t="shared" si="4"/>
        <v>82.666666666666671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2</v>
      </c>
      <c r="P42" s="19" t="str">
        <f t="shared" si="8"/>
        <v>Sangat terampil dalam menyajikan makna saja’ah di lingkungan sekolah dan masyarakat.</v>
      </c>
      <c r="Q42" s="19" t="str">
        <f t="shared" si="9"/>
        <v>C</v>
      </c>
      <c r="R42" s="19" t="str">
        <f t="shared" si="10"/>
        <v>C</v>
      </c>
      <c r="S42" s="18"/>
      <c r="T42" s="1">
        <v>80</v>
      </c>
      <c r="U42" s="1">
        <v>84</v>
      </c>
      <c r="V42" s="1">
        <v>86</v>
      </c>
      <c r="W42" s="1">
        <v>80</v>
      </c>
      <c r="X42" s="1">
        <v>85</v>
      </c>
      <c r="Y42" s="1">
        <v>80</v>
      </c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>
        <v>85</v>
      </c>
      <c r="AI42" s="1">
        <v>80</v>
      </c>
      <c r="AJ42" s="1">
        <v>85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10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35969</v>
      </c>
      <c r="C43" s="19" t="s">
        <v>174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membaca, mengidentifikasi bacaan tajwid, menjelaskan makna mufrodad, asbabun nuzul, dan mendemonstrasikan hafalan.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1</v>
      </c>
      <c r="P43" s="19" t="str">
        <f t="shared" si="8"/>
        <v>Sangat terampil dalam membuat karya tulis yang berkaitan dengan iman kepada Allah dan kitab Allah, yang di aplikasikan dalam kehidupan dimasyarakat.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85</v>
      </c>
      <c r="V43" s="1">
        <v>85</v>
      </c>
      <c r="W43" s="1">
        <v>85</v>
      </c>
      <c r="X43" s="1">
        <v>90</v>
      </c>
      <c r="Y43" s="1">
        <v>85</v>
      </c>
      <c r="Z43" s="1"/>
      <c r="AA43" s="1"/>
      <c r="AB43" s="1"/>
      <c r="AC43" s="1"/>
      <c r="AD43" s="1"/>
      <c r="AE43" s="18"/>
      <c r="AF43" s="1">
        <v>82</v>
      </c>
      <c r="AG43" s="1">
        <v>85</v>
      </c>
      <c r="AH43" s="1">
        <v>80</v>
      </c>
      <c r="AI43" s="1">
        <v>85</v>
      </c>
      <c r="AJ43" s="1">
        <v>90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35984</v>
      </c>
      <c r="C44" s="19" t="s">
        <v>175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dalam membaca, mengidentifikasi bacaan tajwid, menjelaskan makna mufrodad, dan asbabun nuzul, perlu meningkatkan hafalan.</v>
      </c>
      <c r="K44" s="19">
        <f t="shared" si="4"/>
        <v>82.833333333333329</v>
      </c>
      <c r="L44" s="19" t="str">
        <f t="shared" si="5"/>
        <v>B</v>
      </c>
      <c r="M44" s="19">
        <f t="shared" si="6"/>
        <v>82.833333333333329</v>
      </c>
      <c r="N44" s="19" t="str">
        <f t="shared" si="7"/>
        <v>B</v>
      </c>
      <c r="O44" s="35">
        <v>2</v>
      </c>
      <c r="P44" s="19" t="str">
        <f t="shared" si="8"/>
        <v>Sangat terampil dalam menyajikan makna saja’ah di lingkungan sekolah dan masyarakat.</v>
      </c>
      <c r="Q44" s="19" t="str">
        <f t="shared" si="9"/>
        <v>A</v>
      </c>
      <c r="R44" s="19" t="str">
        <f t="shared" si="10"/>
        <v>A</v>
      </c>
      <c r="S44" s="18"/>
      <c r="T44" s="1">
        <v>89</v>
      </c>
      <c r="U44" s="1">
        <v>83</v>
      </c>
      <c r="V44" s="1">
        <v>88</v>
      </c>
      <c r="W44" s="1">
        <v>80</v>
      </c>
      <c r="X44" s="1">
        <v>85</v>
      </c>
      <c r="Y44" s="1">
        <v>80</v>
      </c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84</v>
      </c>
      <c r="AI44" s="1">
        <v>80</v>
      </c>
      <c r="AJ44" s="1">
        <v>85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35999</v>
      </c>
      <c r="C45" s="19" t="s">
        <v>176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dalam membaca, mengidentifikasi bacaan tajwid, menjelaskan makna mufrodad, asbabun nuzul, dan mendemonstrasikan hafalan.</v>
      </c>
      <c r="K45" s="19">
        <f t="shared" si="4"/>
        <v>85.833333333333329</v>
      </c>
      <c r="L45" s="19" t="str">
        <f t="shared" si="5"/>
        <v>A</v>
      </c>
      <c r="M45" s="19">
        <f t="shared" si="6"/>
        <v>85.833333333333329</v>
      </c>
      <c r="N45" s="19" t="str">
        <f t="shared" si="7"/>
        <v>A</v>
      </c>
      <c r="O45" s="35">
        <v>1</v>
      </c>
      <c r="P45" s="19" t="str">
        <f t="shared" si="8"/>
        <v>Sangat terampil dalam membuat karya tulis yang berkaitan dengan iman kepada Allah dan kitab Allah, yang di aplikasikan dalam kehidupan dimasyarakat.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82</v>
      </c>
      <c r="V45" s="1">
        <v>83</v>
      </c>
      <c r="W45" s="1">
        <v>88</v>
      </c>
      <c r="X45" s="1">
        <v>90</v>
      </c>
      <c r="Y45" s="1">
        <v>88</v>
      </c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85</v>
      </c>
      <c r="AI45" s="1">
        <v>88</v>
      </c>
      <c r="AJ45" s="1">
        <v>90</v>
      </c>
      <c r="AK45" s="1">
        <v>88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36014</v>
      </c>
      <c r="C46" s="19" t="s">
        <v>177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dalam membaca, mengidentifikasi bacaan tajwid, menjelaskan makna mufrodad, asbabun nuzul, dan mendemonstrasikan hafalan.</v>
      </c>
      <c r="K46" s="19">
        <f t="shared" si="4"/>
        <v>85.5</v>
      </c>
      <c r="L46" s="19" t="str">
        <f t="shared" si="5"/>
        <v>A</v>
      </c>
      <c r="M46" s="19">
        <f t="shared" si="6"/>
        <v>85.5</v>
      </c>
      <c r="N46" s="19" t="str">
        <f t="shared" si="7"/>
        <v>A</v>
      </c>
      <c r="O46" s="35">
        <v>1</v>
      </c>
      <c r="P46" s="19" t="str">
        <f t="shared" si="8"/>
        <v>Sangat terampil dalam membuat karya tulis yang berkaitan dengan iman kepada Allah dan kitab Allah, yang di aplikasikan dalam kehidupan dimasyarakat.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81</v>
      </c>
      <c r="V46" s="1">
        <v>85</v>
      </c>
      <c r="W46" s="1">
        <v>85</v>
      </c>
      <c r="X46" s="1">
        <v>95</v>
      </c>
      <c r="Y46" s="1">
        <v>85</v>
      </c>
      <c r="Z46" s="1"/>
      <c r="AA46" s="1"/>
      <c r="AB46" s="1"/>
      <c r="AC46" s="1"/>
      <c r="AD46" s="1"/>
      <c r="AE46" s="18"/>
      <c r="AF46" s="1">
        <v>84</v>
      </c>
      <c r="AG46" s="1">
        <v>81</v>
      </c>
      <c r="AH46" s="1">
        <v>83</v>
      </c>
      <c r="AI46" s="1">
        <v>85</v>
      </c>
      <c r="AJ46" s="1">
        <v>95</v>
      </c>
      <c r="AK46" s="1">
        <v>85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36029</v>
      </c>
      <c r="C47" s="19" t="s">
        <v>178</v>
      </c>
      <c r="D47" s="18"/>
      <c r="E47" s="19">
        <f t="shared" si="0"/>
        <v>92</v>
      </c>
      <c r="F47" s="19" t="str">
        <f t="shared" si="1"/>
        <v>A</v>
      </c>
      <c r="G47" s="19">
        <f>IF((COUNTA(T12:AC12)&gt;0),(ROUND((AVERAGE(T47:AD47)),0)),"")</f>
        <v>92</v>
      </c>
      <c r="H47" s="19" t="str">
        <f t="shared" si="2"/>
        <v>A</v>
      </c>
      <c r="I47" s="35">
        <v>1</v>
      </c>
      <c r="J47" s="19" t="str">
        <f t="shared" si="3"/>
        <v>Memiliki kemampuan dalam membaca, mengidentifikasi bacaan tajwid, menjelaskan makna mufrodad, asbabun nuzul, dan mendemonstrasikan hafalan.</v>
      </c>
      <c r="K47" s="19">
        <f t="shared" si="4"/>
        <v>89.5</v>
      </c>
      <c r="L47" s="19" t="str">
        <f t="shared" si="5"/>
        <v>A</v>
      </c>
      <c r="M47" s="19">
        <f t="shared" si="6"/>
        <v>89.5</v>
      </c>
      <c r="N47" s="19" t="str">
        <f t="shared" si="7"/>
        <v>A</v>
      </c>
      <c r="O47" s="35">
        <v>1</v>
      </c>
      <c r="P47" s="19" t="str">
        <f t="shared" si="8"/>
        <v>Sangat terampil dalam membuat karya tulis yang berkaitan dengan iman kepada Allah dan kitab Allah, yang di aplikasikan dalam kehidupan dimasyarakat.</v>
      </c>
      <c r="Q47" s="19" t="str">
        <f t="shared" si="9"/>
        <v>A</v>
      </c>
      <c r="R47" s="19" t="str">
        <f t="shared" si="10"/>
        <v>A</v>
      </c>
      <c r="S47" s="18"/>
      <c r="T47" s="1">
        <v>93</v>
      </c>
      <c r="U47" s="1">
        <v>85</v>
      </c>
      <c r="V47" s="1">
        <v>89</v>
      </c>
      <c r="W47" s="1">
        <v>96</v>
      </c>
      <c r="X47" s="1">
        <v>90</v>
      </c>
      <c r="Y47" s="1">
        <v>96</v>
      </c>
      <c r="Z47" s="1"/>
      <c r="AA47" s="1"/>
      <c r="AB47" s="1"/>
      <c r="AC47" s="1"/>
      <c r="AD47" s="1"/>
      <c r="AE47" s="18"/>
      <c r="AF47" s="1">
        <v>84</v>
      </c>
      <c r="AG47" s="1">
        <v>85</v>
      </c>
      <c r="AH47" s="1">
        <v>86</v>
      </c>
      <c r="AI47" s="1">
        <v>96</v>
      </c>
      <c r="AJ47" s="1">
        <v>90</v>
      </c>
      <c r="AK47" s="1">
        <v>96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24" sqref="I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36074</v>
      </c>
      <c r="C11" s="19" t="s">
        <v>180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membaca, mengidentifikasi bacaan tajwid, menjelaskan makna mufrodad, asbabun nuzul, dan mendemonstrasikan hafalan.</v>
      </c>
      <c r="K11" s="19">
        <f t="shared" ref="K11:K50" si="4">IF((COUNTA(AF11:AN11)&gt;0),AVERAGE(AF11:AN11),"")</f>
        <v>87.333333333333329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karya tulis yang berkaitan dengan iman kepada Allah dan kitab Allah, yang di aplikasikan dalam kehidupan dimasyarakat.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86</v>
      </c>
      <c r="V11" s="1">
        <v>85</v>
      </c>
      <c r="W11" s="1">
        <v>90</v>
      </c>
      <c r="X11" s="1">
        <v>90</v>
      </c>
      <c r="Y11" s="1">
        <v>90</v>
      </c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86</v>
      </c>
      <c r="AI11" s="1">
        <v>90</v>
      </c>
      <c r="AJ11" s="1">
        <v>90</v>
      </c>
      <c r="AK11" s="1">
        <v>90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36088</v>
      </c>
      <c r="C12" s="19" t="s">
        <v>181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dalam membaca, mengidentifikasi bacaan tajwid, menjelaskan makna mufrodad, asbabun nuzul, dan mendemonstrasikan hafalan.</v>
      </c>
      <c r="K12" s="19">
        <f t="shared" si="4"/>
        <v>87.333333333333329</v>
      </c>
      <c r="L12" s="19" t="str">
        <f t="shared" si="5"/>
        <v>A</v>
      </c>
      <c r="M12" s="19">
        <f t="shared" si="6"/>
        <v>87.333333333333329</v>
      </c>
      <c r="N12" s="19" t="str">
        <f t="shared" si="7"/>
        <v>A</v>
      </c>
      <c r="O12" s="35">
        <v>1</v>
      </c>
      <c r="P12" s="19" t="str">
        <f t="shared" si="8"/>
        <v>Sangat terampil dalam membuat karya tulis yang berkaitan dengan iman kepada Allah dan kitab Allah, yang di aplikasikan dalam kehidupan dimasyarakat.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84</v>
      </c>
      <c r="V12" s="1">
        <v>85</v>
      </c>
      <c r="W12" s="1">
        <v>90</v>
      </c>
      <c r="X12" s="1">
        <v>90</v>
      </c>
      <c r="Y12" s="1">
        <v>90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84</v>
      </c>
      <c r="AI12" s="1">
        <v>90</v>
      </c>
      <c r="AJ12" s="1">
        <v>90</v>
      </c>
      <c r="AK12" s="1">
        <v>90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36102</v>
      </c>
      <c r="C13" s="19" t="s">
        <v>182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dalam membaca, mengidentifikasi bacaan tajwid, menjelaskan makna mufrodad, asbabun nuzul, dan mendemonstrasikan hafalan.</v>
      </c>
      <c r="K13" s="19">
        <f t="shared" si="4"/>
        <v>87.333333333333329</v>
      </c>
      <c r="L13" s="19" t="str">
        <f t="shared" si="5"/>
        <v>A</v>
      </c>
      <c r="M13" s="19">
        <f t="shared" si="6"/>
        <v>87.333333333333329</v>
      </c>
      <c r="N13" s="19" t="str">
        <f t="shared" si="7"/>
        <v>A</v>
      </c>
      <c r="O13" s="35">
        <v>1</v>
      </c>
      <c r="P13" s="19" t="str">
        <f t="shared" si="8"/>
        <v>Sangat terampil dalam membuat karya tulis yang berkaitan dengan iman kepada Allah dan kitab Allah, yang di aplikasikan dalam kehidupan dimasyarakat.</v>
      </c>
      <c r="Q13" s="19" t="str">
        <f t="shared" si="9"/>
        <v>A</v>
      </c>
      <c r="R13" s="19" t="str">
        <f t="shared" si="10"/>
        <v>A</v>
      </c>
      <c r="S13" s="18"/>
      <c r="T13" s="1">
        <v>75</v>
      </c>
      <c r="U13" s="1">
        <v>85</v>
      </c>
      <c r="V13" s="1">
        <v>86</v>
      </c>
      <c r="W13" s="1">
        <v>90</v>
      </c>
      <c r="X13" s="1">
        <v>90</v>
      </c>
      <c r="Y13" s="1">
        <v>90</v>
      </c>
      <c r="Z13" s="1"/>
      <c r="AA13" s="1"/>
      <c r="AB13" s="1"/>
      <c r="AC13" s="1"/>
      <c r="AD13" s="1"/>
      <c r="AE13" s="18"/>
      <c r="AF13" s="1">
        <v>86</v>
      </c>
      <c r="AG13" s="1">
        <v>83</v>
      </c>
      <c r="AH13" s="1">
        <v>85</v>
      </c>
      <c r="AI13" s="1">
        <v>90</v>
      </c>
      <c r="AJ13" s="1">
        <v>90</v>
      </c>
      <c r="AK13" s="1">
        <v>90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210</v>
      </c>
      <c r="FI13" s="41" t="s">
        <v>211</v>
      </c>
      <c r="FJ13" s="39">
        <v>11441</v>
      </c>
      <c r="FK13" s="39">
        <v>11451</v>
      </c>
    </row>
    <row r="14" spans="1:167" x14ac:dyDescent="0.25">
      <c r="A14" s="19">
        <v>4</v>
      </c>
      <c r="B14" s="19">
        <v>36116</v>
      </c>
      <c r="C14" s="19" t="s">
        <v>183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90</v>
      </c>
      <c r="H14" s="19" t="str">
        <f t="shared" si="2"/>
        <v>A</v>
      </c>
      <c r="I14" s="35">
        <v>1</v>
      </c>
      <c r="J14" s="19" t="str">
        <f t="shared" si="3"/>
        <v>Memiliki kemampuan dalam membaca, mengidentifikasi bacaan tajwid, menjelaskan makna mufrodad, asbabun nuzul, dan mendemonstrasikan hafalan.</v>
      </c>
      <c r="K14" s="19">
        <f t="shared" si="4"/>
        <v>88.5</v>
      </c>
      <c r="L14" s="19" t="str">
        <f t="shared" si="5"/>
        <v>A</v>
      </c>
      <c r="M14" s="19">
        <f t="shared" si="6"/>
        <v>88.5</v>
      </c>
      <c r="N14" s="19" t="str">
        <f t="shared" si="7"/>
        <v>A</v>
      </c>
      <c r="O14" s="35">
        <v>1</v>
      </c>
      <c r="P14" s="19" t="str">
        <f t="shared" si="8"/>
        <v>Sangat terampil dalam membuat karya tulis yang berkaitan dengan iman kepada Allah dan kitab Allah, yang di aplikasikan dalam kehidupan dimasyarakat.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86</v>
      </c>
      <c r="V14" s="1">
        <v>86</v>
      </c>
      <c r="W14" s="1">
        <v>95</v>
      </c>
      <c r="X14" s="1">
        <v>90</v>
      </c>
      <c r="Y14" s="1">
        <v>95</v>
      </c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86</v>
      </c>
      <c r="AI14" s="1">
        <v>95</v>
      </c>
      <c r="AJ14" s="1">
        <v>90</v>
      </c>
      <c r="AK14" s="1">
        <v>95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36130</v>
      </c>
      <c r="C15" s="19" t="s">
        <v>184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dalam membaca, mengidentifikasi bacaan tajwid, menjelaskan makna mufrodad, asbabun nuzul, dan mendemonstrasikan hafalan.</v>
      </c>
      <c r="K15" s="19">
        <f t="shared" si="4"/>
        <v>84.666666666666671</v>
      </c>
      <c r="L15" s="19" t="str">
        <f t="shared" si="5"/>
        <v>A</v>
      </c>
      <c r="M15" s="19">
        <f t="shared" si="6"/>
        <v>84.666666666666671</v>
      </c>
      <c r="N15" s="19" t="str">
        <f t="shared" si="7"/>
        <v>A</v>
      </c>
      <c r="O15" s="35">
        <v>1</v>
      </c>
      <c r="P15" s="19" t="str">
        <f t="shared" si="8"/>
        <v>Sangat terampil dalam membuat karya tulis yang berkaitan dengan iman kepada Allah dan kitab Allah, yang di aplikasikan dalam kehidupan dimasyarakat.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84</v>
      </c>
      <c r="V15" s="1">
        <v>86</v>
      </c>
      <c r="W15" s="1">
        <v>88</v>
      </c>
      <c r="X15" s="1">
        <v>85</v>
      </c>
      <c r="Y15" s="1">
        <v>88</v>
      </c>
      <c r="Z15" s="1"/>
      <c r="AA15" s="1"/>
      <c r="AB15" s="1"/>
      <c r="AC15" s="1"/>
      <c r="AD15" s="1"/>
      <c r="AE15" s="18"/>
      <c r="AF15" s="1">
        <v>82</v>
      </c>
      <c r="AG15" s="1">
        <v>81</v>
      </c>
      <c r="AH15" s="1">
        <v>84</v>
      </c>
      <c r="AI15" s="1">
        <v>88</v>
      </c>
      <c r="AJ15" s="1">
        <v>85</v>
      </c>
      <c r="AK15" s="1">
        <v>88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217</v>
      </c>
      <c r="FI15" s="41" t="s">
        <v>212</v>
      </c>
      <c r="FJ15" s="39">
        <v>11442</v>
      </c>
      <c r="FK15" s="39">
        <v>11452</v>
      </c>
    </row>
    <row r="16" spans="1:167" x14ac:dyDescent="0.25">
      <c r="A16" s="19">
        <v>6</v>
      </c>
      <c r="B16" s="19">
        <v>36144</v>
      </c>
      <c r="C16" s="19" t="s">
        <v>185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membaca, mengidentifikasi bacaan tajwid, menjelaskan makna mufrodad, asbabun nuzul, dan mendemonstrasikan hafalan.</v>
      </c>
      <c r="K16" s="19">
        <f t="shared" si="4"/>
        <v>86.5</v>
      </c>
      <c r="L16" s="19" t="str">
        <f t="shared" si="5"/>
        <v>A</v>
      </c>
      <c r="M16" s="19">
        <f t="shared" si="6"/>
        <v>86.5</v>
      </c>
      <c r="N16" s="19" t="str">
        <f t="shared" si="7"/>
        <v>A</v>
      </c>
      <c r="O16" s="35">
        <v>1</v>
      </c>
      <c r="P16" s="19" t="str">
        <f t="shared" si="8"/>
        <v>Sangat terampil dalam membuat karya tulis yang berkaitan dengan iman kepada Allah dan kitab Allah, yang di aplikasikan dalam kehidupan dimasyarakat.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85</v>
      </c>
      <c r="V16" s="1">
        <v>86</v>
      </c>
      <c r="W16" s="1">
        <v>87</v>
      </c>
      <c r="X16" s="1">
        <v>90</v>
      </c>
      <c r="Y16" s="1">
        <v>87</v>
      </c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85</v>
      </c>
      <c r="AI16" s="1">
        <v>87</v>
      </c>
      <c r="AJ16" s="1">
        <v>90</v>
      </c>
      <c r="AK16" s="1">
        <v>87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36158</v>
      </c>
      <c r="C17" s="19" t="s">
        <v>186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dalam membaca, mengidentifikasi bacaan tajwid, menjelaskan makna mufrodad, dan asbabun nuzul, perlu meningkatkan hafalan.</v>
      </c>
      <c r="K17" s="19">
        <f t="shared" si="4"/>
        <v>83.833333333333329</v>
      </c>
      <c r="L17" s="19" t="str">
        <f t="shared" si="5"/>
        <v>B</v>
      </c>
      <c r="M17" s="19">
        <f t="shared" si="6"/>
        <v>83.833333333333329</v>
      </c>
      <c r="N17" s="19" t="str">
        <f t="shared" si="7"/>
        <v>B</v>
      </c>
      <c r="O17" s="35">
        <v>2</v>
      </c>
      <c r="P17" s="19" t="str">
        <f t="shared" si="8"/>
        <v>Sangat terampil dalam menyajikan makna saja’ah di lingkungan sekolah dan masyarakat.</v>
      </c>
      <c r="Q17" s="19" t="str">
        <f t="shared" si="9"/>
        <v>A</v>
      </c>
      <c r="R17" s="19" t="str">
        <f t="shared" si="10"/>
        <v>A</v>
      </c>
      <c r="S17" s="18"/>
      <c r="T17" s="1">
        <v>75</v>
      </c>
      <c r="U17" s="1">
        <v>85</v>
      </c>
      <c r="V17" s="1">
        <v>85</v>
      </c>
      <c r="W17" s="1">
        <v>80</v>
      </c>
      <c r="X17" s="1">
        <v>90</v>
      </c>
      <c r="Y17" s="1">
        <v>80</v>
      </c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85</v>
      </c>
      <c r="AI17" s="1">
        <v>80</v>
      </c>
      <c r="AJ17" s="1">
        <v>90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215</v>
      </c>
      <c r="FI17" s="41" t="s">
        <v>213</v>
      </c>
      <c r="FJ17" s="39">
        <v>11443</v>
      </c>
      <c r="FK17" s="39">
        <v>11453</v>
      </c>
    </row>
    <row r="18" spans="1:167" x14ac:dyDescent="0.25">
      <c r="A18" s="19">
        <v>8</v>
      </c>
      <c r="B18" s="19">
        <v>36172</v>
      </c>
      <c r="C18" s="19" t="s">
        <v>187</v>
      </c>
      <c r="D18" s="18"/>
      <c r="E18" s="19">
        <f t="shared" si="0"/>
        <v>91</v>
      </c>
      <c r="F18" s="19" t="str">
        <f t="shared" si="1"/>
        <v>A</v>
      </c>
      <c r="G18" s="19">
        <f>IF((COUNTA(T12:AC12)&gt;0),(ROUND((AVERAGE(T18:AD18)),0)),"")</f>
        <v>91</v>
      </c>
      <c r="H18" s="19" t="str">
        <f t="shared" si="2"/>
        <v>A</v>
      </c>
      <c r="I18" s="35">
        <v>1</v>
      </c>
      <c r="J18" s="19" t="str">
        <f t="shared" si="3"/>
        <v>Memiliki kemampuan dalam membaca, mengidentifikasi bacaan tajwid, menjelaskan makna mufrodad, asbabun nuzul, dan mendemonstrasikan hafalan.</v>
      </c>
      <c r="K18" s="19">
        <f t="shared" si="4"/>
        <v>89</v>
      </c>
      <c r="L18" s="19" t="str">
        <f t="shared" si="5"/>
        <v>A</v>
      </c>
      <c r="M18" s="19">
        <f t="shared" si="6"/>
        <v>89</v>
      </c>
      <c r="N18" s="19" t="str">
        <f t="shared" si="7"/>
        <v>A</v>
      </c>
      <c r="O18" s="35">
        <v>1</v>
      </c>
      <c r="P18" s="19" t="str">
        <f t="shared" si="8"/>
        <v>Sangat terampil dalam membuat karya tulis yang berkaitan dengan iman kepada Allah dan kitab Allah, yang di aplikasikan dalam kehidupan dimasyarakat.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83</v>
      </c>
      <c r="V18" s="1">
        <v>85</v>
      </c>
      <c r="W18" s="1">
        <v>98</v>
      </c>
      <c r="X18" s="1">
        <v>90</v>
      </c>
      <c r="Y18" s="1">
        <v>98</v>
      </c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>
        <v>83</v>
      </c>
      <c r="AI18" s="1">
        <v>98</v>
      </c>
      <c r="AJ18" s="1">
        <v>90</v>
      </c>
      <c r="AK18" s="1">
        <v>98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36200</v>
      </c>
      <c r="C19" s="19" t="s">
        <v>188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membaca, mengidentifikasi bacaan tajwid, menjelaskan makna mufrodad, asbabun nuzul, dan mendemonstrasikan hafalan.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>Sangat terampil dalam membuat karya tulis yang berkaitan dengan iman kepada Allah dan kitab Allah, yang di aplikasikan dalam kehidupan dimasyarakat.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84</v>
      </c>
      <c r="V19" s="1">
        <v>88</v>
      </c>
      <c r="W19" s="1">
        <v>89</v>
      </c>
      <c r="X19" s="1">
        <v>90</v>
      </c>
      <c r="Y19" s="1">
        <v>89</v>
      </c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84</v>
      </c>
      <c r="AI19" s="1">
        <v>89</v>
      </c>
      <c r="AJ19" s="1">
        <v>90</v>
      </c>
      <c r="AK19" s="1">
        <v>89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216</v>
      </c>
      <c r="FI19" s="41" t="s">
        <v>218</v>
      </c>
      <c r="FJ19" s="39">
        <v>11444</v>
      </c>
      <c r="FK19" s="39">
        <v>11454</v>
      </c>
    </row>
    <row r="20" spans="1:167" x14ac:dyDescent="0.25">
      <c r="A20" s="19">
        <v>10</v>
      </c>
      <c r="B20" s="19">
        <v>36214</v>
      </c>
      <c r="C20" s="19" t="s">
        <v>189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membaca, mengidentifikasi bacaan tajwid, menjelaskan makna mufrodad, asbabun nuzul, dan mendemonstrasikan hafalan.</v>
      </c>
      <c r="K20" s="19">
        <f t="shared" si="4"/>
        <v>86.5</v>
      </c>
      <c r="L20" s="19" t="str">
        <f t="shared" si="5"/>
        <v>A</v>
      </c>
      <c r="M20" s="19">
        <f t="shared" si="6"/>
        <v>86.5</v>
      </c>
      <c r="N20" s="19" t="str">
        <f t="shared" si="7"/>
        <v>A</v>
      </c>
      <c r="O20" s="35">
        <v>1</v>
      </c>
      <c r="P20" s="19" t="str">
        <f t="shared" si="8"/>
        <v>Sangat terampil dalam membuat karya tulis yang berkaitan dengan iman kepada Allah dan kitab Allah, yang di aplikasikan dalam kehidupan dimasyarakat.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83</v>
      </c>
      <c r="V20" s="1">
        <v>85</v>
      </c>
      <c r="W20" s="1">
        <v>88</v>
      </c>
      <c r="X20" s="1">
        <v>95</v>
      </c>
      <c r="Y20" s="1">
        <v>88</v>
      </c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83</v>
      </c>
      <c r="AI20" s="1">
        <v>88</v>
      </c>
      <c r="AJ20" s="1">
        <v>95</v>
      </c>
      <c r="AK20" s="1">
        <v>88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36242</v>
      </c>
      <c r="C21" s="19" t="s">
        <v>190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membaca, mengidentifikasi bacaan tajwid, menjelaskan makna mufrodad, dan asbabun nuzul, perlu meningkatkan hafalan.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2</v>
      </c>
      <c r="P21" s="19" t="str">
        <f t="shared" si="8"/>
        <v>Sangat terampil dalam menyajikan makna saja’ah di lingkungan sekolah dan masyarakat.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85</v>
      </c>
      <c r="V21" s="1">
        <v>87</v>
      </c>
      <c r="W21" s="1">
        <v>80</v>
      </c>
      <c r="X21" s="1">
        <v>85</v>
      </c>
      <c r="Y21" s="1">
        <v>80</v>
      </c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85</v>
      </c>
      <c r="AI21" s="1">
        <v>80</v>
      </c>
      <c r="AJ21" s="1">
        <v>85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11445</v>
      </c>
      <c r="FK21" s="39">
        <v>11455</v>
      </c>
    </row>
    <row r="22" spans="1:167" x14ac:dyDescent="0.25">
      <c r="A22" s="19">
        <v>12</v>
      </c>
      <c r="B22" s="19">
        <v>36256</v>
      </c>
      <c r="C22" s="19" t="s">
        <v>191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membaca, mengidentifikasi bacaan tajwid, menjelaskan makna mufrodad, dan asbabun nuzul, perlu meningkatkan hafalan.</v>
      </c>
      <c r="K22" s="19">
        <f t="shared" si="4"/>
        <v>83.5</v>
      </c>
      <c r="L22" s="19" t="str">
        <f t="shared" si="5"/>
        <v>B</v>
      </c>
      <c r="M22" s="19">
        <f t="shared" si="6"/>
        <v>83.5</v>
      </c>
      <c r="N22" s="19" t="str">
        <f t="shared" si="7"/>
        <v>B</v>
      </c>
      <c r="O22" s="35">
        <v>2</v>
      </c>
      <c r="P22" s="19" t="str">
        <f t="shared" si="8"/>
        <v>Sangat terampil dalam menyajikan makna saja’ah di lingkungan sekolah dan masyarakat.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82</v>
      </c>
      <c r="V22" s="1">
        <v>86</v>
      </c>
      <c r="W22" s="1">
        <v>80</v>
      </c>
      <c r="X22" s="1">
        <v>90</v>
      </c>
      <c r="Y22" s="1">
        <v>80</v>
      </c>
      <c r="Z22" s="1"/>
      <c r="AA22" s="1"/>
      <c r="AB22" s="1"/>
      <c r="AC22" s="1"/>
      <c r="AD22" s="1"/>
      <c r="AE22" s="18"/>
      <c r="AF22" s="1">
        <v>87</v>
      </c>
      <c r="AG22" s="1">
        <v>82</v>
      </c>
      <c r="AH22" s="1">
        <v>82</v>
      </c>
      <c r="AI22" s="1">
        <v>80</v>
      </c>
      <c r="AJ22" s="1">
        <v>90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36270</v>
      </c>
      <c r="C23" s="19" t="s">
        <v>192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membaca, mengidentifikasi bacaan tajwid, menjelaskan makna mufrodad, dan asbabun nuzul, perlu meningkatkan hafalan.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Sangat terampil dalam menyajikan makna saja’ah di lingkungan sekolah dan masyarakat.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81</v>
      </c>
      <c r="V23" s="1">
        <v>86</v>
      </c>
      <c r="W23" s="1">
        <v>80</v>
      </c>
      <c r="X23" s="1">
        <v>90</v>
      </c>
      <c r="Y23" s="1">
        <v>80</v>
      </c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81</v>
      </c>
      <c r="AI23" s="1">
        <v>80</v>
      </c>
      <c r="AJ23" s="1">
        <v>90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11446</v>
      </c>
      <c r="FK23" s="39">
        <v>11456</v>
      </c>
    </row>
    <row r="24" spans="1:167" x14ac:dyDescent="0.25">
      <c r="A24" s="19">
        <v>14</v>
      </c>
      <c r="B24" s="19">
        <v>36284</v>
      </c>
      <c r="C24" s="19" t="s">
        <v>193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membaca, mengidentifikasi bacaan tajwid, menjelaskan makna mufrodad, asbabun nuzul, dan mendemonstrasikan hafalan.</v>
      </c>
      <c r="K24" s="19">
        <f t="shared" si="4"/>
        <v>83.833333333333329</v>
      </c>
      <c r="L24" s="19" t="str">
        <f t="shared" si="5"/>
        <v>B</v>
      </c>
      <c r="M24" s="19">
        <f t="shared" si="6"/>
        <v>83.833333333333329</v>
      </c>
      <c r="N24" s="19" t="str">
        <f t="shared" si="7"/>
        <v>B</v>
      </c>
      <c r="O24" s="35">
        <v>2</v>
      </c>
      <c r="P24" s="19" t="str">
        <f t="shared" si="8"/>
        <v>Sangat terampil dalam menyajikan makna saja’ah di lingkungan sekolah dan masyarakat.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80</v>
      </c>
      <c r="V24" s="1">
        <v>87</v>
      </c>
      <c r="W24" s="1">
        <v>85</v>
      </c>
      <c r="X24" s="1">
        <v>85</v>
      </c>
      <c r="Y24" s="1">
        <v>85</v>
      </c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80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36298</v>
      </c>
      <c r="C25" s="19" t="s">
        <v>194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dalam membaca, mengidentifikasi bacaan tajwid, menjelaskan makna mufrodad, asbabun nuzul, dan mendemonstrasikan hafalan.</v>
      </c>
      <c r="K25" s="19">
        <f t="shared" si="4"/>
        <v>86.333333333333329</v>
      </c>
      <c r="L25" s="19" t="str">
        <f t="shared" si="5"/>
        <v>A</v>
      </c>
      <c r="M25" s="19">
        <f t="shared" si="6"/>
        <v>86.333333333333329</v>
      </c>
      <c r="N25" s="19" t="str">
        <f t="shared" si="7"/>
        <v>A</v>
      </c>
      <c r="O25" s="35">
        <v>1</v>
      </c>
      <c r="P25" s="19" t="str">
        <f t="shared" si="8"/>
        <v>Sangat terampil dalam membuat karya tulis yang berkaitan dengan iman kepada Allah dan kitab Allah, yang di aplikasikan dalam kehidupan dimasyarakat.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80</v>
      </c>
      <c r="V25" s="1">
        <v>86</v>
      </c>
      <c r="W25" s="1">
        <v>90</v>
      </c>
      <c r="X25" s="1">
        <v>90</v>
      </c>
      <c r="Y25" s="1">
        <v>90</v>
      </c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80</v>
      </c>
      <c r="AI25" s="1">
        <v>90</v>
      </c>
      <c r="AJ25" s="1">
        <v>90</v>
      </c>
      <c r="AK25" s="1">
        <v>90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11447</v>
      </c>
      <c r="FK25" s="39">
        <v>11457</v>
      </c>
    </row>
    <row r="26" spans="1:167" x14ac:dyDescent="0.25">
      <c r="A26" s="19">
        <v>16</v>
      </c>
      <c r="B26" s="19">
        <v>36312</v>
      </c>
      <c r="C26" s="19" t="s">
        <v>195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membaca, mengidentifikasi bacaan tajwid, menjelaskan makna mufrodad, asbabun nuzul, dan mendemonstrasikan hafalan.</v>
      </c>
      <c r="K26" s="19">
        <f t="shared" si="4"/>
        <v>88</v>
      </c>
      <c r="L26" s="19" t="str">
        <f t="shared" si="5"/>
        <v>A</v>
      </c>
      <c r="M26" s="19">
        <f t="shared" si="6"/>
        <v>88</v>
      </c>
      <c r="N26" s="19" t="str">
        <f t="shared" si="7"/>
        <v>A</v>
      </c>
      <c r="O26" s="35">
        <v>1</v>
      </c>
      <c r="P26" s="19" t="str">
        <f t="shared" si="8"/>
        <v>Sangat terampil dalam membuat karya tulis yang berkaitan dengan iman kepada Allah dan kitab Allah, yang di aplikasikan dalam kehidupan dimasyarakat.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90</v>
      </c>
      <c r="V26" s="1">
        <v>88</v>
      </c>
      <c r="W26" s="1">
        <v>90</v>
      </c>
      <c r="X26" s="1">
        <v>85</v>
      </c>
      <c r="Y26" s="1">
        <v>90</v>
      </c>
      <c r="Z26" s="1"/>
      <c r="AA26" s="1"/>
      <c r="AB26" s="1"/>
      <c r="AC26" s="1"/>
      <c r="AD26" s="1"/>
      <c r="AE26" s="18"/>
      <c r="AF26" s="1">
        <v>87</v>
      </c>
      <c r="AG26" s="1">
        <v>86</v>
      </c>
      <c r="AH26" s="1">
        <v>90</v>
      </c>
      <c r="AI26" s="1">
        <v>90</v>
      </c>
      <c r="AJ26" s="1">
        <v>85</v>
      </c>
      <c r="AK26" s="1">
        <v>90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36326</v>
      </c>
      <c r="C27" s="19" t="s">
        <v>196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dalam membaca, mengidentifikasi bacaan tajwid, menjelaskan makna mufrodad, asbabun nuzul, dan mendemonstrasikan hafalan.</v>
      </c>
      <c r="K27" s="19">
        <f t="shared" si="4"/>
        <v>87.166666666666671</v>
      </c>
      <c r="L27" s="19" t="str">
        <f t="shared" si="5"/>
        <v>A</v>
      </c>
      <c r="M27" s="19">
        <f t="shared" si="6"/>
        <v>87.166666666666671</v>
      </c>
      <c r="N27" s="19" t="str">
        <f t="shared" si="7"/>
        <v>A</v>
      </c>
      <c r="O27" s="35">
        <v>1</v>
      </c>
      <c r="P27" s="19" t="str">
        <f t="shared" si="8"/>
        <v>Sangat terampil dalam membuat karya tulis yang berkaitan dengan iman kepada Allah dan kitab Allah, yang di aplikasikan dalam kehidupan dimasyarakat.</v>
      </c>
      <c r="Q27" s="19" t="str">
        <f t="shared" si="9"/>
        <v>A</v>
      </c>
      <c r="R27" s="19" t="str">
        <f t="shared" si="10"/>
        <v>A</v>
      </c>
      <c r="S27" s="18"/>
      <c r="T27" s="1">
        <v>95</v>
      </c>
      <c r="U27" s="1">
        <v>82</v>
      </c>
      <c r="V27" s="1">
        <v>86</v>
      </c>
      <c r="W27" s="1">
        <v>90</v>
      </c>
      <c r="X27" s="1">
        <v>90</v>
      </c>
      <c r="Y27" s="1">
        <v>90</v>
      </c>
      <c r="Z27" s="1"/>
      <c r="AA27" s="1"/>
      <c r="AB27" s="1"/>
      <c r="AC27" s="1"/>
      <c r="AD27" s="1"/>
      <c r="AE27" s="18"/>
      <c r="AF27" s="1">
        <v>88</v>
      </c>
      <c r="AG27" s="1">
        <v>83</v>
      </c>
      <c r="AH27" s="1">
        <v>82</v>
      </c>
      <c r="AI27" s="1">
        <v>90</v>
      </c>
      <c r="AJ27" s="1">
        <v>90</v>
      </c>
      <c r="AK27" s="1">
        <v>90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11448</v>
      </c>
      <c r="FK27" s="39">
        <v>11458</v>
      </c>
    </row>
    <row r="28" spans="1:167" x14ac:dyDescent="0.25">
      <c r="A28" s="19">
        <v>18</v>
      </c>
      <c r="B28" s="19">
        <v>36340</v>
      </c>
      <c r="C28" s="19" t="s">
        <v>197</v>
      </c>
      <c r="D28" s="18"/>
      <c r="E28" s="19">
        <f t="shared" si="0"/>
        <v>91</v>
      </c>
      <c r="F28" s="19" t="str">
        <f t="shared" si="1"/>
        <v>A</v>
      </c>
      <c r="G28" s="19">
        <f>IF((COUNTA(T12:AC12)&gt;0),(ROUND((AVERAGE(T28:AD28)),0)),"")</f>
        <v>91</v>
      </c>
      <c r="H28" s="19" t="str">
        <f t="shared" si="2"/>
        <v>A</v>
      </c>
      <c r="I28" s="35">
        <v>1</v>
      </c>
      <c r="J28" s="19" t="str">
        <f t="shared" si="3"/>
        <v>Memiliki kemampuan dalam membaca, mengidentifikasi bacaan tajwid, menjelaskan makna mufrodad, asbabun nuzul, dan mendemonstrasikan hafalan.</v>
      </c>
      <c r="K28" s="19">
        <f t="shared" si="4"/>
        <v>88.333333333333329</v>
      </c>
      <c r="L28" s="19" t="str">
        <f t="shared" si="5"/>
        <v>A</v>
      </c>
      <c r="M28" s="19">
        <f t="shared" si="6"/>
        <v>88.333333333333329</v>
      </c>
      <c r="N28" s="19" t="str">
        <f t="shared" si="7"/>
        <v>A</v>
      </c>
      <c r="O28" s="35">
        <v>1</v>
      </c>
      <c r="P28" s="19" t="str">
        <f t="shared" si="8"/>
        <v>Sangat terampil dalam membuat karya tulis yang berkaitan dengan iman kepada Allah dan kitab Allah, yang di aplikasikan dalam kehidupan dimasyarakat.</v>
      </c>
      <c r="Q28" s="19" t="str">
        <f t="shared" si="9"/>
        <v>A</v>
      </c>
      <c r="R28" s="19" t="str">
        <f t="shared" si="10"/>
        <v>A</v>
      </c>
      <c r="S28" s="18"/>
      <c r="T28" s="1">
        <v>95</v>
      </c>
      <c r="U28" s="1">
        <v>84</v>
      </c>
      <c r="V28" s="1">
        <v>86</v>
      </c>
      <c r="W28" s="1">
        <v>94</v>
      </c>
      <c r="X28" s="1">
        <v>90</v>
      </c>
      <c r="Y28" s="1">
        <v>94</v>
      </c>
      <c r="Z28" s="1"/>
      <c r="AA28" s="1"/>
      <c r="AB28" s="1"/>
      <c r="AC28" s="1"/>
      <c r="AD28" s="1"/>
      <c r="AE28" s="18"/>
      <c r="AF28" s="1">
        <v>86</v>
      </c>
      <c r="AG28" s="1">
        <v>82</v>
      </c>
      <c r="AH28" s="1">
        <v>84</v>
      </c>
      <c r="AI28" s="1">
        <v>94</v>
      </c>
      <c r="AJ28" s="1">
        <v>90</v>
      </c>
      <c r="AK28" s="1">
        <v>94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36354</v>
      </c>
      <c r="C29" s="19" t="s">
        <v>198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dalam membaca, mengidentifikasi bacaan tajwid, menjelaskan makna mufrodad, dan asbabun nuzul, perlu meningkatkan hafalan.</v>
      </c>
      <c r="K29" s="19">
        <f t="shared" si="4"/>
        <v>83.666666666666671</v>
      </c>
      <c r="L29" s="19" t="str">
        <f t="shared" si="5"/>
        <v>B</v>
      </c>
      <c r="M29" s="19">
        <f t="shared" si="6"/>
        <v>83.666666666666671</v>
      </c>
      <c r="N29" s="19" t="str">
        <f t="shared" si="7"/>
        <v>B</v>
      </c>
      <c r="O29" s="35">
        <v>2</v>
      </c>
      <c r="P29" s="19" t="str">
        <f t="shared" si="8"/>
        <v>Sangat terampil dalam menyajikan makna saja’ah di lingkungan sekolah dan masyarakat.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80</v>
      </c>
      <c r="V29" s="1">
        <v>86</v>
      </c>
      <c r="W29" s="1">
        <v>80</v>
      </c>
      <c r="X29" s="1">
        <v>90</v>
      </c>
      <c r="Y29" s="1">
        <v>80</v>
      </c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80</v>
      </c>
      <c r="AI29" s="1">
        <v>80</v>
      </c>
      <c r="AJ29" s="1">
        <v>90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11449</v>
      </c>
      <c r="FK29" s="39">
        <v>11459</v>
      </c>
    </row>
    <row r="30" spans="1:167" x14ac:dyDescent="0.25">
      <c r="A30" s="19">
        <v>20</v>
      </c>
      <c r="B30" s="19">
        <v>36368</v>
      </c>
      <c r="C30" s="19" t="s">
        <v>199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membaca, mengidentifikasi bacaan tajwid, menjelaskan makna mufrodad, asbabun nuzul, dan mendemonstrasikan hafalan.</v>
      </c>
      <c r="K30" s="19">
        <f t="shared" si="4"/>
        <v>84.666666666666671</v>
      </c>
      <c r="L30" s="19" t="str">
        <f t="shared" si="5"/>
        <v>A</v>
      </c>
      <c r="M30" s="19">
        <f t="shared" si="6"/>
        <v>84.666666666666671</v>
      </c>
      <c r="N30" s="19" t="str">
        <f t="shared" si="7"/>
        <v>A</v>
      </c>
      <c r="O30" s="35">
        <v>1</v>
      </c>
      <c r="P30" s="19" t="str">
        <f t="shared" si="8"/>
        <v>Sangat terampil dalam membuat karya tulis yang berkaitan dengan iman kepada Allah dan kitab Allah, yang di aplikasikan dalam kehidupan dimasyarakat.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85</v>
      </c>
      <c r="V30" s="1">
        <v>86</v>
      </c>
      <c r="W30" s="1">
        <v>85</v>
      </c>
      <c r="X30" s="1">
        <v>85</v>
      </c>
      <c r="Y30" s="1">
        <v>85</v>
      </c>
      <c r="Z30" s="1"/>
      <c r="AA30" s="1"/>
      <c r="AB30" s="1"/>
      <c r="AC30" s="1"/>
      <c r="AD30" s="1"/>
      <c r="AE30" s="18"/>
      <c r="AF30" s="1">
        <v>86</v>
      </c>
      <c r="AG30" s="1">
        <v>82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36382</v>
      </c>
      <c r="C31" s="19" t="s">
        <v>200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membaca, mengidentifikasi bacaan tajwid, menjelaskan makna mufrodad, dan asbabun nuzul, perlu meningkatkan hafalan.</v>
      </c>
      <c r="K31" s="19">
        <f t="shared" si="4"/>
        <v>84.666666666666671</v>
      </c>
      <c r="L31" s="19" t="str">
        <f t="shared" si="5"/>
        <v>A</v>
      </c>
      <c r="M31" s="19">
        <f t="shared" si="6"/>
        <v>84.666666666666671</v>
      </c>
      <c r="N31" s="19" t="str">
        <f t="shared" si="7"/>
        <v>A</v>
      </c>
      <c r="O31" s="35">
        <v>1</v>
      </c>
      <c r="P31" s="19" t="str">
        <f t="shared" si="8"/>
        <v>Sangat terampil dalam membuat karya tulis yang berkaitan dengan iman kepada Allah dan kitab Allah, yang di aplikasikan dalam kehidupan dimasyarakat.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83</v>
      </c>
      <c r="V31" s="1">
        <v>84</v>
      </c>
      <c r="W31" s="1">
        <v>85</v>
      </c>
      <c r="X31" s="1">
        <v>85</v>
      </c>
      <c r="Y31" s="1">
        <v>85</v>
      </c>
      <c r="Z31" s="1"/>
      <c r="AA31" s="1"/>
      <c r="AB31" s="1"/>
      <c r="AC31" s="1"/>
      <c r="AD31" s="1"/>
      <c r="AE31" s="18"/>
      <c r="AF31" s="1">
        <v>88</v>
      </c>
      <c r="AG31" s="1">
        <v>82</v>
      </c>
      <c r="AH31" s="1">
        <v>83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11450</v>
      </c>
      <c r="FK31" s="39">
        <v>11460</v>
      </c>
    </row>
    <row r="32" spans="1:167" x14ac:dyDescent="0.25">
      <c r="A32" s="19">
        <v>22</v>
      </c>
      <c r="B32" s="19">
        <v>36396</v>
      </c>
      <c r="C32" s="19" t="s">
        <v>201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membaca, mengidentifikasi bacaan tajwid, menjelaskan makna mufrodad, asbabun nuzul, dan mendemonstrasikan hafalan.</v>
      </c>
      <c r="K32" s="19">
        <f t="shared" si="4"/>
        <v>86.833333333333329</v>
      </c>
      <c r="L32" s="19" t="str">
        <f t="shared" si="5"/>
        <v>A</v>
      </c>
      <c r="M32" s="19">
        <f t="shared" si="6"/>
        <v>86.833333333333329</v>
      </c>
      <c r="N32" s="19" t="str">
        <f t="shared" si="7"/>
        <v>A</v>
      </c>
      <c r="O32" s="35">
        <v>1</v>
      </c>
      <c r="P32" s="19" t="str">
        <f t="shared" si="8"/>
        <v>Sangat terampil dalam membuat karya tulis yang berkaitan dengan iman kepada Allah dan kitab Allah, yang di aplikasikan dalam kehidupan dimasyarakat.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84</v>
      </c>
      <c r="V32" s="1">
        <v>84</v>
      </c>
      <c r="W32" s="1">
        <v>90</v>
      </c>
      <c r="X32" s="1">
        <v>90</v>
      </c>
      <c r="Y32" s="1">
        <v>90</v>
      </c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84</v>
      </c>
      <c r="AI32" s="1">
        <v>90</v>
      </c>
      <c r="AJ32" s="1">
        <v>90</v>
      </c>
      <c r="AK32" s="1">
        <v>90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36410</v>
      </c>
      <c r="C33" s="19" t="s">
        <v>202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membaca, mengidentifikasi bacaan tajwid, menjelaskan makna mufrodad, asbabun nuzul, dan mendemonstrasikan hafalan.</v>
      </c>
      <c r="K33" s="19">
        <f t="shared" si="4"/>
        <v>86.166666666666671</v>
      </c>
      <c r="L33" s="19" t="str">
        <f t="shared" si="5"/>
        <v>A</v>
      </c>
      <c r="M33" s="19">
        <f t="shared" si="6"/>
        <v>86.166666666666671</v>
      </c>
      <c r="N33" s="19" t="str">
        <f t="shared" si="7"/>
        <v>A</v>
      </c>
      <c r="O33" s="35">
        <v>1</v>
      </c>
      <c r="P33" s="19" t="str">
        <f t="shared" si="8"/>
        <v>Sangat terampil dalam membuat karya tulis yang berkaitan dengan iman kepada Allah dan kitab Allah, yang di aplikasikan dalam kehidupan dimasyarakat.</v>
      </c>
      <c r="Q33" s="19" t="str">
        <f t="shared" si="9"/>
        <v>A</v>
      </c>
      <c r="R33" s="19" t="str">
        <f t="shared" si="10"/>
        <v>A</v>
      </c>
      <c r="S33" s="18"/>
      <c r="T33" s="1">
        <v>75</v>
      </c>
      <c r="U33" s="1">
        <v>84</v>
      </c>
      <c r="V33" s="1">
        <v>84</v>
      </c>
      <c r="W33" s="1">
        <v>90</v>
      </c>
      <c r="X33" s="1">
        <v>90</v>
      </c>
      <c r="Y33" s="1">
        <v>90</v>
      </c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84</v>
      </c>
      <c r="AI33" s="1">
        <v>90</v>
      </c>
      <c r="AJ33" s="1">
        <v>90</v>
      </c>
      <c r="AK33" s="1">
        <v>90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44649</v>
      </c>
      <c r="C34" s="19" t="s">
        <v>203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membaca, mengidentifikasi bacaan tajwid, menjelaskan makna mufrodad, asbabun nuzul, dan mendemonstrasikan hafalan.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dalam membuat karya tulis yang berkaitan dengan iman kepada Allah dan kitab Allah, yang di aplikasikan dalam kehidupan dimasyarakat.</v>
      </c>
      <c r="Q34" s="19" t="str">
        <f t="shared" si="9"/>
        <v>A</v>
      </c>
      <c r="R34" s="19" t="str">
        <f t="shared" si="10"/>
        <v>A</v>
      </c>
      <c r="S34" s="18"/>
      <c r="T34" s="1">
        <v>75</v>
      </c>
      <c r="U34" s="1">
        <v>84</v>
      </c>
      <c r="V34" s="1">
        <v>82</v>
      </c>
      <c r="W34" s="1">
        <v>85</v>
      </c>
      <c r="X34" s="1">
        <v>98</v>
      </c>
      <c r="Y34" s="1">
        <v>85</v>
      </c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84</v>
      </c>
      <c r="AI34" s="1">
        <v>85</v>
      </c>
      <c r="AJ34" s="1">
        <v>98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36424</v>
      </c>
      <c r="C35" s="19" t="s">
        <v>204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1</v>
      </c>
      <c r="J35" s="19" t="str">
        <f t="shared" si="3"/>
        <v>Memiliki kemampuan dalam membaca, mengidentifikasi bacaan tajwid, menjelaskan makna mufrodad, asbabun nuzul, dan mendemonstrasikan hafalan.</v>
      </c>
      <c r="K35" s="19">
        <f t="shared" si="4"/>
        <v>87.666666666666671</v>
      </c>
      <c r="L35" s="19" t="str">
        <f t="shared" si="5"/>
        <v>A</v>
      </c>
      <c r="M35" s="19">
        <f t="shared" si="6"/>
        <v>87.666666666666671</v>
      </c>
      <c r="N35" s="19" t="str">
        <f t="shared" si="7"/>
        <v>A</v>
      </c>
      <c r="O35" s="35">
        <v>1</v>
      </c>
      <c r="P35" s="19" t="str">
        <f t="shared" si="8"/>
        <v>Sangat terampil dalam membuat karya tulis yang berkaitan dengan iman kepada Allah dan kitab Allah, yang di aplikasikan dalam kehidupan dimasyarakat.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84</v>
      </c>
      <c r="V35" s="1">
        <v>88</v>
      </c>
      <c r="W35" s="1">
        <v>90</v>
      </c>
      <c r="X35" s="1">
        <v>90</v>
      </c>
      <c r="Y35" s="1">
        <v>90</v>
      </c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84</v>
      </c>
      <c r="AI35" s="1">
        <v>90</v>
      </c>
      <c r="AJ35" s="1">
        <v>90</v>
      </c>
      <c r="AK35" s="1">
        <v>90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36452</v>
      </c>
      <c r="C36" s="19" t="s">
        <v>205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dalam membaca, mengidentifikasi bacaan tajwid, menjelaskan makna mufrodad, dan asbabun nuzul, perlu meningkatkan hafalan.</v>
      </c>
      <c r="K36" s="19">
        <f t="shared" si="4"/>
        <v>83.833333333333329</v>
      </c>
      <c r="L36" s="19" t="str">
        <f t="shared" si="5"/>
        <v>B</v>
      </c>
      <c r="M36" s="19">
        <f t="shared" si="6"/>
        <v>83.833333333333329</v>
      </c>
      <c r="N36" s="19" t="str">
        <f t="shared" si="7"/>
        <v>B</v>
      </c>
      <c r="O36" s="35">
        <v>2</v>
      </c>
      <c r="P36" s="19" t="str">
        <f t="shared" si="8"/>
        <v>Sangat terampil dalam menyajikan makna saja’ah di lingkungan sekolah dan masyarakat.</v>
      </c>
      <c r="Q36" s="19" t="str">
        <f t="shared" si="9"/>
        <v>A</v>
      </c>
      <c r="R36" s="19" t="str">
        <f t="shared" si="10"/>
        <v>A</v>
      </c>
      <c r="S36" s="18"/>
      <c r="T36" s="1">
        <v>75</v>
      </c>
      <c r="U36" s="1">
        <v>80</v>
      </c>
      <c r="V36" s="1">
        <v>85</v>
      </c>
      <c r="W36" s="1">
        <v>85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80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36480</v>
      </c>
      <c r="C37" s="19" t="s">
        <v>206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>Memiliki kemampuan dalam membaca, mengidentifikasi bacaan tajwid, menjelaskan makna mufrodad, asbabun nuzul, dan mendemonstrasikan hafalan.</v>
      </c>
      <c r="K37" s="19">
        <f t="shared" si="4"/>
        <v>89.5</v>
      </c>
      <c r="L37" s="19" t="str">
        <f t="shared" si="5"/>
        <v>A</v>
      </c>
      <c r="M37" s="19">
        <f t="shared" si="6"/>
        <v>89.5</v>
      </c>
      <c r="N37" s="19" t="str">
        <f t="shared" si="7"/>
        <v>A</v>
      </c>
      <c r="O37" s="35">
        <v>1</v>
      </c>
      <c r="P37" s="19" t="str">
        <f t="shared" si="8"/>
        <v>Sangat terampil dalam membuat karya tulis yang berkaitan dengan iman kepada Allah dan kitab Allah, yang di aplikasikan dalam kehidupan dimasyarakat.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85</v>
      </c>
      <c r="V37" s="1">
        <v>86</v>
      </c>
      <c r="W37" s="1">
        <v>98</v>
      </c>
      <c r="X37" s="1">
        <v>90</v>
      </c>
      <c r="Y37" s="1">
        <v>98</v>
      </c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>
        <v>85</v>
      </c>
      <c r="AI37" s="1">
        <v>98</v>
      </c>
      <c r="AJ37" s="1">
        <v>90</v>
      </c>
      <c r="AK37" s="1">
        <v>98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36522</v>
      </c>
      <c r="C38" s="19" t="s">
        <v>207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membaca, mengidentifikasi bacaan tajwid, menjelaskan makna mufrodad, asbabun nuzul, dan mendemonstrasikan hafalan.</v>
      </c>
      <c r="K38" s="19">
        <f t="shared" si="4"/>
        <v>86</v>
      </c>
      <c r="L38" s="19" t="str">
        <f t="shared" si="5"/>
        <v>A</v>
      </c>
      <c r="M38" s="19">
        <f t="shared" si="6"/>
        <v>86</v>
      </c>
      <c r="N38" s="19" t="str">
        <f t="shared" si="7"/>
        <v>A</v>
      </c>
      <c r="O38" s="35">
        <v>1</v>
      </c>
      <c r="P38" s="19" t="str">
        <f t="shared" si="8"/>
        <v>Sangat terampil dalam membuat karya tulis yang berkaitan dengan iman kepada Allah dan kitab Allah, yang di aplikasikan dalam kehidupan dimasyarakat.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83</v>
      </c>
      <c r="V38" s="1">
        <v>85</v>
      </c>
      <c r="W38" s="1">
        <v>87</v>
      </c>
      <c r="X38" s="1">
        <v>95</v>
      </c>
      <c r="Y38" s="1">
        <v>87</v>
      </c>
      <c r="Z38" s="1"/>
      <c r="AA38" s="1"/>
      <c r="AB38" s="1"/>
      <c r="AC38" s="1"/>
      <c r="AD38" s="1"/>
      <c r="AE38" s="18"/>
      <c r="AF38" s="1">
        <v>81</v>
      </c>
      <c r="AG38" s="1">
        <v>83</v>
      </c>
      <c r="AH38" s="1">
        <v>83</v>
      </c>
      <c r="AI38" s="1">
        <v>87</v>
      </c>
      <c r="AJ38" s="1">
        <v>95</v>
      </c>
      <c r="AK38" s="1">
        <v>87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36536</v>
      </c>
      <c r="C39" s="19" t="s">
        <v>208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membaca, mengidentifikasi bacaan tajwid, menjelaskan makna mufrodad, dan asbabun nuzul, perlu meningkatkan hafalan.</v>
      </c>
      <c r="K39" s="19">
        <f t="shared" si="4"/>
        <v>84.166666666666671</v>
      </c>
      <c r="L39" s="19" t="str">
        <f t="shared" si="5"/>
        <v>A</v>
      </c>
      <c r="M39" s="19">
        <f t="shared" si="6"/>
        <v>84.166666666666671</v>
      </c>
      <c r="N39" s="19" t="str">
        <f t="shared" si="7"/>
        <v>A</v>
      </c>
      <c r="O39" s="35">
        <v>1</v>
      </c>
      <c r="P39" s="19" t="str">
        <f t="shared" si="8"/>
        <v>Sangat terampil dalam membuat karya tulis yang berkaitan dengan iman kepada Allah dan kitab Allah, yang di aplikasikan dalam kehidupan dimasyarakat.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84</v>
      </c>
      <c r="V39" s="1">
        <v>86</v>
      </c>
      <c r="W39" s="1">
        <v>80</v>
      </c>
      <c r="X39" s="1">
        <v>90</v>
      </c>
      <c r="Y39" s="1">
        <v>80</v>
      </c>
      <c r="Z39" s="1"/>
      <c r="AA39" s="1"/>
      <c r="AB39" s="1"/>
      <c r="AC39" s="1"/>
      <c r="AD39" s="1"/>
      <c r="AE39" s="18"/>
      <c r="AF39" s="1">
        <v>84</v>
      </c>
      <c r="AG39" s="1">
        <v>87</v>
      </c>
      <c r="AH39" s="1">
        <v>84</v>
      </c>
      <c r="AI39" s="1">
        <v>80</v>
      </c>
      <c r="AJ39" s="1">
        <v>90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36564</v>
      </c>
      <c r="C40" s="19" t="s">
        <v>209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membaca, mengidentifikasi bacaan tajwid, menjelaskan makna mufrodad, asbabun nuzul, dan mendemonstrasikan hafalan.</v>
      </c>
      <c r="K40" s="19">
        <f t="shared" si="4"/>
        <v>86.166666666666671</v>
      </c>
      <c r="L40" s="19" t="str">
        <f t="shared" si="5"/>
        <v>A</v>
      </c>
      <c r="M40" s="19">
        <f t="shared" si="6"/>
        <v>86.166666666666671</v>
      </c>
      <c r="N40" s="19" t="str">
        <f t="shared" si="7"/>
        <v>A</v>
      </c>
      <c r="O40" s="35">
        <v>1</v>
      </c>
      <c r="P40" s="19" t="str">
        <f t="shared" si="8"/>
        <v>Sangat terampil dalam membuat karya tulis yang berkaitan dengan iman kepada Allah dan kitab Allah, yang di aplikasikan dalam kehidupan dimasyarakat.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84</v>
      </c>
      <c r="V40" s="1">
        <v>82</v>
      </c>
      <c r="W40" s="1">
        <v>86</v>
      </c>
      <c r="X40" s="1">
        <v>90</v>
      </c>
      <c r="Y40" s="1">
        <v>86</v>
      </c>
      <c r="Z40" s="1"/>
      <c r="AA40" s="1"/>
      <c r="AB40" s="1"/>
      <c r="AC40" s="1"/>
      <c r="AD40" s="1"/>
      <c r="AE40" s="18"/>
      <c r="AF40" s="1">
        <v>86</v>
      </c>
      <c r="AG40" s="1">
        <v>85</v>
      </c>
      <c r="AH40" s="1">
        <v>84</v>
      </c>
      <c r="AI40" s="1">
        <v>86</v>
      </c>
      <c r="AJ40" s="1">
        <v>90</v>
      </c>
      <c r="AK40" s="1">
        <v>86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fiqi</cp:lastModifiedBy>
  <dcterms:created xsi:type="dcterms:W3CDTF">2015-09-01T09:01:01Z</dcterms:created>
  <dcterms:modified xsi:type="dcterms:W3CDTF">2017-12-19T05:30:49Z</dcterms:modified>
  <cp:category/>
</cp:coreProperties>
</file>