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/>
  </bookViews>
  <sheets>
    <sheet name="XI-MIPA 6" sheetId="1" r:id="rId1"/>
    <sheet name="XI-MIPA 7" sheetId="2" r:id="rId2"/>
  </sheets>
  <calcPr calcId="124519"/>
</workbook>
</file>

<file path=xl/calcChain.xml><?xml version="1.0" encoding="utf-8"?>
<calcChain xmlns="http://schemas.openxmlformats.org/spreadsheetml/2006/main">
  <c r="K55" i="2"/>
  <c r="R50"/>
  <c r="Q50"/>
  <c r="P50"/>
  <c r="M50"/>
  <c r="N50" s="1"/>
  <c r="L50"/>
  <c r="K50"/>
  <c r="J50"/>
  <c r="H50"/>
  <c r="G50"/>
  <c r="F50"/>
  <c r="E50"/>
  <c r="R49"/>
  <c r="Q49"/>
  <c r="P49"/>
  <c r="M49"/>
  <c r="N49" s="1"/>
  <c r="L49"/>
  <c r="K49"/>
  <c r="J49"/>
  <c r="G49"/>
  <c r="H49" s="1"/>
  <c r="F49"/>
  <c r="E49"/>
  <c r="R48"/>
  <c r="Q48"/>
  <c r="P48"/>
  <c r="M48"/>
  <c r="N48" s="1"/>
  <c r="L48"/>
  <c r="K48"/>
  <c r="J48"/>
  <c r="H48"/>
  <c r="G48"/>
  <c r="F48"/>
  <c r="E48"/>
  <c r="R47"/>
  <c r="Q47"/>
  <c r="P47"/>
  <c r="M47"/>
  <c r="N47" s="1"/>
  <c r="L47"/>
  <c r="K47"/>
  <c r="J47"/>
  <c r="H47"/>
  <c r="G47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L43"/>
  <c r="K43"/>
  <c r="J43"/>
  <c r="G43"/>
  <c r="H43" s="1"/>
  <c r="E43"/>
  <c r="F43" s="1"/>
  <c r="R42"/>
  <c r="Q42"/>
  <c r="P42"/>
  <c r="M42"/>
  <c r="N42" s="1"/>
  <c r="K42"/>
  <c r="L42" s="1"/>
  <c r="J42"/>
  <c r="G42"/>
  <c r="H42" s="1"/>
  <c r="F42"/>
  <c r="E42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H39"/>
  <c r="G39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L33"/>
  <c r="K33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L30"/>
  <c r="K30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M26"/>
  <c r="N26" s="1"/>
  <c r="L26"/>
  <c r="K26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L18"/>
  <c r="K18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L50"/>
  <c r="K50"/>
  <c r="J50"/>
  <c r="G50"/>
  <c r="H50" s="1"/>
  <c r="E50"/>
  <c r="F50" s="1"/>
  <c r="R49"/>
  <c r="Q49"/>
  <c r="P49"/>
  <c r="M49"/>
  <c r="N49" s="1"/>
  <c r="L49"/>
  <c r="K49"/>
  <c r="J49"/>
  <c r="G49"/>
  <c r="H49" s="1"/>
  <c r="E49"/>
  <c r="F49" s="1"/>
  <c r="R48"/>
  <c r="Q48"/>
  <c r="P48"/>
  <c r="M48"/>
  <c r="N48" s="1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L41"/>
  <c r="K4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L39"/>
  <c r="K39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L31"/>
  <c r="K3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L25"/>
  <c r="K25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L17"/>
  <c r="K17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L15"/>
  <c r="K15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2" l="1"/>
  <c r="H11"/>
  <c r="K52" i="2"/>
  <c r="H11"/>
  <c r="K54"/>
  <c r="K53" i="1"/>
  <c r="K53" i="2"/>
  <c r="K54" i="1"/>
</calcChain>
</file>

<file path=xl/sharedStrings.xml><?xml version="1.0" encoding="utf-8"?>
<sst xmlns="http://schemas.openxmlformats.org/spreadsheetml/2006/main" count="366" uniqueCount="154">
  <si>
    <t>DAFTAR NILAI SISWA SMAN 9 SEMARANG SEMESTER GASAL TAHUN PELAJARAN 2017/2018</t>
  </si>
  <si>
    <t>Guru :</t>
  </si>
  <si>
    <t>Suparno S.Pd.</t>
  </si>
  <si>
    <t>Kelas XI-MIPA 6</t>
  </si>
  <si>
    <t>Mapel :</t>
  </si>
  <si>
    <t>Pendidikan Pancasila dan Kewarganegaraan [ Kelompok A (Wajib)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</si>
  <si>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</si>
  <si>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</si>
  <si>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</si>
  <si>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</si>
  <si>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</si>
  <si>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</si>
  <si>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</si>
  <si>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</si>
  <si>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</si>
  <si>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</si>
  <si>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</si>
  <si>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</si>
  <si>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</si>
  <si>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</si>
  <si>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</si>
  <si>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</si>
  <si>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</si>
  <si>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</si>
  <si>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</si>
  <si>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</si>
  <si>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</si>
  <si>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</si>
  <si>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</si>
  <si>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</si>
  <si>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</si>
  <si>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</si>
  <si>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</si>
  <si>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</si>
  <si>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</si>
  <si>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</si>
  <si>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</si>
  <si>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</si>
  <si>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</si>
  <si>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</si>
  <si>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</si>
  <si>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</si>
  <si>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</si>
  <si>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</si>
  <si>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</si>
  <si>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</si>
  <si>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</si>
  <si>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</si>
  <si>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</si>
  <si>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</si>
  <si>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</si>
  <si>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</si>
  <si>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</si>
  <si>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</si>
  <si>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</si>
  <si>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</si>
  <si>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</si>
  <si>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</si>
  <si>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</si>
  <si>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</si>
  <si>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</si>
  <si>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</si>
  <si>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</si>
  <si>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</si>
  <si>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</si>
  <si>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</si>
  <si>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</si>
  <si>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</si>
  <si>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</si>
  <si>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</si>
  <si>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</si>
  <si>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</si>
  <si>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</si>
  <si>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</si>
  <si>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</si>
  <si>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</si>
  <si>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</si>
  <si>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</si>
  <si>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</si>
  <si>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</si>
  <si>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</si>
  <si>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</si>
  <si>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</si>
  <si>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</si>
  <si>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</si>
  <si>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</si>
  <si>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</si>
  <si>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</si>
  <si>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</si>
  <si>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</si>
  <si>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</si>
  <si>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</si>
  <si>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</si>
  <si>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</si>
  <si>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</si>
  <si>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</si>
  <si>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</si>
  <si>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</si>
  <si>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</si>
  <si>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</si>
  <si>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</si>
  <si>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</si>
  <si>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</si>
  <si>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</si>
  <si>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</si>
  <si>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</si>
  <si>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</si>
  <si>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</si>
  <si>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</si>
  <si>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</si>
  <si>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</si>
  <si>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</si>
  <si>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19630707 200801 1 002</t>
  </si>
  <si>
    <t>Nip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</si>
  <si>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</si>
  <si>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</si>
  <si>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</si>
  <si>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</si>
  <si>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</si>
  <si>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</si>
  <si>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</si>
  <si>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</si>
  <si>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</si>
  <si>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</si>
  <si>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</si>
  <si>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</si>
  <si>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</si>
  <si>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</si>
  <si>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</si>
  <si>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</si>
  <si>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</si>
  <si>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</si>
  <si>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</si>
  <si>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</si>
  <si>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</si>
  <si>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</si>
  <si>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</si>
  <si>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</si>
  <si>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</si>
  <si>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</si>
  <si>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</si>
  <si>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</si>
  <si>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</si>
  <si>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</si>
  <si>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</si>
  <si>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</si>
  <si>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</si>
  <si>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</si>
  <si>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</si>
  <si>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</si>
  <si>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</si>
  <si>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Memiliki Kemampuan dalam menganalisis sistim hukum dan peradilan berdasarkan UUD 1945.</t>
  </si>
  <si>
    <t>Memiliki Ketrampilan dalam menyajikan hasil pengolahan data untuk menentukan masalah hukum</t>
  </si>
  <si>
    <t>Memiliki Kemampuan dalam menganalisis sistim hukum dan peradilan berdasarkan UUD 1945 namun perlu peningkatan dalam pemahaman masalah hukum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</si>
</sst>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5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J47" sqref="J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10.28515625" customWidth="1"/>
    <col min="9" max="9" width="8.85546875" customWidth="1"/>
    <col min="10" max="10" width="15.28515625" customWidth="1"/>
    <col min="11" max="11" width="5.140625" customWidth="1"/>
    <col min="12" max="12" width="6" customWidth="1"/>
    <col min="13" max="13" width="6.140625" customWidth="1"/>
    <col min="14" max="14" width="5.5703125" customWidth="1"/>
    <col min="15" max="15" width="6" customWidth="1"/>
    <col min="16" max="16" width="12.85546875" customWidth="1"/>
    <col min="17" max="17" width="5.5703125" customWidth="1"/>
    <col min="18" max="18" width="10.28515625" customWidth="1"/>
    <col min="19" max="19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303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37046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19" t="str">
        <f>IF(I47=$FG$13,$FH$13,IF(I47=$FG$15,$FH$15,IF(I47=$FG$17,$FH$17,IF(I47=$FG$19,$FH$19,IF(I47=$FG$21,$FH$21,IF(I47=$FG$23,$FH$23,IF(I47=$FG$25,$FH$25,IF(I47=$FG$27,$FH$27,IF(I47=$FG$29,$FH$29,IF(I47=$FG$31,$FH$31,""))))))))))</f>
        <v>Memiliki Kemampuan dalam menganalisis sistim hukum dan peradilan berdasarkan UUD 1945 namun perlu peningkatan dalam pemahaman masalah hukum</v>
      </c>
      <c r="K11" s="19">
        <f t="shared" ref="K11:K50" si="3">IF((COUNTA(AF11:AN11)&gt;0),AVERAGE(AF11:AN11),"")</f>
        <v>85</v>
      </c>
      <c r="L11" s="19" t="str">
        <f t="shared" ref="L11:L50" si="4">IF(AND(ISNUMBER(K11),K11&gt;=1), IF(K11&lt;=$FD$27,$FE$27,IF(K11&lt;=$FD$28,$FE$28,IF(K11&lt;=$FD$29,$FE$29,IF(K11&lt;=$FD$30,$FE$30,)))), "")</f>
        <v>A</v>
      </c>
      <c r="M11" s="19">
        <f t="shared" ref="M11:M50" si="5">IF((COUNTA(AF11:AO11)&gt;0),AVERAGE(AF11:AO11),"")</f>
        <v>85</v>
      </c>
      <c r="N11" s="19" t="str">
        <f t="shared" ref="N11:N50" si="6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7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pengolahan data untuk menentukan masalah hukum</v>
      </c>
      <c r="Q11" s="19" t="str">
        <f t="shared" ref="Q11:Q50" si="8">IF(COUNTA(BA11)=1,BA11,"")</f>
        <v>B</v>
      </c>
      <c r="R11" s="19" t="str">
        <f t="shared" ref="R11:R50" si="9">IF(COUNTA(BA11)=1,BA11,"")</f>
        <v>B</v>
      </c>
      <c r="S11" s="18"/>
      <c r="T11" s="1">
        <v>75</v>
      </c>
      <c r="U11" s="1">
        <v>75</v>
      </c>
      <c r="V11" s="1">
        <v>80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37059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ref="J12:J50" si="10">IF(I12=$FG$13,$FH$13,IF(I12=$FG$15,$FH$15,IF(I12=$FG$17,$FH$17,IF(I12=$FG$19,$FH$19,IF(I12=$FG$21,$FH$21,IF(I12=$FG$23,$FH$23,IF(I12=$FG$25,$FH$25,IF(I12=$FG$27,$FH$27,IF(I12=$FG$29,$FH$29,IF(I12=$FG$31,$FH$31,""))))))))))</f>
        <v>Memiliki Kemampuan dalam menganalisis sistim hukum dan peradilan berdasarkan UUD 1945.</v>
      </c>
      <c r="K12" s="19">
        <f t="shared" si="3"/>
        <v>86.666666666666671</v>
      </c>
      <c r="L12" s="19" t="str">
        <f t="shared" si="4"/>
        <v>A</v>
      </c>
      <c r="M12" s="19">
        <f t="shared" si="5"/>
        <v>86.666666666666671</v>
      </c>
      <c r="N12" s="19" t="str">
        <f t="shared" si="6"/>
        <v>A</v>
      </c>
      <c r="O12" s="35">
        <v>1</v>
      </c>
      <c r="P12" s="19" t="str">
        <f t="shared" si="7"/>
        <v>Memiliki Ketrampilan dalam menyajikan hasil pengolahan data untuk menentukan masalah hukum</v>
      </c>
      <c r="Q12" s="19" t="str">
        <f t="shared" si="8"/>
        <v>B</v>
      </c>
      <c r="R12" s="19" t="str">
        <f t="shared" si="9"/>
        <v>B</v>
      </c>
      <c r="S12" s="18"/>
      <c r="T12" s="1">
        <v>85</v>
      </c>
      <c r="U12" s="1">
        <v>85</v>
      </c>
      <c r="V12" s="1">
        <v>90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37072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10"/>
        <v>Memiliki Kemampuan dalam menganalisis sistim hukum dan peradilan berdasarkan UUD 1945 namun perlu peningkatan dalam pemahaman masalah hukum</v>
      </c>
      <c r="K13" s="19">
        <f t="shared" si="3"/>
        <v>81.666666666666671</v>
      </c>
      <c r="L13" s="19" t="str">
        <f t="shared" si="4"/>
        <v>B</v>
      </c>
      <c r="M13" s="19">
        <f t="shared" si="5"/>
        <v>81.666666666666671</v>
      </c>
      <c r="N13" s="19" t="str">
        <f t="shared" si="6"/>
        <v>B</v>
      </c>
      <c r="O13" s="35">
        <v>1</v>
      </c>
      <c r="P13" s="19" t="str">
        <f t="shared" si="7"/>
        <v>Memiliki Ketrampilan dalam menyajikan hasil pengolahan data untuk menentukan masalah hukum</v>
      </c>
      <c r="Q13" s="19" t="str">
        <f t="shared" si="8"/>
        <v>B</v>
      </c>
      <c r="R13" s="19" t="str">
        <f t="shared" si="9"/>
        <v>B</v>
      </c>
      <c r="S13" s="18"/>
      <c r="T13" s="1">
        <v>75</v>
      </c>
      <c r="U13" s="1">
        <v>75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151</v>
      </c>
      <c r="FI13" s="73" t="s">
        <v>152</v>
      </c>
      <c r="FJ13" s="74">
        <v>9181</v>
      </c>
      <c r="FK13" s="74">
        <v>9191</v>
      </c>
    </row>
    <row r="14" spans="1:167">
      <c r="A14" s="19">
        <v>4</v>
      </c>
      <c r="B14" s="19">
        <v>37085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10"/>
        <v>Memiliki Kemampuan dalam menganalisis sistim hukum dan peradilan berdasarkan UUD 1945 namun perlu peningkatan dalam pemahaman masalah hukum</v>
      </c>
      <c r="K14" s="19">
        <f t="shared" si="3"/>
        <v>85</v>
      </c>
      <c r="L14" s="19" t="str">
        <f t="shared" si="4"/>
        <v>A</v>
      </c>
      <c r="M14" s="19">
        <f t="shared" si="5"/>
        <v>85</v>
      </c>
      <c r="N14" s="19" t="str">
        <f t="shared" si="6"/>
        <v>A</v>
      </c>
      <c r="O14" s="35">
        <v>1</v>
      </c>
      <c r="P14" s="19" t="str">
        <f t="shared" si="7"/>
        <v>Memiliki Ketrampilan dalam menyajikan hasil pengolahan data untuk menentukan masalah hukum</v>
      </c>
      <c r="Q14" s="19" t="str">
        <f t="shared" si="8"/>
        <v>B</v>
      </c>
      <c r="R14" s="19" t="str">
        <f t="shared" si="9"/>
        <v>B</v>
      </c>
      <c r="S14" s="18"/>
      <c r="T14" s="1">
        <v>80</v>
      </c>
      <c r="U14" s="1">
        <v>80</v>
      </c>
      <c r="V14" s="1">
        <v>85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37098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10"/>
        <v>Memiliki Kemampuan dalam menganalisis sistim hukum dan peradilan berdasarkan UUD 1945 namun perlu peningkatan dalam pemahaman masalah hukum</v>
      </c>
      <c r="K15" s="19">
        <f t="shared" si="3"/>
        <v>83.333333333333329</v>
      </c>
      <c r="L15" s="19" t="str">
        <f t="shared" si="4"/>
        <v>B</v>
      </c>
      <c r="M15" s="19">
        <f t="shared" si="5"/>
        <v>83.333333333333329</v>
      </c>
      <c r="N15" s="19" t="str">
        <f t="shared" si="6"/>
        <v>B</v>
      </c>
      <c r="O15" s="35">
        <v>1</v>
      </c>
      <c r="P15" s="19" t="str">
        <f t="shared" si="7"/>
        <v>Memiliki Ketrampilan dalam menyajikan hasil pengolahan data untuk menentukan masalah hukum</v>
      </c>
      <c r="Q15" s="19" t="str">
        <f t="shared" si="8"/>
        <v>B</v>
      </c>
      <c r="R15" s="19" t="str">
        <f t="shared" si="9"/>
        <v>B</v>
      </c>
      <c r="S15" s="18"/>
      <c r="T15" s="1">
        <v>75</v>
      </c>
      <c r="U15" s="1">
        <v>75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153</v>
      </c>
      <c r="FI15" s="73"/>
      <c r="FJ15" s="74">
        <v>9182</v>
      </c>
      <c r="FK15" s="74">
        <v>9192</v>
      </c>
    </row>
    <row r="16" spans="1:167">
      <c r="A16" s="19">
        <v>6</v>
      </c>
      <c r="B16" s="19">
        <v>37514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10"/>
        <v>Memiliki Kemampuan dalam menganalisis sistim hukum dan peradilan berdasarkan UUD 1945.</v>
      </c>
      <c r="K16" s="19">
        <f t="shared" si="3"/>
        <v>86.666666666666671</v>
      </c>
      <c r="L16" s="19" t="str">
        <f t="shared" si="4"/>
        <v>A</v>
      </c>
      <c r="M16" s="19">
        <f t="shared" si="5"/>
        <v>86.666666666666671</v>
      </c>
      <c r="N16" s="19" t="str">
        <f t="shared" si="6"/>
        <v>A</v>
      </c>
      <c r="O16" s="35">
        <v>1</v>
      </c>
      <c r="P16" s="19" t="str">
        <f t="shared" si="7"/>
        <v>Memiliki Ketrampilan dalam menyajikan hasil pengolahan data untuk menentukan masalah hukum</v>
      </c>
      <c r="Q16" s="19" t="str">
        <f t="shared" si="8"/>
        <v>B</v>
      </c>
      <c r="R16" s="19" t="str">
        <f t="shared" si="9"/>
        <v>B</v>
      </c>
      <c r="S16" s="18"/>
      <c r="T16" s="1">
        <v>85</v>
      </c>
      <c r="U16" s="1">
        <v>85</v>
      </c>
      <c r="V16" s="1">
        <v>90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37111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10"/>
        <v>Memiliki Kemampuan dalam menganalisis sistim hukum dan peradilan berdasarkan UUD 1945 namun perlu peningkatan dalam pemahaman masalah hukum</v>
      </c>
      <c r="K17" s="19">
        <f t="shared" si="3"/>
        <v>85</v>
      </c>
      <c r="L17" s="19" t="str">
        <f t="shared" si="4"/>
        <v>A</v>
      </c>
      <c r="M17" s="19">
        <f t="shared" si="5"/>
        <v>85</v>
      </c>
      <c r="N17" s="19" t="str">
        <f t="shared" si="6"/>
        <v>A</v>
      </c>
      <c r="O17" s="35">
        <v>1</v>
      </c>
      <c r="P17" s="19" t="str">
        <f t="shared" si="7"/>
        <v>Memiliki Ketrampilan dalam menyajikan hasil pengolahan data untuk menentukan masalah hukum</v>
      </c>
      <c r="Q17" s="19" t="str">
        <f t="shared" si="8"/>
        <v>B</v>
      </c>
      <c r="R17" s="19" t="str">
        <f t="shared" si="9"/>
        <v>B</v>
      </c>
      <c r="S17" s="18"/>
      <c r="T17" s="1">
        <v>75</v>
      </c>
      <c r="U17" s="1">
        <v>75</v>
      </c>
      <c r="V17" s="1">
        <v>85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9183</v>
      </c>
      <c r="FK17" s="74">
        <v>9193</v>
      </c>
    </row>
    <row r="18" spans="1:167">
      <c r="A18" s="19">
        <v>8</v>
      </c>
      <c r="B18" s="19">
        <v>37124</v>
      </c>
      <c r="C18" s="19" t="s">
        <v>70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10"/>
        <v>Memiliki Kemampuan dalam menganalisis sistim hukum dan peradilan berdasarkan UUD 1945 namun perlu peningkatan dalam pemahaman masalah hukum</v>
      </c>
      <c r="K18" s="19">
        <f t="shared" si="3"/>
        <v>83.333333333333329</v>
      </c>
      <c r="L18" s="19" t="str">
        <f t="shared" si="4"/>
        <v>B</v>
      </c>
      <c r="M18" s="19">
        <f t="shared" si="5"/>
        <v>83.333333333333329</v>
      </c>
      <c r="N18" s="19" t="str">
        <f t="shared" si="6"/>
        <v>B</v>
      </c>
      <c r="O18" s="35">
        <v>1</v>
      </c>
      <c r="P18" s="19" t="str">
        <f t="shared" si="7"/>
        <v>Memiliki Ketrampilan dalam menyajikan hasil pengolahan data untuk menentukan masalah hukum</v>
      </c>
      <c r="Q18" s="19" t="str">
        <f t="shared" si="8"/>
        <v>B</v>
      </c>
      <c r="R18" s="19" t="str">
        <f t="shared" si="9"/>
        <v>B</v>
      </c>
      <c r="S18" s="18"/>
      <c r="T18" s="1">
        <v>75</v>
      </c>
      <c r="U18" s="1">
        <v>75</v>
      </c>
      <c r="V18" s="1">
        <v>85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37137</v>
      </c>
      <c r="C19" s="19" t="s">
        <v>71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10"/>
        <v>Memiliki Kemampuan dalam menganalisis sistim hukum dan peradilan berdasarkan UUD 1945.</v>
      </c>
      <c r="K19" s="19">
        <f t="shared" si="3"/>
        <v>85</v>
      </c>
      <c r="L19" s="19" t="str">
        <f t="shared" si="4"/>
        <v>A</v>
      </c>
      <c r="M19" s="19">
        <f t="shared" si="5"/>
        <v>85</v>
      </c>
      <c r="N19" s="19" t="str">
        <f t="shared" si="6"/>
        <v>A</v>
      </c>
      <c r="O19" s="35">
        <v>1</v>
      </c>
      <c r="P19" s="19" t="str">
        <f t="shared" si="7"/>
        <v>Memiliki Ketrampilan dalam menyajikan hasil pengolahan data untuk menentukan masalah hukum</v>
      </c>
      <c r="Q19" s="19" t="str">
        <f t="shared" si="8"/>
        <v>B</v>
      </c>
      <c r="R19" s="19" t="str">
        <f t="shared" si="9"/>
        <v>B</v>
      </c>
      <c r="S19" s="18"/>
      <c r="T19" s="1">
        <v>85</v>
      </c>
      <c r="U19" s="1">
        <v>85</v>
      </c>
      <c r="V19" s="1">
        <v>90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9184</v>
      </c>
      <c r="FK19" s="74">
        <v>9194</v>
      </c>
    </row>
    <row r="20" spans="1:167">
      <c r="A20" s="19">
        <v>10</v>
      </c>
      <c r="B20" s="19">
        <v>37150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10"/>
        <v>Memiliki Kemampuan dalam menganalisis sistim hukum dan peradilan berdasarkan UUD 1945 namun perlu peningkatan dalam pemahaman masalah hukum</v>
      </c>
      <c r="K20" s="19">
        <f t="shared" si="3"/>
        <v>85</v>
      </c>
      <c r="L20" s="19" t="str">
        <f t="shared" si="4"/>
        <v>A</v>
      </c>
      <c r="M20" s="19">
        <f t="shared" si="5"/>
        <v>85</v>
      </c>
      <c r="N20" s="19" t="str">
        <f t="shared" si="6"/>
        <v>A</v>
      </c>
      <c r="O20" s="35">
        <v>1</v>
      </c>
      <c r="P20" s="19" t="str">
        <f t="shared" si="7"/>
        <v>Memiliki Ketrampilan dalam menyajikan hasil pengolahan data untuk menentukan masalah hukum</v>
      </c>
      <c r="Q20" s="19" t="str">
        <f t="shared" si="8"/>
        <v>B</v>
      </c>
      <c r="R20" s="19" t="str">
        <f t="shared" si="9"/>
        <v>B</v>
      </c>
      <c r="S20" s="18"/>
      <c r="T20" s="1">
        <v>80</v>
      </c>
      <c r="U20" s="1">
        <v>80</v>
      </c>
      <c r="V20" s="1">
        <v>85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37163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10"/>
        <v>Memiliki Kemampuan dalam menganalisis sistim hukum dan peradilan berdasarkan UUD 1945 namun perlu peningkatan dalam pemahaman masalah hukum</v>
      </c>
      <c r="K21" s="19">
        <f t="shared" si="3"/>
        <v>85</v>
      </c>
      <c r="L21" s="19" t="str">
        <f t="shared" si="4"/>
        <v>A</v>
      </c>
      <c r="M21" s="19">
        <f t="shared" si="5"/>
        <v>85</v>
      </c>
      <c r="N21" s="19" t="str">
        <f t="shared" si="6"/>
        <v>A</v>
      </c>
      <c r="O21" s="35">
        <v>1</v>
      </c>
      <c r="P21" s="19" t="str">
        <f t="shared" si="7"/>
        <v>Memiliki Ketrampilan dalam menyajikan hasil pengolahan data untuk menentukan masalah hukum</v>
      </c>
      <c r="Q21" s="19" t="str">
        <f t="shared" si="8"/>
        <v>B</v>
      </c>
      <c r="R21" s="19" t="str">
        <f t="shared" si="9"/>
        <v>B</v>
      </c>
      <c r="S21" s="18"/>
      <c r="T21" s="1">
        <v>80</v>
      </c>
      <c r="U21" s="1">
        <v>80</v>
      </c>
      <c r="V21" s="1">
        <v>85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9185</v>
      </c>
      <c r="FK21" s="74">
        <v>9195</v>
      </c>
    </row>
    <row r="22" spans="1:167">
      <c r="A22" s="19">
        <v>12</v>
      </c>
      <c r="B22" s="19">
        <v>37176</v>
      </c>
      <c r="C22" s="19" t="s">
        <v>74</v>
      </c>
      <c r="D22" s="18"/>
      <c r="E22" s="19">
        <f t="shared" si="0"/>
        <v>90</v>
      </c>
      <c r="F22" s="19" t="str">
        <f t="shared" si="1"/>
        <v>A</v>
      </c>
      <c r="G22" s="19">
        <f>IF((COUNTA(T12:AC12)&gt;0),(ROUND((AVERAGE(T22:AD22)),0)),"")</f>
        <v>90</v>
      </c>
      <c r="H22" s="19" t="str">
        <f t="shared" si="2"/>
        <v>A</v>
      </c>
      <c r="I22" s="35">
        <v>1</v>
      </c>
      <c r="J22" s="19" t="str">
        <f t="shared" si="10"/>
        <v>Memiliki Kemampuan dalam menganalisis sistim hukum dan peradilan berdasarkan UUD 1945.</v>
      </c>
      <c r="K22" s="19">
        <f t="shared" si="3"/>
        <v>90</v>
      </c>
      <c r="L22" s="19" t="str">
        <f t="shared" si="4"/>
        <v>A</v>
      </c>
      <c r="M22" s="19">
        <f t="shared" si="5"/>
        <v>90</v>
      </c>
      <c r="N22" s="19" t="str">
        <f t="shared" si="6"/>
        <v>A</v>
      </c>
      <c r="O22" s="35">
        <v>1</v>
      </c>
      <c r="P22" s="19" t="str">
        <f t="shared" si="7"/>
        <v>Memiliki Ketrampilan dalam menyajikan hasil pengolahan data untuk menentukan masalah hukum</v>
      </c>
      <c r="Q22" s="19" t="str">
        <f t="shared" si="8"/>
        <v>B</v>
      </c>
      <c r="R22" s="19" t="str">
        <f t="shared" si="9"/>
        <v>B</v>
      </c>
      <c r="S22" s="18"/>
      <c r="T22" s="1">
        <v>90</v>
      </c>
      <c r="U22" s="1">
        <v>90</v>
      </c>
      <c r="V22" s="1">
        <v>85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37189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10"/>
        <v>Memiliki Kemampuan dalam menganalisis sistim hukum dan peradilan berdasarkan UUD 1945 namun perlu peningkatan dalam pemahaman masalah hukum</v>
      </c>
      <c r="K23" s="19">
        <f t="shared" si="3"/>
        <v>83.333333333333329</v>
      </c>
      <c r="L23" s="19" t="str">
        <f t="shared" si="4"/>
        <v>B</v>
      </c>
      <c r="M23" s="19">
        <f t="shared" si="5"/>
        <v>83.333333333333329</v>
      </c>
      <c r="N23" s="19" t="str">
        <f t="shared" si="6"/>
        <v>B</v>
      </c>
      <c r="O23" s="35">
        <v>1</v>
      </c>
      <c r="P23" s="19" t="str">
        <f t="shared" si="7"/>
        <v>Memiliki Ketrampilan dalam menyajikan hasil pengolahan data untuk menentukan masalah hukum</v>
      </c>
      <c r="Q23" s="19" t="str">
        <f t="shared" si="8"/>
        <v>B</v>
      </c>
      <c r="R23" s="19" t="str">
        <f t="shared" si="9"/>
        <v>B</v>
      </c>
      <c r="S23" s="18"/>
      <c r="T23" s="1">
        <v>80</v>
      </c>
      <c r="U23" s="1">
        <v>80</v>
      </c>
      <c r="V23" s="1">
        <v>85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9186</v>
      </c>
      <c r="FK23" s="74">
        <v>9196</v>
      </c>
    </row>
    <row r="24" spans="1:167">
      <c r="A24" s="19">
        <v>14</v>
      </c>
      <c r="B24" s="19">
        <v>37202</v>
      </c>
      <c r="C24" s="19" t="s">
        <v>76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10"/>
        <v>Memiliki Kemampuan dalam menganalisis sistim hukum dan peradilan berdasarkan UUD 1945.</v>
      </c>
      <c r="K24" s="19">
        <f t="shared" si="3"/>
        <v>86.666666666666671</v>
      </c>
      <c r="L24" s="19" t="str">
        <f t="shared" si="4"/>
        <v>A</v>
      </c>
      <c r="M24" s="19">
        <f t="shared" si="5"/>
        <v>86.666666666666671</v>
      </c>
      <c r="N24" s="19" t="str">
        <f t="shared" si="6"/>
        <v>A</v>
      </c>
      <c r="O24" s="35">
        <v>1</v>
      </c>
      <c r="P24" s="19" t="str">
        <f t="shared" si="7"/>
        <v>Memiliki Ketrampilan dalam menyajikan hasil pengolahan data untuk menentukan masalah hukum</v>
      </c>
      <c r="Q24" s="19" t="str">
        <f t="shared" si="8"/>
        <v>B</v>
      </c>
      <c r="R24" s="19" t="str">
        <f t="shared" si="9"/>
        <v>B</v>
      </c>
      <c r="S24" s="18"/>
      <c r="T24" s="1">
        <v>85</v>
      </c>
      <c r="U24" s="1">
        <v>85</v>
      </c>
      <c r="V24" s="1">
        <v>90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37215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10"/>
        <v>Memiliki Kemampuan dalam menganalisis sistim hukum dan peradilan berdasarkan UUD 1945 namun perlu peningkatan dalam pemahaman masalah hukum</v>
      </c>
      <c r="K25" s="19">
        <f t="shared" si="3"/>
        <v>83.333333333333329</v>
      </c>
      <c r="L25" s="19" t="str">
        <f t="shared" si="4"/>
        <v>B</v>
      </c>
      <c r="M25" s="19">
        <f t="shared" si="5"/>
        <v>83.333333333333329</v>
      </c>
      <c r="N25" s="19" t="str">
        <f t="shared" si="6"/>
        <v>B</v>
      </c>
      <c r="O25" s="35">
        <v>1</v>
      </c>
      <c r="P25" s="19" t="str">
        <f t="shared" si="7"/>
        <v>Memiliki Ketrampilan dalam menyajikan hasil pengolahan data untuk menentukan masalah hukum</v>
      </c>
      <c r="Q25" s="19" t="str">
        <f t="shared" si="8"/>
        <v>B</v>
      </c>
      <c r="R25" s="19" t="str">
        <f t="shared" si="9"/>
        <v>B</v>
      </c>
      <c r="S25" s="18"/>
      <c r="T25" s="1">
        <v>75</v>
      </c>
      <c r="U25" s="1">
        <v>75</v>
      </c>
      <c r="V25" s="1">
        <v>80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9187</v>
      </c>
      <c r="FK25" s="74">
        <v>9197</v>
      </c>
    </row>
    <row r="26" spans="1:167">
      <c r="A26" s="19">
        <v>16</v>
      </c>
      <c r="B26" s="19">
        <v>37228</v>
      </c>
      <c r="C26" s="19" t="s">
        <v>79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10"/>
        <v>Memiliki Kemampuan dalam menganalisis sistim hukum dan peradilan berdasarkan UUD 1945 namun perlu peningkatan dalam pemahaman masalah hukum</v>
      </c>
      <c r="K26" s="19">
        <f t="shared" si="3"/>
        <v>83.333333333333329</v>
      </c>
      <c r="L26" s="19" t="str">
        <f t="shared" si="4"/>
        <v>B</v>
      </c>
      <c r="M26" s="19">
        <f t="shared" si="5"/>
        <v>83.333333333333329</v>
      </c>
      <c r="N26" s="19" t="str">
        <f t="shared" si="6"/>
        <v>B</v>
      </c>
      <c r="O26" s="35">
        <v>1</v>
      </c>
      <c r="P26" s="19" t="str">
        <f t="shared" si="7"/>
        <v>Memiliki Ketrampilan dalam menyajikan hasil pengolahan data untuk menentukan masalah hukum</v>
      </c>
      <c r="Q26" s="19" t="str">
        <f t="shared" si="8"/>
        <v>B</v>
      </c>
      <c r="R26" s="19" t="str">
        <f t="shared" si="9"/>
        <v>B</v>
      </c>
      <c r="S26" s="18"/>
      <c r="T26" s="1">
        <v>75</v>
      </c>
      <c r="U26" s="1">
        <v>75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37241</v>
      </c>
      <c r="C27" s="19" t="s">
        <v>80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10"/>
        <v>Memiliki Kemampuan dalam menganalisis sistim hukum dan peradilan berdasarkan UUD 1945.</v>
      </c>
      <c r="K27" s="19">
        <f t="shared" si="3"/>
        <v>85</v>
      </c>
      <c r="L27" s="19" t="str">
        <f t="shared" si="4"/>
        <v>A</v>
      </c>
      <c r="M27" s="19">
        <f t="shared" si="5"/>
        <v>85</v>
      </c>
      <c r="N27" s="19" t="str">
        <f t="shared" si="6"/>
        <v>A</v>
      </c>
      <c r="O27" s="35">
        <v>1</v>
      </c>
      <c r="P27" s="19" t="str">
        <f t="shared" si="7"/>
        <v>Memiliki Ketrampilan dalam menyajikan hasil pengolahan data untuk menentukan masalah hukum</v>
      </c>
      <c r="Q27" s="19" t="str">
        <f t="shared" si="8"/>
        <v>B</v>
      </c>
      <c r="R27" s="19" t="str">
        <f t="shared" si="9"/>
        <v>B</v>
      </c>
      <c r="S27" s="18"/>
      <c r="T27" s="1">
        <v>85</v>
      </c>
      <c r="U27" s="1">
        <v>85</v>
      </c>
      <c r="V27" s="1">
        <v>90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9188</v>
      </c>
      <c r="FK27" s="74">
        <v>9198</v>
      </c>
    </row>
    <row r="28" spans="1:167">
      <c r="A28" s="19">
        <v>18</v>
      </c>
      <c r="B28" s="19">
        <v>37254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10"/>
        <v>Memiliki Kemampuan dalam menganalisis sistim hukum dan peradilan berdasarkan UUD 1945 namun perlu peningkatan dalam pemahaman masalah hukum</v>
      </c>
      <c r="K28" s="19">
        <f t="shared" si="3"/>
        <v>83.333333333333329</v>
      </c>
      <c r="L28" s="19" t="str">
        <f t="shared" si="4"/>
        <v>B</v>
      </c>
      <c r="M28" s="19">
        <f t="shared" si="5"/>
        <v>83.333333333333329</v>
      </c>
      <c r="N28" s="19" t="str">
        <f t="shared" si="6"/>
        <v>B</v>
      </c>
      <c r="O28" s="35">
        <v>1</v>
      </c>
      <c r="P28" s="19" t="str">
        <f t="shared" si="7"/>
        <v>Memiliki Ketrampilan dalam menyajikan hasil pengolahan data untuk menentukan masalah hukum</v>
      </c>
      <c r="Q28" s="19" t="str">
        <f t="shared" si="8"/>
        <v>B</v>
      </c>
      <c r="R28" s="19" t="str">
        <f t="shared" si="9"/>
        <v>B</v>
      </c>
      <c r="S28" s="18"/>
      <c r="T28" s="1">
        <v>75</v>
      </c>
      <c r="U28" s="1">
        <v>75</v>
      </c>
      <c r="V28" s="1">
        <v>80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37267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10"/>
        <v>Memiliki Kemampuan dalam menganalisis sistim hukum dan peradilan berdasarkan UUD 1945 namun perlu peningkatan dalam pemahaman masalah hukum</v>
      </c>
      <c r="K29" s="19">
        <f t="shared" si="3"/>
        <v>83.333333333333329</v>
      </c>
      <c r="L29" s="19" t="str">
        <f t="shared" si="4"/>
        <v>B</v>
      </c>
      <c r="M29" s="19">
        <f t="shared" si="5"/>
        <v>83.333333333333329</v>
      </c>
      <c r="N29" s="19" t="str">
        <f t="shared" si="6"/>
        <v>B</v>
      </c>
      <c r="O29" s="35">
        <v>1</v>
      </c>
      <c r="P29" s="19" t="str">
        <f t="shared" si="7"/>
        <v>Memiliki Ketrampilan dalam menyajikan hasil pengolahan data untuk menentukan masalah hukum</v>
      </c>
      <c r="Q29" s="19" t="str">
        <f t="shared" si="8"/>
        <v>B</v>
      </c>
      <c r="R29" s="19" t="str">
        <f t="shared" si="9"/>
        <v>B</v>
      </c>
      <c r="S29" s="18"/>
      <c r="T29" s="1">
        <v>75</v>
      </c>
      <c r="U29" s="1">
        <v>75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9189</v>
      </c>
      <c r="FK29" s="74">
        <v>9199</v>
      </c>
    </row>
    <row r="30" spans="1:167">
      <c r="A30" s="19">
        <v>20</v>
      </c>
      <c r="B30" s="19">
        <v>37280</v>
      </c>
      <c r="C30" s="19" t="s">
        <v>83</v>
      </c>
      <c r="D30" s="18"/>
      <c r="E30" s="19">
        <f t="shared" si="0"/>
        <v>90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10"/>
        <v>Memiliki Kemampuan dalam menganalisis sistim hukum dan peradilan berdasarkan UUD 1945.</v>
      </c>
      <c r="K30" s="19">
        <f t="shared" si="3"/>
        <v>88.333333333333329</v>
      </c>
      <c r="L30" s="19" t="str">
        <f t="shared" si="4"/>
        <v>A</v>
      </c>
      <c r="M30" s="19">
        <f t="shared" si="5"/>
        <v>88.333333333333329</v>
      </c>
      <c r="N30" s="19" t="str">
        <f t="shared" si="6"/>
        <v>A</v>
      </c>
      <c r="O30" s="35">
        <v>1</v>
      </c>
      <c r="P30" s="19" t="str">
        <f t="shared" si="7"/>
        <v>Memiliki Ketrampilan dalam menyajikan hasil pengolahan data untuk menentukan masalah hukum</v>
      </c>
      <c r="Q30" s="19" t="str">
        <f t="shared" si="8"/>
        <v>B</v>
      </c>
      <c r="R30" s="19" t="str">
        <f t="shared" si="9"/>
        <v>B</v>
      </c>
      <c r="S30" s="18"/>
      <c r="T30" s="1">
        <v>90</v>
      </c>
      <c r="U30" s="1">
        <v>90</v>
      </c>
      <c r="V30" s="1">
        <v>90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37306</v>
      </c>
      <c r="C31" s="19" t="s">
        <v>84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10"/>
        <v>Memiliki Kemampuan dalam menganalisis sistim hukum dan peradilan berdasarkan UUD 1945 namun perlu peningkatan dalam pemahaman masalah hukum</v>
      </c>
      <c r="K31" s="19">
        <f t="shared" si="3"/>
        <v>88.333333333333329</v>
      </c>
      <c r="L31" s="19" t="str">
        <f t="shared" si="4"/>
        <v>A</v>
      </c>
      <c r="M31" s="19">
        <f t="shared" si="5"/>
        <v>88.333333333333329</v>
      </c>
      <c r="N31" s="19" t="str">
        <f t="shared" si="6"/>
        <v>A</v>
      </c>
      <c r="O31" s="35">
        <v>1</v>
      </c>
      <c r="P31" s="19" t="str">
        <f t="shared" si="7"/>
        <v>Memiliki Ketrampilan dalam menyajikan hasil pengolahan data untuk menentukan masalah hukum</v>
      </c>
      <c r="Q31" s="19" t="str">
        <f t="shared" si="8"/>
        <v>B</v>
      </c>
      <c r="R31" s="19" t="str">
        <f t="shared" si="9"/>
        <v>B</v>
      </c>
      <c r="S31" s="18"/>
      <c r="T31" s="1">
        <v>80</v>
      </c>
      <c r="U31" s="1">
        <v>80</v>
      </c>
      <c r="V31" s="1">
        <v>95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9190</v>
      </c>
      <c r="FK31" s="74">
        <v>9200</v>
      </c>
    </row>
    <row r="32" spans="1:167">
      <c r="A32" s="19">
        <v>22</v>
      </c>
      <c r="B32" s="19">
        <v>37319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10"/>
        <v>Memiliki Kemampuan dalam menganalisis sistim hukum dan peradilan berdasarkan UUD 1945 namun perlu peningkatan dalam pemahaman masalah hukum</v>
      </c>
      <c r="K32" s="19">
        <f t="shared" si="3"/>
        <v>83.333333333333329</v>
      </c>
      <c r="L32" s="19" t="str">
        <f t="shared" si="4"/>
        <v>B</v>
      </c>
      <c r="M32" s="19">
        <f t="shared" si="5"/>
        <v>83.333333333333329</v>
      </c>
      <c r="N32" s="19" t="str">
        <f t="shared" si="6"/>
        <v>B</v>
      </c>
      <c r="O32" s="35">
        <v>1</v>
      </c>
      <c r="P32" s="19" t="str">
        <f t="shared" si="7"/>
        <v>Memiliki Ketrampilan dalam menyajikan hasil pengolahan data untuk menentukan masalah hukum</v>
      </c>
      <c r="Q32" s="19" t="str">
        <f t="shared" si="8"/>
        <v>B</v>
      </c>
      <c r="R32" s="19" t="str">
        <f t="shared" si="9"/>
        <v>B</v>
      </c>
      <c r="S32" s="18"/>
      <c r="T32" s="1">
        <v>75</v>
      </c>
      <c r="U32" s="1">
        <v>75</v>
      </c>
      <c r="V32" s="1">
        <v>85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37332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10"/>
        <v>Memiliki Kemampuan dalam menganalisis sistim hukum dan peradilan berdasarkan UUD 1945 namun perlu peningkatan dalam pemahaman masalah hukum</v>
      </c>
      <c r="K33" s="19">
        <f t="shared" si="3"/>
        <v>85</v>
      </c>
      <c r="L33" s="19" t="str">
        <f t="shared" si="4"/>
        <v>A</v>
      </c>
      <c r="M33" s="19">
        <f t="shared" si="5"/>
        <v>85</v>
      </c>
      <c r="N33" s="19" t="str">
        <f t="shared" si="6"/>
        <v>A</v>
      </c>
      <c r="O33" s="35">
        <v>1</v>
      </c>
      <c r="P33" s="19" t="str">
        <f t="shared" si="7"/>
        <v>Memiliki Ketrampilan dalam menyajikan hasil pengolahan data untuk menentukan masalah hukum</v>
      </c>
      <c r="Q33" s="19" t="str">
        <f t="shared" si="8"/>
        <v>B</v>
      </c>
      <c r="R33" s="19" t="str">
        <f t="shared" si="9"/>
        <v>B</v>
      </c>
      <c r="S33" s="18"/>
      <c r="T33" s="1">
        <v>75</v>
      </c>
      <c r="U33" s="1">
        <v>75</v>
      </c>
      <c r="V33" s="1">
        <v>85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37345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10"/>
        <v>Memiliki Kemampuan dalam menganalisis sistim hukum dan peradilan berdasarkan UUD 1945 namun perlu peningkatan dalam pemahaman masalah hukum</v>
      </c>
      <c r="K34" s="19">
        <f t="shared" si="3"/>
        <v>81.666666666666671</v>
      </c>
      <c r="L34" s="19" t="str">
        <f t="shared" si="4"/>
        <v>B</v>
      </c>
      <c r="M34" s="19">
        <f t="shared" si="5"/>
        <v>81.666666666666671</v>
      </c>
      <c r="N34" s="19" t="str">
        <f t="shared" si="6"/>
        <v>B</v>
      </c>
      <c r="O34" s="35">
        <v>1</v>
      </c>
      <c r="P34" s="19" t="str">
        <f t="shared" si="7"/>
        <v>Memiliki Ketrampilan dalam menyajikan hasil pengolahan data untuk menentukan masalah hukum</v>
      </c>
      <c r="Q34" s="19" t="str">
        <f t="shared" si="8"/>
        <v>B</v>
      </c>
      <c r="R34" s="19" t="str">
        <f t="shared" si="9"/>
        <v>B</v>
      </c>
      <c r="S34" s="18"/>
      <c r="T34" s="1">
        <v>75</v>
      </c>
      <c r="U34" s="1">
        <v>75</v>
      </c>
      <c r="V34" s="1">
        <v>80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37358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10"/>
        <v>Memiliki Kemampuan dalam menganalisis sistim hukum dan peradilan berdasarkan UUD 1945 namun perlu peningkatan dalam pemahaman masalah hukum</v>
      </c>
      <c r="K35" s="19">
        <f t="shared" si="3"/>
        <v>81.666666666666671</v>
      </c>
      <c r="L35" s="19" t="str">
        <f t="shared" si="4"/>
        <v>B</v>
      </c>
      <c r="M35" s="19">
        <f t="shared" si="5"/>
        <v>81.666666666666671</v>
      </c>
      <c r="N35" s="19" t="str">
        <f t="shared" si="6"/>
        <v>B</v>
      </c>
      <c r="O35" s="35">
        <v>1</v>
      </c>
      <c r="P35" s="19" t="str">
        <f t="shared" si="7"/>
        <v>Memiliki Ketrampilan dalam menyajikan hasil pengolahan data untuk menentukan masalah hukum</v>
      </c>
      <c r="Q35" s="19" t="str">
        <f t="shared" si="8"/>
        <v>B</v>
      </c>
      <c r="R35" s="19" t="str">
        <f t="shared" si="9"/>
        <v>B</v>
      </c>
      <c r="S35" s="18"/>
      <c r="T35" s="1">
        <v>75</v>
      </c>
      <c r="U35" s="1">
        <v>75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37371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10"/>
        <v>Memiliki Kemampuan dalam menganalisis sistim hukum dan peradilan berdasarkan UUD 1945 namun perlu peningkatan dalam pemahaman masalah hukum</v>
      </c>
      <c r="K36" s="19">
        <f t="shared" si="3"/>
        <v>83.333333333333329</v>
      </c>
      <c r="L36" s="19" t="str">
        <f t="shared" si="4"/>
        <v>B</v>
      </c>
      <c r="M36" s="19">
        <f t="shared" si="5"/>
        <v>83.333333333333329</v>
      </c>
      <c r="N36" s="19" t="str">
        <f t="shared" si="6"/>
        <v>B</v>
      </c>
      <c r="O36" s="35">
        <v>1</v>
      </c>
      <c r="P36" s="19" t="str">
        <f t="shared" si="7"/>
        <v>Memiliki Ketrampilan dalam menyajikan hasil pengolahan data untuk menentukan masalah hukum</v>
      </c>
      <c r="Q36" s="19" t="str">
        <f t="shared" si="8"/>
        <v>B</v>
      </c>
      <c r="R36" s="19" t="str">
        <f t="shared" si="9"/>
        <v>B</v>
      </c>
      <c r="S36" s="18"/>
      <c r="T36" s="1">
        <v>75</v>
      </c>
      <c r="U36" s="1">
        <v>75</v>
      </c>
      <c r="V36" s="1">
        <v>85</v>
      </c>
      <c r="W36" s="1">
        <v>91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37384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10"/>
        <v>Memiliki Kemampuan dalam menganalisis sistim hukum dan peradilan berdasarkan UUD 1945.</v>
      </c>
      <c r="K37" s="19">
        <f t="shared" si="3"/>
        <v>86.666666666666671</v>
      </c>
      <c r="L37" s="19" t="str">
        <f t="shared" si="4"/>
        <v>A</v>
      </c>
      <c r="M37" s="19">
        <f t="shared" si="5"/>
        <v>86.666666666666671</v>
      </c>
      <c r="N37" s="19" t="str">
        <f t="shared" si="6"/>
        <v>A</v>
      </c>
      <c r="O37" s="35">
        <v>1</v>
      </c>
      <c r="P37" s="19" t="str">
        <f t="shared" si="7"/>
        <v>Memiliki Ketrampilan dalam menyajikan hasil pengolahan data untuk menentukan masalah hukum</v>
      </c>
      <c r="Q37" s="19" t="str">
        <f t="shared" si="8"/>
        <v>B</v>
      </c>
      <c r="R37" s="19" t="str">
        <f t="shared" si="9"/>
        <v>B</v>
      </c>
      <c r="S37" s="18"/>
      <c r="T37" s="1">
        <v>85</v>
      </c>
      <c r="U37" s="1">
        <v>85</v>
      </c>
      <c r="V37" s="1">
        <v>90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37397</v>
      </c>
      <c r="C38" s="19" t="s">
        <v>91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10"/>
        <v>Memiliki Kemampuan dalam menganalisis sistim hukum dan peradilan berdasarkan UUD 1945 namun perlu peningkatan dalam pemahaman masalah hukum</v>
      </c>
      <c r="K38" s="19">
        <f t="shared" si="3"/>
        <v>83.333333333333329</v>
      </c>
      <c r="L38" s="19" t="str">
        <f t="shared" si="4"/>
        <v>B</v>
      </c>
      <c r="M38" s="19">
        <f t="shared" si="5"/>
        <v>83.333333333333329</v>
      </c>
      <c r="N38" s="19" t="str">
        <f t="shared" si="6"/>
        <v>B</v>
      </c>
      <c r="O38" s="35">
        <v>1</v>
      </c>
      <c r="P38" s="19" t="str">
        <f t="shared" si="7"/>
        <v>Memiliki Ketrampilan dalam menyajikan hasil pengolahan data untuk menentukan masalah hukum</v>
      </c>
      <c r="Q38" s="19" t="str">
        <f t="shared" si="8"/>
        <v>B</v>
      </c>
      <c r="R38" s="19" t="str">
        <f t="shared" si="9"/>
        <v>B</v>
      </c>
      <c r="S38" s="18"/>
      <c r="T38" s="1">
        <v>75</v>
      </c>
      <c r="U38" s="1">
        <v>75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37527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10"/>
        <v>Memiliki Kemampuan dalam menganalisis sistim hukum dan peradilan berdasarkan UUD 1945 namun perlu peningkatan dalam pemahaman masalah hukum</v>
      </c>
      <c r="K39" s="19">
        <f t="shared" si="3"/>
        <v>85</v>
      </c>
      <c r="L39" s="19" t="str">
        <f t="shared" si="4"/>
        <v>A</v>
      </c>
      <c r="M39" s="19">
        <f t="shared" si="5"/>
        <v>85</v>
      </c>
      <c r="N39" s="19" t="str">
        <f t="shared" si="6"/>
        <v>A</v>
      </c>
      <c r="O39" s="35">
        <v>1</v>
      </c>
      <c r="P39" s="19" t="str">
        <f t="shared" si="7"/>
        <v>Memiliki Ketrampilan dalam menyajikan hasil pengolahan data untuk menentukan masalah hukum</v>
      </c>
      <c r="Q39" s="19" t="str">
        <f t="shared" si="8"/>
        <v>B</v>
      </c>
      <c r="R39" s="19" t="str">
        <f t="shared" si="9"/>
        <v>B</v>
      </c>
      <c r="S39" s="18"/>
      <c r="T39" s="1">
        <v>75</v>
      </c>
      <c r="U39" s="1">
        <v>75</v>
      </c>
      <c r="V39" s="1">
        <v>85</v>
      </c>
      <c r="W39" s="1">
        <v>91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37410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10"/>
        <v>Memiliki Kemampuan dalam menganalisis sistim hukum dan peradilan berdasarkan UUD 1945 namun perlu peningkatan dalam pemahaman masalah hukum</v>
      </c>
      <c r="K40" s="19">
        <f t="shared" si="3"/>
        <v>85</v>
      </c>
      <c r="L40" s="19" t="str">
        <f t="shared" si="4"/>
        <v>A</v>
      </c>
      <c r="M40" s="19">
        <f t="shared" si="5"/>
        <v>85</v>
      </c>
      <c r="N40" s="19" t="str">
        <f t="shared" si="6"/>
        <v>A</v>
      </c>
      <c r="O40" s="35">
        <v>1</v>
      </c>
      <c r="P40" s="19" t="str">
        <f t="shared" si="7"/>
        <v>Memiliki Ketrampilan dalam menyajikan hasil pengolahan data untuk menentukan masalah hukum</v>
      </c>
      <c r="Q40" s="19" t="str">
        <f t="shared" si="8"/>
        <v>B</v>
      </c>
      <c r="R40" s="19" t="str">
        <f t="shared" si="9"/>
        <v>B</v>
      </c>
      <c r="S40" s="18"/>
      <c r="T40" s="1">
        <v>75</v>
      </c>
      <c r="U40" s="1">
        <v>75</v>
      </c>
      <c r="V40" s="1">
        <v>85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37423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10"/>
        <v>Memiliki Kemampuan dalam menganalisis sistim hukum dan peradilan berdasarkan UUD 1945 namun perlu peningkatan dalam pemahaman masalah hukum</v>
      </c>
      <c r="K41" s="19">
        <f t="shared" si="3"/>
        <v>81.666666666666671</v>
      </c>
      <c r="L41" s="19" t="str">
        <f t="shared" si="4"/>
        <v>B</v>
      </c>
      <c r="M41" s="19">
        <f t="shared" si="5"/>
        <v>81.666666666666671</v>
      </c>
      <c r="N41" s="19" t="str">
        <f t="shared" si="6"/>
        <v>B</v>
      </c>
      <c r="O41" s="35">
        <v>1</v>
      </c>
      <c r="P41" s="19" t="str">
        <f t="shared" si="7"/>
        <v>Memiliki Ketrampilan dalam menyajikan hasil pengolahan data untuk menentukan masalah hukum</v>
      </c>
      <c r="Q41" s="19" t="str">
        <f t="shared" si="8"/>
        <v>B</v>
      </c>
      <c r="R41" s="19" t="str">
        <f t="shared" si="9"/>
        <v>B</v>
      </c>
      <c r="S41" s="18"/>
      <c r="T41" s="1">
        <v>75</v>
      </c>
      <c r="U41" s="1">
        <v>75</v>
      </c>
      <c r="V41" s="1">
        <v>80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37436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10"/>
        <v>Memiliki Kemampuan dalam menganalisis sistim hukum dan peradilan berdasarkan UUD 1945 namun perlu peningkatan dalam pemahaman masalah hukum</v>
      </c>
      <c r="K42" s="19">
        <f t="shared" si="3"/>
        <v>86.666666666666671</v>
      </c>
      <c r="L42" s="19" t="str">
        <f t="shared" si="4"/>
        <v>A</v>
      </c>
      <c r="M42" s="19">
        <f t="shared" si="5"/>
        <v>86.666666666666671</v>
      </c>
      <c r="N42" s="19" t="str">
        <f t="shared" si="6"/>
        <v>A</v>
      </c>
      <c r="O42" s="35">
        <v>1</v>
      </c>
      <c r="P42" s="19" t="str">
        <f t="shared" si="7"/>
        <v>Memiliki Ketrampilan dalam menyajikan hasil pengolahan data untuk menentukan masalah hukum</v>
      </c>
      <c r="Q42" s="19" t="str">
        <f t="shared" si="8"/>
        <v>B</v>
      </c>
      <c r="R42" s="19" t="str">
        <f t="shared" si="9"/>
        <v>B</v>
      </c>
      <c r="S42" s="18"/>
      <c r="T42" s="1">
        <v>85</v>
      </c>
      <c r="U42" s="1">
        <v>85</v>
      </c>
      <c r="V42" s="1">
        <v>90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37449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10"/>
        <v>Memiliki Kemampuan dalam menganalisis sistim hukum dan peradilan berdasarkan UUD 1945 namun perlu peningkatan dalam pemahaman masalah hukum</v>
      </c>
      <c r="K43" s="19">
        <f t="shared" si="3"/>
        <v>83.333333333333329</v>
      </c>
      <c r="L43" s="19" t="str">
        <f t="shared" si="4"/>
        <v>B</v>
      </c>
      <c r="M43" s="19">
        <f t="shared" si="5"/>
        <v>83.333333333333329</v>
      </c>
      <c r="N43" s="19" t="str">
        <f t="shared" si="6"/>
        <v>B</v>
      </c>
      <c r="O43" s="35">
        <v>1</v>
      </c>
      <c r="P43" s="19" t="str">
        <f t="shared" si="7"/>
        <v>Memiliki Ketrampilan dalam menyajikan hasil pengolahan data untuk menentukan masalah hukum</v>
      </c>
      <c r="Q43" s="19" t="str">
        <f t="shared" si="8"/>
        <v>B</v>
      </c>
      <c r="R43" s="19" t="str">
        <f t="shared" si="9"/>
        <v>B</v>
      </c>
      <c r="S43" s="18"/>
      <c r="T43" s="1">
        <v>75</v>
      </c>
      <c r="U43" s="1">
        <v>75</v>
      </c>
      <c r="V43" s="1">
        <v>80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37462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10"/>
        <v>Memiliki Kemampuan dalam menganalisis sistim hukum dan peradilan berdasarkan UUD 1945 namun perlu peningkatan dalam pemahaman masalah hukum</v>
      </c>
      <c r="K44" s="19">
        <f t="shared" si="3"/>
        <v>86.666666666666671</v>
      </c>
      <c r="L44" s="19" t="str">
        <f t="shared" si="4"/>
        <v>A</v>
      </c>
      <c r="M44" s="19">
        <f t="shared" si="5"/>
        <v>86.666666666666671</v>
      </c>
      <c r="N44" s="19" t="str">
        <f t="shared" si="6"/>
        <v>A</v>
      </c>
      <c r="O44" s="35">
        <v>1</v>
      </c>
      <c r="P44" s="19" t="str">
        <f t="shared" si="7"/>
        <v>Memiliki Ketrampilan dalam menyajikan hasil pengolahan data untuk menentukan masalah hukum</v>
      </c>
      <c r="Q44" s="19" t="str">
        <f t="shared" si="8"/>
        <v>B</v>
      </c>
      <c r="R44" s="19" t="str">
        <f t="shared" si="9"/>
        <v>B</v>
      </c>
      <c r="S44" s="18"/>
      <c r="T44" s="1">
        <v>80</v>
      </c>
      <c r="U44" s="1">
        <v>80</v>
      </c>
      <c r="V44" s="1">
        <v>90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37475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10"/>
        <v>Memiliki Kemampuan dalam menganalisis sistim hukum dan peradilan berdasarkan UUD 1945 namun perlu peningkatan dalam pemahaman masalah hukum</v>
      </c>
      <c r="K45" s="19">
        <f t="shared" si="3"/>
        <v>83.333333333333329</v>
      </c>
      <c r="L45" s="19" t="str">
        <f t="shared" si="4"/>
        <v>B</v>
      </c>
      <c r="M45" s="19">
        <f t="shared" si="5"/>
        <v>83.333333333333329</v>
      </c>
      <c r="N45" s="19" t="str">
        <f t="shared" si="6"/>
        <v>B</v>
      </c>
      <c r="O45" s="35">
        <v>1</v>
      </c>
      <c r="P45" s="19" t="str">
        <f t="shared" si="7"/>
        <v>Memiliki Ketrampilan dalam menyajikan hasil pengolahan data untuk menentukan masalah hukum</v>
      </c>
      <c r="Q45" s="19" t="str">
        <f t="shared" si="8"/>
        <v>B</v>
      </c>
      <c r="R45" s="19" t="str">
        <f t="shared" si="9"/>
        <v>B</v>
      </c>
      <c r="S45" s="18"/>
      <c r="T45" s="1">
        <v>75</v>
      </c>
      <c r="U45" s="1">
        <v>75</v>
      </c>
      <c r="V45" s="1">
        <v>80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37488</v>
      </c>
      <c r="C46" s="19" t="s">
        <v>99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10"/>
        <v>Memiliki Kemampuan dalam menganalisis sistim hukum dan peradilan berdasarkan UUD 1945 namun perlu peningkatan dalam pemahaman masalah hukum</v>
      </c>
      <c r="K46" s="19">
        <f t="shared" si="3"/>
        <v>81.666666666666671</v>
      </c>
      <c r="L46" s="19" t="str">
        <f t="shared" si="4"/>
        <v>B</v>
      </c>
      <c r="M46" s="19">
        <f t="shared" si="5"/>
        <v>81.666666666666671</v>
      </c>
      <c r="N46" s="19" t="str">
        <f t="shared" si="6"/>
        <v>B</v>
      </c>
      <c r="O46" s="35">
        <v>1</v>
      </c>
      <c r="P46" s="19" t="str">
        <f t="shared" si="7"/>
        <v>Memiliki Ketrampilan dalam menyajikan hasil pengolahan data untuk menentukan masalah hukum</v>
      </c>
      <c r="Q46" s="19" t="str">
        <f t="shared" si="8"/>
        <v>B</v>
      </c>
      <c r="R46" s="19" t="str">
        <f t="shared" si="9"/>
        <v>B</v>
      </c>
      <c r="S46" s="18"/>
      <c r="T46" s="1">
        <v>75</v>
      </c>
      <c r="U46" s="1">
        <v>75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37501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e">
        <f>IF(#REF!=$FG$13,$FH$13,IF(#REF!=$FG$15,$FH$15,IF(#REF!=$FG$17,$FH$17,IF(#REF!=$FG$19,$FH$19,IF(#REF!=$FG$21,$FH$21,IF(#REF!=$FG$23,$FH$23,IF(#REF!=$FG$25,$FH$25,IF(#REF!=$FG$27,$FH$27,IF(#REF!=$FG$29,$FH$29,IF(#REF!=$FG$31,$FH$31,""))))))))))</f>
        <v>#REF!</v>
      </c>
      <c r="K47" s="19">
        <f t="shared" si="3"/>
        <v>85</v>
      </c>
      <c r="L47" s="19" t="str">
        <f t="shared" si="4"/>
        <v>A</v>
      </c>
      <c r="M47" s="19">
        <f t="shared" si="5"/>
        <v>85</v>
      </c>
      <c r="N47" s="19" t="str">
        <f t="shared" si="6"/>
        <v>A</v>
      </c>
      <c r="O47" s="35">
        <v>1</v>
      </c>
      <c r="P47" s="19" t="str">
        <f t="shared" si="7"/>
        <v>Memiliki Ketrampilan dalam menyajikan hasil pengolahan data untuk menentukan masalah hukum</v>
      </c>
      <c r="Q47" s="19" t="str">
        <f t="shared" si="8"/>
        <v>B</v>
      </c>
      <c r="R47" s="19" t="str">
        <f t="shared" si="9"/>
        <v>B</v>
      </c>
      <c r="S47" s="18"/>
      <c r="T47" s="1">
        <v>80</v>
      </c>
      <c r="U47" s="1">
        <v>80</v>
      </c>
      <c r="V47" s="1">
        <v>85</v>
      </c>
      <c r="W47" s="1">
        <v>75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10"/>
        <v/>
      </c>
      <c r="K48" s="19" t="str">
        <f t="shared" si="3"/>
        <v/>
      </c>
      <c r="L48" s="19" t="str">
        <f t="shared" si="4"/>
        <v/>
      </c>
      <c r="M48" s="19" t="str">
        <f t="shared" si="5"/>
        <v/>
      </c>
      <c r="N48" s="19" t="str">
        <f t="shared" si="6"/>
        <v/>
      </c>
      <c r="O48" s="35"/>
      <c r="P48" s="19" t="str">
        <f t="shared" si="7"/>
        <v/>
      </c>
      <c r="Q48" s="19" t="str">
        <f t="shared" si="8"/>
        <v/>
      </c>
      <c r="R48" s="19" t="str">
        <f t="shared" si="9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10"/>
        <v/>
      </c>
      <c r="K49" s="19" t="str">
        <f t="shared" si="3"/>
        <v/>
      </c>
      <c r="L49" s="19" t="str">
        <f t="shared" si="4"/>
        <v/>
      </c>
      <c r="M49" s="19" t="str">
        <f t="shared" si="5"/>
        <v/>
      </c>
      <c r="N49" s="19" t="str">
        <f t="shared" si="6"/>
        <v/>
      </c>
      <c r="O49" s="35"/>
      <c r="P49" s="19" t="str">
        <f t="shared" si="7"/>
        <v/>
      </c>
      <c r="Q49" s="19" t="str">
        <f t="shared" si="8"/>
        <v/>
      </c>
      <c r="R49" s="19" t="str">
        <f t="shared" si="9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10"/>
        <v/>
      </c>
      <c r="K50" s="19" t="str">
        <f t="shared" si="3"/>
        <v/>
      </c>
      <c r="L50" s="19" t="str">
        <f t="shared" si="4"/>
        <v/>
      </c>
      <c r="M50" s="19" t="str">
        <f t="shared" si="5"/>
        <v/>
      </c>
      <c r="N50" s="19" t="str">
        <f t="shared" si="6"/>
        <v/>
      </c>
      <c r="O50" s="35"/>
      <c r="P50" s="19" t="str">
        <f t="shared" si="7"/>
        <v/>
      </c>
      <c r="Q50" s="19" t="str">
        <f t="shared" si="8"/>
        <v/>
      </c>
      <c r="R50" s="19" t="str">
        <f t="shared" si="9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:E50 G11:G50 K11:K50 M11:M50 K52:K55">
    <cfRule type="cellIs" dxfId="164" priority="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5703125" customWidth="1"/>
    <col min="11" max="14" width="7.7109375" hidden="1" customWidth="1"/>
    <col min="15" max="15" width="11.7109375" hidden="1" customWidth="1"/>
    <col min="16" max="16" width="20.7109375" hidden="1" customWidth="1"/>
    <col min="17" max="18" width="7.7109375" hidden="1" customWidth="1"/>
    <col min="19" max="19" width="9.14062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303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37540</v>
      </c>
      <c r="C11" s="19" t="s">
        <v>115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sistim hukum dan peradilan berdasarkan UUD 1945 namun perlu peningkatan dalam pemahaman masalah hukum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pengolahan data untuk menentukan masalah hukum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75</v>
      </c>
      <c r="U11" s="1">
        <v>85</v>
      </c>
      <c r="V11" s="1">
        <v>85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37553</v>
      </c>
      <c r="C12" s="19" t="s">
        <v>116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menganalisis sistim hukum dan peradilan berdasarkan UUD 1945.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Memiliki Ketrampilan dalam menyajikan hasil pengolahan data untuk menentukan masalah hukum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95</v>
      </c>
      <c r="V12" s="1">
        <v>95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37566</v>
      </c>
      <c r="C13" s="19" t="s">
        <v>117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dalam menganalisis sistim hukum dan peradilan berdasarkan UUD 1945 namun perlu peningkatan dalam pemahaman masalah hukum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dalam menyajikan hasil pengolahan data untuk menentukan masalah hukum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80</v>
      </c>
      <c r="V13" s="1">
        <v>80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151</v>
      </c>
      <c r="FI13" s="73" t="s">
        <v>152</v>
      </c>
      <c r="FJ13" s="74">
        <v>9201</v>
      </c>
      <c r="FK13" s="74">
        <v>9211</v>
      </c>
    </row>
    <row r="14" spans="1:167">
      <c r="A14" s="19">
        <v>4</v>
      </c>
      <c r="B14" s="19">
        <v>37579</v>
      </c>
      <c r="C14" s="19" t="s">
        <v>118</v>
      </c>
      <c r="D14" s="18"/>
      <c r="E14" s="19">
        <f t="shared" si="0"/>
        <v>91</v>
      </c>
      <c r="F14" s="19" t="str">
        <f t="shared" si="1"/>
        <v>A</v>
      </c>
      <c r="G14" s="19">
        <f>IF((COUNTA(T12:AC12)&gt;0),(ROUND((AVERAGE(T14:AD14)),0)),"")</f>
        <v>91</v>
      </c>
      <c r="H14" s="19" t="str">
        <f t="shared" si="2"/>
        <v>A</v>
      </c>
      <c r="I14" s="35">
        <v>1</v>
      </c>
      <c r="J14" s="19" t="str">
        <f t="shared" si="3"/>
        <v>Memiliki Kemampuan dalam menganalisis sistim hukum dan peradilan berdasarkan UUD 1945.</v>
      </c>
      <c r="K14" s="19">
        <f t="shared" si="4"/>
        <v>90</v>
      </c>
      <c r="L14" s="19" t="str">
        <f t="shared" si="5"/>
        <v>A</v>
      </c>
      <c r="M14" s="19">
        <f t="shared" si="6"/>
        <v>90</v>
      </c>
      <c r="N14" s="19" t="str">
        <f t="shared" si="7"/>
        <v>A</v>
      </c>
      <c r="O14" s="35">
        <v>1</v>
      </c>
      <c r="P14" s="19" t="str">
        <f t="shared" si="8"/>
        <v>Memiliki Ketrampilan dalam menyajikan hasil pengolahan data untuk menentukan masalah hukum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95</v>
      </c>
      <c r="V14" s="1">
        <v>95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37592</v>
      </c>
      <c r="C15" s="19" t="s">
        <v>119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dalam menganalisis sistim hukum dan peradilan berdasarkan UUD 1945 namun perlu peningkatan dalam pemahaman masalah hukum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dalam menyajikan hasil pengolahan data untuk menentukan masalah hukum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85</v>
      </c>
      <c r="V15" s="1">
        <v>80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153</v>
      </c>
      <c r="FI15" s="73"/>
      <c r="FJ15" s="74">
        <v>9202</v>
      </c>
      <c r="FK15" s="74">
        <v>9212</v>
      </c>
    </row>
    <row r="16" spans="1:167">
      <c r="A16" s="19">
        <v>6</v>
      </c>
      <c r="B16" s="19">
        <v>37605</v>
      </c>
      <c r="C16" s="19" t="s">
        <v>120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menganalisis sistim hukum dan peradilan berdasarkan UUD 1945 namun perlu peningkatan dalam pemahaman masalah hukum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Ketrampilan dalam menyajikan hasil pengolahan data untuk menentukan masalah hukum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85</v>
      </c>
      <c r="V16" s="1">
        <v>80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37618</v>
      </c>
      <c r="C17" s="19" t="s">
        <v>121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menganalisis sistim hukum dan peradilan berdasarkan UUD 1945 namun perlu peningkatan dalam pemahaman masalah hukum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menyajikan hasil pengolahan data untuk menentukan masalah hukum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80</v>
      </c>
      <c r="V17" s="1">
        <v>85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9203</v>
      </c>
      <c r="FK17" s="74">
        <v>9213</v>
      </c>
    </row>
    <row r="18" spans="1:167">
      <c r="A18" s="19">
        <v>8</v>
      </c>
      <c r="B18" s="19">
        <v>37631</v>
      </c>
      <c r="C18" s="19" t="s">
        <v>122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menganalisis sistim hukum dan peradilan berdasarkan UUD 1945 namun perlu peningkatan dalam pemahaman masalah hukum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menyajikan hasil pengolahan data untuk menentukan masalah hukum</v>
      </c>
      <c r="Q18" s="19" t="str">
        <f t="shared" si="9"/>
        <v>B</v>
      </c>
      <c r="R18" s="19" t="str">
        <f t="shared" si="10"/>
        <v>B</v>
      </c>
      <c r="S18" s="18"/>
      <c r="T18" s="1">
        <v>75</v>
      </c>
      <c r="U18" s="1">
        <v>85</v>
      </c>
      <c r="V18" s="1">
        <v>85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37644</v>
      </c>
      <c r="C19" s="19" t="s">
        <v>123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dalam menganalisis sistim hukum dan peradilan berdasarkan UUD 1945 namun perlu peningkatan dalam pemahaman masalah hukum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menyajikan hasil pengolahan data untuk menentukan masalah hukum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80</v>
      </c>
      <c r="V19" s="1">
        <v>85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9204</v>
      </c>
      <c r="FK19" s="74">
        <v>9214</v>
      </c>
    </row>
    <row r="20" spans="1:167">
      <c r="A20" s="19">
        <v>10</v>
      </c>
      <c r="B20" s="19">
        <v>44720</v>
      </c>
      <c r="C20" s="19" t="s">
        <v>124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menganalisis sistim hukum dan peradilan berdasarkan UUD 1945 namun perlu peningkatan dalam pemahaman masalah hukum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menyajikan hasil pengolahan data untuk menentukan masalah hukum</v>
      </c>
      <c r="Q20" s="19" t="str">
        <f t="shared" si="9"/>
        <v>B</v>
      </c>
      <c r="R20" s="19" t="str">
        <f t="shared" si="10"/>
        <v>B</v>
      </c>
      <c r="S20" s="18"/>
      <c r="T20" s="1">
        <v>75</v>
      </c>
      <c r="U20" s="1">
        <v>85</v>
      </c>
      <c r="V20" s="1">
        <v>85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37657</v>
      </c>
      <c r="C21" s="19" t="s">
        <v>125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dalam menganalisis sistim hukum dan peradilan berdasarkan UUD 1945 namun perlu peningkatan dalam pemahaman masalah hukum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1</v>
      </c>
      <c r="P21" s="19" t="str">
        <f t="shared" si="8"/>
        <v>Memiliki Ketrampilan dalam menyajikan hasil pengolahan data untuk menentukan masalah hukum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85</v>
      </c>
      <c r="V21" s="1">
        <v>80</v>
      </c>
      <c r="W21" s="1">
        <v>95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9205</v>
      </c>
      <c r="FK21" s="74">
        <v>9215</v>
      </c>
    </row>
    <row r="22" spans="1:167">
      <c r="A22" s="19">
        <v>12</v>
      </c>
      <c r="B22" s="19">
        <v>37670</v>
      </c>
      <c r="C22" s="19" t="s">
        <v>126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menganalisis sistim hukum dan peradilan berdasarkan UUD 1945 namun perlu peningkatan dalam pemahaman masalah hukum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1</v>
      </c>
      <c r="P22" s="19" t="str">
        <f t="shared" si="8"/>
        <v>Memiliki Ketrampilan dalam menyajikan hasil pengolahan data untuk menentukan masalah hukum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85</v>
      </c>
      <c r="V22" s="1">
        <v>80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37683</v>
      </c>
      <c r="C23" s="19" t="s">
        <v>127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menganalisis sistim hukum dan peradilan berdasarkan UUD 1945 namun perlu peningkatan dalam pemahaman masalah hukum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menyajikan hasil pengolahan data untuk menentukan masalah hukum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80</v>
      </c>
      <c r="V23" s="1">
        <v>85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9206</v>
      </c>
      <c r="FK23" s="74">
        <v>9216</v>
      </c>
    </row>
    <row r="24" spans="1:167">
      <c r="A24" s="19">
        <v>14</v>
      </c>
      <c r="B24" s="19">
        <v>37696</v>
      </c>
      <c r="C24" s="19" t="s">
        <v>128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menganalisis sistim hukum dan peradilan berdasarkan UUD 1945 namun perlu peningkatan dalam pemahaman masalah hukum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1</v>
      </c>
      <c r="P24" s="19" t="str">
        <f t="shared" si="8"/>
        <v>Memiliki Ketrampilan dalam menyajikan hasil pengolahan data untuk menentukan masalah hukum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90</v>
      </c>
      <c r="V24" s="1">
        <v>90</v>
      </c>
      <c r="W24" s="1">
        <v>60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37709</v>
      </c>
      <c r="C25" s="19" t="s">
        <v>129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menganalisis sistim hukum dan peradilan berdasarkan UUD 1945 namun perlu peningkatan dalam pemahaman masalah hukum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1</v>
      </c>
      <c r="P25" s="19" t="str">
        <f t="shared" si="8"/>
        <v>Memiliki Ketrampilan dalam menyajikan hasil pengolahan data untuk menentukan masalah hukum</v>
      </c>
      <c r="Q25" s="19" t="str">
        <f t="shared" si="9"/>
        <v>B</v>
      </c>
      <c r="R25" s="19" t="str">
        <f t="shared" si="10"/>
        <v>B</v>
      </c>
      <c r="S25" s="18"/>
      <c r="T25" s="1">
        <v>70</v>
      </c>
      <c r="U25" s="1">
        <v>80</v>
      </c>
      <c r="V25" s="1">
        <v>80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9207</v>
      </c>
      <c r="FK25" s="74">
        <v>9217</v>
      </c>
    </row>
    <row r="26" spans="1:167">
      <c r="A26" s="19">
        <v>16</v>
      </c>
      <c r="B26" s="19">
        <v>37722</v>
      </c>
      <c r="C26" s="19" t="s">
        <v>130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dalam menganalisis sistim hukum dan peradilan berdasarkan UUD 1945 namun perlu peningkatan dalam pemahaman masalah hukum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1</v>
      </c>
      <c r="P26" s="19" t="str">
        <f t="shared" si="8"/>
        <v>Memiliki Ketrampilan dalam menyajikan hasil pengolahan data untuk menentukan masalah hukum</v>
      </c>
      <c r="Q26" s="19" t="str">
        <f t="shared" si="9"/>
        <v>B</v>
      </c>
      <c r="R26" s="19" t="str">
        <f t="shared" si="10"/>
        <v>B</v>
      </c>
      <c r="S26" s="18"/>
      <c r="T26" s="1">
        <v>75</v>
      </c>
      <c r="U26" s="1">
        <v>80</v>
      </c>
      <c r="V26" s="1">
        <v>80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37735</v>
      </c>
      <c r="C27" s="19" t="s">
        <v>131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menganalisis sistim hukum dan peradilan berdasarkan UUD 1945.</v>
      </c>
      <c r="K27" s="19">
        <f t="shared" si="4"/>
        <v>90</v>
      </c>
      <c r="L27" s="19" t="str">
        <f t="shared" si="5"/>
        <v>A</v>
      </c>
      <c r="M27" s="19">
        <f t="shared" si="6"/>
        <v>90</v>
      </c>
      <c r="N27" s="19" t="str">
        <f t="shared" si="7"/>
        <v>A</v>
      </c>
      <c r="O27" s="35">
        <v>1</v>
      </c>
      <c r="P27" s="19" t="str">
        <f t="shared" si="8"/>
        <v>Memiliki Ketrampilan dalam menyajikan hasil pengolahan data untuk menentukan masalah hukum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95</v>
      </c>
      <c r="V27" s="1">
        <v>95</v>
      </c>
      <c r="W27" s="1">
        <v>72</v>
      </c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9208</v>
      </c>
      <c r="FK27" s="74">
        <v>9218</v>
      </c>
    </row>
    <row r="28" spans="1:167">
      <c r="A28" s="19">
        <v>18</v>
      </c>
      <c r="B28" s="19">
        <v>37748</v>
      </c>
      <c r="C28" s="19" t="s">
        <v>132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menganalisis sistim hukum dan peradilan berdasarkan UUD 1945 namun perlu peningkatan dalam pemahaman masalah hukum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menyajikan hasil pengolahan data untuk menentukan masalah hukum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85</v>
      </c>
      <c r="V28" s="1">
        <v>85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37761</v>
      </c>
      <c r="C29" s="19" t="s">
        <v>133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dalam menganalisis sistim hukum dan peradilan berdasarkan UUD 1945.</v>
      </c>
      <c r="K29" s="19">
        <f t="shared" si="4"/>
        <v>90</v>
      </c>
      <c r="L29" s="19" t="str">
        <f t="shared" si="5"/>
        <v>A</v>
      </c>
      <c r="M29" s="19">
        <f t="shared" si="6"/>
        <v>90</v>
      </c>
      <c r="N29" s="19" t="str">
        <f t="shared" si="7"/>
        <v>A</v>
      </c>
      <c r="O29" s="35">
        <v>1</v>
      </c>
      <c r="P29" s="19" t="str">
        <f t="shared" si="8"/>
        <v>Memiliki Ketrampilan dalam menyajikan hasil pengolahan data untuk menentukan masalah hukum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90</v>
      </c>
      <c r="V29" s="1">
        <v>95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9209</v>
      </c>
      <c r="FK29" s="74">
        <v>9219</v>
      </c>
    </row>
    <row r="30" spans="1:167">
      <c r="A30" s="19">
        <v>20</v>
      </c>
      <c r="B30" s="19">
        <v>37774</v>
      </c>
      <c r="C30" s="19" t="s">
        <v>134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menganalisis sistim hukum dan peradilan berdasarkan UUD 1945 namun perlu peningkatan dalam pemahaman masalah hukum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dalam menyajikan hasil pengolahan data untuk menentukan masalah hukum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85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37787</v>
      </c>
      <c r="C31" s="19" t="s">
        <v>135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menganalisis sistim hukum dan peradilan berdasarkan UUD 1945 namun perlu peningkatan dalam pemahaman masalah hukum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1</v>
      </c>
      <c r="P31" s="19" t="str">
        <f t="shared" si="8"/>
        <v>Memiliki Ketrampilan dalam menyajikan hasil pengolahan data untuk menentukan masalah hukum</v>
      </c>
      <c r="Q31" s="19" t="str">
        <f t="shared" si="9"/>
        <v>B</v>
      </c>
      <c r="R31" s="19" t="str">
        <f t="shared" si="10"/>
        <v>B</v>
      </c>
      <c r="S31" s="18"/>
      <c r="T31" s="1">
        <v>75</v>
      </c>
      <c r="U31" s="1">
        <v>80</v>
      </c>
      <c r="V31" s="1">
        <v>80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9210</v>
      </c>
      <c r="FK31" s="74">
        <v>9220</v>
      </c>
    </row>
    <row r="32" spans="1:167">
      <c r="A32" s="19">
        <v>22</v>
      </c>
      <c r="B32" s="19">
        <v>37800</v>
      </c>
      <c r="C32" s="19" t="s">
        <v>136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menganalisis sistim hukum dan peradilan berdasarkan UUD 1945 namun perlu peningkatan dalam pemahaman masalah hukum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1</v>
      </c>
      <c r="P32" s="19" t="str">
        <f t="shared" si="8"/>
        <v>Memiliki Ketrampilan dalam menyajikan hasil pengolahan data untuk menentukan masalah hukum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85</v>
      </c>
      <c r="V32" s="1">
        <v>80</v>
      </c>
      <c r="W32" s="1">
        <v>92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37813</v>
      </c>
      <c r="C33" s="19" t="s">
        <v>137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menganalisis sistim hukum dan peradilan berdasarkan UUD 1945 namun perlu peningkatan dalam pemahaman masalah hukum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menyajikan hasil pengolahan data untuk menentukan masalah hukum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80</v>
      </c>
      <c r="V33" s="1">
        <v>85</v>
      </c>
      <c r="W33" s="1">
        <v>93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37826</v>
      </c>
      <c r="C34" s="19" t="s">
        <v>138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menganalisis sistim hukum dan peradilan berdasarkan UUD 1945 namun perlu peningkatan dalam pemahaman masalah hukum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menyajikan hasil pengolahan data untuk menentukan masalah hukum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85</v>
      </c>
      <c r="V34" s="1">
        <v>85</v>
      </c>
      <c r="W34" s="1">
        <v>93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37839</v>
      </c>
      <c r="C35" s="19" t="s">
        <v>139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1</v>
      </c>
      <c r="J35" s="19" t="str">
        <f t="shared" si="3"/>
        <v>Memiliki Kemampuan dalam menganalisis sistim hukum dan peradilan berdasarkan UUD 1945.</v>
      </c>
      <c r="K35" s="19">
        <f t="shared" si="4"/>
        <v>90</v>
      </c>
      <c r="L35" s="19" t="str">
        <f t="shared" si="5"/>
        <v>A</v>
      </c>
      <c r="M35" s="19">
        <f t="shared" si="6"/>
        <v>90</v>
      </c>
      <c r="N35" s="19" t="str">
        <f t="shared" si="7"/>
        <v>A</v>
      </c>
      <c r="O35" s="35">
        <v>1</v>
      </c>
      <c r="P35" s="19" t="str">
        <f t="shared" si="8"/>
        <v>Memiliki Ketrampilan dalam menyajikan hasil pengolahan data untuk menentukan masalah hukum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95</v>
      </c>
      <c r="V35" s="1">
        <v>95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95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37852</v>
      </c>
      <c r="C36" s="19" t="s">
        <v>140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menganalisis sistim hukum dan peradilan berdasarkan UUD 1945 namun perlu peningkatan dalam pemahaman masalah hukum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menyajikan hasil pengolahan data untuk menentukan masalah hukum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80</v>
      </c>
      <c r="V36" s="1">
        <v>85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37865</v>
      </c>
      <c r="C37" s="19" t="s">
        <v>141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>Memiliki Kemampuan dalam menganalisis sistim hukum dan peradilan berdasarkan UUD 1945.</v>
      </c>
      <c r="K37" s="19">
        <f t="shared" si="4"/>
        <v>90</v>
      </c>
      <c r="L37" s="19" t="str">
        <f t="shared" si="5"/>
        <v>A</v>
      </c>
      <c r="M37" s="19">
        <f t="shared" si="6"/>
        <v>90</v>
      </c>
      <c r="N37" s="19" t="str">
        <f t="shared" si="7"/>
        <v>A</v>
      </c>
      <c r="O37" s="35">
        <v>1</v>
      </c>
      <c r="P37" s="19" t="str">
        <f t="shared" si="8"/>
        <v>Memiliki Ketrampilan dalam menyajikan hasil pengolahan data untuk menentukan masalah hukum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95</v>
      </c>
      <c r="V37" s="1">
        <v>95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37878</v>
      </c>
      <c r="C38" s="19" t="s">
        <v>142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dalam menganalisis sistim hukum dan peradilan berdasarkan UUD 1945 namun perlu peningkatan dalam pemahaman masalah hukum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1</v>
      </c>
      <c r="P38" s="19" t="str">
        <f t="shared" si="8"/>
        <v>Memiliki Ketrampilan dalam menyajikan hasil pengolahan data untuk menentukan masalah hukum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80</v>
      </c>
      <c r="V38" s="1">
        <v>80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37891</v>
      </c>
      <c r="C39" s="19" t="s">
        <v>143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dalam menganalisis sistim hukum dan peradilan berdasarkan UUD 1945 namun perlu peningkatan dalam pemahaman masalah hukum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menyajikan hasil pengolahan data untuk menentukan masalah hukum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85</v>
      </c>
      <c r="V39" s="1">
        <v>85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37904</v>
      </c>
      <c r="C40" s="19" t="s">
        <v>144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menganalisis sistim hukum dan peradilan berdasarkan UUD 1945.</v>
      </c>
      <c r="K40" s="19">
        <f t="shared" si="4"/>
        <v>90</v>
      </c>
      <c r="L40" s="19" t="str">
        <f t="shared" si="5"/>
        <v>A</v>
      </c>
      <c r="M40" s="19">
        <f t="shared" si="6"/>
        <v>90</v>
      </c>
      <c r="N40" s="19" t="str">
        <f t="shared" si="7"/>
        <v>A</v>
      </c>
      <c r="O40" s="35">
        <v>1</v>
      </c>
      <c r="P40" s="19" t="str">
        <f t="shared" si="8"/>
        <v>Memiliki Ketrampilan dalam menyajikan hasil pengolahan data untuk menentukan masalah hukum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95</v>
      </c>
      <c r="V40" s="1">
        <v>95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37917</v>
      </c>
      <c r="C41" s="19" t="s">
        <v>145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dalam menganalisis sistim hukum dan peradilan berdasarkan UUD 1945 namun perlu peningkatan dalam pemahaman masalah hukum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menyajikan hasil pengolahan data untuk menentukan masalah hukum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85</v>
      </c>
      <c r="V41" s="1">
        <v>85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37930</v>
      </c>
      <c r="C42" s="19" t="s">
        <v>146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dalam menganalisis sistim hukum dan peradilan berdasarkan UUD 1945.</v>
      </c>
      <c r="K42" s="19">
        <f t="shared" si="4"/>
        <v>90</v>
      </c>
      <c r="L42" s="19" t="str">
        <f t="shared" si="5"/>
        <v>A</v>
      </c>
      <c r="M42" s="19">
        <f t="shared" si="6"/>
        <v>90</v>
      </c>
      <c r="N42" s="19" t="str">
        <f t="shared" si="7"/>
        <v>A</v>
      </c>
      <c r="O42" s="35">
        <v>1</v>
      </c>
      <c r="P42" s="19" t="str">
        <f t="shared" si="8"/>
        <v>Memiliki Ketrampilan dalam menyajikan hasil pengolahan data untuk menentukan masalah hukum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95</v>
      </c>
      <c r="V42" s="1">
        <v>95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37943</v>
      </c>
      <c r="C43" s="19" t="s">
        <v>147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dalam menganalisis sistim hukum dan peradilan berdasarkan UUD 1945 namun perlu peningkatan dalam pemahaman masalah hukum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1</v>
      </c>
      <c r="P43" s="19" t="str">
        <f t="shared" si="8"/>
        <v>Memiliki Ketrampilan dalam menyajikan hasil pengolahan data untuk menentukan masalah hukum</v>
      </c>
      <c r="Q43" s="19" t="str">
        <f t="shared" si="9"/>
        <v>B</v>
      </c>
      <c r="R43" s="19" t="str">
        <f t="shared" si="10"/>
        <v>B</v>
      </c>
      <c r="S43" s="18"/>
      <c r="T43" s="1">
        <v>75</v>
      </c>
      <c r="U43" s="1">
        <v>80</v>
      </c>
      <c r="V43" s="1">
        <v>80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37956</v>
      </c>
      <c r="C44" s="19" t="s">
        <v>148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menganalisis sistim hukum dan peradilan berdasarkan UUD 1945 namun perlu peningkatan dalam pemahaman masalah hukum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menyajikan hasil pengolahan data untuk menentukan masalah hukum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80</v>
      </c>
      <c r="V44" s="1">
        <v>85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44677</v>
      </c>
      <c r="C45" s="19" t="s">
        <v>149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90</v>
      </c>
      <c r="H45" s="19" t="str">
        <f t="shared" si="2"/>
        <v>A</v>
      </c>
      <c r="I45" s="35">
        <v>1</v>
      </c>
      <c r="J45" s="19" t="str">
        <f t="shared" si="3"/>
        <v>Memiliki Kemampuan dalam menganalisis sistim hukum dan peradilan berdasarkan UUD 1945.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>Memiliki Ketrampilan dalam menyajikan hasil pengolahan data untuk menentukan masalah hukum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95</v>
      </c>
      <c r="V45" s="1">
        <v>95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37969</v>
      </c>
      <c r="C46" s="19" t="s">
        <v>150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dalam menganalisis sistim hukum dan peradilan berdasarkan UUD 1945 namun perlu peningkatan dalam pemahaman masalah hukum</v>
      </c>
      <c r="K46" s="19">
        <f t="shared" si="4"/>
        <v>82.5</v>
      </c>
      <c r="L46" s="19" t="str">
        <f t="shared" si="5"/>
        <v>B</v>
      </c>
      <c r="M46" s="19">
        <f t="shared" si="6"/>
        <v>82.5</v>
      </c>
      <c r="N46" s="19" t="str">
        <f t="shared" si="7"/>
        <v>B</v>
      </c>
      <c r="O46" s="35">
        <v>1</v>
      </c>
      <c r="P46" s="19" t="str">
        <f t="shared" si="8"/>
        <v>Memiliki Ketrampilan dalam menyajikan hasil pengolahan data untuk menentukan masalah hukum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80</v>
      </c>
      <c r="V46" s="1">
        <v>80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</cp:lastModifiedBy>
  <dcterms:created xsi:type="dcterms:W3CDTF">2015-09-01T09:01:01Z</dcterms:created>
  <dcterms:modified xsi:type="dcterms:W3CDTF">2017-12-15T10:18:22Z</dcterms:modified>
  <cp:category/>
</cp:coreProperties>
</file>