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4"/>
  </bookViews>
  <sheets>
    <sheet name="X-MIPA 2" sheetId="1" r:id="rId1"/>
    <sheet name="X-MIPA 3" sheetId="2" r:id="rId2"/>
    <sheet name="X-MIPA 4" sheetId="3" r:id="rId3"/>
    <sheet name="X-MIPA 5" sheetId="4" r:id="rId4"/>
    <sheet name="X-MIPA 6" sheetId="5" r:id="rId5"/>
    <sheet name="X-MIPA 7" sheetId="6" r:id="rId6"/>
  </sheets>
  <calcPr calcId="124519"/>
</workbook>
</file>

<file path=xl/calcChain.xml><?xml version="1.0" encoding="utf-8"?>
<calcChain xmlns="http://schemas.openxmlformats.org/spreadsheetml/2006/main">
  <c r="K55" i="6"/>
  <c r="R50"/>
  <c r="Q50"/>
  <c r="P50"/>
  <c r="M50"/>
  <c r="N50" s="1"/>
  <c r="L50"/>
  <c r="K50"/>
  <c r="J50"/>
  <c r="G50"/>
  <c r="H50" s="1"/>
  <c r="F50"/>
  <c r="E50"/>
  <c r="R49"/>
  <c r="Q49"/>
  <c r="P49"/>
  <c r="M49"/>
  <c r="N49" s="1"/>
  <c r="L49"/>
  <c r="K49"/>
  <c r="J49"/>
  <c r="G49"/>
  <c r="H49" s="1"/>
  <c r="F49"/>
  <c r="E49"/>
  <c r="R48"/>
  <c r="Q48"/>
  <c r="P48"/>
  <c r="M48"/>
  <c r="N48" s="1"/>
  <c r="L48"/>
  <c r="K48"/>
  <c r="J48"/>
  <c r="G48"/>
  <c r="H48" s="1"/>
  <c r="F48"/>
  <c r="E48"/>
  <c r="R47"/>
  <c r="Q47"/>
  <c r="P47"/>
  <c r="M47"/>
  <c r="N47" s="1"/>
  <c r="L47"/>
  <c r="K47"/>
  <c r="J47"/>
  <c r="G47"/>
  <c r="H47" s="1"/>
  <c r="F47"/>
  <c r="E47"/>
  <c r="R46"/>
  <c r="Q46"/>
  <c r="P46"/>
  <c r="N46"/>
  <c r="M46"/>
  <c r="L46"/>
  <c r="K46"/>
  <c r="J46"/>
  <c r="G46"/>
  <c r="H46" s="1"/>
  <c r="F46"/>
  <c r="E46"/>
  <c r="R45"/>
  <c r="Q45"/>
  <c r="P45"/>
  <c r="N45"/>
  <c r="M45"/>
  <c r="L45"/>
  <c r="K45"/>
  <c r="J45"/>
  <c r="G45"/>
  <c r="H45" s="1"/>
  <c r="F45"/>
  <c r="E45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L43"/>
  <c r="K43"/>
  <c r="J43"/>
  <c r="G43"/>
  <c r="H43" s="1"/>
  <c r="E43"/>
  <c r="F43" s="1"/>
  <c r="R42"/>
  <c r="Q42"/>
  <c r="P42"/>
  <c r="N42"/>
  <c r="M42"/>
  <c r="K42"/>
  <c r="L42" s="1"/>
  <c r="J42"/>
  <c r="G42"/>
  <c r="H42" s="1"/>
  <c r="E42"/>
  <c r="F42" s="1"/>
  <c r="R41"/>
  <c r="Q41"/>
  <c r="P41"/>
  <c r="M41"/>
  <c r="N41" s="1"/>
  <c r="L41"/>
  <c r="K41"/>
  <c r="J41"/>
  <c r="G41"/>
  <c r="H41" s="1"/>
  <c r="E41"/>
  <c r="F41" s="1"/>
  <c r="R40"/>
  <c r="Q40"/>
  <c r="P40"/>
  <c r="N40"/>
  <c r="M40"/>
  <c r="K40"/>
  <c r="L40" s="1"/>
  <c r="J40"/>
  <c r="G40"/>
  <c r="H40" s="1"/>
  <c r="E40"/>
  <c r="F40" s="1"/>
  <c r="R39"/>
  <c r="Q39"/>
  <c r="P39"/>
  <c r="M39"/>
  <c r="N39" s="1"/>
  <c r="L39"/>
  <c r="K39"/>
  <c r="J39"/>
  <c r="G39"/>
  <c r="H39" s="1"/>
  <c r="E39"/>
  <c r="F39" s="1"/>
  <c r="R38"/>
  <c r="Q38"/>
  <c r="P38"/>
  <c r="N38"/>
  <c r="M38"/>
  <c r="K38"/>
  <c r="L38" s="1"/>
  <c r="J38"/>
  <c r="G38"/>
  <c r="H38" s="1"/>
  <c r="E38"/>
  <c r="F38" s="1"/>
  <c r="R37"/>
  <c r="Q37"/>
  <c r="P37"/>
  <c r="M37"/>
  <c r="N37" s="1"/>
  <c r="L37"/>
  <c r="K37"/>
  <c r="J37"/>
  <c r="G37"/>
  <c r="H37" s="1"/>
  <c r="E37"/>
  <c r="F37" s="1"/>
  <c r="R36"/>
  <c r="Q36"/>
  <c r="P36"/>
  <c r="N36"/>
  <c r="M36"/>
  <c r="K36"/>
  <c r="L36" s="1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N34"/>
  <c r="M34"/>
  <c r="K34"/>
  <c r="L34" s="1"/>
  <c r="J34"/>
  <c r="G34"/>
  <c r="H34" s="1"/>
  <c r="E34"/>
  <c r="F34" s="1"/>
  <c r="R33"/>
  <c r="Q33"/>
  <c r="P33"/>
  <c r="M33"/>
  <c r="N33" s="1"/>
  <c r="L33"/>
  <c r="K33"/>
  <c r="J33"/>
  <c r="G33"/>
  <c r="H33" s="1"/>
  <c r="E33"/>
  <c r="F33" s="1"/>
  <c r="R32"/>
  <c r="Q32"/>
  <c r="P32"/>
  <c r="N32"/>
  <c r="M32"/>
  <c r="K32"/>
  <c r="L32" s="1"/>
  <c r="J32"/>
  <c r="G32"/>
  <c r="H32" s="1"/>
  <c r="E32"/>
  <c r="F32" s="1"/>
  <c r="R31"/>
  <c r="Q31"/>
  <c r="P31"/>
  <c r="M31"/>
  <c r="N31" s="1"/>
  <c r="L31"/>
  <c r="K31"/>
  <c r="J31"/>
  <c r="G31"/>
  <c r="H31" s="1"/>
  <c r="E31"/>
  <c r="F31" s="1"/>
  <c r="R30"/>
  <c r="Q30"/>
  <c r="P30"/>
  <c r="N30"/>
  <c r="M30"/>
  <c r="K30"/>
  <c r="L30" s="1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N28"/>
  <c r="M28"/>
  <c r="K28"/>
  <c r="L28" s="1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N26"/>
  <c r="M26"/>
  <c r="K26"/>
  <c r="L26" s="1"/>
  <c r="J26"/>
  <c r="G26"/>
  <c r="H26" s="1"/>
  <c r="E26"/>
  <c r="F26" s="1"/>
  <c r="R25"/>
  <c r="Q25"/>
  <c r="P25"/>
  <c r="M25"/>
  <c r="N25" s="1"/>
  <c r="L25"/>
  <c r="K25"/>
  <c r="J25"/>
  <c r="G25"/>
  <c r="H25" s="1"/>
  <c r="E25"/>
  <c r="F25" s="1"/>
  <c r="R24"/>
  <c r="Q24"/>
  <c r="P24"/>
  <c r="N24"/>
  <c r="M24"/>
  <c r="K24"/>
  <c r="L24" s="1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N22"/>
  <c r="M22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N18"/>
  <c r="M18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L15"/>
  <c r="K15"/>
  <c r="J15"/>
  <c r="G15"/>
  <c r="H15" s="1"/>
  <c r="E15"/>
  <c r="F15" s="1"/>
  <c r="R14"/>
  <c r="Q14"/>
  <c r="P14"/>
  <c r="N14"/>
  <c r="M14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L11"/>
  <c r="K11"/>
  <c r="J11"/>
  <c r="G11"/>
  <c r="E11"/>
  <c r="F11" s="1"/>
  <c r="K55" i="5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L46"/>
  <c r="K46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N43"/>
  <c r="M43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K39"/>
  <c r="L39" s="1"/>
  <c r="J39"/>
  <c r="G39"/>
  <c r="H39" s="1"/>
  <c r="E39"/>
  <c r="F39" s="1"/>
  <c r="R38"/>
  <c r="Q38"/>
  <c r="P38"/>
  <c r="M38"/>
  <c r="N38" s="1"/>
  <c r="L38"/>
  <c r="K38"/>
  <c r="J38"/>
  <c r="G38"/>
  <c r="H38" s="1"/>
  <c r="E38"/>
  <c r="F38" s="1"/>
  <c r="R37"/>
  <c r="Q37"/>
  <c r="P37"/>
  <c r="N37"/>
  <c r="M37"/>
  <c r="K37"/>
  <c r="L37" s="1"/>
  <c r="J37"/>
  <c r="G37"/>
  <c r="H37" s="1"/>
  <c r="E37"/>
  <c r="F37" s="1"/>
  <c r="R36"/>
  <c r="Q36"/>
  <c r="P36"/>
  <c r="N36"/>
  <c r="M36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L34"/>
  <c r="K34"/>
  <c r="J34"/>
  <c r="G34"/>
  <c r="H34" s="1"/>
  <c r="E34"/>
  <c r="F34" s="1"/>
  <c r="R33"/>
  <c r="Q33"/>
  <c r="P33"/>
  <c r="N33"/>
  <c r="M33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K29"/>
  <c r="L29" s="1"/>
  <c r="J29"/>
  <c r="G29"/>
  <c r="H29" s="1"/>
  <c r="E29"/>
  <c r="F29" s="1"/>
  <c r="R28"/>
  <c r="Q28"/>
  <c r="P28"/>
  <c r="M28"/>
  <c r="N28" s="1"/>
  <c r="L28"/>
  <c r="K28"/>
  <c r="J28"/>
  <c r="G28"/>
  <c r="H28" s="1"/>
  <c r="E28"/>
  <c r="F28" s="1"/>
  <c r="R27"/>
  <c r="Q27"/>
  <c r="P27"/>
  <c r="N27"/>
  <c r="M27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L24"/>
  <c r="K24"/>
  <c r="J24"/>
  <c r="G24"/>
  <c r="H24" s="1"/>
  <c r="E24"/>
  <c r="F24" s="1"/>
  <c r="R23"/>
  <c r="Q23"/>
  <c r="P23"/>
  <c r="N23"/>
  <c r="M23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N19"/>
  <c r="M19"/>
  <c r="K19"/>
  <c r="L19" s="1"/>
  <c r="J19"/>
  <c r="G19"/>
  <c r="H19" s="1"/>
  <c r="E19"/>
  <c r="F19" s="1"/>
  <c r="R18"/>
  <c r="Q18"/>
  <c r="P18"/>
  <c r="M18"/>
  <c r="N18" s="1"/>
  <c r="L18"/>
  <c r="K18"/>
  <c r="J18"/>
  <c r="G18"/>
  <c r="H18" s="1"/>
  <c r="E18"/>
  <c r="F18" s="1"/>
  <c r="R17"/>
  <c r="Q17"/>
  <c r="P17"/>
  <c r="N17"/>
  <c r="M17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N13"/>
  <c r="M13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L11"/>
  <c r="K11"/>
  <c r="J11"/>
  <c r="G11"/>
  <c r="E11"/>
  <c r="F11" s="1"/>
  <c r="K55" i="4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N46"/>
  <c r="M46"/>
  <c r="K46"/>
  <c r="L46" s="1"/>
  <c r="J46"/>
  <c r="G46"/>
  <c r="H46" s="1"/>
  <c r="E46"/>
  <c r="F46" s="1"/>
  <c r="R45"/>
  <c r="Q45"/>
  <c r="P45"/>
  <c r="N45"/>
  <c r="M45"/>
  <c r="L45"/>
  <c r="K45"/>
  <c r="J45"/>
  <c r="G45"/>
  <c r="H45" s="1"/>
  <c r="E45"/>
  <c r="F45" s="1"/>
  <c r="R44"/>
  <c r="Q44"/>
  <c r="P44"/>
  <c r="N44"/>
  <c r="M44"/>
  <c r="K44"/>
  <c r="L44" s="1"/>
  <c r="J44"/>
  <c r="G44"/>
  <c r="H44" s="1"/>
  <c r="E44"/>
  <c r="F44" s="1"/>
  <c r="R43"/>
  <c r="Q43"/>
  <c r="P43"/>
  <c r="M43"/>
  <c r="N43" s="1"/>
  <c r="L43"/>
  <c r="K43"/>
  <c r="J43"/>
  <c r="G43"/>
  <c r="H43" s="1"/>
  <c r="E43"/>
  <c r="F43" s="1"/>
  <c r="R42"/>
  <c r="Q42"/>
  <c r="P42"/>
  <c r="N42"/>
  <c r="M42"/>
  <c r="K42"/>
  <c r="L42" s="1"/>
  <c r="J42"/>
  <c r="G42"/>
  <c r="H42" s="1"/>
  <c r="E42"/>
  <c r="F42" s="1"/>
  <c r="R41"/>
  <c r="Q41"/>
  <c r="P41"/>
  <c r="M41"/>
  <c r="N41" s="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M38"/>
  <c r="N38" s="1"/>
  <c r="L38"/>
  <c r="K38"/>
  <c r="J38"/>
  <c r="G38"/>
  <c r="H38" s="1"/>
  <c r="E38"/>
  <c r="F38" s="1"/>
  <c r="R37"/>
  <c r="Q37"/>
  <c r="P37"/>
  <c r="M37"/>
  <c r="N37" s="1"/>
  <c r="L37"/>
  <c r="K37"/>
  <c r="J37"/>
  <c r="G37"/>
  <c r="H37" s="1"/>
  <c r="E37"/>
  <c r="F37" s="1"/>
  <c r="R36"/>
  <c r="Q36"/>
  <c r="P36"/>
  <c r="N36"/>
  <c r="M36"/>
  <c r="K36"/>
  <c r="L36" s="1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N34"/>
  <c r="M34"/>
  <c r="K34"/>
  <c r="L34" s="1"/>
  <c r="J34"/>
  <c r="G34"/>
  <c r="H34" s="1"/>
  <c r="E34"/>
  <c r="F34" s="1"/>
  <c r="R33"/>
  <c r="Q33"/>
  <c r="P33"/>
  <c r="M33"/>
  <c r="N33" s="1"/>
  <c r="L33"/>
  <c r="K33"/>
  <c r="J33"/>
  <c r="G33"/>
  <c r="H33" s="1"/>
  <c r="E33"/>
  <c r="F33" s="1"/>
  <c r="R32"/>
  <c r="Q32"/>
  <c r="P32"/>
  <c r="N32"/>
  <c r="M32"/>
  <c r="K32"/>
  <c r="L32" s="1"/>
  <c r="J32"/>
  <c r="G32"/>
  <c r="H32" s="1"/>
  <c r="E32"/>
  <c r="F32" s="1"/>
  <c r="R31"/>
  <c r="Q31"/>
  <c r="P31"/>
  <c r="M31"/>
  <c r="N31" s="1"/>
  <c r="L31"/>
  <c r="K31"/>
  <c r="J31"/>
  <c r="G31"/>
  <c r="H31" s="1"/>
  <c r="E31"/>
  <c r="F31" s="1"/>
  <c r="R30"/>
  <c r="Q30"/>
  <c r="P30"/>
  <c r="M30"/>
  <c r="N30" s="1"/>
  <c r="L30"/>
  <c r="K30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N28"/>
  <c r="M28"/>
  <c r="K28"/>
  <c r="L28" s="1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N26"/>
  <c r="M26"/>
  <c r="K26"/>
  <c r="L26" s="1"/>
  <c r="J26"/>
  <c r="G26"/>
  <c r="H26" s="1"/>
  <c r="E26"/>
  <c r="F26" s="1"/>
  <c r="R25"/>
  <c r="Q25"/>
  <c r="P25"/>
  <c r="M25"/>
  <c r="N25" s="1"/>
  <c r="L25"/>
  <c r="K25"/>
  <c r="J25"/>
  <c r="G25"/>
  <c r="H25" s="1"/>
  <c r="E25"/>
  <c r="F25" s="1"/>
  <c r="R24"/>
  <c r="Q24"/>
  <c r="P24"/>
  <c r="N24"/>
  <c r="M24"/>
  <c r="K24"/>
  <c r="L24" s="1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N22"/>
  <c r="M22"/>
  <c r="L22"/>
  <c r="K22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N18"/>
  <c r="M18"/>
  <c r="K18"/>
  <c r="L18" s="1"/>
  <c r="J18"/>
  <c r="G18"/>
  <c r="H18" s="1"/>
  <c r="E18"/>
  <c r="F18" s="1"/>
  <c r="R17"/>
  <c r="Q17"/>
  <c r="P17"/>
  <c r="N17"/>
  <c r="M17"/>
  <c r="L17"/>
  <c r="K17"/>
  <c r="J17"/>
  <c r="G17"/>
  <c r="H17" s="1"/>
  <c r="E17"/>
  <c r="F17" s="1"/>
  <c r="R16"/>
  <c r="Q16"/>
  <c r="P16"/>
  <c r="N16"/>
  <c r="M16"/>
  <c r="K16"/>
  <c r="L16" s="1"/>
  <c r="J16"/>
  <c r="G16"/>
  <c r="H16" s="1"/>
  <c r="E16"/>
  <c r="F16" s="1"/>
  <c r="R15"/>
  <c r="Q15"/>
  <c r="P15"/>
  <c r="M15"/>
  <c r="N15" s="1"/>
  <c r="L15"/>
  <c r="K15"/>
  <c r="J15"/>
  <c r="G15"/>
  <c r="H15" s="1"/>
  <c r="E15"/>
  <c r="F15" s="1"/>
  <c r="R14"/>
  <c r="Q14"/>
  <c r="P14"/>
  <c r="N14"/>
  <c r="M14"/>
  <c r="K14"/>
  <c r="L14" s="1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N12"/>
  <c r="M12"/>
  <c r="K12"/>
  <c r="L12" s="1"/>
  <c r="J12"/>
  <c r="G12"/>
  <c r="H12" s="1"/>
  <c r="E12"/>
  <c r="F12" s="1"/>
  <c r="R11"/>
  <c r="Q11"/>
  <c r="P11"/>
  <c r="M11"/>
  <c r="N11" s="1"/>
  <c r="L11"/>
  <c r="K11"/>
  <c r="J11"/>
  <c r="G11"/>
  <c r="E11"/>
  <c r="F11" s="1"/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L41"/>
  <c r="K41"/>
  <c r="J41"/>
  <c r="G41"/>
  <c r="H41" s="1"/>
  <c r="E41"/>
  <c r="F41" s="1"/>
  <c r="R40"/>
  <c r="Q40"/>
  <c r="P40"/>
  <c r="N40"/>
  <c r="M40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L37"/>
  <c r="K37"/>
  <c r="J37"/>
  <c r="G37"/>
  <c r="H37" s="1"/>
  <c r="E37"/>
  <c r="F37" s="1"/>
  <c r="R36"/>
  <c r="Q36"/>
  <c r="P36"/>
  <c r="N36"/>
  <c r="M36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L34"/>
  <c r="K34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N28"/>
  <c r="M28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L21"/>
  <c r="K21"/>
  <c r="J21"/>
  <c r="G21"/>
  <c r="H21" s="1"/>
  <c r="E21"/>
  <c r="F21" s="1"/>
  <c r="R20"/>
  <c r="Q20"/>
  <c r="P20"/>
  <c r="N20"/>
  <c r="M20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N17"/>
  <c r="M17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2"/>
  <c r="R50"/>
  <c r="Q50"/>
  <c r="P50"/>
  <c r="M50"/>
  <c r="N50" s="1"/>
  <c r="L50"/>
  <c r="K50"/>
  <c r="J50"/>
  <c r="G50"/>
  <c r="H50" s="1"/>
  <c r="E50"/>
  <c r="F50" s="1"/>
  <c r="R49"/>
  <c r="Q49"/>
  <c r="P49"/>
  <c r="M49"/>
  <c r="N49" s="1"/>
  <c r="L49"/>
  <c r="K49"/>
  <c r="J49"/>
  <c r="G49"/>
  <c r="H49" s="1"/>
  <c r="E49"/>
  <c r="F49" s="1"/>
  <c r="R48"/>
  <c r="Q48"/>
  <c r="P48"/>
  <c r="M48"/>
  <c r="N48" s="1"/>
  <c r="L48"/>
  <c r="K48"/>
  <c r="J48"/>
  <c r="G48"/>
  <c r="H48" s="1"/>
  <c r="E48"/>
  <c r="F48" s="1"/>
  <c r="R47"/>
  <c r="Q47"/>
  <c r="P47"/>
  <c r="M47"/>
  <c r="N47" s="1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L32"/>
  <c r="K32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L30"/>
  <c r="K30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L18"/>
  <c r="K18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L50"/>
  <c r="K50"/>
  <c r="J50"/>
  <c r="G50"/>
  <c r="H50" s="1"/>
  <c r="E50"/>
  <c r="F50" s="1"/>
  <c r="R49"/>
  <c r="Q49"/>
  <c r="P49"/>
  <c r="M49"/>
  <c r="N49" s="1"/>
  <c r="L49"/>
  <c r="K49"/>
  <c r="J49"/>
  <c r="G49"/>
  <c r="H49" s="1"/>
  <c r="E49"/>
  <c r="F49" s="1"/>
  <c r="R48"/>
  <c r="Q48"/>
  <c r="P48"/>
  <c r="M48"/>
  <c r="N48" s="1"/>
  <c r="L48"/>
  <c r="K48"/>
  <c r="J48"/>
  <c r="G48"/>
  <c r="H48" s="1"/>
  <c r="E48"/>
  <c r="F48" s="1"/>
  <c r="R47"/>
  <c r="Q47"/>
  <c r="P47"/>
  <c r="M47"/>
  <c r="N47" s="1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L45"/>
  <c r="K45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L40"/>
  <c r="K40"/>
  <c r="J40"/>
  <c r="G40"/>
  <c r="H40" s="1"/>
  <c r="E40"/>
  <c r="F40" s="1"/>
  <c r="R39"/>
  <c r="Q39"/>
  <c r="P39"/>
  <c r="M39"/>
  <c r="N39" s="1"/>
  <c r="L39"/>
  <c r="K39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L32"/>
  <c r="K32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M28"/>
  <c r="N28" s="1"/>
  <c r="L28"/>
  <c r="K28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L21"/>
  <c r="K21"/>
  <c r="J21"/>
  <c r="G21"/>
  <c r="H21" s="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L16"/>
  <c r="K16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2" i="6" l="1"/>
  <c r="K52" i="5"/>
  <c r="K52" i="4"/>
  <c r="K52" i="3"/>
  <c r="K52" i="2"/>
  <c r="K52" i="1"/>
  <c r="H11"/>
  <c r="H11" i="2"/>
  <c r="H11" i="3"/>
  <c r="H11" i="4"/>
  <c r="H11" i="5"/>
  <c r="H11" i="6"/>
  <c r="K54" i="1"/>
  <c r="K54" i="2"/>
  <c r="K54" i="3"/>
  <c r="K54" i="4"/>
  <c r="K54" i="5"/>
  <c r="K54" i="6"/>
  <c r="K53" i="1"/>
  <c r="K53" i="2"/>
  <c r="K53" i="3"/>
  <c r="K53" i="4"/>
  <c r="K53" i="5"/>
  <c r="K53" i="6"/>
</calcChain>
</file>

<file path=xl/sharedStrings.xml><?xml version="1.0" encoding="utf-8"?>
<sst xmlns="http://schemas.openxmlformats.org/spreadsheetml/2006/main" count="1112" uniqueCount="301">
  <si>
    <t>DAFTAR NILAI SISWA SMAN 9 SEMARANG SEMESTER GASAL TAHUN PELAJARAN 2017/2018</t>
  </si>
  <si>
    <t>Guru :</t>
  </si>
  <si>
    <t>Endah Kartikawati S.Pd.</t>
  </si>
  <si>
    <t>Kelas X-MIPA 2</t>
  </si>
  <si>
    <t>Mapel :</t>
  </si>
  <si>
    <t>Bahasa Inggris [ Kelompok A (Wajib)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</si>
  <si>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</si>
  <si>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</si>
  <si>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</si>
  <si>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</si>
  <si>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</si>
  <si>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</si>
  <si>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</si>
  <si>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</si>
  <si>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</si>
  <si>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</si>
  <si>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</si>
  <si>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</si>
  <si>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</si>
  <si>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</si>
  <si>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</si>
  <si>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</si>
  <si>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</si>
  <si>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</si>
  <si>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</si>
  <si>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</si>
  <si>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</si>
  <si>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</si>
  <si>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</si>
  <si>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</si>
  <si>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</si>
  <si>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</si>
  <si>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</si>
  <si>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</si>
  <si>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</si>
  <si>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</si>
  <si>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</si>
  <si>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</si>
  <si>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</si>
  <si>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</si>
  <si>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</si>
  <si>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</si>
  <si>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</si>
  <si>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</si>
  <si>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</si>
  <si>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</si>
  <si>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</si>
  <si>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</si>
  <si>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</si>
  <si>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</si>
  <si>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</si>
  <si>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</si>
  <si>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</si>
  <si>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 PUTRA PRASETYA</t>
  </si>
  <si>
    <t>Predikat &amp; Deskripsi Pengetahuan</t>
  </si>
  <si>
    <t>ACUAN MENGISI DESKRIPSI</t>
  </si>
  <si>
    <t>ADLAN JINGGLANG ATTHARIQ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</si>
  <si>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</si>
  <si>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</si>
  <si>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</si>
  <si>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</si>
  <si>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</si>
  <si>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</si>
  <si>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</si>
  <si>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</si>
  <si>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</si>
  <si>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</si>
  <si>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</si>
  <si>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</si>
  <si>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</si>
  <si>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</si>
  <si>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</si>
  <si>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</si>
  <si>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</si>
  <si>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</si>
  <si>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</si>
  <si>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</si>
  <si>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</si>
  <si>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Predikat &amp; Deskripsi Keterampilan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</si>
  <si>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</si>
  <si>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</si>
  <si>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</si>
  <si>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</si>
  <si>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</si>
  <si>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</si>
  <si>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</si>
  <si>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</si>
  <si>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</si>
  <si>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</si>
  <si>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</si>
  <si>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</si>
  <si>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</si>
  <si>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</si>
  <si>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</si>
  <si>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</si>
  <si>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</si>
  <si>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</si>
  <si>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</si>
  <si>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</si>
  <si>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</si>
  <si>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</si>
  <si>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</si>
  <si>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</si>
  <si>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</si>
  <si>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</si>
  <si>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</si>
  <si>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</si>
  <si>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</si>
  <si>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</si>
  <si>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</si>
  <si>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</si>
  <si>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19620805 198603 2 013</t>
  </si>
  <si>
    <t>Nip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</si>
  <si>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</si>
  <si>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</si>
  <si>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</si>
  <si>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</si>
  <si>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</si>
  <si>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</si>
  <si>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</si>
  <si>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</si>
  <si>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</si>
  <si>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</si>
  <si>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</si>
  <si>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</si>
  <si>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</si>
  <si>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</si>
  <si>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</si>
  <si>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</si>
  <si>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</si>
  <si>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</si>
  <si>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</si>
  <si>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</si>
  <si>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</si>
  <si>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</si>
  <si>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</si>
  <si>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</si>
  <si>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</si>
  <si>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</si>
  <si>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</si>
  <si>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</si>
  <si>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</si>
  <si>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</si>
  <si>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</si>
  <si>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</si>
  <si>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</si>
  <si>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</si>
  <si>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</si>
  <si>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</si>
  <si>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</si>
  <si>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</si>
  <si>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</si>
  <si>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</si>
  <si>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</si>
  <si>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</si>
  <si>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</si>
  <si>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</si>
  <si>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</si>
  <si>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</si>
  <si>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</si>
  <si>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</si>
  <si>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</si>
  <si>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</si>
  <si>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</si>
  <si>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</si>
  <si>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</si>
  <si>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</si>
  <si>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</si>
  <si>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</si>
  <si>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</si>
  <si>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</si>
  <si>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</si>
  <si>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</si>
  <si>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</si>
  <si>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</si>
  <si>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</si>
  <si>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</si>
  <si>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</si>
  <si>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</si>
  <si>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</si>
  <si>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</si>
  <si>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</si>
  <si>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</si>
  <si>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</si>
  <si>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</si>
  <si>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</si>
  <si>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</si>
  <si>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</si>
  <si>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</si>
  <si>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</si>
  <si>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</si>
  <si>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</si>
  <si>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</si>
  <si>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</si>
  <si>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</si>
  <si>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</si>
  <si>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</si>
  <si>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</si>
  <si>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</si>
  <si>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</si>
  <si>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</si>
  <si>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</si>
  <si>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</si>
  <si>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HANIFAH MEITA PUTRI</t>
  </si>
  <si>
    <t>IRENE ARDELIA CANDRA</t>
  </si>
  <si>
    <t>GARINDA KUSUMA PUTRI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</si>
  <si>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</si>
  <si>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</si>
  <si>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</si>
  <si>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</si>
  <si>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</si>
  <si>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</si>
  <si>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</si>
  <si>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</si>
  <si>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</si>
  <si>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</si>
  <si>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</si>
  <si>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</si>
  <si>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</si>
  <si>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</si>
  <si>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</si>
  <si>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</si>
  <si>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</si>
  <si>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</si>
  <si>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X-MIPA 6</t>
  </si>
  <si>
    <t>AFNAN MUHAMMAD DZUHRI</t>
  </si>
  <si>
    <t>ANANGGADIPA ANDARU ADI</t>
  </si>
  <si>
    <t>ANISAH ZAHRA RIZKI PUTRI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</si>
  <si>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</si>
  <si>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</si>
  <si>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</si>
  <si>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</si>
  <si>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</si>
  <si>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</si>
  <si>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</si>
  <si>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</si>
  <si>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</si>
  <si>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</si>
  <si>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</si>
  <si>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</si>
  <si>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</si>
  <si>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</si>
  <si>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</si>
  <si>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</si>
  <si>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</si>
  <si>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</si>
  <si>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</si>
  <si>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</si>
  <si>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</si>
  <si>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</si>
  <si>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</si>
  <si>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</si>
  <si>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</si>
  <si>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</si>
  <si>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</si>
  <si>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</si>
  <si>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</si>
  <si>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</si>
  <si>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</si>
  <si>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</si>
  <si>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</si>
  <si>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</si>
  <si>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</si>
  <si>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</si>
  <si>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</si>
  <si>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</si>
  <si>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</si>
  <si>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</si>
  <si>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</si>
  <si>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</si>
  <si>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</si>
  <si>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</si>
  <si>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</si>
  <si>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</si>
  <si>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</si>
  <si>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</si>
  <si>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</si>
  <si>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</si>
  <si>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</si>
  <si>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</si>
  <si>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</si>
  <si>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</si>
  <si>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</si>
  <si>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</si>
  <si>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</si>
  <si>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</si>
  <si>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</si>
  <si>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</si>
  <si>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</si>
  <si>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</si>
  <si>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</si>
  <si>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</si>
  <si>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</si>
  <si>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</si>
  <si>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dalam memahami dan menganalias materi tentang Jati diri,mengucapkan Selamat dan Memuji, Menyatakan kehendak ,deskritif teks dan Pengumuman</t>
  </si>
  <si>
    <t>Memiliki kemampuan dalam memahami dan menganalias materi tentang Jati diri,mengucapkan Selamat dan Memuji, Menyatakan kehendak  namun perlu peningkatan pemahaman deskritif teks dan Pengumuman</t>
  </si>
  <si>
    <t>Memiliki kemampuan dalam memahami dan menganalias materi tentang Jati diri,mengucapkan Selamat dan Memuji,   namun perlu peningkatan pemahaman Menyatakan Kehendak deskritif teks dan Pengumuman</t>
  </si>
  <si>
    <t>Sangat terampil menyampaikan  secara lisan dan membuat dialog tentang materi Jati diri,mengucapkan Selamat dan Memuji ,menyatakan Kehendak ,teks deskriptif dan Pengumuman</t>
  </si>
  <si>
    <t xml:space="preserve">Sangat terampil menyampaikan  secara lisan dan membuat dialog tentang materi Jati diri,mengucapkan Selamat dan Memuji , namun perlu peningkatan ketrampilan  untuk materi menyatakan Kehendak teks deskriptif dan Pengumuman  </t>
  </si>
  <si>
    <t xml:space="preserve">Sangat terampil menyampaikan  secara lisan dan membuat dialog tentang materi Jati diri,mengucapkan Selamat dan Memuji ,menyatakan Kehendak , namun perlu peningkatan ketrampilan  untuk materi teks deskriptif dan Pengumuman  </t>
  </si>
  <si>
    <t>Belum memilik semuai kemampuan dalam memahami dan menganalias materi tentang Jati diri,mengucapkan Selamat dan Memuji,  Menyatakan Kehendak deskritif teks dan Pengumuman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</si>
</sst>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98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120" zoomScaleNormal="120" workbookViewId="0">
      <pane xSplit="3" ySplit="10" topLeftCell="L44" activePane="bottomRight" state="frozen"/>
      <selection pane="topRight"/>
      <selection pane="bottomLeft"/>
      <selection pane="bottomRight" activeCell="O47" sqref="O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customWidth="1"/>
    <col min="18" max="18" width="7.5703125" customWidth="1"/>
    <col min="19" max="19" width="9.140625" hidden="1" customWidth="1"/>
    <col min="20" max="28" width="7.140625" customWidth="1"/>
    <col min="29" max="29" width="6.85546875" customWidth="1"/>
    <col min="30" max="31" width="7.140625" hidden="1" customWidth="1"/>
    <col min="32" max="40" width="8.7109375" customWidth="1"/>
    <col min="41" max="41" width="7.140625" customWidth="1"/>
    <col min="42" max="42" width="0.28515625" customWidth="1"/>
    <col min="43" max="52" width="7.140625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0.14062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323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77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45312</v>
      </c>
      <c r="C11" s="19" t="s">
        <v>53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  namun perlu peningkatan pemahaman Menyatakan Kehendak deskritif teks dan Pengumuman</v>
      </c>
      <c r="K11" s="19">
        <f t="shared" ref="K11:K50" si="4">IF((COUNTA(AF11:AN11)&gt;0),AVERAGE(AF11:AN11),"")</f>
        <v>79.666666666666671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71</v>
      </c>
      <c r="U11" s="1">
        <v>70</v>
      </c>
      <c r="V11" s="1">
        <v>71</v>
      </c>
      <c r="W11" s="1">
        <v>75</v>
      </c>
      <c r="X11" s="1">
        <v>76</v>
      </c>
      <c r="Y11" s="1">
        <v>76</v>
      </c>
      <c r="Z11" s="1"/>
      <c r="AA11" s="1"/>
      <c r="AB11" s="1"/>
      <c r="AC11" s="1"/>
      <c r="AD11" s="1"/>
      <c r="AE11" s="18"/>
      <c r="AF11" s="1">
        <v>79</v>
      </c>
      <c r="AG11" s="1">
        <v>79</v>
      </c>
      <c r="AH11" s="1">
        <v>80</v>
      </c>
      <c r="AI11" s="1">
        <v>80</v>
      </c>
      <c r="AJ11" s="1">
        <v>80</v>
      </c>
      <c r="AK11" s="1">
        <v>80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45328</v>
      </c>
      <c r="C12" s="19" t="s">
        <v>56</v>
      </c>
      <c r="D12" s="18"/>
      <c r="E12" s="19">
        <f t="shared" si="0"/>
        <v>75</v>
      </c>
      <c r="F12" s="19" t="str">
        <f t="shared" si="1"/>
        <v>C</v>
      </c>
      <c r="G12" s="19">
        <f>IF((COUNTA(T12:AC12)&gt;0),(ROUND((AVERAGE(T12:AD12)),0)),"")</f>
        <v>75</v>
      </c>
      <c r="H12" s="19" t="str">
        <f t="shared" si="2"/>
        <v>C</v>
      </c>
      <c r="I12" s="35">
        <v>3</v>
      </c>
      <c r="J1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2" s="19">
        <f t="shared" si="4"/>
        <v>84.666666666666671</v>
      </c>
      <c r="L12" s="19" t="str">
        <f t="shared" si="5"/>
        <v>A</v>
      </c>
      <c r="M12" s="19">
        <f t="shared" si="6"/>
        <v>84.666666666666671</v>
      </c>
      <c r="N12" s="19" t="str">
        <f t="shared" si="7"/>
        <v>A</v>
      </c>
      <c r="O12" s="35">
        <v>1</v>
      </c>
      <c r="P12" s="19" t="str">
        <f t="shared" si="8"/>
        <v>Sangat terampil menyampaikan  secara lisan dan membuat dialog tentang materi Jati diri,mengucapkan Selamat dan Memuji ,menyatakan Kehendak ,teks deskriptif dan Pengumuman</v>
      </c>
      <c r="Q12" s="19" t="str">
        <f t="shared" si="9"/>
        <v>B</v>
      </c>
      <c r="R12" s="19" t="str">
        <f t="shared" si="10"/>
        <v>B</v>
      </c>
      <c r="S12" s="18"/>
      <c r="T12" s="1">
        <v>83</v>
      </c>
      <c r="U12" s="1">
        <v>58</v>
      </c>
      <c r="V12" s="1">
        <v>80</v>
      </c>
      <c r="W12" s="1">
        <v>75</v>
      </c>
      <c r="X12" s="1">
        <v>76</v>
      </c>
      <c r="Y12" s="1">
        <v>76</v>
      </c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>
        <v>84</v>
      </c>
      <c r="AI12" s="1">
        <v>84</v>
      </c>
      <c r="AJ12" s="1">
        <v>84</v>
      </c>
      <c r="AK12" s="1">
        <v>84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45344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2</v>
      </c>
      <c r="P1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3" s="19" t="str">
        <f t="shared" si="9"/>
        <v>B</v>
      </c>
      <c r="R13" s="19" t="str">
        <f t="shared" si="10"/>
        <v>B</v>
      </c>
      <c r="S13" s="18"/>
      <c r="T13" s="1">
        <v>96</v>
      </c>
      <c r="U13" s="1">
        <v>78</v>
      </c>
      <c r="V13" s="1">
        <v>86</v>
      </c>
      <c r="W13" s="1">
        <v>76</v>
      </c>
      <c r="X13" s="1">
        <v>76</v>
      </c>
      <c r="Y13" s="1">
        <v>76</v>
      </c>
      <c r="Z13" s="1"/>
      <c r="AA13" s="1"/>
      <c r="AB13" s="1"/>
      <c r="AC13" s="1"/>
      <c r="AD13" s="1"/>
      <c r="AE13" s="18"/>
      <c r="AF13" s="1">
        <v>87</v>
      </c>
      <c r="AG13" s="1">
        <v>87</v>
      </c>
      <c r="AH13" s="1">
        <v>75</v>
      </c>
      <c r="AI13" s="1">
        <v>82</v>
      </c>
      <c r="AJ13" s="1">
        <v>82</v>
      </c>
      <c r="AK13" s="1">
        <v>82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294</v>
      </c>
      <c r="FI13" s="42" t="s">
        <v>297</v>
      </c>
      <c r="FJ13" s="40">
        <v>7561</v>
      </c>
      <c r="FK13" s="40">
        <v>7571</v>
      </c>
    </row>
    <row r="14" spans="1:167">
      <c r="A14" s="19">
        <v>4</v>
      </c>
      <c r="B14" s="19">
        <v>45360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4" s="19">
        <f t="shared" si="4"/>
        <v>81.166666666666671</v>
      </c>
      <c r="L14" s="19" t="str">
        <f t="shared" si="5"/>
        <v>B</v>
      </c>
      <c r="M14" s="19">
        <f t="shared" si="6"/>
        <v>81.166666666666671</v>
      </c>
      <c r="N14" s="19" t="str">
        <f t="shared" si="7"/>
        <v>B</v>
      </c>
      <c r="O14" s="35">
        <v>2</v>
      </c>
      <c r="P1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19" t="str">
        <f t="shared" si="9"/>
        <v>B</v>
      </c>
      <c r="R14" s="19" t="str">
        <f t="shared" si="10"/>
        <v>B</v>
      </c>
      <c r="S14" s="18"/>
      <c r="T14" s="1">
        <v>86</v>
      </c>
      <c r="U14" s="1">
        <v>76</v>
      </c>
      <c r="V14" s="1">
        <v>80</v>
      </c>
      <c r="W14" s="1">
        <v>76</v>
      </c>
      <c r="X14" s="1">
        <v>76</v>
      </c>
      <c r="Y14" s="1">
        <v>76</v>
      </c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80</v>
      </c>
      <c r="AI14" s="1">
        <v>81</v>
      </c>
      <c r="AJ14" s="1">
        <v>81</v>
      </c>
      <c r="AK14" s="1">
        <v>81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45376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5" s="19">
        <f t="shared" si="4"/>
        <v>85.333333333333329</v>
      </c>
      <c r="L15" s="19" t="str">
        <f t="shared" si="5"/>
        <v>A</v>
      </c>
      <c r="M15" s="19">
        <f t="shared" si="6"/>
        <v>85.333333333333329</v>
      </c>
      <c r="N15" s="19" t="str">
        <f t="shared" si="7"/>
        <v>A</v>
      </c>
      <c r="O15" s="35">
        <v>1</v>
      </c>
      <c r="P15" s="19" t="str">
        <f t="shared" si="8"/>
        <v>Sangat terampil menyampaikan  secara lisan dan membuat dialog tentang materi Jati diri,mengucapkan Selamat dan Memuji ,menyatakan Kehendak ,teks deskriptif dan Pengumuman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76</v>
      </c>
      <c r="V15" s="1">
        <v>78</v>
      </c>
      <c r="W15" s="1">
        <v>76</v>
      </c>
      <c r="X15" s="1">
        <v>76</v>
      </c>
      <c r="Y15" s="1">
        <v>76</v>
      </c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86</v>
      </c>
      <c r="AI15" s="1">
        <v>84</v>
      </c>
      <c r="AJ15" s="1">
        <v>84</v>
      </c>
      <c r="AK15" s="1">
        <v>84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295</v>
      </c>
      <c r="FI15" s="42" t="s">
        <v>299</v>
      </c>
      <c r="FJ15" s="40">
        <v>7562</v>
      </c>
      <c r="FK15" s="40">
        <v>7572</v>
      </c>
    </row>
    <row r="16" spans="1:167">
      <c r="A16" s="19">
        <v>6</v>
      </c>
      <c r="B16" s="19">
        <v>45392</v>
      </c>
      <c r="C16" s="19" t="s">
        <v>68</v>
      </c>
      <c r="D16" s="18"/>
      <c r="E16" s="19">
        <f t="shared" si="0"/>
        <v>73</v>
      </c>
      <c r="F16" s="19" t="str">
        <f t="shared" si="1"/>
        <v>C</v>
      </c>
      <c r="G16" s="19">
        <f>IF((COUNTA(T12:AC12)&gt;0),(ROUND((AVERAGE(T16:AD16)),0)),"")</f>
        <v>73</v>
      </c>
      <c r="H16" s="19" t="str">
        <f t="shared" si="2"/>
        <v>C</v>
      </c>
      <c r="I16" s="35">
        <v>3</v>
      </c>
      <c r="J1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19" t="str">
        <f t="shared" si="9"/>
        <v>B</v>
      </c>
      <c r="R16" s="19" t="str">
        <f t="shared" si="10"/>
        <v>B</v>
      </c>
      <c r="S16" s="18"/>
      <c r="T16" s="1">
        <v>71</v>
      </c>
      <c r="U16" s="1">
        <v>70</v>
      </c>
      <c r="V16" s="1">
        <v>71</v>
      </c>
      <c r="W16" s="1">
        <v>75</v>
      </c>
      <c r="X16" s="1">
        <v>76</v>
      </c>
      <c r="Y16" s="1">
        <v>76</v>
      </c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80</v>
      </c>
      <c r="AI16" s="1">
        <v>84</v>
      </c>
      <c r="AJ16" s="1">
        <v>84</v>
      </c>
      <c r="AK16" s="1">
        <v>84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45408</v>
      </c>
      <c r="C17" s="19" t="s">
        <v>69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3</v>
      </c>
      <c r="J1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2</v>
      </c>
      <c r="P1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70</v>
      </c>
      <c r="V17" s="1">
        <v>70</v>
      </c>
      <c r="W17" s="1">
        <v>70</v>
      </c>
      <c r="X17" s="1">
        <v>76</v>
      </c>
      <c r="Y17" s="1">
        <v>76</v>
      </c>
      <c r="Z17" s="1"/>
      <c r="AA17" s="1"/>
      <c r="AB17" s="1"/>
      <c r="AC17" s="1"/>
      <c r="AD17" s="1"/>
      <c r="AE17" s="18"/>
      <c r="AF17" s="1">
        <v>83</v>
      </c>
      <c r="AG17" s="1">
        <v>83</v>
      </c>
      <c r="AH17" s="1">
        <v>80</v>
      </c>
      <c r="AI17" s="1">
        <v>86</v>
      </c>
      <c r="AJ17" s="1">
        <v>86</v>
      </c>
      <c r="AK17" s="1">
        <v>86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296</v>
      </c>
      <c r="FI17" s="42" t="s">
        <v>298</v>
      </c>
      <c r="FJ17" s="40">
        <v>7563</v>
      </c>
      <c r="FK17" s="40">
        <v>7573</v>
      </c>
    </row>
    <row r="18" spans="1:167">
      <c r="A18" s="19">
        <v>8</v>
      </c>
      <c r="B18" s="19">
        <v>45424</v>
      </c>
      <c r="C18" s="19" t="s">
        <v>70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8" s="19">
        <f t="shared" si="4"/>
        <v>83.166666666666671</v>
      </c>
      <c r="L18" s="19" t="str">
        <f t="shared" si="5"/>
        <v>B</v>
      </c>
      <c r="M18" s="19">
        <f t="shared" si="6"/>
        <v>83.166666666666671</v>
      </c>
      <c r="N18" s="19" t="str">
        <f t="shared" si="7"/>
        <v>B</v>
      </c>
      <c r="O18" s="35">
        <v>2</v>
      </c>
      <c r="P1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19" t="str">
        <f t="shared" si="9"/>
        <v>B</v>
      </c>
      <c r="R18" s="19" t="str">
        <f t="shared" si="10"/>
        <v>B</v>
      </c>
      <c r="S18" s="18"/>
      <c r="T18" s="1">
        <v>83</v>
      </c>
      <c r="U18" s="1">
        <v>64</v>
      </c>
      <c r="V18" s="1">
        <v>80</v>
      </c>
      <c r="W18" s="1">
        <v>86</v>
      </c>
      <c r="X18" s="1">
        <v>76</v>
      </c>
      <c r="Y18" s="1">
        <v>76</v>
      </c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>
        <v>84</v>
      </c>
      <c r="AI18" s="1">
        <v>81</v>
      </c>
      <c r="AJ18" s="1">
        <v>81</v>
      </c>
      <c r="AK18" s="1">
        <v>81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45440</v>
      </c>
      <c r="C19" s="19" t="s">
        <v>71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9" s="19">
        <f t="shared" si="4"/>
        <v>81</v>
      </c>
      <c r="L19" s="19" t="str">
        <f t="shared" si="5"/>
        <v>B</v>
      </c>
      <c r="M19" s="19">
        <f t="shared" si="6"/>
        <v>81</v>
      </c>
      <c r="N19" s="19" t="str">
        <f t="shared" si="7"/>
        <v>B</v>
      </c>
      <c r="O19" s="35">
        <v>2</v>
      </c>
      <c r="P1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19" t="str">
        <f t="shared" si="9"/>
        <v>B</v>
      </c>
      <c r="R19" s="19" t="str">
        <f t="shared" si="10"/>
        <v>B</v>
      </c>
      <c r="S19" s="18"/>
      <c r="T19" s="1">
        <v>71</v>
      </c>
      <c r="U19" s="1">
        <v>74</v>
      </c>
      <c r="V19" s="1">
        <v>80</v>
      </c>
      <c r="W19" s="1">
        <v>86</v>
      </c>
      <c r="X19" s="1">
        <v>86</v>
      </c>
      <c r="Y19" s="1">
        <v>76</v>
      </c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80</v>
      </c>
      <c r="AI19" s="1">
        <v>80</v>
      </c>
      <c r="AJ19" s="1">
        <v>80</v>
      </c>
      <c r="AK19" s="1">
        <v>80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/>
      <c r="FI19" s="42"/>
      <c r="FJ19" s="40">
        <v>7564</v>
      </c>
      <c r="FK19" s="40">
        <v>7574</v>
      </c>
    </row>
    <row r="20" spans="1:167">
      <c r="A20" s="19">
        <v>10</v>
      </c>
      <c r="B20" s="19">
        <v>45456</v>
      </c>
      <c r="C20" s="19" t="s">
        <v>72</v>
      </c>
      <c r="D20" s="18"/>
      <c r="E20" s="19">
        <f t="shared" si="0"/>
        <v>73</v>
      </c>
      <c r="F20" s="19" t="str">
        <f t="shared" si="1"/>
        <v>C</v>
      </c>
      <c r="G20" s="19">
        <f>IF((COUNTA(T12:AC12)&gt;0),(ROUND((AVERAGE(T20:AD20)),0)),"")</f>
        <v>73</v>
      </c>
      <c r="H20" s="19" t="str">
        <f t="shared" si="2"/>
        <v>C</v>
      </c>
      <c r="I20" s="35">
        <v>3</v>
      </c>
      <c r="J2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0" s="19">
        <f t="shared" si="4"/>
        <v>83.166666666666671</v>
      </c>
      <c r="L20" s="19" t="str">
        <f t="shared" si="5"/>
        <v>B</v>
      </c>
      <c r="M20" s="19">
        <f t="shared" si="6"/>
        <v>83.166666666666671</v>
      </c>
      <c r="N20" s="19" t="str">
        <f t="shared" si="7"/>
        <v>B</v>
      </c>
      <c r="O20" s="35">
        <v>2</v>
      </c>
      <c r="P2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62</v>
      </c>
      <c r="V20" s="1">
        <v>76</v>
      </c>
      <c r="W20" s="1">
        <v>70</v>
      </c>
      <c r="X20" s="1">
        <v>76</v>
      </c>
      <c r="Y20" s="1">
        <v>76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80</v>
      </c>
      <c r="AI20" s="1">
        <v>83</v>
      </c>
      <c r="AJ20" s="1">
        <v>83</v>
      </c>
      <c r="AK20" s="1">
        <v>83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45472</v>
      </c>
      <c r="C21" s="19" t="s">
        <v>73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1" s="19">
        <f t="shared" si="4"/>
        <v>84.666666666666671</v>
      </c>
      <c r="L21" s="19" t="str">
        <f t="shared" si="5"/>
        <v>A</v>
      </c>
      <c r="M21" s="19">
        <f t="shared" si="6"/>
        <v>84.666666666666671</v>
      </c>
      <c r="N21" s="19" t="str">
        <f t="shared" si="7"/>
        <v>A</v>
      </c>
      <c r="O21" s="35">
        <v>1</v>
      </c>
      <c r="P21" s="19" t="str">
        <f t="shared" si="8"/>
        <v>Sangat terampil menyampaikan  secara lisan dan membuat dialog tentang materi Jati diri,mengucapkan Selamat dan Memuji ,menyatakan Kehendak ,teks deskriptif dan Pengumuman</v>
      </c>
      <c r="Q21" s="19" t="str">
        <f t="shared" si="9"/>
        <v>B</v>
      </c>
      <c r="R21" s="19" t="str">
        <f t="shared" si="10"/>
        <v>B</v>
      </c>
      <c r="S21" s="18"/>
      <c r="T21" s="1">
        <v>83</v>
      </c>
      <c r="U21" s="1">
        <v>70</v>
      </c>
      <c r="V21" s="1">
        <v>80</v>
      </c>
      <c r="W21" s="1">
        <v>86</v>
      </c>
      <c r="X21" s="1">
        <v>76</v>
      </c>
      <c r="Y21" s="1">
        <v>76</v>
      </c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80</v>
      </c>
      <c r="AI21" s="1">
        <v>86</v>
      </c>
      <c r="AJ21" s="1">
        <v>86</v>
      </c>
      <c r="AK21" s="1">
        <v>86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7565</v>
      </c>
      <c r="FK21" s="40">
        <v>7575</v>
      </c>
    </row>
    <row r="22" spans="1:167">
      <c r="A22" s="19">
        <v>12</v>
      </c>
      <c r="B22" s="19">
        <v>45488</v>
      </c>
      <c r="C22" s="19" t="s">
        <v>74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2" s="19">
        <f t="shared" si="4"/>
        <v>81.5</v>
      </c>
      <c r="L22" s="19" t="str">
        <f t="shared" si="5"/>
        <v>B</v>
      </c>
      <c r="M22" s="19">
        <f t="shared" si="6"/>
        <v>81.5</v>
      </c>
      <c r="N22" s="19" t="str">
        <f t="shared" si="7"/>
        <v>B</v>
      </c>
      <c r="O22" s="35">
        <v>2</v>
      </c>
      <c r="P2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2" s="19" t="str">
        <f t="shared" si="9"/>
        <v>B</v>
      </c>
      <c r="R22" s="19" t="str">
        <f t="shared" si="10"/>
        <v>B</v>
      </c>
      <c r="S22" s="18"/>
      <c r="T22" s="1">
        <v>71</v>
      </c>
      <c r="U22" s="1">
        <v>70</v>
      </c>
      <c r="V22" s="1">
        <v>80</v>
      </c>
      <c r="W22" s="1">
        <v>84</v>
      </c>
      <c r="X22" s="1">
        <v>80</v>
      </c>
      <c r="Y22" s="1">
        <v>76</v>
      </c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80</v>
      </c>
      <c r="AI22" s="1">
        <v>81</v>
      </c>
      <c r="AJ22" s="1">
        <v>81</v>
      </c>
      <c r="AK22" s="1">
        <v>81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45504</v>
      </c>
      <c r="C23" s="19" t="s">
        <v>75</v>
      </c>
      <c r="D23" s="18"/>
      <c r="E23" s="19">
        <f t="shared" si="0"/>
        <v>73</v>
      </c>
      <c r="F23" s="19" t="str">
        <f t="shared" si="1"/>
        <v>C</v>
      </c>
      <c r="G23" s="19">
        <f>IF((COUNTA(T12:AC12)&gt;0),(ROUND((AVERAGE(T23:AD23)),0)),"")</f>
        <v>73</v>
      </c>
      <c r="H23" s="19" t="str">
        <f t="shared" si="2"/>
        <v>C</v>
      </c>
      <c r="I23" s="35">
        <v>3</v>
      </c>
      <c r="J2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3" s="19">
        <f t="shared" si="4"/>
        <v>83.166666666666671</v>
      </c>
      <c r="L23" s="19" t="str">
        <f t="shared" si="5"/>
        <v>B</v>
      </c>
      <c r="M23" s="19">
        <f t="shared" si="6"/>
        <v>83.166666666666671</v>
      </c>
      <c r="N23" s="19" t="str">
        <f t="shared" si="7"/>
        <v>B</v>
      </c>
      <c r="O23" s="35">
        <v>2</v>
      </c>
      <c r="P2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58</v>
      </c>
      <c r="V23" s="1">
        <v>78</v>
      </c>
      <c r="W23" s="1">
        <v>70</v>
      </c>
      <c r="X23" s="1">
        <v>76</v>
      </c>
      <c r="Y23" s="1">
        <v>76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80</v>
      </c>
      <c r="AI23" s="1">
        <v>83</v>
      </c>
      <c r="AJ23" s="1">
        <v>83</v>
      </c>
      <c r="AK23" s="1">
        <v>83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7566</v>
      </c>
      <c r="FK23" s="40">
        <v>7576</v>
      </c>
    </row>
    <row r="24" spans="1:167">
      <c r="A24" s="19">
        <v>14</v>
      </c>
      <c r="B24" s="19">
        <v>45520</v>
      </c>
      <c r="C24" s="19" t="s">
        <v>76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4" s="19">
        <f t="shared" si="4"/>
        <v>82.833333333333329</v>
      </c>
      <c r="L24" s="19" t="str">
        <f t="shared" si="5"/>
        <v>B</v>
      </c>
      <c r="M24" s="19">
        <f t="shared" si="6"/>
        <v>82.833333333333329</v>
      </c>
      <c r="N24" s="19" t="str">
        <f t="shared" si="7"/>
        <v>B</v>
      </c>
      <c r="O24" s="35">
        <v>2</v>
      </c>
      <c r="P2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19" t="str">
        <f t="shared" si="9"/>
        <v>B</v>
      </c>
      <c r="R24" s="19" t="str">
        <f t="shared" si="10"/>
        <v>B</v>
      </c>
      <c r="S24" s="18"/>
      <c r="T24" s="1">
        <v>76</v>
      </c>
      <c r="U24" s="1">
        <v>56</v>
      </c>
      <c r="V24" s="1">
        <v>86</v>
      </c>
      <c r="W24" s="1">
        <v>80</v>
      </c>
      <c r="X24" s="1">
        <v>80</v>
      </c>
      <c r="Y24" s="1">
        <v>76</v>
      </c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80</v>
      </c>
      <c r="AI24" s="1">
        <v>81</v>
      </c>
      <c r="AJ24" s="1">
        <v>81</v>
      </c>
      <c r="AK24" s="1">
        <v>81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45536</v>
      </c>
      <c r="C25" s="19" t="s">
        <v>77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5" s="19">
        <f t="shared" si="4"/>
        <v>84.166666666666671</v>
      </c>
      <c r="L25" s="19" t="str">
        <f t="shared" si="5"/>
        <v>A</v>
      </c>
      <c r="M25" s="19">
        <f t="shared" si="6"/>
        <v>84.166666666666671</v>
      </c>
      <c r="N25" s="19" t="str">
        <f t="shared" si="7"/>
        <v>A</v>
      </c>
      <c r="O25" s="35">
        <v>1</v>
      </c>
      <c r="P25" s="19" t="str">
        <f t="shared" si="8"/>
        <v>Sangat terampil menyampaikan  secara lisan dan membuat dialog tentang materi Jati diri,mengucapkan Selamat dan Memuji ,menyatakan Kehendak ,teks deskriptif dan Pengumuman</v>
      </c>
      <c r="Q25" s="19" t="str">
        <f t="shared" si="9"/>
        <v>B</v>
      </c>
      <c r="R25" s="19" t="str">
        <f t="shared" si="10"/>
        <v>B</v>
      </c>
      <c r="S25" s="18"/>
      <c r="T25" s="1">
        <v>76</v>
      </c>
      <c r="U25" s="1">
        <v>66</v>
      </c>
      <c r="V25" s="1">
        <v>76</v>
      </c>
      <c r="W25" s="1">
        <v>80</v>
      </c>
      <c r="X25" s="1">
        <v>80</v>
      </c>
      <c r="Y25" s="1">
        <v>80</v>
      </c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>
        <v>80</v>
      </c>
      <c r="AI25" s="1">
        <v>83</v>
      </c>
      <c r="AJ25" s="1">
        <v>83</v>
      </c>
      <c r="AK25" s="1">
        <v>83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7567</v>
      </c>
      <c r="FK25" s="40">
        <v>7577</v>
      </c>
    </row>
    <row r="26" spans="1:167">
      <c r="A26" s="19">
        <v>16</v>
      </c>
      <c r="B26" s="19">
        <v>45552</v>
      </c>
      <c r="C26" s="19" t="s">
        <v>79</v>
      </c>
      <c r="D26" s="18"/>
      <c r="E26" s="19">
        <f t="shared" si="0"/>
        <v>81</v>
      </c>
      <c r="F26" s="19" t="str">
        <f t="shared" si="1"/>
        <v>B</v>
      </c>
      <c r="G26" s="19">
        <f>IF((COUNTA(T12:AC12)&gt;0),(ROUND((AVERAGE(T26:AD26)),0)),"")</f>
        <v>81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6" s="19">
        <f t="shared" si="4"/>
        <v>82.833333333333329</v>
      </c>
      <c r="L26" s="19" t="str">
        <f t="shared" si="5"/>
        <v>B</v>
      </c>
      <c r="M26" s="19">
        <f t="shared" si="6"/>
        <v>82.833333333333329</v>
      </c>
      <c r="N26" s="19" t="str">
        <f t="shared" si="7"/>
        <v>B</v>
      </c>
      <c r="O26" s="35">
        <v>2</v>
      </c>
      <c r="P2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19" t="str">
        <f t="shared" si="9"/>
        <v>B</v>
      </c>
      <c r="R26" s="19" t="str">
        <f t="shared" si="10"/>
        <v>B</v>
      </c>
      <c r="S26" s="18"/>
      <c r="T26" s="1">
        <v>93</v>
      </c>
      <c r="U26" s="1">
        <v>74</v>
      </c>
      <c r="V26" s="1">
        <v>88</v>
      </c>
      <c r="W26" s="1">
        <v>76</v>
      </c>
      <c r="X26" s="1">
        <v>76</v>
      </c>
      <c r="Y26" s="1">
        <v>76</v>
      </c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80</v>
      </c>
      <c r="AI26" s="1">
        <v>81</v>
      </c>
      <c r="AJ26" s="1">
        <v>81</v>
      </c>
      <c r="AK26" s="1">
        <v>81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45568</v>
      </c>
      <c r="C27" s="19" t="s">
        <v>80</v>
      </c>
      <c r="D27" s="18"/>
      <c r="E27" s="19">
        <f t="shared" si="0"/>
        <v>79</v>
      </c>
      <c r="F27" s="19" t="str">
        <f t="shared" si="1"/>
        <v>B</v>
      </c>
      <c r="G27" s="19">
        <f>IF((COUNTA(T12:AC12)&gt;0),(ROUND((AVERAGE(T27:AD27)),0)),"")</f>
        <v>79</v>
      </c>
      <c r="H27" s="19" t="str">
        <f t="shared" si="2"/>
        <v>B</v>
      </c>
      <c r="I27" s="35">
        <v>2</v>
      </c>
      <c r="J2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2</v>
      </c>
      <c r="P2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19" t="str">
        <f t="shared" si="9"/>
        <v>B</v>
      </c>
      <c r="R27" s="19" t="str">
        <f t="shared" si="10"/>
        <v>B</v>
      </c>
      <c r="S27" s="18"/>
      <c r="T27" s="1">
        <v>83</v>
      </c>
      <c r="U27" s="1">
        <v>70</v>
      </c>
      <c r="V27" s="1">
        <v>80</v>
      </c>
      <c r="W27" s="1">
        <v>86</v>
      </c>
      <c r="X27" s="1">
        <v>80</v>
      </c>
      <c r="Y27" s="1">
        <v>76</v>
      </c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80</v>
      </c>
      <c r="AI27" s="1">
        <v>80</v>
      </c>
      <c r="AJ27" s="1">
        <v>80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7568</v>
      </c>
      <c r="FK27" s="40">
        <v>7578</v>
      </c>
    </row>
    <row r="28" spans="1:167">
      <c r="A28" s="19">
        <v>18</v>
      </c>
      <c r="B28" s="19">
        <v>45584</v>
      </c>
      <c r="C28" s="19" t="s">
        <v>81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2</v>
      </c>
      <c r="P2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19" t="str">
        <f t="shared" si="9"/>
        <v>B</v>
      </c>
      <c r="R28" s="19" t="str">
        <f t="shared" si="10"/>
        <v>B</v>
      </c>
      <c r="S28" s="18"/>
      <c r="T28" s="1">
        <v>90</v>
      </c>
      <c r="U28" s="1">
        <v>62</v>
      </c>
      <c r="V28" s="1">
        <v>86</v>
      </c>
      <c r="W28" s="1">
        <v>70</v>
      </c>
      <c r="X28" s="1">
        <v>76</v>
      </c>
      <c r="Y28" s="1">
        <v>76</v>
      </c>
      <c r="Z28" s="1"/>
      <c r="AA28" s="1"/>
      <c r="AB28" s="1"/>
      <c r="AC28" s="1"/>
      <c r="AD28" s="1"/>
      <c r="AE28" s="18"/>
      <c r="AF28" s="1">
        <v>87</v>
      </c>
      <c r="AG28" s="1">
        <v>87</v>
      </c>
      <c r="AH28" s="1">
        <v>80</v>
      </c>
      <c r="AI28" s="1">
        <v>82</v>
      </c>
      <c r="AJ28" s="1">
        <v>82</v>
      </c>
      <c r="AK28" s="1">
        <v>82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45600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9" s="19">
        <f t="shared" si="4"/>
        <v>80.333333333333329</v>
      </c>
      <c r="L29" s="19" t="str">
        <f t="shared" si="5"/>
        <v>B</v>
      </c>
      <c r="M29" s="19">
        <f t="shared" si="6"/>
        <v>80.333333333333329</v>
      </c>
      <c r="N29" s="19" t="str">
        <f t="shared" si="7"/>
        <v>B</v>
      </c>
      <c r="O29" s="35">
        <v>2</v>
      </c>
      <c r="P2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9" s="19" t="str">
        <f t="shared" si="9"/>
        <v>B</v>
      </c>
      <c r="R29" s="19" t="str">
        <f t="shared" si="10"/>
        <v>B</v>
      </c>
      <c r="S29" s="18"/>
      <c r="T29" s="1">
        <v>76</v>
      </c>
      <c r="U29" s="1">
        <v>80</v>
      </c>
      <c r="V29" s="1">
        <v>76</v>
      </c>
      <c r="W29" s="1">
        <v>86</v>
      </c>
      <c r="X29" s="1">
        <v>76</v>
      </c>
      <c r="Y29" s="1">
        <v>76</v>
      </c>
      <c r="Z29" s="1"/>
      <c r="AA29" s="1"/>
      <c r="AB29" s="1"/>
      <c r="AC29" s="1"/>
      <c r="AD29" s="1"/>
      <c r="AE29" s="18"/>
      <c r="AF29" s="1">
        <v>81</v>
      </c>
      <c r="AG29" s="1">
        <v>81</v>
      </c>
      <c r="AH29" s="1">
        <v>80</v>
      </c>
      <c r="AI29" s="1">
        <v>80</v>
      </c>
      <c r="AJ29" s="1">
        <v>80</v>
      </c>
      <c r="AK29" s="1">
        <v>80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7569</v>
      </c>
      <c r="FK29" s="40">
        <v>7579</v>
      </c>
    </row>
    <row r="30" spans="1:167">
      <c r="A30" s="19">
        <v>20</v>
      </c>
      <c r="B30" s="19">
        <v>45616</v>
      </c>
      <c r="C30" s="19" t="s">
        <v>83</v>
      </c>
      <c r="D30" s="18"/>
      <c r="E30" s="19">
        <f t="shared" si="0"/>
        <v>71</v>
      </c>
      <c r="F30" s="19" t="str">
        <f t="shared" si="1"/>
        <v>C</v>
      </c>
      <c r="G30" s="19">
        <f>IF((COUNTA(T12:AC12)&gt;0),(ROUND((AVERAGE(T30:AD30)),0)),"")</f>
        <v>71</v>
      </c>
      <c r="H30" s="19" t="str">
        <f t="shared" si="2"/>
        <v>C</v>
      </c>
      <c r="I30" s="35">
        <v>3</v>
      </c>
      <c r="J3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0" s="19">
        <f t="shared" si="4"/>
        <v>82.833333333333329</v>
      </c>
      <c r="L30" s="19" t="str">
        <f t="shared" si="5"/>
        <v>B</v>
      </c>
      <c r="M30" s="19">
        <f t="shared" si="6"/>
        <v>82.833333333333329</v>
      </c>
      <c r="N30" s="19" t="str">
        <f t="shared" si="7"/>
        <v>B</v>
      </c>
      <c r="O30" s="35">
        <v>2</v>
      </c>
      <c r="P3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19" t="str">
        <f t="shared" si="9"/>
        <v>B</v>
      </c>
      <c r="R30" s="19" t="str">
        <f t="shared" si="10"/>
        <v>B</v>
      </c>
      <c r="S30" s="18"/>
      <c r="T30" s="1">
        <v>71</v>
      </c>
      <c r="U30" s="1">
        <v>40</v>
      </c>
      <c r="V30" s="1">
        <v>80</v>
      </c>
      <c r="W30" s="1">
        <v>80</v>
      </c>
      <c r="X30" s="1">
        <v>76</v>
      </c>
      <c r="Y30" s="1">
        <v>76</v>
      </c>
      <c r="Z30" s="1"/>
      <c r="AA30" s="1"/>
      <c r="AB30" s="1"/>
      <c r="AC30" s="1"/>
      <c r="AD30" s="1"/>
      <c r="AE30" s="18"/>
      <c r="AF30" s="1">
        <v>84</v>
      </c>
      <c r="AG30" s="1">
        <v>84</v>
      </c>
      <c r="AH30" s="1">
        <v>80</v>
      </c>
      <c r="AI30" s="1">
        <v>83</v>
      </c>
      <c r="AJ30" s="1">
        <v>83</v>
      </c>
      <c r="AK30" s="1">
        <v>83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45632</v>
      </c>
      <c r="C31" s="19" t="s">
        <v>84</v>
      </c>
      <c r="D31" s="18"/>
      <c r="E31" s="19">
        <f t="shared" si="0"/>
        <v>72</v>
      </c>
      <c r="F31" s="19" t="str">
        <f t="shared" si="1"/>
        <v>C</v>
      </c>
      <c r="G31" s="19">
        <f>IF((COUNTA(T12:AC12)&gt;0),(ROUND((AVERAGE(T31:AD31)),0)),"")</f>
        <v>72</v>
      </c>
      <c r="H31" s="19" t="str">
        <f t="shared" si="2"/>
        <v>C</v>
      </c>
      <c r="I31" s="35">
        <v>3</v>
      </c>
      <c r="J3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1" s="19">
        <f t="shared" si="4"/>
        <v>81.666666666666671</v>
      </c>
      <c r="L31" s="19" t="str">
        <f t="shared" si="5"/>
        <v>B</v>
      </c>
      <c r="M31" s="19">
        <f t="shared" si="6"/>
        <v>81.666666666666671</v>
      </c>
      <c r="N31" s="19" t="str">
        <f t="shared" si="7"/>
        <v>B</v>
      </c>
      <c r="O31" s="35">
        <v>2</v>
      </c>
      <c r="P3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19" t="str">
        <f t="shared" si="9"/>
        <v>B</v>
      </c>
      <c r="R31" s="19" t="str">
        <f t="shared" si="10"/>
        <v>B</v>
      </c>
      <c r="S31" s="18"/>
      <c r="T31" s="1">
        <v>71</v>
      </c>
      <c r="U31" s="1">
        <v>68</v>
      </c>
      <c r="V31" s="1">
        <v>70</v>
      </c>
      <c r="W31" s="1">
        <v>70</v>
      </c>
      <c r="X31" s="1">
        <v>76</v>
      </c>
      <c r="Y31" s="1">
        <v>76</v>
      </c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80</v>
      </c>
      <c r="AI31" s="1">
        <v>82</v>
      </c>
      <c r="AJ31" s="1">
        <v>82</v>
      </c>
      <c r="AK31" s="1">
        <v>82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7570</v>
      </c>
      <c r="FK31" s="40">
        <v>7580</v>
      </c>
    </row>
    <row r="32" spans="1:167">
      <c r="A32" s="19">
        <v>22</v>
      </c>
      <c r="B32" s="19">
        <v>45648</v>
      </c>
      <c r="C32" s="19" t="s">
        <v>85</v>
      </c>
      <c r="D32" s="18"/>
      <c r="E32" s="19">
        <f t="shared" si="0"/>
        <v>73</v>
      </c>
      <c r="F32" s="19" t="str">
        <f t="shared" si="1"/>
        <v>C</v>
      </c>
      <c r="G32" s="19">
        <f>IF((COUNTA(T12:AC12)&gt;0),(ROUND((AVERAGE(T32:AD32)),0)),"")</f>
        <v>73</v>
      </c>
      <c r="H32" s="19" t="str">
        <f t="shared" si="2"/>
        <v>C</v>
      </c>
      <c r="I32" s="35">
        <v>3</v>
      </c>
      <c r="J3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2" s="19">
        <f t="shared" si="4"/>
        <v>78</v>
      </c>
      <c r="L32" s="19" t="str">
        <f t="shared" si="5"/>
        <v>B</v>
      </c>
      <c r="M32" s="19">
        <f t="shared" si="6"/>
        <v>78</v>
      </c>
      <c r="N32" s="19" t="str">
        <f t="shared" si="7"/>
        <v>B</v>
      </c>
      <c r="O32" s="35">
        <v>2</v>
      </c>
      <c r="P3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76</v>
      </c>
      <c r="V32" s="1">
        <v>70</v>
      </c>
      <c r="W32" s="1">
        <v>70</v>
      </c>
      <c r="X32" s="1">
        <v>76</v>
      </c>
      <c r="Y32" s="1">
        <v>76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76</v>
      </c>
      <c r="AJ32" s="1">
        <v>76</v>
      </c>
      <c r="AK32" s="1">
        <v>76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45664</v>
      </c>
      <c r="C33" s="19" t="s">
        <v>86</v>
      </c>
      <c r="D33" s="18"/>
      <c r="E33" s="19">
        <f t="shared" si="0"/>
        <v>74</v>
      </c>
      <c r="F33" s="19" t="str">
        <f t="shared" si="1"/>
        <v>C</v>
      </c>
      <c r="G33" s="19">
        <f>IF((COUNTA(T12:AC12)&gt;0),(ROUND((AVERAGE(T33:AD33)),0)),"")</f>
        <v>74</v>
      </c>
      <c r="H33" s="19" t="str">
        <f t="shared" si="2"/>
        <v>C</v>
      </c>
      <c r="I33" s="35">
        <v>3</v>
      </c>
      <c r="J3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3" s="19">
        <f t="shared" si="4"/>
        <v>84.166666666666671</v>
      </c>
      <c r="L33" s="19" t="str">
        <f t="shared" si="5"/>
        <v>A</v>
      </c>
      <c r="M33" s="19">
        <f t="shared" si="6"/>
        <v>84.166666666666671</v>
      </c>
      <c r="N33" s="19" t="str">
        <f t="shared" si="7"/>
        <v>A</v>
      </c>
      <c r="O33" s="35">
        <v>1</v>
      </c>
      <c r="P33" s="19" t="str">
        <f t="shared" si="8"/>
        <v>Sangat terampil menyampaikan  secara lisan dan membuat dialog tentang materi Jati diri,mengucapkan Selamat dan Memuji ,menyatakan Kehendak ,teks deskriptif dan Pengumuman</v>
      </c>
      <c r="Q33" s="19" t="str">
        <f t="shared" si="9"/>
        <v>B</v>
      </c>
      <c r="R33" s="19" t="str">
        <f t="shared" si="10"/>
        <v>B</v>
      </c>
      <c r="S33" s="18"/>
      <c r="T33" s="1">
        <v>73</v>
      </c>
      <c r="U33" s="1">
        <v>76</v>
      </c>
      <c r="V33" s="1">
        <v>73</v>
      </c>
      <c r="W33" s="1">
        <v>70</v>
      </c>
      <c r="X33" s="1">
        <v>76</v>
      </c>
      <c r="Y33" s="1">
        <v>76</v>
      </c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80</v>
      </c>
      <c r="AI33" s="1">
        <v>85</v>
      </c>
      <c r="AJ33" s="1">
        <v>85</v>
      </c>
      <c r="AK33" s="1">
        <v>85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45680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4" s="19">
        <f t="shared" si="4"/>
        <v>83.166666666666671</v>
      </c>
      <c r="L34" s="19" t="str">
        <f t="shared" si="5"/>
        <v>B</v>
      </c>
      <c r="M34" s="19">
        <f t="shared" si="6"/>
        <v>83.166666666666671</v>
      </c>
      <c r="N34" s="19" t="str">
        <f t="shared" si="7"/>
        <v>B</v>
      </c>
      <c r="O34" s="35">
        <v>2</v>
      </c>
      <c r="P3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19" t="str">
        <f t="shared" si="9"/>
        <v>B</v>
      </c>
      <c r="R34" s="19" t="str">
        <f t="shared" si="10"/>
        <v>B</v>
      </c>
      <c r="S34" s="18"/>
      <c r="T34" s="1">
        <v>83</v>
      </c>
      <c r="U34" s="1">
        <v>66</v>
      </c>
      <c r="V34" s="1">
        <v>80</v>
      </c>
      <c r="W34" s="1">
        <v>86</v>
      </c>
      <c r="X34" s="1">
        <v>80</v>
      </c>
      <c r="Y34" s="1">
        <v>86</v>
      </c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80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45696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19" t="str">
        <f t="shared" si="9"/>
        <v>B</v>
      </c>
      <c r="R35" s="19" t="str">
        <f t="shared" si="10"/>
        <v>B</v>
      </c>
      <c r="S35" s="18"/>
      <c r="T35" s="1">
        <v>86</v>
      </c>
      <c r="U35" s="1">
        <v>74</v>
      </c>
      <c r="V35" s="1">
        <v>86</v>
      </c>
      <c r="W35" s="1">
        <v>76</v>
      </c>
      <c r="X35" s="1">
        <v>76</v>
      </c>
      <c r="Y35" s="1">
        <v>76</v>
      </c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80</v>
      </c>
      <c r="AI35" s="1">
        <v>84</v>
      </c>
      <c r="AJ35" s="1">
        <v>84</v>
      </c>
      <c r="AK35" s="1">
        <v>84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45712</v>
      </c>
      <c r="C36" s="19" t="s">
        <v>89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memahami dan menganalias materi tentang Jati diri,mengucapkan Selamat dan Memuji, Menyatakan kehendak ,deskritif teks dan Pengumuman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Sangat terampil menyampaikan  secara lisan dan membuat dialog tentang materi Jati diri,mengucapkan Selamat dan Memuji ,menyatakan Kehendak ,teks deskriptif dan Pengumuman</v>
      </c>
      <c r="Q36" s="19" t="str">
        <f t="shared" si="9"/>
        <v>B</v>
      </c>
      <c r="R36" s="19" t="str">
        <f t="shared" si="10"/>
        <v>B</v>
      </c>
      <c r="S36" s="18"/>
      <c r="T36" s="1">
        <v>86</v>
      </c>
      <c r="U36" s="1">
        <v>80</v>
      </c>
      <c r="V36" s="1">
        <v>86</v>
      </c>
      <c r="W36" s="1">
        <v>88</v>
      </c>
      <c r="X36" s="1">
        <v>86</v>
      </c>
      <c r="Y36" s="1">
        <v>86</v>
      </c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>
        <v>80</v>
      </c>
      <c r="AI36" s="1">
        <v>86</v>
      </c>
      <c r="AJ36" s="1">
        <v>86</v>
      </c>
      <c r="AK36" s="1">
        <v>86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45728</v>
      </c>
      <c r="C37" s="19" t="s">
        <v>90</v>
      </c>
      <c r="D37" s="18"/>
      <c r="E37" s="19">
        <f t="shared" si="0"/>
        <v>77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7" s="19">
        <f t="shared" si="4"/>
        <v>84.333333333333329</v>
      </c>
      <c r="L37" s="19" t="str">
        <f t="shared" si="5"/>
        <v>A</v>
      </c>
      <c r="M37" s="19">
        <f t="shared" si="6"/>
        <v>84.333333333333329</v>
      </c>
      <c r="N37" s="19" t="str">
        <f t="shared" si="7"/>
        <v>A</v>
      </c>
      <c r="O37" s="35">
        <v>1</v>
      </c>
      <c r="P37" s="19" t="str">
        <f t="shared" si="8"/>
        <v>Sangat terampil menyampaikan  secara lisan dan membuat dialog tentang materi Jati diri,mengucapkan Selamat dan Memuji ,menyatakan Kehendak ,teks deskriptif dan Pengumuman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62</v>
      </c>
      <c r="V37" s="1">
        <v>84</v>
      </c>
      <c r="W37" s="1">
        <v>76</v>
      </c>
      <c r="X37" s="1">
        <v>76</v>
      </c>
      <c r="Y37" s="1">
        <v>76</v>
      </c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>
        <v>80</v>
      </c>
      <c r="AI37" s="1">
        <v>86</v>
      </c>
      <c r="AJ37" s="1">
        <v>86</v>
      </c>
      <c r="AK37" s="1">
        <v>86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45744</v>
      </c>
      <c r="C38" s="19" t="s">
        <v>91</v>
      </c>
      <c r="D38" s="18"/>
      <c r="E38" s="19">
        <f t="shared" si="0"/>
        <v>73</v>
      </c>
      <c r="F38" s="19" t="str">
        <f t="shared" si="1"/>
        <v>C</v>
      </c>
      <c r="G38" s="19">
        <f>IF((COUNTA(T12:AC12)&gt;0),(ROUND((AVERAGE(T38:AD38)),0)),"")</f>
        <v>73</v>
      </c>
      <c r="H38" s="19" t="str">
        <f t="shared" si="2"/>
        <v>C</v>
      </c>
      <c r="I38" s="35">
        <v>3</v>
      </c>
      <c r="J38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8" s="19">
        <f t="shared" si="4"/>
        <v>79.333333333333329</v>
      </c>
      <c r="L38" s="19" t="str">
        <f t="shared" si="5"/>
        <v>B</v>
      </c>
      <c r="M38" s="19">
        <f t="shared" si="6"/>
        <v>79.333333333333329</v>
      </c>
      <c r="N38" s="19" t="str">
        <f t="shared" si="7"/>
        <v>B</v>
      </c>
      <c r="O38" s="35">
        <v>2</v>
      </c>
      <c r="P3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19" t="str">
        <f t="shared" si="9"/>
        <v>B</v>
      </c>
      <c r="R38" s="19" t="str">
        <f t="shared" si="10"/>
        <v>B</v>
      </c>
      <c r="S38" s="18"/>
      <c r="T38" s="1">
        <v>71</v>
      </c>
      <c r="U38" s="1">
        <v>70</v>
      </c>
      <c r="V38" s="1">
        <v>71</v>
      </c>
      <c r="W38" s="1">
        <v>76</v>
      </c>
      <c r="X38" s="1">
        <v>76</v>
      </c>
      <c r="Y38" s="1">
        <v>76</v>
      </c>
      <c r="Z38" s="1"/>
      <c r="AA38" s="1"/>
      <c r="AB38" s="1"/>
      <c r="AC38" s="1"/>
      <c r="AD38" s="1"/>
      <c r="AE38" s="18"/>
      <c r="AF38" s="1">
        <v>84</v>
      </c>
      <c r="AG38" s="1">
        <v>84</v>
      </c>
      <c r="AH38" s="1">
        <v>80</v>
      </c>
      <c r="AI38" s="1">
        <v>76</v>
      </c>
      <c r="AJ38" s="1">
        <v>76</v>
      </c>
      <c r="AK38" s="1">
        <v>76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45760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9" s="19">
        <f t="shared" si="4"/>
        <v>84.5</v>
      </c>
      <c r="L39" s="19" t="str">
        <f t="shared" si="5"/>
        <v>A</v>
      </c>
      <c r="M39" s="19">
        <f t="shared" si="6"/>
        <v>84.5</v>
      </c>
      <c r="N39" s="19" t="str">
        <f t="shared" si="7"/>
        <v>A</v>
      </c>
      <c r="O39" s="35">
        <v>1</v>
      </c>
      <c r="P39" s="19" t="str">
        <f t="shared" si="8"/>
        <v>Sangat terampil menyampaikan  secara lisan dan membuat dialog tentang materi Jati diri,mengucapkan Selamat dan Memuji ,menyatakan Kehendak ,teks deskriptif dan Pengumuman</v>
      </c>
      <c r="Q39" s="19" t="str">
        <f t="shared" si="9"/>
        <v>B</v>
      </c>
      <c r="R39" s="19" t="str">
        <f t="shared" si="10"/>
        <v>B</v>
      </c>
      <c r="S39" s="18"/>
      <c r="T39" s="1">
        <v>80</v>
      </c>
      <c r="U39" s="1">
        <v>82</v>
      </c>
      <c r="V39" s="1">
        <v>78</v>
      </c>
      <c r="W39" s="1">
        <v>76</v>
      </c>
      <c r="X39" s="1">
        <v>76</v>
      </c>
      <c r="Y39" s="1">
        <v>76</v>
      </c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>
        <v>80</v>
      </c>
      <c r="AI39" s="1">
        <v>85</v>
      </c>
      <c r="AJ39" s="1">
        <v>85</v>
      </c>
      <c r="AK39" s="1">
        <v>85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45776</v>
      </c>
      <c r="C40" s="19" t="s">
        <v>93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0" s="19">
        <f t="shared" si="4"/>
        <v>81.5</v>
      </c>
      <c r="L40" s="19" t="str">
        <f t="shared" si="5"/>
        <v>B</v>
      </c>
      <c r="M40" s="19">
        <f t="shared" si="6"/>
        <v>81.5</v>
      </c>
      <c r="N40" s="19" t="str">
        <f t="shared" si="7"/>
        <v>B</v>
      </c>
      <c r="O40" s="35">
        <v>2</v>
      </c>
      <c r="P4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0" s="19" t="str">
        <f t="shared" si="9"/>
        <v>B</v>
      </c>
      <c r="R40" s="19" t="str">
        <f t="shared" si="10"/>
        <v>B</v>
      </c>
      <c r="S40" s="18"/>
      <c r="T40" s="1">
        <v>93</v>
      </c>
      <c r="U40" s="1">
        <v>56</v>
      </c>
      <c r="V40" s="1">
        <v>88</v>
      </c>
      <c r="W40" s="1">
        <v>76</v>
      </c>
      <c r="X40" s="1">
        <v>76</v>
      </c>
      <c r="Y40" s="1">
        <v>76</v>
      </c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>
        <v>80</v>
      </c>
      <c r="AI40" s="1">
        <v>81</v>
      </c>
      <c r="AJ40" s="1">
        <v>81</v>
      </c>
      <c r="AK40" s="1">
        <v>81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45792</v>
      </c>
      <c r="C41" s="19" t="s">
        <v>94</v>
      </c>
      <c r="D41" s="18"/>
      <c r="E41" s="19">
        <f t="shared" si="0"/>
        <v>74</v>
      </c>
      <c r="F41" s="19" t="str">
        <f t="shared" si="1"/>
        <v>C</v>
      </c>
      <c r="G41" s="19">
        <f>IF((COUNTA(T12:AC12)&gt;0),(ROUND((AVERAGE(T41:AD41)),0)),"")</f>
        <v>74</v>
      </c>
      <c r="H41" s="19" t="str">
        <f t="shared" si="2"/>
        <v>C</v>
      </c>
      <c r="I41" s="35">
        <v>3</v>
      </c>
      <c r="J4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1" s="19">
        <f t="shared" si="4"/>
        <v>82.333333333333329</v>
      </c>
      <c r="L41" s="19" t="str">
        <f t="shared" si="5"/>
        <v>B</v>
      </c>
      <c r="M41" s="19">
        <f t="shared" si="6"/>
        <v>82.333333333333329</v>
      </c>
      <c r="N41" s="19" t="str">
        <f t="shared" si="7"/>
        <v>B</v>
      </c>
      <c r="O41" s="35">
        <v>2</v>
      </c>
      <c r="P4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19" t="str">
        <f t="shared" si="9"/>
        <v>B</v>
      </c>
      <c r="R41" s="19" t="str">
        <f t="shared" si="10"/>
        <v>B</v>
      </c>
      <c r="S41" s="18"/>
      <c r="T41" s="1">
        <v>71</v>
      </c>
      <c r="U41" s="1">
        <v>70</v>
      </c>
      <c r="V41" s="1">
        <v>71</v>
      </c>
      <c r="W41" s="1">
        <v>78</v>
      </c>
      <c r="X41" s="1">
        <v>76</v>
      </c>
      <c r="Y41" s="1">
        <v>76</v>
      </c>
      <c r="Z41" s="1"/>
      <c r="AA41" s="1"/>
      <c r="AB41" s="1"/>
      <c r="AC41" s="1"/>
      <c r="AD41" s="1"/>
      <c r="AE41" s="18"/>
      <c r="AF41" s="1">
        <v>84</v>
      </c>
      <c r="AG41" s="1">
        <v>84</v>
      </c>
      <c r="AH41" s="1">
        <v>80</v>
      </c>
      <c r="AI41" s="1">
        <v>82</v>
      </c>
      <c r="AJ41" s="1">
        <v>82</v>
      </c>
      <c r="AK41" s="1">
        <v>82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45808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19" t="str">
        <f t="shared" si="9"/>
        <v>B</v>
      </c>
      <c r="R42" s="19" t="str">
        <f t="shared" si="10"/>
        <v>B</v>
      </c>
      <c r="S42" s="18"/>
      <c r="T42" s="1">
        <v>86</v>
      </c>
      <c r="U42" s="1">
        <v>82</v>
      </c>
      <c r="V42" s="1">
        <v>80</v>
      </c>
      <c r="W42" s="1">
        <v>78</v>
      </c>
      <c r="X42" s="1">
        <v>76</v>
      </c>
      <c r="Y42" s="1">
        <v>76</v>
      </c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>
        <v>80</v>
      </c>
      <c r="AI42" s="1">
        <v>80</v>
      </c>
      <c r="AJ42" s="1">
        <v>80</v>
      </c>
      <c r="AK42" s="1">
        <v>80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45824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Memiliki kemampuan dalam memahami dan menganalias materi tentang Jati diri,mengucapkan Selamat dan Memuji, Menyatakan kehendak ,deskritif teks dan Pengumuman</v>
      </c>
      <c r="K43" s="19">
        <f t="shared" si="4"/>
        <v>84.833333333333329</v>
      </c>
      <c r="L43" s="19" t="str">
        <f t="shared" si="5"/>
        <v>A</v>
      </c>
      <c r="M43" s="19">
        <f t="shared" si="6"/>
        <v>84.833333333333329</v>
      </c>
      <c r="N43" s="19" t="str">
        <f t="shared" si="7"/>
        <v>A</v>
      </c>
      <c r="O43" s="35">
        <v>1</v>
      </c>
      <c r="P43" s="19" t="str">
        <f t="shared" si="8"/>
        <v>Sangat terampil menyampaikan  secara lisan dan membuat dialog tentang materi Jati diri,mengucapkan Selamat dan Memuji ,menyatakan Kehendak ,teks deskriptif dan Pengumuman</v>
      </c>
      <c r="Q43" s="19" t="str">
        <f t="shared" si="9"/>
        <v>B</v>
      </c>
      <c r="R43" s="19" t="str">
        <f t="shared" si="10"/>
        <v>B</v>
      </c>
      <c r="S43" s="18"/>
      <c r="T43" s="1">
        <v>93</v>
      </c>
      <c r="U43" s="1">
        <v>80</v>
      </c>
      <c r="V43" s="1">
        <v>86</v>
      </c>
      <c r="W43" s="1">
        <v>88</v>
      </c>
      <c r="X43" s="1">
        <v>86</v>
      </c>
      <c r="Y43" s="1">
        <v>76</v>
      </c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84</v>
      </c>
      <c r="AI43" s="1">
        <v>83</v>
      </c>
      <c r="AJ43" s="1">
        <v>83</v>
      </c>
      <c r="AK43" s="1">
        <v>83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45840</v>
      </c>
      <c r="C44" s="19" t="s">
        <v>97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4" s="19">
        <f t="shared" si="4"/>
        <v>81.333333333333329</v>
      </c>
      <c r="L44" s="19" t="str">
        <f t="shared" si="5"/>
        <v>B</v>
      </c>
      <c r="M44" s="19">
        <f t="shared" si="6"/>
        <v>81.333333333333329</v>
      </c>
      <c r="N44" s="19" t="str">
        <f t="shared" si="7"/>
        <v>B</v>
      </c>
      <c r="O44" s="35">
        <v>2</v>
      </c>
      <c r="P4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19" t="str">
        <f t="shared" si="9"/>
        <v>B</v>
      </c>
      <c r="R44" s="19" t="str">
        <f t="shared" si="10"/>
        <v>B</v>
      </c>
      <c r="S44" s="18"/>
      <c r="T44" s="1">
        <v>71</v>
      </c>
      <c r="U44" s="1">
        <v>58</v>
      </c>
      <c r="V44" s="1">
        <v>80</v>
      </c>
      <c r="W44" s="1">
        <v>80</v>
      </c>
      <c r="X44" s="1">
        <v>84</v>
      </c>
      <c r="Y44" s="1">
        <v>86</v>
      </c>
      <c r="Z44" s="1"/>
      <c r="AA44" s="1"/>
      <c r="AB44" s="1"/>
      <c r="AC44" s="1"/>
      <c r="AD44" s="1"/>
      <c r="AE44" s="18"/>
      <c r="AF44" s="1">
        <v>84</v>
      </c>
      <c r="AG44" s="1">
        <v>84</v>
      </c>
      <c r="AH44" s="1">
        <v>80</v>
      </c>
      <c r="AI44" s="1">
        <v>80</v>
      </c>
      <c r="AJ44" s="1">
        <v>80</v>
      </c>
      <c r="AK44" s="1">
        <v>80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45856</v>
      </c>
      <c r="C45" s="19" t="s">
        <v>98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5" s="19">
        <f t="shared" si="4"/>
        <v>86.333333333333329</v>
      </c>
      <c r="L45" s="19" t="str">
        <f t="shared" si="5"/>
        <v>A</v>
      </c>
      <c r="M45" s="19">
        <f t="shared" si="6"/>
        <v>86.333333333333329</v>
      </c>
      <c r="N45" s="19" t="str">
        <f t="shared" si="7"/>
        <v>A</v>
      </c>
      <c r="O45" s="35">
        <v>1</v>
      </c>
      <c r="P45" s="19" t="str">
        <f t="shared" si="8"/>
        <v>Sangat terampil menyampaikan  secara lisan dan membuat dialog tentang materi Jati diri,mengucapkan Selamat dan Memuji ,menyatakan Kehendak ,teks deskriptif dan Pengumuman</v>
      </c>
      <c r="Q45" s="19" t="str">
        <f t="shared" si="9"/>
        <v>B</v>
      </c>
      <c r="R45" s="19" t="str">
        <f t="shared" si="10"/>
        <v>B</v>
      </c>
      <c r="S45" s="18"/>
      <c r="T45" s="1">
        <v>83</v>
      </c>
      <c r="U45" s="1">
        <v>68</v>
      </c>
      <c r="V45" s="1">
        <v>80</v>
      </c>
      <c r="W45" s="1">
        <v>70</v>
      </c>
      <c r="X45" s="1">
        <v>76</v>
      </c>
      <c r="Y45" s="1">
        <v>76</v>
      </c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86</v>
      </c>
      <c r="AI45" s="1">
        <v>86</v>
      </c>
      <c r="AJ45" s="1">
        <v>86</v>
      </c>
      <c r="AK45" s="1">
        <v>86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45872</v>
      </c>
      <c r="C46" s="19" t="s">
        <v>99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6" s="19">
        <f t="shared" si="4"/>
        <v>81.333333333333329</v>
      </c>
      <c r="L46" s="19" t="str">
        <f t="shared" si="5"/>
        <v>B</v>
      </c>
      <c r="M46" s="19">
        <f t="shared" si="6"/>
        <v>81.333333333333329</v>
      </c>
      <c r="N46" s="19" t="str">
        <f t="shared" si="7"/>
        <v>B</v>
      </c>
      <c r="O46" s="35">
        <v>2</v>
      </c>
      <c r="P4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80</v>
      </c>
      <c r="V46" s="1">
        <v>76</v>
      </c>
      <c r="W46" s="1">
        <v>70</v>
      </c>
      <c r="X46" s="1">
        <v>76</v>
      </c>
      <c r="Y46" s="1">
        <v>76</v>
      </c>
      <c r="Z46" s="1"/>
      <c r="AA46" s="1"/>
      <c r="AB46" s="1"/>
      <c r="AC46" s="1"/>
      <c r="AD46" s="1"/>
      <c r="AE46" s="18"/>
      <c r="AF46" s="1">
        <v>84</v>
      </c>
      <c r="AG46" s="1">
        <v>84</v>
      </c>
      <c r="AH46" s="1">
        <v>80</v>
      </c>
      <c r="AI46" s="1">
        <v>80</v>
      </c>
      <c r="AJ46" s="1">
        <v>80</v>
      </c>
      <c r="AK46" s="1">
        <v>80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lessThan">
      <formula>$C$4</formula>
    </cfRule>
  </conditionalFormatting>
  <conditionalFormatting sqref="E12">
    <cfRule type="cellIs" dxfId="982" priority="2" operator="lessThan">
      <formula>$C$4</formula>
    </cfRule>
  </conditionalFormatting>
  <conditionalFormatting sqref="E13">
    <cfRule type="cellIs" dxfId="981" priority="3" operator="lessThan">
      <formula>$C$4</formula>
    </cfRule>
  </conditionalFormatting>
  <conditionalFormatting sqref="E14">
    <cfRule type="cellIs" dxfId="980" priority="4" operator="lessThan">
      <formula>$C$4</formula>
    </cfRule>
  </conditionalFormatting>
  <conditionalFormatting sqref="E15">
    <cfRule type="cellIs" dxfId="979" priority="5" operator="lessThan">
      <formula>$C$4</formula>
    </cfRule>
  </conditionalFormatting>
  <conditionalFormatting sqref="E16">
    <cfRule type="cellIs" dxfId="978" priority="6" operator="lessThan">
      <formula>$C$4</formula>
    </cfRule>
  </conditionalFormatting>
  <conditionalFormatting sqref="E17">
    <cfRule type="cellIs" dxfId="977" priority="7" operator="lessThan">
      <formula>$C$4</formula>
    </cfRule>
  </conditionalFormatting>
  <conditionalFormatting sqref="E18">
    <cfRule type="cellIs" dxfId="976" priority="8" operator="lessThan">
      <formula>$C$4</formula>
    </cfRule>
  </conditionalFormatting>
  <conditionalFormatting sqref="E19">
    <cfRule type="cellIs" dxfId="975" priority="9" operator="lessThan">
      <formula>$C$4</formula>
    </cfRule>
  </conditionalFormatting>
  <conditionalFormatting sqref="E20">
    <cfRule type="cellIs" dxfId="974" priority="10" operator="lessThan">
      <formula>$C$4</formula>
    </cfRule>
  </conditionalFormatting>
  <conditionalFormatting sqref="E21">
    <cfRule type="cellIs" dxfId="973" priority="11" operator="lessThan">
      <formula>$C$4</formula>
    </cfRule>
  </conditionalFormatting>
  <conditionalFormatting sqref="E22">
    <cfRule type="cellIs" dxfId="972" priority="12" operator="lessThan">
      <formula>$C$4</formula>
    </cfRule>
  </conditionalFormatting>
  <conditionalFormatting sqref="E23">
    <cfRule type="cellIs" dxfId="971" priority="13" operator="lessThan">
      <formula>$C$4</formula>
    </cfRule>
  </conditionalFormatting>
  <conditionalFormatting sqref="E24">
    <cfRule type="cellIs" dxfId="970" priority="14" operator="lessThan">
      <formula>$C$4</formula>
    </cfRule>
  </conditionalFormatting>
  <conditionalFormatting sqref="E25">
    <cfRule type="cellIs" dxfId="969" priority="15" operator="lessThan">
      <formula>$C$4</formula>
    </cfRule>
  </conditionalFormatting>
  <conditionalFormatting sqref="E26">
    <cfRule type="cellIs" dxfId="968" priority="16" operator="lessThan">
      <formula>$C$4</formula>
    </cfRule>
  </conditionalFormatting>
  <conditionalFormatting sqref="E27">
    <cfRule type="cellIs" dxfId="967" priority="17" operator="lessThan">
      <formula>$C$4</formula>
    </cfRule>
  </conditionalFormatting>
  <conditionalFormatting sqref="E28">
    <cfRule type="cellIs" dxfId="966" priority="18" operator="lessThan">
      <formula>$C$4</formula>
    </cfRule>
  </conditionalFormatting>
  <conditionalFormatting sqref="E29">
    <cfRule type="cellIs" dxfId="965" priority="19" operator="lessThan">
      <formula>$C$4</formula>
    </cfRule>
  </conditionalFormatting>
  <conditionalFormatting sqref="E30">
    <cfRule type="cellIs" dxfId="964" priority="20" operator="lessThan">
      <formula>$C$4</formula>
    </cfRule>
  </conditionalFormatting>
  <conditionalFormatting sqref="E31">
    <cfRule type="cellIs" dxfId="963" priority="21" operator="lessThan">
      <formula>$C$4</formula>
    </cfRule>
  </conditionalFormatting>
  <conditionalFormatting sqref="E32">
    <cfRule type="cellIs" dxfId="962" priority="22" operator="lessThan">
      <formula>$C$4</formula>
    </cfRule>
  </conditionalFormatting>
  <conditionalFormatting sqref="E33">
    <cfRule type="cellIs" dxfId="961" priority="23" operator="lessThan">
      <formula>$C$4</formula>
    </cfRule>
  </conditionalFormatting>
  <conditionalFormatting sqref="E34">
    <cfRule type="cellIs" dxfId="960" priority="24" operator="lessThan">
      <formula>$C$4</formula>
    </cfRule>
  </conditionalFormatting>
  <conditionalFormatting sqref="E35">
    <cfRule type="cellIs" dxfId="959" priority="25" operator="lessThan">
      <formula>$C$4</formula>
    </cfRule>
  </conditionalFormatting>
  <conditionalFormatting sqref="E36">
    <cfRule type="cellIs" dxfId="958" priority="26" operator="lessThan">
      <formula>$C$4</formula>
    </cfRule>
  </conditionalFormatting>
  <conditionalFormatting sqref="E37">
    <cfRule type="cellIs" dxfId="957" priority="27" operator="lessThan">
      <formula>$C$4</formula>
    </cfRule>
  </conditionalFormatting>
  <conditionalFormatting sqref="E38">
    <cfRule type="cellIs" dxfId="956" priority="28" operator="lessThan">
      <formula>$C$4</formula>
    </cfRule>
  </conditionalFormatting>
  <conditionalFormatting sqref="E39">
    <cfRule type="cellIs" dxfId="955" priority="29" operator="lessThan">
      <formula>$C$4</formula>
    </cfRule>
  </conditionalFormatting>
  <conditionalFormatting sqref="E40">
    <cfRule type="cellIs" dxfId="954" priority="30" operator="lessThan">
      <formula>$C$4</formula>
    </cfRule>
  </conditionalFormatting>
  <conditionalFormatting sqref="E41">
    <cfRule type="cellIs" dxfId="953" priority="31" operator="lessThan">
      <formula>$C$4</formula>
    </cfRule>
  </conditionalFormatting>
  <conditionalFormatting sqref="E42">
    <cfRule type="cellIs" dxfId="952" priority="32" operator="lessThan">
      <formula>$C$4</formula>
    </cfRule>
  </conditionalFormatting>
  <conditionalFormatting sqref="E43">
    <cfRule type="cellIs" dxfId="951" priority="33" operator="lessThan">
      <formula>$C$4</formula>
    </cfRule>
  </conditionalFormatting>
  <conditionalFormatting sqref="E44">
    <cfRule type="cellIs" dxfId="950" priority="34" operator="lessThan">
      <formula>$C$4</formula>
    </cfRule>
  </conditionalFormatting>
  <conditionalFormatting sqref="E45">
    <cfRule type="cellIs" dxfId="949" priority="35" operator="lessThan">
      <formula>$C$4</formula>
    </cfRule>
  </conditionalFormatting>
  <conditionalFormatting sqref="E46">
    <cfRule type="cellIs" dxfId="948" priority="36" operator="lessThan">
      <formula>$C$4</formula>
    </cfRule>
  </conditionalFormatting>
  <conditionalFormatting sqref="E47">
    <cfRule type="cellIs" dxfId="947" priority="37" operator="lessThan">
      <formula>$C$4</formula>
    </cfRule>
  </conditionalFormatting>
  <conditionalFormatting sqref="E48">
    <cfRule type="cellIs" dxfId="946" priority="38" operator="lessThan">
      <formula>$C$4</formula>
    </cfRule>
  </conditionalFormatting>
  <conditionalFormatting sqref="E49">
    <cfRule type="cellIs" dxfId="945" priority="39" operator="lessThan">
      <formula>$C$4</formula>
    </cfRule>
  </conditionalFormatting>
  <conditionalFormatting sqref="E50">
    <cfRule type="cellIs" dxfId="944" priority="40" operator="lessThan">
      <formula>$C$4</formula>
    </cfRule>
  </conditionalFormatting>
  <conditionalFormatting sqref="G11">
    <cfRule type="cellIs" dxfId="943" priority="41" operator="lessThan">
      <formula>$C$4</formula>
    </cfRule>
  </conditionalFormatting>
  <conditionalFormatting sqref="G12">
    <cfRule type="cellIs" dxfId="942" priority="42" operator="lessThan">
      <formula>$C$4</formula>
    </cfRule>
  </conditionalFormatting>
  <conditionalFormatting sqref="G13">
    <cfRule type="cellIs" dxfId="941" priority="43" operator="lessThan">
      <formula>$C$4</formula>
    </cfRule>
  </conditionalFormatting>
  <conditionalFormatting sqref="G14">
    <cfRule type="cellIs" dxfId="940" priority="44" operator="lessThan">
      <formula>$C$4</formula>
    </cfRule>
  </conditionalFormatting>
  <conditionalFormatting sqref="G15">
    <cfRule type="cellIs" dxfId="939" priority="45" operator="lessThan">
      <formula>$C$4</formula>
    </cfRule>
  </conditionalFormatting>
  <conditionalFormatting sqref="G16">
    <cfRule type="cellIs" dxfId="938" priority="46" operator="lessThan">
      <formula>$C$4</formula>
    </cfRule>
  </conditionalFormatting>
  <conditionalFormatting sqref="G17">
    <cfRule type="cellIs" dxfId="937" priority="47" operator="lessThan">
      <formula>$C$4</formula>
    </cfRule>
  </conditionalFormatting>
  <conditionalFormatting sqref="G18">
    <cfRule type="cellIs" dxfId="936" priority="48" operator="lessThan">
      <formula>$C$4</formula>
    </cfRule>
  </conditionalFormatting>
  <conditionalFormatting sqref="G19">
    <cfRule type="cellIs" dxfId="935" priority="49" operator="lessThan">
      <formula>$C$4</formula>
    </cfRule>
  </conditionalFormatting>
  <conditionalFormatting sqref="G20">
    <cfRule type="cellIs" dxfId="934" priority="50" operator="lessThan">
      <formula>$C$4</formula>
    </cfRule>
  </conditionalFormatting>
  <conditionalFormatting sqref="G21">
    <cfRule type="cellIs" dxfId="933" priority="51" operator="lessThan">
      <formula>$C$4</formula>
    </cfRule>
  </conditionalFormatting>
  <conditionalFormatting sqref="G22">
    <cfRule type="cellIs" dxfId="932" priority="52" operator="lessThan">
      <formula>$C$4</formula>
    </cfRule>
  </conditionalFormatting>
  <conditionalFormatting sqref="G23">
    <cfRule type="cellIs" dxfId="931" priority="53" operator="lessThan">
      <formula>$C$4</formula>
    </cfRule>
  </conditionalFormatting>
  <conditionalFormatting sqref="G24">
    <cfRule type="cellIs" dxfId="930" priority="54" operator="lessThan">
      <formula>$C$4</formula>
    </cfRule>
  </conditionalFormatting>
  <conditionalFormatting sqref="G25">
    <cfRule type="cellIs" dxfId="929" priority="55" operator="lessThan">
      <formula>$C$4</formula>
    </cfRule>
  </conditionalFormatting>
  <conditionalFormatting sqref="G26">
    <cfRule type="cellIs" dxfId="928" priority="56" operator="lessThan">
      <formula>$C$4</formula>
    </cfRule>
  </conditionalFormatting>
  <conditionalFormatting sqref="G27">
    <cfRule type="cellIs" dxfId="927" priority="57" operator="lessThan">
      <formula>$C$4</formula>
    </cfRule>
  </conditionalFormatting>
  <conditionalFormatting sqref="G28">
    <cfRule type="cellIs" dxfId="926" priority="58" operator="lessThan">
      <formula>$C$4</formula>
    </cfRule>
  </conditionalFormatting>
  <conditionalFormatting sqref="G29">
    <cfRule type="cellIs" dxfId="925" priority="59" operator="lessThan">
      <formula>$C$4</formula>
    </cfRule>
  </conditionalFormatting>
  <conditionalFormatting sqref="G30">
    <cfRule type="cellIs" dxfId="924" priority="60" operator="lessThan">
      <formula>$C$4</formula>
    </cfRule>
  </conditionalFormatting>
  <conditionalFormatting sqref="G31">
    <cfRule type="cellIs" dxfId="923" priority="61" operator="lessThan">
      <formula>$C$4</formula>
    </cfRule>
  </conditionalFormatting>
  <conditionalFormatting sqref="G32">
    <cfRule type="cellIs" dxfId="922" priority="62" operator="lessThan">
      <formula>$C$4</formula>
    </cfRule>
  </conditionalFormatting>
  <conditionalFormatting sqref="G33">
    <cfRule type="cellIs" dxfId="921" priority="63" operator="lessThan">
      <formula>$C$4</formula>
    </cfRule>
  </conditionalFormatting>
  <conditionalFormatting sqref="G34">
    <cfRule type="cellIs" dxfId="920" priority="64" operator="lessThan">
      <formula>$C$4</formula>
    </cfRule>
  </conditionalFormatting>
  <conditionalFormatting sqref="G35">
    <cfRule type="cellIs" dxfId="919" priority="65" operator="lessThan">
      <formula>$C$4</formula>
    </cfRule>
  </conditionalFormatting>
  <conditionalFormatting sqref="G36">
    <cfRule type="cellIs" dxfId="918" priority="66" operator="lessThan">
      <formula>$C$4</formula>
    </cfRule>
  </conditionalFormatting>
  <conditionalFormatting sqref="G37">
    <cfRule type="cellIs" dxfId="917" priority="67" operator="lessThan">
      <formula>$C$4</formula>
    </cfRule>
  </conditionalFormatting>
  <conditionalFormatting sqref="G38">
    <cfRule type="cellIs" dxfId="916" priority="68" operator="lessThan">
      <formula>$C$4</formula>
    </cfRule>
  </conditionalFormatting>
  <conditionalFormatting sqref="G39">
    <cfRule type="cellIs" dxfId="915" priority="69" operator="lessThan">
      <formula>$C$4</formula>
    </cfRule>
  </conditionalFormatting>
  <conditionalFormatting sqref="G40">
    <cfRule type="cellIs" dxfId="914" priority="70" operator="lessThan">
      <formula>$C$4</formula>
    </cfRule>
  </conditionalFormatting>
  <conditionalFormatting sqref="G41">
    <cfRule type="cellIs" dxfId="913" priority="71" operator="lessThan">
      <formula>$C$4</formula>
    </cfRule>
  </conditionalFormatting>
  <conditionalFormatting sqref="G42">
    <cfRule type="cellIs" dxfId="912" priority="72" operator="lessThan">
      <formula>$C$4</formula>
    </cfRule>
  </conditionalFormatting>
  <conditionalFormatting sqref="G43">
    <cfRule type="cellIs" dxfId="911" priority="73" operator="lessThan">
      <formula>$C$4</formula>
    </cfRule>
  </conditionalFormatting>
  <conditionalFormatting sqref="G44">
    <cfRule type="cellIs" dxfId="910" priority="74" operator="lessThan">
      <formula>$C$4</formula>
    </cfRule>
  </conditionalFormatting>
  <conditionalFormatting sqref="G45">
    <cfRule type="cellIs" dxfId="909" priority="75" operator="lessThan">
      <formula>$C$4</formula>
    </cfRule>
  </conditionalFormatting>
  <conditionalFormatting sqref="G46">
    <cfRule type="cellIs" dxfId="908" priority="76" operator="lessThan">
      <formula>$C$4</formula>
    </cfRule>
  </conditionalFormatting>
  <conditionalFormatting sqref="G47">
    <cfRule type="cellIs" dxfId="907" priority="77" operator="lessThan">
      <formula>$C$4</formula>
    </cfRule>
  </conditionalFormatting>
  <conditionalFormatting sqref="G48">
    <cfRule type="cellIs" dxfId="906" priority="78" operator="lessThan">
      <formula>$C$4</formula>
    </cfRule>
  </conditionalFormatting>
  <conditionalFormatting sqref="G49">
    <cfRule type="cellIs" dxfId="905" priority="79" operator="lessThan">
      <formula>$C$4</formula>
    </cfRule>
  </conditionalFormatting>
  <conditionalFormatting sqref="G50">
    <cfRule type="cellIs" dxfId="904" priority="80" operator="lessThan">
      <formula>$C$4</formula>
    </cfRule>
  </conditionalFormatting>
  <conditionalFormatting sqref="K11">
    <cfRule type="cellIs" dxfId="903" priority="81" operator="lessThan">
      <formula>$C$4</formula>
    </cfRule>
  </conditionalFormatting>
  <conditionalFormatting sqref="K12">
    <cfRule type="cellIs" dxfId="902" priority="82" operator="lessThan">
      <formula>$C$4</formula>
    </cfRule>
  </conditionalFormatting>
  <conditionalFormatting sqref="K13">
    <cfRule type="cellIs" dxfId="901" priority="83" operator="lessThan">
      <formula>$C$4</formula>
    </cfRule>
  </conditionalFormatting>
  <conditionalFormatting sqref="K14">
    <cfRule type="cellIs" dxfId="900" priority="84" operator="lessThan">
      <formula>$C$4</formula>
    </cfRule>
  </conditionalFormatting>
  <conditionalFormatting sqref="K15">
    <cfRule type="cellIs" dxfId="899" priority="85" operator="lessThan">
      <formula>$C$4</formula>
    </cfRule>
  </conditionalFormatting>
  <conditionalFormatting sqref="K16">
    <cfRule type="cellIs" dxfId="898" priority="86" operator="lessThan">
      <formula>$C$4</formula>
    </cfRule>
  </conditionalFormatting>
  <conditionalFormatting sqref="K17">
    <cfRule type="cellIs" dxfId="897" priority="87" operator="lessThan">
      <formula>$C$4</formula>
    </cfRule>
  </conditionalFormatting>
  <conditionalFormatting sqref="K18">
    <cfRule type="cellIs" dxfId="896" priority="88" operator="lessThan">
      <formula>$C$4</formula>
    </cfRule>
  </conditionalFormatting>
  <conditionalFormatting sqref="K19">
    <cfRule type="cellIs" dxfId="895" priority="89" operator="lessThan">
      <formula>$C$4</formula>
    </cfRule>
  </conditionalFormatting>
  <conditionalFormatting sqref="K20">
    <cfRule type="cellIs" dxfId="894" priority="90" operator="lessThan">
      <formula>$C$4</formula>
    </cfRule>
  </conditionalFormatting>
  <conditionalFormatting sqref="K21">
    <cfRule type="cellIs" dxfId="893" priority="91" operator="lessThan">
      <formula>$C$4</formula>
    </cfRule>
  </conditionalFormatting>
  <conditionalFormatting sqref="K22">
    <cfRule type="cellIs" dxfId="892" priority="92" operator="lessThan">
      <formula>$C$4</formula>
    </cfRule>
  </conditionalFormatting>
  <conditionalFormatting sqref="K23">
    <cfRule type="cellIs" dxfId="891" priority="93" operator="lessThan">
      <formula>$C$4</formula>
    </cfRule>
  </conditionalFormatting>
  <conditionalFormatting sqref="K24">
    <cfRule type="cellIs" dxfId="890" priority="94" operator="lessThan">
      <formula>$C$4</formula>
    </cfRule>
  </conditionalFormatting>
  <conditionalFormatting sqref="K25">
    <cfRule type="cellIs" dxfId="889" priority="95" operator="lessThan">
      <formula>$C$4</formula>
    </cfRule>
  </conditionalFormatting>
  <conditionalFormatting sqref="K26">
    <cfRule type="cellIs" dxfId="888" priority="96" operator="lessThan">
      <formula>$C$4</formula>
    </cfRule>
  </conditionalFormatting>
  <conditionalFormatting sqref="K27">
    <cfRule type="cellIs" dxfId="887" priority="97" operator="lessThan">
      <formula>$C$4</formula>
    </cfRule>
  </conditionalFormatting>
  <conditionalFormatting sqref="K28">
    <cfRule type="cellIs" dxfId="886" priority="98" operator="lessThan">
      <formula>$C$4</formula>
    </cfRule>
  </conditionalFormatting>
  <conditionalFormatting sqref="K29">
    <cfRule type="cellIs" dxfId="885" priority="99" operator="lessThan">
      <formula>$C$4</formula>
    </cfRule>
  </conditionalFormatting>
  <conditionalFormatting sqref="K30">
    <cfRule type="cellIs" dxfId="884" priority="100" operator="lessThan">
      <formula>$C$4</formula>
    </cfRule>
  </conditionalFormatting>
  <conditionalFormatting sqref="K31">
    <cfRule type="cellIs" dxfId="883" priority="101" operator="lessThan">
      <formula>$C$4</formula>
    </cfRule>
  </conditionalFormatting>
  <conditionalFormatting sqref="K32">
    <cfRule type="cellIs" dxfId="882" priority="102" operator="lessThan">
      <formula>$C$4</formula>
    </cfRule>
  </conditionalFormatting>
  <conditionalFormatting sqref="K33">
    <cfRule type="cellIs" dxfId="881" priority="103" operator="lessThan">
      <formula>$C$4</formula>
    </cfRule>
  </conditionalFormatting>
  <conditionalFormatting sqref="K34">
    <cfRule type="cellIs" dxfId="880" priority="104" operator="lessThan">
      <formula>$C$4</formula>
    </cfRule>
  </conditionalFormatting>
  <conditionalFormatting sqref="K35">
    <cfRule type="cellIs" dxfId="879" priority="105" operator="lessThan">
      <formula>$C$4</formula>
    </cfRule>
  </conditionalFormatting>
  <conditionalFormatting sqref="K36">
    <cfRule type="cellIs" dxfId="878" priority="106" operator="lessThan">
      <formula>$C$4</formula>
    </cfRule>
  </conditionalFormatting>
  <conditionalFormatting sqref="K37">
    <cfRule type="cellIs" dxfId="877" priority="107" operator="lessThan">
      <formula>$C$4</formula>
    </cfRule>
  </conditionalFormatting>
  <conditionalFormatting sqref="K38">
    <cfRule type="cellIs" dxfId="876" priority="108" operator="lessThan">
      <formula>$C$4</formula>
    </cfRule>
  </conditionalFormatting>
  <conditionalFormatting sqref="K39">
    <cfRule type="cellIs" dxfId="875" priority="109" operator="lessThan">
      <formula>$C$4</formula>
    </cfRule>
  </conditionalFormatting>
  <conditionalFormatting sqref="K40">
    <cfRule type="cellIs" dxfId="874" priority="110" operator="lessThan">
      <formula>$C$4</formula>
    </cfRule>
  </conditionalFormatting>
  <conditionalFormatting sqref="K41">
    <cfRule type="cellIs" dxfId="873" priority="111" operator="lessThan">
      <formula>$C$4</formula>
    </cfRule>
  </conditionalFormatting>
  <conditionalFormatting sqref="K42">
    <cfRule type="cellIs" dxfId="872" priority="112" operator="lessThan">
      <formula>$C$4</formula>
    </cfRule>
  </conditionalFormatting>
  <conditionalFormatting sqref="K43">
    <cfRule type="cellIs" dxfId="871" priority="113" operator="lessThan">
      <formula>$C$4</formula>
    </cfRule>
  </conditionalFormatting>
  <conditionalFormatting sqref="K44">
    <cfRule type="cellIs" dxfId="870" priority="114" operator="lessThan">
      <formula>$C$4</formula>
    </cfRule>
  </conditionalFormatting>
  <conditionalFormatting sqref="K45">
    <cfRule type="cellIs" dxfId="869" priority="115" operator="lessThan">
      <formula>$C$4</formula>
    </cfRule>
  </conditionalFormatting>
  <conditionalFormatting sqref="K46">
    <cfRule type="cellIs" dxfId="868" priority="116" operator="lessThan">
      <formula>$C$4</formula>
    </cfRule>
  </conditionalFormatting>
  <conditionalFormatting sqref="K47">
    <cfRule type="cellIs" dxfId="867" priority="117" operator="lessThan">
      <formula>$C$4</formula>
    </cfRule>
  </conditionalFormatting>
  <conditionalFormatting sqref="K48">
    <cfRule type="cellIs" dxfId="866" priority="118" operator="lessThan">
      <formula>$C$4</formula>
    </cfRule>
  </conditionalFormatting>
  <conditionalFormatting sqref="K49">
    <cfRule type="cellIs" dxfId="865" priority="119" operator="lessThan">
      <formula>$C$4</formula>
    </cfRule>
  </conditionalFormatting>
  <conditionalFormatting sqref="K50">
    <cfRule type="cellIs" dxfId="864" priority="120" operator="lessThan">
      <formula>$C$4</formula>
    </cfRule>
  </conditionalFormatting>
  <conditionalFormatting sqref="M11">
    <cfRule type="cellIs" dxfId="863" priority="121" operator="lessThan">
      <formula>$C$4</formula>
    </cfRule>
  </conditionalFormatting>
  <conditionalFormatting sqref="M12">
    <cfRule type="cellIs" dxfId="862" priority="122" operator="lessThan">
      <formula>$C$4</formula>
    </cfRule>
  </conditionalFormatting>
  <conditionalFormatting sqref="M13">
    <cfRule type="cellIs" dxfId="861" priority="123" operator="lessThan">
      <formula>$C$4</formula>
    </cfRule>
  </conditionalFormatting>
  <conditionalFormatting sqref="M14">
    <cfRule type="cellIs" dxfId="860" priority="124" operator="lessThan">
      <formula>$C$4</formula>
    </cfRule>
  </conditionalFormatting>
  <conditionalFormatting sqref="M15">
    <cfRule type="cellIs" dxfId="859" priority="125" operator="lessThan">
      <formula>$C$4</formula>
    </cfRule>
  </conditionalFormatting>
  <conditionalFormatting sqref="M16">
    <cfRule type="cellIs" dxfId="858" priority="126" operator="lessThan">
      <formula>$C$4</formula>
    </cfRule>
  </conditionalFormatting>
  <conditionalFormatting sqref="M17">
    <cfRule type="cellIs" dxfId="857" priority="127" operator="lessThan">
      <formula>$C$4</formula>
    </cfRule>
  </conditionalFormatting>
  <conditionalFormatting sqref="M18">
    <cfRule type="cellIs" dxfId="856" priority="128" operator="lessThan">
      <formula>$C$4</formula>
    </cfRule>
  </conditionalFormatting>
  <conditionalFormatting sqref="M19">
    <cfRule type="cellIs" dxfId="855" priority="129" operator="lessThan">
      <formula>$C$4</formula>
    </cfRule>
  </conditionalFormatting>
  <conditionalFormatting sqref="M20">
    <cfRule type="cellIs" dxfId="854" priority="130" operator="lessThan">
      <formula>$C$4</formula>
    </cfRule>
  </conditionalFormatting>
  <conditionalFormatting sqref="M21">
    <cfRule type="cellIs" dxfId="853" priority="131" operator="lessThan">
      <formula>$C$4</formula>
    </cfRule>
  </conditionalFormatting>
  <conditionalFormatting sqref="M22">
    <cfRule type="cellIs" dxfId="852" priority="132" operator="lessThan">
      <formula>$C$4</formula>
    </cfRule>
  </conditionalFormatting>
  <conditionalFormatting sqref="M23">
    <cfRule type="cellIs" dxfId="851" priority="133" operator="lessThan">
      <formula>$C$4</formula>
    </cfRule>
  </conditionalFormatting>
  <conditionalFormatting sqref="M24">
    <cfRule type="cellIs" dxfId="850" priority="134" operator="lessThan">
      <formula>$C$4</formula>
    </cfRule>
  </conditionalFormatting>
  <conditionalFormatting sqref="M25">
    <cfRule type="cellIs" dxfId="849" priority="135" operator="lessThan">
      <formula>$C$4</formula>
    </cfRule>
  </conditionalFormatting>
  <conditionalFormatting sqref="M26">
    <cfRule type="cellIs" dxfId="848" priority="136" operator="lessThan">
      <formula>$C$4</formula>
    </cfRule>
  </conditionalFormatting>
  <conditionalFormatting sqref="M27">
    <cfRule type="cellIs" dxfId="847" priority="137" operator="lessThan">
      <formula>$C$4</formula>
    </cfRule>
  </conditionalFormatting>
  <conditionalFormatting sqref="M28">
    <cfRule type="cellIs" dxfId="846" priority="138" operator="lessThan">
      <formula>$C$4</formula>
    </cfRule>
  </conditionalFormatting>
  <conditionalFormatting sqref="M29">
    <cfRule type="cellIs" dxfId="845" priority="139" operator="lessThan">
      <formula>$C$4</formula>
    </cfRule>
  </conditionalFormatting>
  <conditionalFormatting sqref="M30">
    <cfRule type="cellIs" dxfId="844" priority="140" operator="lessThan">
      <formula>$C$4</formula>
    </cfRule>
  </conditionalFormatting>
  <conditionalFormatting sqref="M31">
    <cfRule type="cellIs" dxfId="843" priority="141" operator="lessThan">
      <formula>$C$4</formula>
    </cfRule>
  </conditionalFormatting>
  <conditionalFormatting sqref="M32">
    <cfRule type="cellIs" dxfId="842" priority="142" operator="lessThan">
      <formula>$C$4</formula>
    </cfRule>
  </conditionalFormatting>
  <conditionalFormatting sqref="M33">
    <cfRule type="cellIs" dxfId="841" priority="143" operator="lessThan">
      <formula>$C$4</formula>
    </cfRule>
  </conditionalFormatting>
  <conditionalFormatting sqref="M34">
    <cfRule type="cellIs" dxfId="840" priority="144" operator="lessThan">
      <formula>$C$4</formula>
    </cfRule>
  </conditionalFormatting>
  <conditionalFormatting sqref="M35">
    <cfRule type="cellIs" dxfId="839" priority="145" operator="lessThan">
      <formula>$C$4</formula>
    </cfRule>
  </conditionalFormatting>
  <conditionalFormatting sqref="M36">
    <cfRule type="cellIs" dxfId="838" priority="146" operator="lessThan">
      <formula>$C$4</formula>
    </cfRule>
  </conditionalFormatting>
  <conditionalFormatting sqref="M37">
    <cfRule type="cellIs" dxfId="837" priority="147" operator="lessThan">
      <formula>$C$4</formula>
    </cfRule>
  </conditionalFormatting>
  <conditionalFormatting sqref="M38">
    <cfRule type="cellIs" dxfId="836" priority="148" operator="lessThan">
      <formula>$C$4</formula>
    </cfRule>
  </conditionalFormatting>
  <conditionalFormatting sqref="M39">
    <cfRule type="cellIs" dxfId="835" priority="149" operator="lessThan">
      <formula>$C$4</formula>
    </cfRule>
  </conditionalFormatting>
  <conditionalFormatting sqref="M40">
    <cfRule type="cellIs" dxfId="834" priority="150" operator="lessThan">
      <formula>$C$4</formula>
    </cfRule>
  </conditionalFormatting>
  <conditionalFormatting sqref="M41">
    <cfRule type="cellIs" dxfId="833" priority="151" operator="lessThan">
      <formula>$C$4</formula>
    </cfRule>
  </conditionalFormatting>
  <conditionalFormatting sqref="M42">
    <cfRule type="cellIs" dxfId="832" priority="152" operator="lessThan">
      <formula>$C$4</formula>
    </cfRule>
  </conditionalFormatting>
  <conditionalFormatting sqref="M43">
    <cfRule type="cellIs" dxfId="831" priority="153" operator="lessThan">
      <formula>$C$4</formula>
    </cfRule>
  </conditionalFormatting>
  <conditionalFormatting sqref="M44">
    <cfRule type="cellIs" dxfId="830" priority="154" operator="lessThan">
      <formula>$C$4</formula>
    </cfRule>
  </conditionalFormatting>
  <conditionalFormatting sqref="M45">
    <cfRule type="cellIs" dxfId="829" priority="155" operator="lessThan">
      <formula>$C$4</formula>
    </cfRule>
  </conditionalFormatting>
  <conditionalFormatting sqref="M46">
    <cfRule type="cellIs" dxfId="828" priority="156" operator="lessThan">
      <formula>$C$4</formula>
    </cfRule>
  </conditionalFormatting>
  <conditionalFormatting sqref="M47">
    <cfRule type="cellIs" dxfId="827" priority="157" operator="lessThan">
      <formula>$C$4</formula>
    </cfRule>
  </conditionalFormatting>
  <conditionalFormatting sqref="M48">
    <cfRule type="cellIs" dxfId="826" priority="158" operator="lessThan">
      <formula>$C$4</formula>
    </cfRule>
  </conditionalFormatting>
  <conditionalFormatting sqref="M49">
    <cfRule type="cellIs" dxfId="825" priority="159" operator="lessThan">
      <formula>$C$4</formula>
    </cfRule>
  </conditionalFormatting>
  <conditionalFormatting sqref="M50">
    <cfRule type="cellIs" dxfId="824" priority="160" operator="lessThan">
      <formula>$C$4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xWindow="731" yWindow="217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120" zoomScaleNormal="120" workbookViewId="0">
      <pane xSplit="3" ySplit="10" topLeftCell="FG17" activePane="bottomRight" state="frozen"/>
      <selection pane="topRight"/>
      <selection pane="bottomLeft"/>
      <selection pane="bottomRight" activeCell="FH19" sqref="FH19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0.2851562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323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78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45888</v>
      </c>
      <c r="C11" s="19" t="s">
        <v>114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Menyatakan kehendak  namun perlu peningkatan pemahaman deskritif teks dan Pengumuman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82</v>
      </c>
      <c r="U11" s="1">
        <v>90</v>
      </c>
      <c r="V11" s="1">
        <v>84</v>
      </c>
      <c r="W11" s="1">
        <v>76</v>
      </c>
      <c r="X11" s="1">
        <v>76</v>
      </c>
      <c r="Y11" s="1">
        <v>76</v>
      </c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>
        <v>80</v>
      </c>
      <c r="AI11" s="1">
        <v>82</v>
      </c>
      <c r="AJ11" s="1">
        <v>82</v>
      </c>
      <c r="AK11" s="1">
        <v>82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45904</v>
      </c>
      <c r="C12" s="19" t="s">
        <v>115</v>
      </c>
      <c r="D12" s="18"/>
      <c r="E12" s="19">
        <f t="shared" si="0"/>
        <v>73</v>
      </c>
      <c r="F12" s="19" t="str">
        <f t="shared" si="1"/>
        <v>C</v>
      </c>
      <c r="G12" s="19">
        <f>IF((COUNTA(T12:AC12)&gt;0),(ROUND((AVERAGE(T12:AD12)),0)),"")</f>
        <v>73</v>
      </c>
      <c r="H12" s="19" t="str">
        <f t="shared" si="2"/>
        <v>C</v>
      </c>
      <c r="I12" s="35">
        <v>3</v>
      </c>
      <c r="J1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2</v>
      </c>
      <c r="P1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73</v>
      </c>
      <c r="V12" s="1">
        <v>80</v>
      </c>
      <c r="W12" s="1">
        <v>76</v>
      </c>
      <c r="X12" s="1">
        <v>70</v>
      </c>
      <c r="Y12" s="1">
        <v>70</v>
      </c>
      <c r="Z12" s="1"/>
      <c r="AA12" s="1"/>
      <c r="AB12" s="1"/>
      <c r="AC12" s="1"/>
      <c r="AD12" s="1"/>
      <c r="AE12" s="18"/>
      <c r="AF12" s="1">
        <v>83</v>
      </c>
      <c r="AG12" s="1">
        <v>80</v>
      </c>
      <c r="AH12" s="1">
        <v>80</v>
      </c>
      <c r="AI12" s="1">
        <v>84</v>
      </c>
      <c r="AJ12" s="1">
        <v>84</v>
      </c>
      <c r="AK12" s="1">
        <v>84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45920</v>
      </c>
      <c r="C13" s="19" t="s">
        <v>116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3" s="19">
        <f t="shared" si="4"/>
        <v>87.5</v>
      </c>
      <c r="L13" s="19" t="str">
        <f t="shared" si="5"/>
        <v>A</v>
      </c>
      <c r="M13" s="19">
        <f t="shared" si="6"/>
        <v>87.5</v>
      </c>
      <c r="N13" s="19" t="str">
        <f t="shared" si="7"/>
        <v>A</v>
      </c>
      <c r="O13" s="35">
        <v>1</v>
      </c>
      <c r="P13" s="19" t="str">
        <f t="shared" si="8"/>
        <v>Sangat terampil menyampaikan  secara lisan dan membuat dialog tentang materi Jati diri,mengucapkan Selamat dan Memuji ,menyatakan Kehendak ,teks deskriptif dan Pengumuman</v>
      </c>
      <c r="Q13" s="19" t="str">
        <f t="shared" si="9"/>
        <v>B</v>
      </c>
      <c r="R13" s="19" t="str">
        <f t="shared" si="10"/>
        <v>B</v>
      </c>
      <c r="S13" s="18"/>
      <c r="T13" s="1">
        <v>84</v>
      </c>
      <c r="U13" s="1">
        <v>90</v>
      </c>
      <c r="V13" s="1">
        <v>92</v>
      </c>
      <c r="W13" s="1">
        <v>76</v>
      </c>
      <c r="X13" s="1">
        <v>76</v>
      </c>
      <c r="Y13" s="1">
        <v>76</v>
      </c>
      <c r="Z13" s="1"/>
      <c r="AA13" s="1"/>
      <c r="AB13" s="1"/>
      <c r="AC13" s="1"/>
      <c r="AD13" s="1"/>
      <c r="AE13" s="18"/>
      <c r="AF13" s="1">
        <v>87</v>
      </c>
      <c r="AG13" s="1">
        <v>84</v>
      </c>
      <c r="AH13" s="1">
        <v>84</v>
      </c>
      <c r="AI13" s="1">
        <v>90</v>
      </c>
      <c r="AJ13" s="1">
        <v>90</v>
      </c>
      <c r="AK13" s="1">
        <v>90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294</v>
      </c>
      <c r="FI13" s="42" t="s">
        <v>297</v>
      </c>
      <c r="FJ13" s="40">
        <v>7581</v>
      </c>
      <c r="FK13" s="40">
        <v>7591</v>
      </c>
    </row>
    <row r="14" spans="1:167">
      <c r="A14" s="19">
        <v>4</v>
      </c>
      <c r="B14" s="19">
        <v>45936</v>
      </c>
      <c r="C14" s="19" t="s">
        <v>117</v>
      </c>
      <c r="D14" s="18"/>
      <c r="E14" s="19">
        <f t="shared" si="0"/>
        <v>75</v>
      </c>
      <c r="F14" s="19" t="str">
        <f t="shared" si="1"/>
        <v>C</v>
      </c>
      <c r="G14" s="19">
        <f>IF((COUNTA(T12:AC12)&gt;0),(ROUND((AVERAGE(T14:AD14)),0)),"")</f>
        <v>75</v>
      </c>
      <c r="H14" s="19" t="str">
        <f t="shared" si="2"/>
        <v>C</v>
      </c>
      <c r="I14" s="35">
        <v>3</v>
      </c>
      <c r="J1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4" s="19">
        <f t="shared" si="4"/>
        <v>80.5</v>
      </c>
      <c r="L14" s="19" t="str">
        <f t="shared" si="5"/>
        <v>B</v>
      </c>
      <c r="M14" s="19">
        <f t="shared" si="6"/>
        <v>80.5</v>
      </c>
      <c r="N14" s="19" t="str">
        <f t="shared" si="7"/>
        <v>B</v>
      </c>
      <c r="O14" s="35">
        <v>2</v>
      </c>
      <c r="P1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19" t="str">
        <f t="shared" si="9"/>
        <v>B</v>
      </c>
      <c r="R14" s="19" t="str">
        <f t="shared" si="10"/>
        <v>B</v>
      </c>
      <c r="S14" s="18"/>
      <c r="T14" s="1">
        <v>58</v>
      </c>
      <c r="U14" s="1">
        <v>90</v>
      </c>
      <c r="V14" s="1">
        <v>91</v>
      </c>
      <c r="W14" s="1">
        <v>70</v>
      </c>
      <c r="X14" s="1">
        <v>70</v>
      </c>
      <c r="Y14" s="1">
        <v>70</v>
      </c>
      <c r="Z14" s="1"/>
      <c r="AA14" s="1"/>
      <c r="AB14" s="1"/>
      <c r="AC14" s="1"/>
      <c r="AD14" s="1"/>
      <c r="AE14" s="18"/>
      <c r="AF14" s="1">
        <v>83</v>
      </c>
      <c r="AG14" s="1">
        <v>80</v>
      </c>
      <c r="AH14" s="1">
        <v>80</v>
      </c>
      <c r="AI14" s="1">
        <v>80</v>
      </c>
      <c r="AJ14" s="1">
        <v>80</v>
      </c>
      <c r="AK14" s="1">
        <v>80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45952</v>
      </c>
      <c r="C15" s="19" t="s">
        <v>118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5" s="19">
        <f t="shared" si="4"/>
        <v>85.5</v>
      </c>
      <c r="L15" s="19" t="str">
        <f t="shared" si="5"/>
        <v>A</v>
      </c>
      <c r="M15" s="19">
        <f t="shared" si="6"/>
        <v>85.5</v>
      </c>
      <c r="N15" s="19" t="str">
        <f t="shared" si="7"/>
        <v>A</v>
      </c>
      <c r="O15" s="35">
        <v>1</v>
      </c>
      <c r="P15" s="19" t="str">
        <f t="shared" si="8"/>
        <v>Sangat terampil menyampaikan  secara lisan dan membuat dialog tentang materi Jati diri,mengucapkan Selamat dan Memuji ,menyatakan Kehendak ,teks deskriptif dan Pengumuman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86</v>
      </c>
      <c r="V15" s="1">
        <v>81</v>
      </c>
      <c r="W15" s="1">
        <v>76</v>
      </c>
      <c r="X15" s="1">
        <v>76</v>
      </c>
      <c r="Y15" s="1">
        <v>76</v>
      </c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80</v>
      </c>
      <c r="AI15" s="1">
        <v>90</v>
      </c>
      <c r="AJ15" s="1">
        <v>90</v>
      </c>
      <c r="AK15" s="1">
        <v>90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295</v>
      </c>
      <c r="FI15" s="42" t="s">
        <v>299</v>
      </c>
      <c r="FJ15" s="40">
        <v>7582</v>
      </c>
      <c r="FK15" s="40">
        <v>7592</v>
      </c>
    </row>
    <row r="16" spans="1:167">
      <c r="A16" s="19">
        <v>6</v>
      </c>
      <c r="B16" s="19">
        <v>45968</v>
      </c>
      <c r="C16" s="19" t="s">
        <v>119</v>
      </c>
      <c r="D16" s="18"/>
      <c r="E16" s="19">
        <f t="shared" si="0"/>
        <v>72</v>
      </c>
      <c r="F16" s="19" t="str">
        <f t="shared" si="1"/>
        <v>C</v>
      </c>
      <c r="G16" s="19">
        <f>IF((COUNTA(T12:AC12)&gt;0),(ROUND((AVERAGE(T16:AD16)),0)),"")</f>
        <v>72</v>
      </c>
      <c r="H16" s="19" t="str">
        <f t="shared" si="2"/>
        <v>C</v>
      </c>
      <c r="I16" s="35">
        <v>3</v>
      </c>
      <c r="J1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6" s="19">
        <f t="shared" si="4"/>
        <v>81.5</v>
      </c>
      <c r="L16" s="19" t="str">
        <f t="shared" si="5"/>
        <v>B</v>
      </c>
      <c r="M16" s="19">
        <f t="shared" si="6"/>
        <v>81.5</v>
      </c>
      <c r="N16" s="19" t="str">
        <f t="shared" si="7"/>
        <v>B</v>
      </c>
      <c r="O16" s="35">
        <v>2</v>
      </c>
      <c r="P1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19" t="str">
        <f t="shared" si="9"/>
        <v>B</v>
      </c>
      <c r="R16" s="19" t="str">
        <f t="shared" si="10"/>
        <v>B</v>
      </c>
      <c r="S16" s="18"/>
      <c r="T16" s="1">
        <v>58</v>
      </c>
      <c r="U16" s="1">
        <v>73</v>
      </c>
      <c r="V16" s="1">
        <v>84</v>
      </c>
      <c r="W16" s="1">
        <v>76</v>
      </c>
      <c r="X16" s="1">
        <v>70</v>
      </c>
      <c r="Y16" s="1">
        <v>70</v>
      </c>
      <c r="Z16" s="1"/>
      <c r="AA16" s="1"/>
      <c r="AB16" s="1"/>
      <c r="AC16" s="1"/>
      <c r="AD16" s="1"/>
      <c r="AE16" s="18"/>
      <c r="AF16" s="1">
        <v>83</v>
      </c>
      <c r="AG16" s="1">
        <v>80</v>
      </c>
      <c r="AH16" s="1">
        <v>80</v>
      </c>
      <c r="AI16" s="1">
        <v>82</v>
      </c>
      <c r="AJ16" s="1">
        <v>82</v>
      </c>
      <c r="AK16" s="1">
        <v>82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45984</v>
      </c>
      <c r="C17" s="19" t="s">
        <v>120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7" s="19">
        <f t="shared" si="4"/>
        <v>82.666666666666671</v>
      </c>
      <c r="L17" s="19" t="str">
        <f t="shared" si="5"/>
        <v>B</v>
      </c>
      <c r="M17" s="19">
        <f t="shared" si="6"/>
        <v>82.666666666666671</v>
      </c>
      <c r="N17" s="19" t="str">
        <f t="shared" si="7"/>
        <v>B</v>
      </c>
      <c r="O17" s="35">
        <v>2</v>
      </c>
      <c r="P1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7" s="19" t="str">
        <f t="shared" si="9"/>
        <v>B</v>
      </c>
      <c r="R17" s="19" t="str">
        <f t="shared" si="10"/>
        <v>B</v>
      </c>
      <c r="S17" s="18"/>
      <c r="T17" s="1">
        <v>84</v>
      </c>
      <c r="U17" s="1">
        <v>76</v>
      </c>
      <c r="V17" s="1">
        <v>81</v>
      </c>
      <c r="W17" s="1">
        <v>74</v>
      </c>
      <c r="X17" s="1">
        <v>70</v>
      </c>
      <c r="Y17" s="1">
        <v>70</v>
      </c>
      <c r="Z17" s="1"/>
      <c r="AA17" s="1"/>
      <c r="AB17" s="1"/>
      <c r="AC17" s="1"/>
      <c r="AD17" s="1"/>
      <c r="AE17" s="18"/>
      <c r="AF17" s="1">
        <v>84</v>
      </c>
      <c r="AG17" s="1">
        <v>80</v>
      </c>
      <c r="AH17" s="1">
        <v>80</v>
      </c>
      <c r="AI17" s="1">
        <v>84</v>
      </c>
      <c r="AJ17" s="1">
        <v>84</v>
      </c>
      <c r="AK17" s="1">
        <v>84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296</v>
      </c>
      <c r="FI17" s="42" t="s">
        <v>298</v>
      </c>
      <c r="FJ17" s="40">
        <v>7583</v>
      </c>
      <c r="FK17" s="40">
        <v>7593</v>
      </c>
    </row>
    <row r="18" spans="1:167">
      <c r="A18" s="19">
        <v>8</v>
      </c>
      <c r="B18" s="19">
        <v>46000</v>
      </c>
      <c r="C18" s="19" t="s">
        <v>121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8" s="19">
        <f t="shared" si="4"/>
        <v>81.5</v>
      </c>
      <c r="L18" s="19" t="str">
        <f t="shared" si="5"/>
        <v>B</v>
      </c>
      <c r="M18" s="19">
        <f t="shared" si="6"/>
        <v>81.5</v>
      </c>
      <c r="N18" s="19" t="str">
        <f t="shared" si="7"/>
        <v>B</v>
      </c>
      <c r="O18" s="35">
        <v>2</v>
      </c>
      <c r="P1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19" t="str">
        <f t="shared" si="9"/>
        <v>B</v>
      </c>
      <c r="R18" s="19" t="str">
        <f t="shared" si="10"/>
        <v>B</v>
      </c>
      <c r="S18" s="18"/>
      <c r="T18" s="1">
        <v>68</v>
      </c>
      <c r="U18" s="1">
        <v>86</v>
      </c>
      <c r="V18" s="1">
        <v>82</v>
      </c>
      <c r="W18" s="1">
        <v>76</v>
      </c>
      <c r="X18" s="1">
        <v>80</v>
      </c>
      <c r="Y18" s="1">
        <v>80</v>
      </c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80</v>
      </c>
      <c r="AI18" s="1">
        <v>82</v>
      </c>
      <c r="AJ18" s="1">
        <v>82</v>
      </c>
      <c r="AK18" s="1">
        <v>82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46016</v>
      </c>
      <c r="C19" s="19" t="s">
        <v>122</v>
      </c>
      <c r="D19" s="18"/>
      <c r="E19" s="19">
        <f t="shared" si="0"/>
        <v>73</v>
      </c>
      <c r="F19" s="19" t="str">
        <f t="shared" si="1"/>
        <v>C</v>
      </c>
      <c r="G19" s="19">
        <f>IF((COUNTA(T12:AC12)&gt;0),(ROUND((AVERAGE(T19:AD19)),0)),"")</f>
        <v>73</v>
      </c>
      <c r="H19" s="19" t="str">
        <f t="shared" si="2"/>
        <v>C</v>
      </c>
      <c r="I19" s="35">
        <v>3</v>
      </c>
      <c r="J1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9" s="19">
        <f t="shared" si="4"/>
        <v>85.166666666666671</v>
      </c>
      <c r="L19" s="19" t="str">
        <f t="shared" si="5"/>
        <v>A</v>
      </c>
      <c r="M19" s="19">
        <f t="shared" si="6"/>
        <v>85.166666666666671</v>
      </c>
      <c r="N19" s="19" t="str">
        <f t="shared" si="7"/>
        <v>A</v>
      </c>
      <c r="O19" s="35">
        <v>1</v>
      </c>
      <c r="P19" s="19" t="str">
        <f t="shared" si="8"/>
        <v>Sangat terampil menyampaikan  secara lisan dan membuat dialog tentang materi Jati diri,mengucapkan Selamat dan Memuji ,menyatakan Kehendak ,teks deskriptif dan Pengumuman</v>
      </c>
      <c r="Q19" s="19" t="str">
        <f t="shared" si="9"/>
        <v>B</v>
      </c>
      <c r="R19" s="19" t="str">
        <f t="shared" si="10"/>
        <v>B</v>
      </c>
      <c r="S19" s="18"/>
      <c r="T19" s="1">
        <v>62</v>
      </c>
      <c r="U19" s="1">
        <v>80</v>
      </c>
      <c r="V19" s="1">
        <v>80</v>
      </c>
      <c r="W19" s="1">
        <v>76</v>
      </c>
      <c r="X19" s="1">
        <v>70</v>
      </c>
      <c r="Y19" s="1">
        <v>70</v>
      </c>
      <c r="Z19" s="1"/>
      <c r="AA19" s="1"/>
      <c r="AB19" s="1"/>
      <c r="AC19" s="1"/>
      <c r="AD19" s="1"/>
      <c r="AE19" s="18"/>
      <c r="AF19" s="1">
        <v>87</v>
      </c>
      <c r="AG19" s="1">
        <v>86</v>
      </c>
      <c r="AH19" s="1">
        <v>86</v>
      </c>
      <c r="AI19" s="1">
        <v>84</v>
      </c>
      <c r="AJ19" s="1">
        <v>84</v>
      </c>
      <c r="AK19" s="1">
        <v>84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 t="s">
        <v>300</v>
      </c>
      <c r="FI19" s="42" t="s">
        <v>298</v>
      </c>
      <c r="FJ19" s="40">
        <v>7584</v>
      </c>
      <c r="FK19" s="40">
        <v>7594</v>
      </c>
    </row>
    <row r="20" spans="1:167">
      <c r="A20" s="19">
        <v>10</v>
      </c>
      <c r="B20" s="19">
        <v>46032</v>
      </c>
      <c r="C20" s="19" t="s">
        <v>123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0" s="19">
        <f t="shared" si="4"/>
        <v>85.5</v>
      </c>
      <c r="L20" s="19" t="str">
        <f t="shared" si="5"/>
        <v>A</v>
      </c>
      <c r="M20" s="19">
        <f t="shared" si="6"/>
        <v>85.5</v>
      </c>
      <c r="N20" s="19" t="str">
        <f t="shared" si="7"/>
        <v>A</v>
      </c>
      <c r="O20" s="35">
        <v>1</v>
      </c>
      <c r="P20" s="19" t="str">
        <f t="shared" si="8"/>
        <v>Sangat terampil menyampaikan  secara lisan dan membuat dialog tentang materi Jati diri,mengucapkan Selamat dan Memuji ,menyatakan Kehendak ,teks deskriptif dan Pengumuman</v>
      </c>
      <c r="Q20" s="19" t="str">
        <f t="shared" si="9"/>
        <v>B</v>
      </c>
      <c r="R20" s="19" t="str">
        <f t="shared" si="10"/>
        <v>B</v>
      </c>
      <c r="S20" s="18"/>
      <c r="T20" s="1">
        <v>72</v>
      </c>
      <c r="U20" s="1">
        <v>76</v>
      </c>
      <c r="V20" s="1">
        <v>82</v>
      </c>
      <c r="W20" s="1">
        <v>76</v>
      </c>
      <c r="X20" s="1">
        <v>76</v>
      </c>
      <c r="Y20" s="1">
        <v>76</v>
      </c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80</v>
      </c>
      <c r="AI20" s="1">
        <v>90</v>
      </c>
      <c r="AJ20" s="1">
        <v>90</v>
      </c>
      <c r="AK20" s="1">
        <v>90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46048</v>
      </c>
      <c r="C21" s="19" t="s">
        <v>124</v>
      </c>
      <c r="D21" s="18"/>
      <c r="E21" s="19">
        <f t="shared" si="0"/>
        <v>71</v>
      </c>
      <c r="F21" s="19" t="str">
        <f t="shared" si="1"/>
        <v>C</v>
      </c>
      <c r="G21" s="19">
        <f>IF((COUNTA(T12:AC12)&gt;0),(ROUND((AVERAGE(T21:AD21)),0)),"")</f>
        <v>71</v>
      </c>
      <c r="H21" s="19" t="str">
        <f t="shared" si="2"/>
        <v>C</v>
      </c>
      <c r="I21" s="35">
        <v>3</v>
      </c>
      <c r="J2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19" t="str">
        <f t="shared" si="9"/>
        <v>B</v>
      </c>
      <c r="R21" s="19" t="str">
        <f t="shared" si="10"/>
        <v>B</v>
      </c>
      <c r="S21" s="18"/>
      <c r="T21" s="1">
        <v>56</v>
      </c>
      <c r="U21" s="1">
        <v>70</v>
      </c>
      <c r="V21" s="1">
        <v>71</v>
      </c>
      <c r="W21" s="1">
        <v>76</v>
      </c>
      <c r="X21" s="1">
        <v>76</v>
      </c>
      <c r="Y21" s="1">
        <v>76</v>
      </c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80</v>
      </c>
      <c r="AI21" s="1">
        <v>81</v>
      </c>
      <c r="AJ21" s="1">
        <v>81</v>
      </c>
      <c r="AK21" s="1">
        <v>81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7585</v>
      </c>
      <c r="FK21" s="40">
        <v>7595</v>
      </c>
    </row>
    <row r="22" spans="1:167">
      <c r="A22" s="19">
        <v>12</v>
      </c>
      <c r="B22" s="19">
        <v>46064</v>
      </c>
      <c r="C22" s="19" t="s">
        <v>125</v>
      </c>
      <c r="D22" s="18"/>
      <c r="E22" s="19">
        <f t="shared" si="0"/>
        <v>90</v>
      </c>
      <c r="F22" s="19" t="str">
        <f t="shared" si="1"/>
        <v>A</v>
      </c>
      <c r="G22" s="19">
        <f>IF((COUNTA(T12:AC12)&gt;0),(ROUND((AVERAGE(T22:AD22)),0)),"")</f>
        <v>90</v>
      </c>
      <c r="H22" s="19" t="str">
        <f t="shared" si="2"/>
        <v>A</v>
      </c>
      <c r="I22" s="35">
        <v>1</v>
      </c>
      <c r="J22" s="19" t="str">
        <f t="shared" si="3"/>
        <v>Memiliki kemampuan dalam memahami dan menganalias materi tentang Jati diri,mengucapkan Selamat dan Memuji, Menyatakan kehendak ,deskritif teks dan Pengumuman</v>
      </c>
      <c r="K22" s="19">
        <f t="shared" si="4"/>
        <v>87.333333333333329</v>
      </c>
      <c r="L22" s="19" t="str">
        <f t="shared" si="5"/>
        <v>A</v>
      </c>
      <c r="M22" s="19">
        <f t="shared" si="6"/>
        <v>87.333333333333329</v>
      </c>
      <c r="N22" s="19" t="str">
        <f t="shared" si="7"/>
        <v>A</v>
      </c>
      <c r="O22" s="35">
        <v>1</v>
      </c>
      <c r="P22" s="19" t="str">
        <f t="shared" si="8"/>
        <v>Sangat terampil menyampaikan  secara lisan dan membuat dialog tentang materi Jati diri,mengucapkan Selamat dan Memuji ,menyatakan Kehendak ,teks deskriptif dan Pengumuman</v>
      </c>
      <c r="Q22" s="19" t="str">
        <f t="shared" si="9"/>
        <v>B</v>
      </c>
      <c r="R22" s="19" t="str">
        <f t="shared" si="10"/>
        <v>B</v>
      </c>
      <c r="S22" s="18"/>
      <c r="T22" s="1">
        <v>90</v>
      </c>
      <c r="U22" s="1">
        <v>96</v>
      </c>
      <c r="V22" s="1">
        <v>90</v>
      </c>
      <c r="W22" s="1">
        <v>84</v>
      </c>
      <c r="X22" s="1">
        <v>90</v>
      </c>
      <c r="Y22" s="1">
        <v>90</v>
      </c>
      <c r="Z22" s="1"/>
      <c r="AA22" s="1"/>
      <c r="AB22" s="1"/>
      <c r="AC22" s="1"/>
      <c r="AD22" s="1"/>
      <c r="AE22" s="18"/>
      <c r="AF22" s="1">
        <v>86</v>
      </c>
      <c r="AG22" s="1">
        <v>84</v>
      </c>
      <c r="AH22" s="1">
        <v>84</v>
      </c>
      <c r="AI22" s="1">
        <v>90</v>
      </c>
      <c r="AJ22" s="1">
        <v>90</v>
      </c>
      <c r="AK22" s="1">
        <v>90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46080</v>
      </c>
      <c r="C23" s="19" t="s">
        <v>126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3" s="19">
        <f t="shared" si="4"/>
        <v>82.833333333333329</v>
      </c>
      <c r="L23" s="19" t="str">
        <f t="shared" si="5"/>
        <v>B</v>
      </c>
      <c r="M23" s="19">
        <f t="shared" si="6"/>
        <v>82.833333333333329</v>
      </c>
      <c r="N23" s="19" t="str">
        <f t="shared" si="7"/>
        <v>B</v>
      </c>
      <c r="O23" s="35">
        <v>2</v>
      </c>
      <c r="P2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19" t="str">
        <f t="shared" si="9"/>
        <v>B</v>
      </c>
      <c r="R23" s="19" t="str">
        <f t="shared" si="10"/>
        <v>B</v>
      </c>
      <c r="S23" s="18"/>
      <c r="T23" s="1">
        <v>84</v>
      </c>
      <c r="U23" s="1">
        <v>83</v>
      </c>
      <c r="V23" s="1">
        <v>81</v>
      </c>
      <c r="W23" s="1">
        <v>76</v>
      </c>
      <c r="X23" s="1">
        <v>76</v>
      </c>
      <c r="Y23" s="1">
        <v>76</v>
      </c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80</v>
      </c>
      <c r="AI23" s="1">
        <v>84</v>
      </c>
      <c r="AJ23" s="1">
        <v>84</v>
      </c>
      <c r="AK23" s="1">
        <v>84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7586</v>
      </c>
      <c r="FK23" s="40">
        <v>7596</v>
      </c>
    </row>
    <row r="24" spans="1:167">
      <c r="A24" s="19">
        <v>14</v>
      </c>
      <c r="B24" s="19">
        <v>46096</v>
      </c>
      <c r="C24" s="19" t="s">
        <v>127</v>
      </c>
      <c r="D24" s="18"/>
      <c r="E24" s="19">
        <f t="shared" si="0"/>
        <v>71</v>
      </c>
      <c r="F24" s="19" t="str">
        <f t="shared" si="1"/>
        <v>C</v>
      </c>
      <c r="G24" s="19">
        <f>IF((COUNTA(T12:AC12)&gt;0),(ROUND((AVERAGE(T24:AD24)),0)),"")</f>
        <v>71</v>
      </c>
      <c r="H24" s="19" t="str">
        <f t="shared" si="2"/>
        <v>C</v>
      </c>
      <c r="I24" s="35">
        <v>3</v>
      </c>
      <c r="J2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4" s="19">
        <f t="shared" si="4"/>
        <v>81.166666666666671</v>
      </c>
      <c r="L24" s="19" t="str">
        <f t="shared" si="5"/>
        <v>B</v>
      </c>
      <c r="M24" s="19">
        <f t="shared" si="6"/>
        <v>81.166666666666671</v>
      </c>
      <c r="N24" s="19" t="str">
        <f t="shared" si="7"/>
        <v>B</v>
      </c>
      <c r="O24" s="35">
        <v>2</v>
      </c>
      <c r="P2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19" t="str">
        <f t="shared" si="9"/>
        <v>B</v>
      </c>
      <c r="R24" s="19" t="str">
        <f t="shared" si="10"/>
        <v>B</v>
      </c>
      <c r="S24" s="18"/>
      <c r="T24" s="1">
        <v>50</v>
      </c>
      <c r="U24" s="1">
        <v>76</v>
      </c>
      <c r="V24" s="1">
        <v>70</v>
      </c>
      <c r="W24" s="1">
        <v>76</v>
      </c>
      <c r="X24" s="1">
        <v>76</v>
      </c>
      <c r="Y24" s="1">
        <v>76</v>
      </c>
      <c r="Z24" s="1"/>
      <c r="AA24" s="1"/>
      <c r="AB24" s="1"/>
      <c r="AC24" s="1"/>
      <c r="AD24" s="1"/>
      <c r="AE24" s="18"/>
      <c r="AF24" s="1">
        <v>84</v>
      </c>
      <c r="AG24" s="1">
        <v>80</v>
      </c>
      <c r="AH24" s="1">
        <v>80</v>
      </c>
      <c r="AI24" s="1">
        <v>81</v>
      </c>
      <c r="AJ24" s="1">
        <v>81</v>
      </c>
      <c r="AK24" s="1">
        <v>81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46112</v>
      </c>
      <c r="C25" s="19" t="s">
        <v>128</v>
      </c>
      <c r="D25" s="18"/>
      <c r="E25" s="19">
        <f t="shared" si="0"/>
        <v>75</v>
      </c>
      <c r="F25" s="19" t="str">
        <f t="shared" si="1"/>
        <v>C</v>
      </c>
      <c r="G25" s="19">
        <f>IF((COUNTA(T12:AC12)&gt;0),(ROUND((AVERAGE(T25:AD25)),0)),"")</f>
        <v>75</v>
      </c>
      <c r="H25" s="19" t="str">
        <f t="shared" si="2"/>
        <v>C</v>
      </c>
      <c r="I25" s="35">
        <v>3</v>
      </c>
      <c r="J2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5" s="19">
        <f t="shared" si="4"/>
        <v>82</v>
      </c>
      <c r="L25" s="19" t="str">
        <f t="shared" si="5"/>
        <v>B</v>
      </c>
      <c r="M25" s="19">
        <f t="shared" si="6"/>
        <v>82</v>
      </c>
      <c r="N25" s="19" t="str">
        <f t="shared" si="7"/>
        <v>B</v>
      </c>
      <c r="O25" s="35">
        <v>2</v>
      </c>
      <c r="P2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5" s="19" t="str">
        <f t="shared" si="9"/>
        <v>B</v>
      </c>
      <c r="R25" s="19" t="str">
        <f t="shared" si="10"/>
        <v>B</v>
      </c>
      <c r="S25" s="18"/>
      <c r="T25" s="1">
        <v>70</v>
      </c>
      <c r="U25" s="1">
        <v>80</v>
      </c>
      <c r="V25" s="1">
        <v>81</v>
      </c>
      <c r="W25" s="1">
        <v>76</v>
      </c>
      <c r="X25" s="1">
        <v>70</v>
      </c>
      <c r="Y25" s="1">
        <v>70</v>
      </c>
      <c r="Z25" s="1"/>
      <c r="AA25" s="1"/>
      <c r="AB25" s="1"/>
      <c r="AC25" s="1"/>
      <c r="AD25" s="1"/>
      <c r="AE25" s="18"/>
      <c r="AF25" s="1">
        <v>83</v>
      </c>
      <c r="AG25" s="1">
        <v>80</v>
      </c>
      <c r="AH25" s="1">
        <v>80</v>
      </c>
      <c r="AI25" s="1">
        <v>83</v>
      </c>
      <c r="AJ25" s="1">
        <v>83</v>
      </c>
      <c r="AK25" s="1">
        <v>83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7587</v>
      </c>
      <c r="FK25" s="40">
        <v>7597</v>
      </c>
    </row>
    <row r="26" spans="1:167">
      <c r="A26" s="19">
        <v>16</v>
      </c>
      <c r="B26" s="19">
        <v>46128</v>
      </c>
      <c r="C26" s="19" t="s">
        <v>129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6" s="19">
        <f t="shared" si="4"/>
        <v>82.333333333333329</v>
      </c>
      <c r="L26" s="19" t="str">
        <f t="shared" si="5"/>
        <v>B</v>
      </c>
      <c r="M26" s="19">
        <f t="shared" si="6"/>
        <v>82.333333333333329</v>
      </c>
      <c r="N26" s="19" t="str">
        <f t="shared" si="7"/>
        <v>B</v>
      </c>
      <c r="O26" s="35">
        <v>2</v>
      </c>
      <c r="P2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19" t="str">
        <f t="shared" si="9"/>
        <v>B</v>
      </c>
      <c r="R26" s="19" t="str">
        <f t="shared" si="10"/>
        <v>B</v>
      </c>
      <c r="S26" s="18"/>
      <c r="T26" s="1">
        <v>70</v>
      </c>
      <c r="U26" s="1">
        <v>96</v>
      </c>
      <c r="V26" s="1">
        <v>80</v>
      </c>
      <c r="W26" s="1">
        <v>80</v>
      </c>
      <c r="X26" s="1">
        <v>70</v>
      </c>
      <c r="Y26" s="1">
        <v>70</v>
      </c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>
        <v>83</v>
      </c>
      <c r="AJ26" s="1">
        <v>83</v>
      </c>
      <c r="AK26" s="1">
        <v>83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46144</v>
      </c>
      <c r="C27" s="19" t="s">
        <v>130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7" s="19">
        <f t="shared" si="4"/>
        <v>83.166666666666671</v>
      </c>
      <c r="L27" s="19" t="str">
        <f t="shared" si="5"/>
        <v>B</v>
      </c>
      <c r="M27" s="19">
        <f t="shared" si="6"/>
        <v>83.166666666666671</v>
      </c>
      <c r="N27" s="19" t="str">
        <f t="shared" si="7"/>
        <v>B</v>
      </c>
      <c r="O27" s="35">
        <v>2</v>
      </c>
      <c r="P2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19" t="str">
        <f t="shared" si="9"/>
        <v>B</v>
      </c>
      <c r="R27" s="19" t="str">
        <f t="shared" si="10"/>
        <v>B</v>
      </c>
      <c r="S27" s="18"/>
      <c r="T27" s="1">
        <v>82</v>
      </c>
      <c r="U27" s="1">
        <v>96</v>
      </c>
      <c r="V27" s="1">
        <v>80</v>
      </c>
      <c r="W27" s="1">
        <v>76</v>
      </c>
      <c r="X27" s="1">
        <v>86</v>
      </c>
      <c r="Y27" s="1">
        <v>86</v>
      </c>
      <c r="Z27" s="1"/>
      <c r="AA27" s="1"/>
      <c r="AB27" s="1"/>
      <c r="AC27" s="1"/>
      <c r="AD27" s="1"/>
      <c r="AE27" s="18"/>
      <c r="AF27" s="1">
        <v>87</v>
      </c>
      <c r="AG27" s="1">
        <v>86</v>
      </c>
      <c r="AH27" s="1">
        <v>86</v>
      </c>
      <c r="AI27" s="1">
        <v>80</v>
      </c>
      <c r="AJ27" s="1">
        <v>80</v>
      </c>
      <c r="AK27" s="1">
        <v>80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7588</v>
      </c>
      <c r="FK27" s="40">
        <v>7598</v>
      </c>
    </row>
    <row r="28" spans="1:167">
      <c r="A28" s="19">
        <v>18</v>
      </c>
      <c r="B28" s="19">
        <v>46160</v>
      </c>
      <c r="C28" s="19" t="s">
        <v>131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75</v>
      </c>
      <c r="H28" s="19" t="str">
        <f t="shared" si="2"/>
        <v>C</v>
      </c>
      <c r="I28" s="35">
        <v>3</v>
      </c>
      <c r="J28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8" s="19">
        <f t="shared" si="4"/>
        <v>80.666666666666671</v>
      </c>
      <c r="L28" s="19" t="str">
        <f t="shared" si="5"/>
        <v>B</v>
      </c>
      <c r="M28" s="19">
        <f t="shared" si="6"/>
        <v>80.666666666666671</v>
      </c>
      <c r="N28" s="19" t="str">
        <f t="shared" si="7"/>
        <v>B</v>
      </c>
      <c r="O28" s="35">
        <v>2</v>
      </c>
      <c r="P2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19" t="str">
        <f t="shared" si="9"/>
        <v>B</v>
      </c>
      <c r="R28" s="19" t="str">
        <f t="shared" si="10"/>
        <v>B</v>
      </c>
      <c r="S28" s="18"/>
      <c r="T28" s="1">
        <v>60</v>
      </c>
      <c r="U28" s="1">
        <v>83</v>
      </c>
      <c r="V28" s="1">
        <v>88</v>
      </c>
      <c r="W28" s="1">
        <v>76</v>
      </c>
      <c r="X28" s="1">
        <v>70</v>
      </c>
      <c r="Y28" s="1">
        <v>70</v>
      </c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80</v>
      </c>
      <c r="AI28" s="1">
        <v>80</v>
      </c>
      <c r="AJ28" s="1">
        <v>80</v>
      </c>
      <c r="AK28" s="1">
        <v>80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46176</v>
      </c>
      <c r="C29" s="19" t="s">
        <v>132</v>
      </c>
      <c r="D29" s="18"/>
      <c r="E29" s="19">
        <f t="shared" si="0"/>
        <v>86</v>
      </c>
      <c r="F29" s="19" t="str">
        <f t="shared" si="1"/>
        <v>A</v>
      </c>
      <c r="G29" s="19">
        <f>IF((COUNTA(T12:AC12)&gt;0),(ROUND((AVERAGE(T29:AD29)),0)),"")</f>
        <v>86</v>
      </c>
      <c r="H29" s="19" t="str">
        <f t="shared" si="2"/>
        <v>A</v>
      </c>
      <c r="I29" s="35">
        <v>1</v>
      </c>
      <c r="J29" s="19" t="str">
        <f t="shared" si="3"/>
        <v>Memiliki kemampuan dalam memahami dan menganalias materi tentang Jati diri,mengucapkan Selamat dan Memuji, Menyatakan kehendak ,deskritif teks dan Pengumuman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9" s="19" t="str">
        <f t="shared" si="9"/>
        <v>B</v>
      </c>
      <c r="R29" s="19" t="str">
        <f t="shared" si="10"/>
        <v>B</v>
      </c>
      <c r="S29" s="18"/>
      <c r="T29" s="1">
        <v>88</v>
      </c>
      <c r="U29" s="1">
        <v>90</v>
      </c>
      <c r="V29" s="1">
        <v>82</v>
      </c>
      <c r="W29" s="1">
        <v>86</v>
      </c>
      <c r="X29" s="1">
        <v>84</v>
      </c>
      <c r="Y29" s="1">
        <v>84</v>
      </c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80</v>
      </c>
      <c r="AI29" s="1">
        <v>84</v>
      </c>
      <c r="AJ29" s="1">
        <v>84</v>
      </c>
      <c r="AK29" s="1">
        <v>84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7589</v>
      </c>
      <c r="FK29" s="40">
        <v>7599</v>
      </c>
    </row>
    <row r="30" spans="1:167">
      <c r="A30" s="19">
        <v>20</v>
      </c>
      <c r="B30" s="19">
        <v>46192</v>
      </c>
      <c r="C30" s="19" t="s">
        <v>133</v>
      </c>
      <c r="D30" s="18"/>
      <c r="E30" s="19">
        <f t="shared" si="0"/>
        <v>77</v>
      </c>
      <c r="F30" s="19" t="str">
        <f t="shared" si="1"/>
        <v>B</v>
      </c>
      <c r="G30" s="19">
        <f>IF((COUNTA(T12:AC12)&gt;0),(ROUND((AVERAGE(T30:AD30)),0)),"")</f>
        <v>77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0" s="19">
        <f t="shared" si="4"/>
        <v>81.833333333333329</v>
      </c>
      <c r="L30" s="19" t="str">
        <f t="shared" si="5"/>
        <v>B</v>
      </c>
      <c r="M30" s="19">
        <f t="shared" si="6"/>
        <v>81.833333333333329</v>
      </c>
      <c r="N30" s="19" t="str">
        <f t="shared" si="7"/>
        <v>B</v>
      </c>
      <c r="O30" s="35">
        <v>2</v>
      </c>
      <c r="P3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83</v>
      </c>
      <c r="V30" s="1">
        <v>82</v>
      </c>
      <c r="W30" s="1">
        <v>76</v>
      </c>
      <c r="X30" s="1">
        <v>70</v>
      </c>
      <c r="Y30" s="1">
        <v>70</v>
      </c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80</v>
      </c>
      <c r="AI30" s="1">
        <v>83</v>
      </c>
      <c r="AJ30" s="1">
        <v>83</v>
      </c>
      <c r="AK30" s="1">
        <v>83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46208</v>
      </c>
      <c r="C31" s="19" t="s">
        <v>134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1" s="19">
        <f t="shared" si="4"/>
        <v>82.333333333333329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2</v>
      </c>
      <c r="P3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19" t="str">
        <f t="shared" si="9"/>
        <v>B</v>
      </c>
      <c r="R31" s="19" t="str">
        <f t="shared" si="10"/>
        <v>B</v>
      </c>
      <c r="S31" s="18"/>
      <c r="T31" s="1">
        <v>60</v>
      </c>
      <c r="U31" s="1">
        <v>90</v>
      </c>
      <c r="V31" s="1">
        <v>82</v>
      </c>
      <c r="W31" s="1">
        <v>76</v>
      </c>
      <c r="X31" s="1">
        <v>76</v>
      </c>
      <c r="Y31" s="1">
        <v>76</v>
      </c>
      <c r="Z31" s="1"/>
      <c r="AA31" s="1"/>
      <c r="AB31" s="1"/>
      <c r="AC31" s="1"/>
      <c r="AD31" s="1"/>
      <c r="AE31" s="18"/>
      <c r="AF31" s="1">
        <v>82</v>
      </c>
      <c r="AG31" s="1">
        <v>80</v>
      </c>
      <c r="AH31" s="1">
        <v>80</v>
      </c>
      <c r="AI31" s="1">
        <v>84</v>
      </c>
      <c r="AJ31" s="1">
        <v>84</v>
      </c>
      <c r="AK31" s="1">
        <v>84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7590</v>
      </c>
      <c r="FK31" s="40">
        <v>7600</v>
      </c>
    </row>
    <row r="32" spans="1:167">
      <c r="A32" s="19">
        <v>22</v>
      </c>
      <c r="B32" s="19">
        <v>46224</v>
      </c>
      <c r="C32" s="19" t="s">
        <v>135</v>
      </c>
      <c r="D32" s="18"/>
      <c r="E32" s="19">
        <f t="shared" si="0"/>
        <v>76</v>
      </c>
      <c r="F32" s="19" t="str">
        <f t="shared" si="1"/>
        <v>B</v>
      </c>
      <c r="G32" s="19">
        <f>IF((COUNTA(T12:AC12)&gt;0),(ROUND((AVERAGE(T32:AD32)),0)),"")</f>
        <v>76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2" s="19">
        <f t="shared" si="4"/>
        <v>83.666666666666671</v>
      </c>
      <c r="L32" s="19" t="str">
        <f t="shared" si="5"/>
        <v>B</v>
      </c>
      <c r="M32" s="19">
        <f t="shared" si="6"/>
        <v>83.666666666666671</v>
      </c>
      <c r="N32" s="19" t="str">
        <f t="shared" si="7"/>
        <v>B</v>
      </c>
      <c r="O32" s="35">
        <v>2</v>
      </c>
      <c r="P3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2" s="19" t="str">
        <f t="shared" si="9"/>
        <v>B</v>
      </c>
      <c r="R32" s="19" t="str">
        <f t="shared" si="10"/>
        <v>B</v>
      </c>
      <c r="S32" s="18"/>
      <c r="T32" s="1">
        <v>64</v>
      </c>
      <c r="U32" s="1">
        <v>96</v>
      </c>
      <c r="V32" s="1">
        <v>82</v>
      </c>
      <c r="W32" s="1">
        <v>76</v>
      </c>
      <c r="X32" s="1">
        <v>70</v>
      </c>
      <c r="Y32" s="1">
        <v>70</v>
      </c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>
        <v>84</v>
      </c>
      <c r="AI32" s="1">
        <v>83</v>
      </c>
      <c r="AJ32" s="1">
        <v>83</v>
      </c>
      <c r="AK32" s="1">
        <v>83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46240</v>
      </c>
      <c r="C33" s="19" t="s">
        <v>136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3" s="19">
        <f t="shared" si="4"/>
        <v>82.166666666666671</v>
      </c>
      <c r="L33" s="19" t="str">
        <f t="shared" si="5"/>
        <v>B</v>
      </c>
      <c r="M33" s="19">
        <f t="shared" si="6"/>
        <v>82.166666666666671</v>
      </c>
      <c r="N33" s="19" t="str">
        <f t="shared" si="7"/>
        <v>B</v>
      </c>
      <c r="O33" s="35">
        <v>2</v>
      </c>
      <c r="P3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19" t="str">
        <f t="shared" si="9"/>
        <v>B</v>
      </c>
      <c r="R33" s="19" t="str">
        <f t="shared" si="10"/>
        <v>B</v>
      </c>
      <c r="S33" s="18"/>
      <c r="T33" s="1">
        <v>84</v>
      </c>
      <c r="U33" s="1">
        <v>83</v>
      </c>
      <c r="V33" s="1">
        <v>80</v>
      </c>
      <c r="W33" s="1">
        <v>76</v>
      </c>
      <c r="X33" s="1">
        <v>76</v>
      </c>
      <c r="Y33" s="1">
        <v>76</v>
      </c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80</v>
      </c>
      <c r="AI33" s="1">
        <v>83</v>
      </c>
      <c r="AJ33" s="1">
        <v>83</v>
      </c>
      <c r="AK33" s="1">
        <v>83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46256</v>
      </c>
      <c r="C34" s="19" t="s">
        <v>137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4" s="19">
        <f t="shared" si="4"/>
        <v>83.666666666666671</v>
      </c>
      <c r="L34" s="19" t="str">
        <f t="shared" si="5"/>
        <v>B</v>
      </c>
      <c r="M34" s="19">
        <f t="shared" si="6"/>
        <v>83.666666666666671</v>
      </c>
      <c r="N34" s="19" t="str">
        <f t="shared" si="7"/>
        <v>B</v>
      </c>
      <c r="O34" s="35">
        <v>2</v>
      </c>
      <c r="P3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19" t="str">
        <f t="shared" si="9"/>
        <v>B</v>
      </c>
      <c r="R34" s="19" t="str">
        <f t="shared" si="10"/>
        <v>B</v>
      </c>
      <c r="S34" s="18"/>
      <c r="T34" s="1">
        <v>66</v>
      </c>
      <c r="U34" s="1">
        <v>100</v>
      </c>
      <c r="V34" s="1">
        <v>82</v>
      </c>
      <c r="W34" s="1">
        <v>76</v>
      </c>
      <c r="X34" s="1">
        <v>80</v>
      </c>
      <c r="Y34" s="1">
        <v>80</v>
      </c>
      <c r="Z34" s="1"/>
      <c r="AA34" s="1"/>
      <c r="AB34" s="1"/>
      <c r="AC34" s="1"/>
      <c r="AD34" s="1"/>
      <c r="AE34" s="18"/>
      <c r="AF34" s="1">
        <v>84</v>
      </c>
      <c r="AG34" s="1">
        <v>80</v>
      </c>
      <c r="AH34" s="1">
        <v>80</v>
      </c>
      <c r="AI34" s="1">
        <v>86</v>
      </c>
      <c r="AJ34" s="1">
        <v>86</v>
      </c>
      <c r="AK34" s="1">
        <v>86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46272</v>
      </c>
      <c r="C35" s="19" t="s">
        <v>138</v>
      </c>
      <c r="D35" s="18"/>
      <c r="E35" s="19">
        <f t="shared" si="0"/>
        <v>72</v>
      </c>
      <c r="F35" s="19" t="str">
        <f t="shared" si="1"/>
        <v>C</v>
      </c>
      <c r="G35" s="19">
        <f>IF((COUNTA(T12:AC12)&gt;0),(ROUND((AVERAGE(T35:AD35)),0)),"")</f>
        <v>72</v>
      </c>
      <c r="H35" s="19" t="str">
        <f t="shared" si="2"/>
        <v>C</v>
      </c>
      <c r="I35" s="35">
        <v>3</v>
      </c>
      <c r="J3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5" s="19">
        <f t="shared" si="4"/>
        <v>82.333333333333329</v>
      </c>
      <c r="L35" s="19" t="str">
        <f t="shared" si="5"/>
        <v>B</v>
      </c>
      <c r="M35" s="19">
        <f t="shared" si="6"/>
        <v>82.333333333333329</v>
      </c>
      <c r="N35" s="19" t="str">
        <f t="shared" si="7"/>
        <v>B</v>
      </c>
      <c r="O35" s="35">
        <v>2</v>
      </c>
      <c r="P3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19" t="str">
        <f t="shared" si="9"/>
        <v>B</v>
      </c>
      <c r="R35" s="19" t="str">
        <f t="shared" si="10"/>
        <v>B</v>
      </c>
      <c r="S35" s="18"/>
      <c r="T35" s="1">
        <v>62</v>
      </c>
      <c r="U35" s="1">
        <v>70</v>
      </c>
      <c r="V35" s="1">
        <v>82</v>
      </c>
      <c r="W35" s="1">
        <v>76</v>
      </c>
      <c r="X35" s="1">
        <v>70</v>
      </c>
      <c r="Y35" s="1">
        <v>70</v>
      </c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80</v>
      </c>
      <c r="AI35" s="1">
        <v>84</v>
      </c>
      <c r="AJ35" s="1">
        <v>84</v>
      </c>
      <c r="AK35" s="1">
        <v>84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46288</v>
      </c>
      <c r="C36" s="19" t="s">
        <v>139</v>
      </c>
      <c r="D36" s="18"/>
      <c r="E36" s="19">
        <f t="shared" si="0"/>
        <v>72</v>
      </c>
      <c r="F36" s="19" t="str">
        <f t="shared" si="1"/>
        <v>C</v>
      </c>
      <c r="G36" s="19">
        <f>IF((COUNTA(T12:AC12)&gt;0),(ROUND((AVERAGE(T36:AD36)),0)),"")</f>
        <v>72</v>
      </c>
      <c r="H36" s="19" t="str">
        <f t="shared" si="2"/>
        <v>C</v>
      </c>
      <c r="I36" s="35">
        <v>3</v>
      </c>
      <c r="J3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6" s="19">
        <f t="shared" si="4"/>
        <v>82.333333333333329</v>
      </c>
      <c r="L36" s="19" t="str">
        <f t="shared" si="5"/>
        <v>B</v>
      </c>
      <c r="M36" s="19">
        <f t="shared" si="6"/>
        <v>82.333333333333329</v>
      </c>
      <c r="N36" s="19" t="str">
        <f t="shared" si="7"/>
        <v>B</v>
      </c>
      <c r="O36" s="35">
        <v>2</v>
      </c>
      <c r="P3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76</v>
      </c>
      <c r="V36" s="1">
        <v>71</v>
      </c>
      <c r="W36" s="1">
        <v>76</v>
      </c>
      <c r="X36" s="1">
        <v>70</v>
      </c>
      <c r="Y36" s="1">
        <v>70</v>
      </c>
      <c r="Z36" s="1"/>
      <c r="AA36" s="1"/>
      <c r="AB36" s="1"/>
      <c r="AC36" s="1"/>
      <c r="AD36" s="1"/>
      <c r="AE36" s="18"/>
      <c r="AF36" s="1">
        <v>82</v>
      </c>
      <c r="AG36" s="1">
        <v>80</v>
      </c>
      <c r="AH36" s="1">
        <v>80</v>
      </c>
      <c r="AI36" s="1">
        <v>84</v>
      </c>
      <c r="AJ36" s="1">
        <v>84</v>
      </c>
      <c r="AK36" s="1">
        <v>84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46304</v>
      </c>
      <c r="C37" s="19" t="s">
        <v>140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7" s="19">
        <f t="shared" si="4"/>
        <v>80.333333333333329</v>
      </c>
      <c r="L37" s="19" t="str">
        <f t="shared" si="5"/>
        <v>B</v>
      </c>
      <c r="M37" s="19">
        <f t="shared" si="6"/>
        <v>80.333333333333329</v>
      </c>
      <c r="N37" s="19" t="str">
        <f t="shared" si="7"/>
        <v>B</v>
      </c>
      <c r="O37" s="35">
        <v>2</v>
      </c>
      <c r="P3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19" t="str">
        <f t="shared" si="9"/>
        <v>B</v>
      </c>
      <c r="R37" s="19" t="str">
        <f t="shared" si="10"/>
        <v>B</v>
      </c>
      <c r="S37" s="18"/>
      <c r="T37" s="1">
        <v>76</v>
      </c>
      <c r="U37" s="1">
        <v>86</v>
      </c>
      <c r="V37" s="1">
        <v>81</v>
      </c>
      <c r="W37" s="1">
        <v>76</v>
      </c>
      <c r="X37" s="1">
        <v>76</v>
      </c>
      <c r="Y37" s="1">
        <v>76</v>
      </c>
      <c r="Z37" s="1"/>
      <c r="AA37" s="1"/>
      <c r="AB37" s="1"/>
      <c r="AC37" s="1"/>
      <c r="AD37" s="1"/>
      <c r="AE37" s="18"/>
      <c r="AF37" s="1">
        <v>82</v>
      </c>
      <c r="AG37" s="1">
        <v>80</v>
      </c>
      <c r="AH37" s="1">
        <v>80</v>
      </c>
      <c r="AI37" s="1">
        <v>80</v>
      </c>
      <c r="AJ37" s="1">
        <v>80</v>
      </c>
      <c r="AK37" s="1">
        <v>80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46320</v>
      </c>
      <c r="C38" s="19" t="s">
        <v>141</v>
      </c>
      <c r="D38" s="18"/>
      <c r="E38" s="19">
        <f t="shared" si="0"/>
        <v>78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8" s="19">
        <f t="shared" si="4"/>
        <v>82.666666666666671</v>
      </c>
      <c r="L38" s="19" t="str">
        <f t="shared" si="5"/>
        <v>B</v>
      </c>
      <c r="M38" s="19">
        <f t="shared" si="6"/>
        <v>82.666666666666671</v>
      </c>
      <c r="N38" s="19" t="str">
        <f t="shared" si="7"/>
        <v>B</v>
      </c>
      <c r="O38" s="35">
        <v>2</v>
      </c>
      <c r="P3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19" t="str">
        <f t="shared" si="9"/>
        <v>B</v>
      </c>
      <c r="R38" s="19" t="str">
        <f t="shared" si="10"/>
        <v>B</v>
      </c>
      <c r="S38" s="18"/>
      <c r="T38" s="1">
        <v>76</v>
      </c>
      <c r="U38" s="1">
        <v>80</v>
      </c>
      <c r="V38" s="1">
        <v>80</v>
      </c>
      <c r="W38" s="1">
        <v>76</v>
      </c>
      <c r="X38" s="1">
        <v>78</v>
      </c>
      <c r="Y38" s="1">
        <v>78</v>
      </c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84</v>
      </c>
      <c r="AI38" s="1">
        <v>81</v>
      </c>
      <c r="AJ38" s="1">
        <v>81</v>
      </c>
      <c r="AK38" s="1">
        <v>81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46336</v>
      </c>
      <c r="C39" s="19" t="s">
        <v>142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9" s="19">
        <f t="shared" si="4"/>
        <v>80.5</v>
      </c>
      <c r="L39" s="19" t="str">
        <f t="shared" si="5"/>
        <v>B</v>
      </c>
      <c r="M39" s="19">
        <f t="shared" si="6"/>
        <v>80.5</v>
      </c>
      <c r="N39" s="19" t="str">
        <f t="shared" si="7"/>
        <v>B</v>
      </c>
      <c r="O39" s="35">
        <v>2</v>
      </c>
      <c r="P3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19" t="str">
        <f t="shared" si="9"/>
        <v>B</v>
      </c>
      <c r="R39" s="19" t="str">
        <f t="shared" si="10"/>
        <v>B</v>
      </c>
      <c r="S39" s="18"/>
      <c r="T39" s="1">
        <v>71</v>
      </c>
      <c r="U39" s="1">
        <v>70</v>
      </c>
      <c r="V39" s="1">
        <v>81</v>
      </c>
      <c r="W39" s="1">
        <v>76</v>
      </c>
      <c r="X39" s="1">
        <v>89</v>
      </c>
      <c r="Y39" s="1">
        <v>80</v>
      </c>
      <c r="Z39" s="1"/>
      <c r="AA39" s="1"/>
      <c r="AB39" s="1"/>
      <c r="AC39" s="1"/>
      <c r="AD39" s="1"/>
      <c r="AE39" s="18"/>
      <c r="AF39" s="1">
        <v>83</v>
      </c>
      <c r="AG39" s="1">
        <v>80</v>
      </c>
      <c r="AH39" s="1">
        <v>80</v>
      </c>
      <c r="AI39" s="1">
        <v>80</v>
      </c>
      <c r="AJ39" s="1">
        <v>80</v>
      </c>
      <c r="AK39" s="1">
        <v>80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46352</v>
      </c>
      <c r="C40" s="19" t="s">
        <v>143</v>
      </c>
      <c r="D40" s="18"/>
      <c r="E40" s="19">
        <f t="shared" si="0"/>
        <v>71</v>
      </c>
      <c r="F40" s="19" t="str">
        <f t="shared" si="1"/>
        <v>C</v>
      </c>
      <c r="G40" s="19">
        <f>IF((COUNTA(T12:AC12)&gt;0),(ROUND((AVERAGE(T40:AD40)),0)),"")</f>
        <v>71</v>
      </c>
      <c r="H40" s="19" t="str">
        <f t="shared" si="2"/>
        <v>C</v>
      </c>
      <c r="I40" s="35">
        <v>3</v>
      </c>
      <c r="J4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0" s="19">
        <f t="shared" si="4"/>
        <v>81.833333333333329</v>
      </c>
      <c r="L40" s="19" t="str">
        <f t="shared" si="5"/>
        <v>B</v>
      </c>
      <c r="M40" s="19">
        <f t="shared" si="6"/>
        <v>81.833333333333329</v>
      </c>
      <c r="N40" s="19" t="str">
        <f t="shared" si="7"/>
        <v>B</v>
      </c>
      <c r="O40" s="35">
        <v>2</v>
      </c>
      <c r="P4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0" s="19" t="str">
        <f t="shared" si="9"/>
        <v>B</v>
      </c>
      <c r="R40" s="19" t="str">
        <f t="shared" si="10"/>
        <v>B</v>
      </c>
      <c r="S40" s="18"/>
      <c r="T40" s="1">
        <v>64</v>
      </c>
      <c r="U40" s="1">
        <v>70</v>
      </c>
      <c r="V40" s="1">
        <v>78</v>
      </c>
      <c r="W40" s="1">
        <v>76</v>
      </c>
      <c r="X40" s="1">
        <v>70</v>
      </c>
      <c r="Y40" s="1">
        <v>70</v>
      </c>
      <c r="Z40" s="1"/>
      <c r="AA40" s="1"/>
      <c r="AB40" s="1"/>
      <c r="AC40" s="1"/>
      <c r="AD40" s="1"/>
      <c r="AE40" s="18"/>
      <c r="AF40" s="1">
        <v>82</v>
      </c>
      <c r="AG40" s="1">
        <v>80</v>
      </c>
      <c r="AH40" s="1">
        <v>80</v>
      </c>
      <c r="AI40" s="1">
        <v>83</v>
      </c>
      <c r="AJ40" s="1">
        <v>83</v>
      </c>
      <c r="AK40" s="1">
        <v>83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46368</v>
      </c>
      <c r="C41" s="19" t="s">
        <v>144</v>
      </c>
      <c r="D41" s="18"/>
      <c r="E41" s="19">
        <f t="shared" si="0"/>
        <v>74</v>
      </c>
      <c r="F41" s="19" t="str">
        <f t="shared" si="1"/>
        <v>C</v>
      </c>
      <c r="G41" s="19">
        <f>IF((COUNTA(T12:AC12)&gt;0),(ROUND((AVERAGE(T41:AD41)),0)),"")</f>
        <v>74</v>
      </c>
      <c r="H41" s="19" t="str">
        <f t="shared" si="2"/>
        <v>C</v>
      </c>
      <c r="I41" s="35">
        <v>3</v>
      </c>
      <c r="J4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1" s="19">
        <f t="shared" si="4"/>
        <v>81.833333333333329</v>
      </c>
      <c r="L41" s="19" t="str">
        <f t="shared" si="5"/>
        <v>B</v>
      </c>
      <c r="M41" s="19">
        <f t="shared" si="6"/>
        <v>81.833333333333329</v>
      </c>
      <c r="N41" s="19" t="str">
        <f t="shared" si="7"/>
        <v>B</v>
      </c>
      <c r="O41" s="35">
        <v>2</v>
      </c>
      <c r="P4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19" t="str">
        <f t="shared" si="9"/>
        <v>B</v>
      </c>
      <c r="R41" s="19" t="str">
        <f t="shared" si="10"/>
        <v>B</v>
      </c>
      <c r="S41" s="18"/>
      <c r="T41" s="1">
        <v>72</v>
      </c>
      <c r="U41" s="1">
        <v>76</v>
      </c>
      <c r="V41" s="1">
        <v>78</v>
      </c>
      <c r="W41" s="1">
        <v>76</v>
      </c>
      <c r="X41" s="1">
        <v>70</v>
      </c>
      <c r="Y41" s="1">
        <v>70</v>
      </c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1">
        <v>80</v>
      </c>
      <c r="AI41" s="1">
        <v>83</v>
      </c>
      <c r="AJ41" s="1">
        <v>83</v>
      </c>
      <c r="AK41" s="1">
        <v>83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46384</v>
      </c>
      <c r="C42" s="19" t="s">
        <v>145</v>
      </c>
      <c r="D42" s="18"/>
      <c r="E42" s="19">
        <f t="shared" si="0"/>
        <v>81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2" s="19">
        <f t="shared" si="4"/>
        <v>83.166666666666671</v>
      </c>
      <c r="L42" s="19" t="str">
        <f t="shared" si="5"/>
        <v>B</v>
      </c>
      <c r="M42" s="19">
        <f t="shared" si="6"/>
        <v>83.166666666666671</v>
      </c>
      <c r="N42" s="19" t="str">
        <f t="shared" si="7"/>
        <v>B</v>
      </c>
      <c r="O42" s="35">
        <v>2</v>
      </c>
      <c r="P4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19" t="str">
        <f t="shared" si="9"/>
        <v>B</v>
      </c>
      <c r="R42" s="19" t="str">
        <f t="shared" si="10"/>
        <v>B</v>
      </c>
      <c r="S42" s="18"/>
      <c r="T42" s="1">
        <v>78</v>
      </c>
      <c r="U42" s="1">
        <v>80</v>
      </c>
      <c r="V42" s="1">
        <v>88</v>
      </c>
      <c r="W42" s="1">
        <v>80</v>
      </c>
      <c r="X42" s="1">
        <v>80</v>
      </c>
      <c r="Y42" s="1">
        <v>80</v>
      </c>
      <c r="Z42" s="1"/>
      <c r="AA42" s="1"/>
      <c r="AB42" s="1"/>
      <c r="AC42" s="1"/>
      <c r="AD42" s="1"/>
      <c r="AE42" s="18"/>
      <c r="AF42" s="1">
        <v>84</v>
      </c>
      <c r="AG42" s="1">
        <v>80</v>
      </c>
      <c r="AH42" s="1">
        <v>80</v>
      </c>
      <c r="AI42" s="1">
        <v>85</v>
      </c>
      <c r="AJ42" s="1">
        <v>85</v>
      </c>
      <c r="AK42" s="1">
        <v>85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46400</v>
      </c>
      <c r="C43" s="19" t="s">
        <v>146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3" s="19">
        <f t="shared" si="4"/>
        <v>82.666666666666671</v>
      </c>
      <c r="L43" s="19" t="str">
        <f t="shared" si="5"/>
        <v>B</v>
      </c>
      <c r="M43" s="19">
        <f t="shared" si="6"/>
        <v>82.666666666666671</v>
      </c>
      <c r="N43" s="19" t="str">
        <f t="shared" si="7"/>
        <v>B</v>
      </c>
      <c r="O43" s="35">
        <v>2</v>
      </c>
      <c r="P4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19" t="str">
        <f t="shared" si="9"/>
        <v>B</v>
      </c>
      <c r="R43" s="19" t="str">
        <f t="shared" si="10"/>
        <v>B</v>
      </c>
      <c r="S43" s="18"/>
      <c r="T43" s="1">
        <v>86</v>
      </c>
      <c r="U43" s="1">
        <v>96</v>
      </c>
      <c r="V43" s="1">
        <v>83</v>
      </c>
      <c r="W43" s="1">
        <v>76</v>
      </c>
      <c r="X43" s="1">
        <v>74</v>
      </c>
      <c r="Y43" s="1">
        <v>74</v>
      </c>
      <c r="Z43" s="1"/>
      <c r="AA43" s="1"/>
      <c r="AB43" s="1"/>
      <c r="AC43" s="1"/>
      <c r="AD43" s="1"/>
      <c r="AE43" s="18"/>
      <c r="AF43" s="1">
        <v>84</v>
      </c>
      <c r="AG43" s="1">
        <v>80</v>
      </c>
      <c r="AH43" s="1">
        <v>80</v>
      </c>
      <c r="AI43" s="1">
        <v>84</v>
      </c>
      <c r="AJ43" s="1">
        <v>84</v>
      </c>
      <c r="AK43" s="1">
        <v>84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46416</v>
      </c>
      <c r="C44" s="19" t="s">
        <v>147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4" s="19">
        <f t="shared" si="4"/>
        <v>82.833333333333329</v>
      </c>
      <c r="L44" s="19" t="str">
        <f t="shared" si="5"/>
        <v>B</v>
      </c>
      <c r="M44" s="19">
        <f t="shared" si="6"/>
        <v>82.833333333333329</v>
      </c>
      <c r="N44" s="19" t="str">
        <f t="shared" si="7"/>
        <v>B</v>
      </c>
      <c r="O44" s="35">
        <v>2</v>
      </c>
      <c r="P4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19" t="str">
        <f t="shared" si="9"/>
        <v>B</v>
      </c>
      <c r="R44" s="19" t="str">
        <f t="shared" si="10"/>
        <v>B</v>
      </c>
      <c r="S44" s="18"/>
      <c r="T44" s="1">
        <v>74</v>
      </c>
      <c r="U44" s="1">
        <v>90</v>
      </c>
      <c r="V44" s="1">
        <v>80</v>
      </c>
      <c r="W44" s="1">
        <v>76</v>
      </c>
      <c r="X44" s="1">
        <v>78</v>
      </c>
      <c r="Y44" s="1">
        <v>78</v>
      </c>
      <c r="Z44" s="1"/>
      <c r="AA44" s="1"/>
      <c r="AB44" s="1"/>
      <c r="AC44" s="1"/>
      <c r="AD44" s="1"/>
      <c r="AE44" s="18"/>
      <c r="AF44" s="1">
        <v>82</v>
      </c>
      <c r="AG44" s="1">
        <v>80</v>
      </c>
      <c r="AH44" s="1">
        <v>80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46432</v>
      </c>
      <c r="C45" s="19" t="s">
        <v>148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5" s="19">
        <f t="shared" si="4"/>
        <v>81.833333333333329</v>
      </c>
      <c r="L45" s="19" t="str">
        <f t="shared" si="5"/>
        <v>B</v>
      </c>
      <c r="M45" s="19">
        <f t="shared" si="6"/>
        <v>81.833333333333329</v>
      </c>
      <c r="N45" s="19" t="str">
        <f t="shared" si="7"/>
        <v>B</v>
      </c>
      <c r="O45" s="35">
        <v>2</v>
      </c>
      <c r="P4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90</v>
      </c>
      <c r="V45" s="1">
        <v>82</v>
      </c>
      <c r="W45" s="1">
        <v>76</v>
      </c>
      <c r="X45" s="1">
        <v>72</v>
      </c>
      <c r="Y45" s="1">
        <v>72</v>
      </c>
      <c r="Z45" s="1"/>
      <c r="AA45" s="1"/>
      <c r="AB45" s="1"/>
      <c r="AC45" s="1"/>
      <c r="AD45" s="1"/>
      <c r="AE45" s="18"/>
      <c r="AF45" s="1">
        <v>81</v>
      </c>
      <c r="AG45" s="1">
        <v>82</v>
      </c>
      <c r="AH45" s="1">
        <v>82</v>
      </c>
      <c r="AI45" s="1">
        <v>82</v>
      </c>
      <c r="AJ45" s="1">
        <v>82</v>
      </c>
      <c r="AK45" s="1">
        <v>82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46448</v>
      </c>
      <c r="C46" s="19" t="s">
        <v>149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6" s="19">
        <f t="shared" si="4"/>
        <v>83.166666666666671</v>
      </c>
      <c r="L46" s="19" t="str">
        <f t="shared" si="5"/>
        <v>B</v>
      </c>
      <c r="M46" s="19">
        <f t="shared" si="6"/>
        <v>83.166666666666671</v>
      </c>
      <c r="N46" s="19" t="str">
        <f t="shared" si="7"/>
        <v>B</v>
      </c>
      <c r="O46" s="35">
        <v>2</v>
      </c>
      <c r="P4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6" s="19" t="str">
        <f t="shared" si="9"/>
        <v>B</v>
      </c>
      <c r="R46" s="19" t="str">
        <f t="shared" si="10"/>
        <v>B</v>
      </c>
      <c r="S46" s="18"/>
      <c r="T46" s="1">
        <v>82</v>
      </c>
      <c r="U46" s="1">
        <v>93</v>
      </c>
      <c r="V46" s="1">
        <v>88</v>
      </c>
      <c r="W46" s="1">
        <v>76</v>
      </c>
      <c r="X46" s="1">
        <v>80</v>
      </c>
      <c r="Y46" s="1">
        <v>80</v>
      </c>
      <c r="Z46" s="1"/>
      <c r="AA46" s="1"/>
      <c r="AB46" s="1"/>
      <c r="AC46" s="1"/>
      <c r="AD46" s="1"/>
      <c r="AE46" s="18"/>
      <c r="AF46" s="1">
        <v>85</v>
      </c>
      <c r="AG46" s="1">
        <v>84</v>
      </c>
      <c r="AH46" s="1">
        <v>84</v>
      </c>
      <c r="AI46" s="1">
        <v>82</v>
      </c>
      <c r="AJ46" s="1">
        <v>82</v>
      </c>
      <c r="AK46" s="1">
        <v>82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xWindow="759" yWindow="191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zoomScale="120" zoomScaleNormal="120" workbookViewId="0">
      <pane xSplit="3" ySplit="10" topLeftCell="FF19" activePane="bottomRight" state="frozen"/>
      <selection pane="topRight"/>
      <selection pane="bottomLeft"/>
      <selection pane="bottomRight" activeCell="FH19" sqref="FH19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0.14062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323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79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46464</v>
      </c>
      <c r="C11" s="19" t="s">
        <v>151</v>
      </c>
      <c r="D11" s="18"/>
      <c r="E11" s="19">
        <f t="shared" ref="E11:E50" si="0">IF((COUNTA(T11:AA11)&gt;0),(ROUND( AVERAGE(T11:AA11),0)),"")</f>
        <v>70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70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  namun perlu peningkatan pemahaman Menyatakan Kehendak deskritif teks dan Pengumuman</v>
      </c>
      <c r="K11" s="19">
        <f t="shared" ref="K11:K50" si="4">IF((COUNTA(AF11:AN11)&gt;0),AVERAGE(AF11:AN11),"")</f>
        <v>81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56</v>
      </c>
      <c r="U11" s="1">
        <v>76</v>
      </c>
      <c r="V11" s="1">
        <v>70</v>
      </c>
      <c r="W11" s="1">
        <v>76</v>
      </c>
      <c r="X11" s="1">
        <v>72</v>
      </c>
      <c r="Y11" s="1">
        <v>72</v>
      </c>
      <c r="Z11" s="1"/>
      <c r="AA11" s="1"/>
      <c r="AB11" s="1"/>
      <c r="AC11" s="1"/>
      <c r="AD11" s="1"/>
      <c r="AE11" s="18"/>
      <c r="AF11" s="1">
        <v>84</v>
      </c>
      <c r="AG11" s="1">
        <v>81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46480</v>
      </c>
      <c r="C12" s="19" t="s">
        <v>152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2" s="19">
        <f t="shared" si="4"/>
        <v>81.2</v>
      </c>
      <c r="L12" s="19" t="str">
        <f t="shared" si="5"/>
        <v>B</v>
      </c>
      <c r="M12" s="19">
        <f t="shared" si="6"/>
        <v>81.2</v>
      </c>
      <c r="N12" s="19" t="str">
        <f t="shared" si="7"/>
        <v>B</v>
      </c>
      <c r="O12" s="35">
        <v>2</v>
      </c>
      <c r="P1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96</v>
      </c>
      <c r="V12" s="1">
        <v>80</v>
      </c>
      <c r="W12" s="1">
        <v>76</v>
      </c>
      <c r="X12" s="1">
        <v>70</v>
      </c>
      <c r="Y12" s="1">
        <v>70</v>
      </c>
      <c r="Z12" s="1"/>
      <c r="AA12" s="1"/>
      <c r="AB12" s="1"/>
      <c r="AC12" s="1"/>
      <c r="AD12" s="1"/>
      <c r="AE12" s="18"/>
      <c r="AF12" s="1">
        <v>85</v>
      </c>
      <c r="AG12" s="1">
        <v>81</v>
      </c>
      <c r="AH12" s="1">
        <v>80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46496</v>
      </c>
      <c r="C13" s="19" t="s">
        <v>153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dalam memahami dan menganalias materi tentang Jati diri,mengucapkan Selamat dan Memuji, Menyatakan kehendak ,deskritif teks dan Pengumuman</v>
      </c>
      <c r="K13" s="19">
        <f t="shared" si="4"/>
        <v>81.2</v>
      </c>
      <c r="L13" s="19" t="str">
        <f t="shared" si="5"/>
        <v>B</v>
      </c>
      <c r="M13" s="19">
        <f t="shared" si="6"/>
        <v>81.2</v>
      </c>
      <c r="N13" s="19" t="str">
        <f t="shared" si="7"/>
        <v>B</v>
      </c>
      <c r="O13" s="35">
        <v>2</v>
      </c>
      <c r="P1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3" s="19" t="str">
        <f t="shared" si="9"/>
        <v>B</v>
      </c>
      <c r="R13" s="19" t="str">
        <f t="shared" si="10"/>
        <v>B</v>
      </c>
      <c r="S13" s="18"/>
      <c r="T13" s="1">
        <v>88</v>
      </c>
      <c r="U13" s="1">
        <v>88</v>
      </c>
      <c r="V13" s="1">
        <v>88</v>
      </c>
      <c r="W13" s="1">
        <v>88</v>
      </c>
      <c r="X13" s="1">
        <v>82</v>
      </c>
      <c r="Y13" s="1">
        <v>82</v>
      </c>
      <c r="Z13" s="1"/>
      <c r="AA13" s="1"/>
      <c r="AB13" s="1"/>
      <c r="AC13" s="1"/>
      <c r="AD13" s="1"/>
      <c r="AE13" s="18"/>
      <c r="AF13" s="1">
        <v>85</v>
      </c>
      <c r="AG13" s="1">
        <v>81</v>
      </c>
      <c r="AH13" s="1">
        <v>80</v>
      </c>
      <c r="AI13" s="1">
        <v>80</v>
      </c>
      <c r="AJ13" s="1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294</v>
      </c>
      <c r="FI13" s="42" t="s">
        <v>297</v>
      </c>
      <c r="FJ13" s="40">
        <v>7601</v>
      </c>
      <c r="FK13" s="40">
        <v>7611</v>
      </c>
    </row>
    <row r="14" spans="1:167">
      <c r="A14" s="19">
        <v>4</v>
      </c>
      <c r="B14" s="19">
        <v>46512</v>
      </c>
      <c r="C14" s="19" t="s">
        <v>154</v>
      </c>
      <c r="D14" s="18"/>
      <c r="E14" s="19">
        <f t="shared" si="0"/>
        <v>70</v>
      </c>
      <c r="F14" s="19" t="str">
        <f t="shared" si="1"/>
        <v>C</v>
      </c>
      <c r="G14" s="19">
        <f>IF((COUNTA(T12:AC12)&gt;0),(ROUND((AVERAGE(T14:AD14)),0)),"")</f>
        <v>70</v>
      </c>
      <c r="H14" s="19" t="str">
        <f t="shared" si="2"/>
        <v>C</v>
      </c>
      <c r="I14" s="35">
        <v>3</v>
      </c>
      <c r="J1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19" t="str">
        <f t="shared" si="9"/>
        <v>B</v>
      </c>
      <c r="R14" s="19" t="str">
        <f t="shared" si="10"/>
        <v>B</v>
      </c>
      <c r="S14" s="18"/>
      <c r="T14" s="1">
        <v>60</v>
      </c>
      <c r="U14" s="1">
        <v>70</v>
      </c>
      <c r="V14" s="1">
        <v>70</v>
      </c>
      <c r="W14" s="1">
        <v>76</v>
      </c>
      <c r="X14" s="1">
        <v>72</v>
      </c>
      <c r="Y14" s="1">
        <v>72</v>
      </c>
      <c r="Z14" s="1"/>
      <c r="AA14" s="1"/>
      <c r="AB14" s="1"/>
      <c r="AC14" s="1"/>
      <c r="AD14" s="1"/>
      <c r="AE14" s="18"/>
      <c r="AF14" s="1">
        <v>84</v>
      </c>
      <c r="AG14" s="1">
        <v>81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46528</v>
      </c>
      <c r="C15" s="19" t="s">
        <v>155</v>
      </c>
      <c r="D15" s="18"/>
      <c r="E15" s="19">
        <f t="shared" si="0"/>
        <v>70</v>
      </c>
      <c r="F15" s="19" t="str">
        <f t="shared" si="1"/>
        <v>C</v>
      </c>
      <c r="G15" s="19">
        <f>IF((COUNTA(T12:AC12)&gt;0),(ROUND((AVERAGE(T15:AD15)),0)),"")</f>
        <v>70</v>
      </c>
      <c r="H15" s="19" t="str">
        <f t="shared" si="2"/>
        <v>C</v>
      </c>
      <c r="I15" s="35">
        <v>3</v>
      </c>
      <c r="J1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5" s="19">
        <f t="shared" si="4"/>
        <v>81.400000000000006</v>
      </c>
      <c r="L15" s="19" t="str">
        <f t="shared" si="5"/>
        <v>B</v>
      </c>
      <c r="M15" s="19">
        <f t="shared" si="6"/>
        <v>81.400000000000006</v>
      </c>
      <c r="N15" s="19" t="str">
        <f t="shared" si="7"/>
        <v>B</v>
      </c>
      <c r="O15" s="35">
        <v>2</v>
      </c>
      <c r="P1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5" s="19" t="str">
        <f t="shared" si="9"/>
        <v>B</v>
      </c>
      <c r="R15" s="19" t="str">
        <f t="shared" si="10"/>
        <v>B</v>
      </c>
      <c r="S15" s="18"/>
      <c r="T15" s="1">
        <v>56</v>
      </c>
      <c r="U15" s="1">
        <v>76</v>
      </c>
      <c r="V15" s="1">
        <v>70</v>
      </c>
      <c r="W15" s="1">
        <v>76</v>
      </c>
      <c r="X15" s="1">
        <v>72</v>
      </c>
      <c r="Y15" s="1">
        <v>72</v>
      </c>
      <c r="Z15" s="1"/>
      <c r="AA15" s="1"/>
      <c r="AB15" s="1"/>
      <c r="AC15" s="1"/>
      <c r="AD15" s="1"/>
      <c r="AE15" s="18"/>
      <c r="AF15" s="1">
        <v>86</v>
      </c>
      <c r="AG15" s="1">
        <v>81</v>
      </c>
      <c r="AH15" s="1">
        <v>80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295</v>
      </c>
      <c r="FI15" s="42" t="s">
        <v>299</v>
      </c>
      <c r="FJ15" s="40">
        <v>7602</v>
      </c>
      <c r="FK15" s="40">
        <v>7612</v>
      </c>
    </row>
    <row r="16" spans="1:167">
      <c r="A16" s="19">
        <v>6</v>
      </c>
      <c r="B16" s="19">
        <v>46544</v>
      </c>
      <c r="C16" s="19" t="s">
        <v>156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6" s="19">
        <f t="shared" si="4"/>
        <v>81.400000000000006</v>
      </c>
      <c r="L16" s="19" t="str">
        <f t="shared" si="5"/>
        <v>B</v>
      </c>
      <c r="M16" s="19">
        <f t="shared" si="6"/>
        <v>81.400000000000006</v>
      </c>
      <c r="N16" s="19" t="str">
        <f t="shared" si="7"/>
        <v>B</v>
      </c>
      <c r="O16" s="35">
        <v>2</v>
      </c>
      <c r="P1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19" t="str">
        <f t="shared" si="9"/>
        <v>B</v>
      </c>
      <c r="R16" s="19" t="str">
        <f t="shared" si="10"/>
        <v>B</v>
      </c>
      <c r="S16" s="18"/>
      <c r="T16" s="1">
        <v>74</v>
      </c>
      <c r="U16" s="1">
        <v>83</v>
      </c>
      <c r="V16" s="1">
        <v>80</v>
      </c>
      <c r="W16" s="1">
        <v>76</v>
      </c>
      <c r="X16" s="1">
        <v>72</v>
      </c>
      <c r="Y16" s="1">
        <v>72</v>
      </c>
      <c r="Z16" s="1"/>
      <c r="AA16" s="1"/>
      <c r="AB16" s="1"/>
      <c r="AC16" s="1"/>
      <c r="AD16" s="1"/>
      <c r="AE16" s="18"/>
      <c r="AF16" s="1">
        <v>86</v>
      </c>
      <c r="AG16" s="1">
        <v>81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46560</v>
      </c>
      <c r="C17" s="19" t="s">
        <v>157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7" s="19">
        <f t="shared" si="4"/>
        <v>80.8</v>
      </c>
      <c r="L17" s="19" t="str">
        <f t="shared" si="5"/>
        <v>B</v>
      </c>
      <c r="M17" s="19">
        <f t="shared" si="6"/>
        <v>80.8</v>
      </c>
      <c r="N17" s="19" t="str">
        <f t="shared" si="7"/>
        <v>B</v>
      </c>
      <c r="O17" s="35">
        <v>2</v>
      </c>
      <c r="P1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7" s="19" t="str">
        <f t="shared" si="9"/>
        <v>B</v>
      </c>
      <c r="R17" s="19" t="str">
        <f t="shared" si="10"/>
        <v>B</v>
      </c>
      <c r="S17" s="18"/>
      <c r="T17" s="1">
        <v>56</v>
      </c>
      <c r="U17" s="1">
        <v>70</v>
      </c>
      <c r="V17" s="1">
        <v>80</v>
      </c>
      <c r="W17" s="1">
        <v>84</v>
      </c>
      <c r="X17" s="1">
        <v>84</v>
      </c>
      <c r="Y17" s="1">
        <v>80</v>
      </c>
      <c r="Z17" s="1"/>
      <c r="AA17" s="1"/>
      <c r="AB17" s="1"/>
      <c r="AC17" s="1"/>
      <c r="AD17" s="1"/>
      <c r="AE17" s="18"/>
      <c r="AF17" s="1">
        <v>83</v>
      </c>
      <c r="AG17" s="1">
        <v>81</v>
      </c>
      <c r="AH17" s="1">
        <v>80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296</v>
      </c>
      <c r="FI17" s="42" t="s">
        <v>298</v>
      </c>
      <c r="FJ17" s="40">
        <v>7603</v>
      </c>
      <c r="FK17" s="40">
        <v>7613</v>
      </c>
    </row>
    <row r="18" spans="1:167">
      <c r="A18" s="19">
        <v>8</v>
      </c>
      <c r="B18" s="19">
        <v>46576</v>
      </c>
      <c r="C18" s="19" t="s">
        <v>158</v>
      </c>
      <c r="D18" s="18"/>
      <c r="E18" s="19">
        <f t="shared" si="0"/>
        <v>69</v>
      </c>
      <c r="F18" s="19" t="str">
        <f t="shared" si="1"/>
        <v>D</v>
      </c>
      <c r="G18" s="19">
        <f>IF((COUNTA(T12:AC12)&gt;0),(ROUND((AVERAGE(T18:AD18)),0)),"")</f>
        <v>69</v>
      </c>
      <c r="H18" s="19" t="str">
        <f t="shared" si="2"/>
        <v>D</v>
      </c>
      <c r="I18" s="35">
        <v>4</v>
      </c>
      <c r="J18" s="19" t="str">
        <f t="shared" si="3"/>
        <v>Belum memilik semuai kemampuan dalam memahami dan menganalias materi tentang Jati diri,mengucapkan Selamat dan Memuji,  Menyatakan Kehendak deskritif teks dan Pengumuman</v>
      </c>
      <c r="K18" s="19">
        <f t="shared" si="4"/>
        <v>80.8</v>
      </c>
      <c r="L18" s="19" t="str">
        <f t="shared" si="5"/>
        <v>B</v>
      </c>
      <c r="M18" s="19">
        <f t="shared" si="6"/>
        <v>80.8</v>
      </c>
      <c r="N18" s="19" t="str">
        <f t="shared" si="7"/>
        <v>B</v>
      </c>
      <c r="O18" s="35">
        <v>2</v>
      </c>
      <c r="P1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19" t="str">
        <f t="shared" si="9"/>
        <v>B</v>
      </c>
      <c r="R18" s="19" t="str">
        <f t="shared" si="10"/>
        <v>B</v>
      </c>
      <c r="S18" s="18"/>
      <c r="T18" s="1">
        <v>62</v>
      </c>
      <c r="U18" s="1">
        <v>70</v>
      </c>
      <c r="V18" s="1">
        <v>70</v>
      </c>
      <c r="W18" s="1">
        <v>70</v>
      </c>
      <c r="X18" s="1">
        <v>70</v>
      </c>
      <c r="Y18" s="1">
        <v>70</v>
      </c>
      <c r="Z18" s="1"/>
      <c r="AA18" s="1"/>
      <c r="AB18" s="1"/>
      <c r="AC18" s="1"/>
      <c r="AD18" s="1"/>
      <c r="AE18" s="18"/>
      <c r="AF18" s="1">
        <v>83</v>
      </c>
      <c r="AG18" s="1">
        <v>81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46592</v>
      </c>
      <c r="C19" s="19" t="s">
        <v>159</v>
      </c>
      <c r="D19" s="18"/>
      <c r="E19" s="19">
        <f t="shared" si="0"/>
        <v>74</v>
      </c>
      <c r="F19" s="19" t="str">
        <f t="shared" si="1"/>
        <v>C</v>
      </c>
      <c r="G19" s="19">
        <f>IF((COUNTA(T12:AC12)&gt;0),(ROUND((AVERAGE(T19:AD19)),0)),"")</f>
        <v>74</v>
      </c>
      <c r="H19" s="19" t="str">
        <f t="shared" si="2"/>
        <v>C</v>
      </c>
      <c r="I19" s="35">
        <v>3</v>
      </c>
      <c r="J1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9" s="19">
        <f t="shared" si="4"/>
        <v>80.599999999999994</v>
      </c>
      <c r="L19" s="19" t="str">
        <f t="shared" si="5"/>
        <v>B</v>
      </c>
      <c r="M19" s="19">
        <f t="shared" si="6"/>
        <v>80.599999999999994</v>
      </c>
      <c r="N19" s="19" t="str">
        <f t="shared" si="7"/>
        <v>B</v>
      </c>
      <c r="O19" s="35">
        <v>2</v>
      </c>
      <c r="P1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19" t="str">
        <f t="shared" si="9"/>
        <v>B</v>
      </c>
      <c r="R19" s="19" t="str">
        <f t="shared" si="10"/>
        <v>B</v>
      </c>
      <c r="S19" s="18"/>
      <c r="T19" s="1">
        <v>66</v>
      </c>
      <c r="U19" s="1">
        <v>76</v>
      </c>
      <c r="V19" s="1">
        <v>80</v>
      </c>
      <c r="W19" s="1">
        <v>76</v>
      </c>
      <c r="X19" s="1">
        <v>72</v>
      </c>
      <c r="Y19" s="1">
        <v>72</v>
      </c>
      <c r="Z19" s="1"/>
      <c r="AA19" s="1"/>
      <c r="AB19" s="1"/>
      <c r="AC19" s="1"/>
      <c r="AD19" s="1"/>
      <c r="AE19" s="18"/>
      <c r="AF19" s="1">
        <v>82</v>
      </c>
      <c r="AG19" s="1">
        <v>81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 t="s">
        <v>300</v>
      </c>
      <c r="FI19" s="42" t="s">
        <v>298</v>
      </c>
      <c r="FJ19" s="40">
        <v>7604</v>
      </c>
      <c r="FK19" s="40">
        <v>7614</v>
      </c>
    </row>
    <row r="20" spans="1:167">
      <c r="A20" s="19">
        <v>10</v>
      </c>
      <c r="B20" s="19">
        <v>46608</v>
      </c>
      <c r="C20" s="19" t="s">
        <v>160</v>
      </c>
      <c r="D20" s="18"/>
      <c r="E20" s="19">
        <f t="shared" si="0"/>
        <v>70</v>
      </c>
      <c r="F20" s="19" t="str">
        <f t="shared" si="1"/>
        <v>C</v>
      </c>
      <c r="G20" s="19">
        <f>IF((COUNTA(T12:AC12)&gt;0),(ROUND((AVERAGE(T20:AD20)),0)),"")</f>
        <v>70</v>
      </c>
      <c r="H20" s="19" t="str">
        <f t="shared" si="2"/>
        <v>C</v>
      </c>
      <c r="I20" s="35">
        <v>3</v>
      </c>
      <c r="J2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0" s="19">
        <f t="shared" si="4"/>
        <v>81.599999999999994</v>
      </c>
      <c r="L20" s="19" t="str">
        <f t="shared" si="5"/>
        <v>B</v>
      </c>
      <c r="M20" s="19">
        <f t="shared" si="6"/>
        <v>81.599999999999994</v>
      </c>
      <c r="N20" s="19" t="str">
        <f t="shared" si="7"/>
        <v>B</v>
      </c>
      <c r="O20" s="35">
        <v>2</v>
      </c>
      <c r="P2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19" t="str">
        <f t="shared" si="9"/>
        <v>B</v>
      </c>
      <c r="R20" s="19" t="str">
        <f t="shared" si="10"/>
        <v>B</v>
      </c>
      <c r="S20" s="18"/>
      <c r="T20" s="1">
        <v>62</v>
      </c>
      <c r="U20" s="1">
        <v>70</v>
      </c>
      <c r="V20" s="1">
        <v>70</v>
      </c>
      <c r="W20" s="1">
        <v>76</v>
      </c>
      <c r="X20" s="1">
        <v>72</v>
      </c>
      <c r="Y20" s="1">
        <v>72</v>
      </c>
      <c r="Z20" s="1"/>
      <c r="AA20" s="1"/>
      <c r="AB20" s="1"/>
      <c r="AC20" s="1"/>
      <c r="AD20" s="1"/>
      <c r="AE20" s="18"/>
      <c r="AF20" s="1">
        <v>87</v>
      </c>
      <c r="AG20" s="1">
        <v>81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46624</v>
      </c>
      <c r="C21" s="19" t="s">
        <v>161</v>
      </c>
      <c r="D21" s="18"/>
      <c r="E21" s="19">
        <f t="shared" si="0"/>
        <v>74</v>
      </c>
      <c r="F21" s="19" t="str">
        <f t="shared" si="1"/>
        <v>C</v>
      </c>
      <c r="G21" s="19">
        <f>IF((COUNTA(T12:AC12)&gt;0),(ROUND((AVERAGE(T21:AD21)),0)),"")</f>
        <v>74</v>
      </c>
      <c r="H21" s="19" t="str">
        <f t="shared" si="2"/>
        <v>C</v>
      </c>
      <c r="I21" s="35">
        <v>3</v>
      </c>
      <c r="J2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1" s="19">
        <f t="shared" si="4"/>
        <v>80.599999999999994</v>
      </c>
      <c r="L21" s="19" t="str">
        <f t="shared" si="5"/>
        <v>B</v>
      </c>
      <c r="M21" s="19">
        <f t="shared" si="6"/>
        <v>80.599999999999994</v>
      </c>
      <c r="N21" s="19" t="str">
        <f t="shared" si="7"/>
        <v>B</v>
      </c>
      <c r="O21" s="35">
        <v>2</v>
      </c>
      <c r="P2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19" t="str">
        <f t="shared" si="9"/>
        <v>B</v>
      </c>
      <c r="R21" s="19" t="str">
        <f t="shared" si="10"/>
        <v>B</v>
      </c>
      <c r="S21" s="18"/>
      <c r="T21" s="1">
        <v>70</v>
      </c>
      <c r="U21" s="1">
        <v>78</v>
      </c>
      <c r="V21" s="1">
        <v>78</v>
      </c>
      <c r="W21" s="1">
        <v>76</v>
      </c>
      <c r="X21" s="1">
        <v>72</v>
      </c>
      <c r="Y21" s="1">
        <v>72</v>
      </c>
      <c r="Z21" s="1"/>
      <c r="AA21" s="1"/>
      <c r="AB21" s="1"/>
      <c r="AC21" s="1"/>
      <c r="AD21" s="1"/>
      <c r="AE21" s="18"/>
      <c r="AF21" s="1">
        <v>82</v>
      </c>
      <c r="AG21" s="1">
        <v>81</v>
      </c>
      <c r="AH21" s="1">
        <v>80</v>
      </c>
      <c r="AI21" s="1">
        <v>80</v>
      </c>
      <c r="AJ21" s="1">
        <v>80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7605</v>
      </c>
      <c r="FK21" s="40">
        <v>7615</v>
      </c>
    </row>
    <row r="22" spans="1:167">
      <c r="A22" s="19">
        <v>12</v>
      </c>
      <c r="B22" s="19">
        <v>46640</v>
      </c>
      <c r="C22" s="19" t="s">
        <v>162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2" s="19">
        <f t="shared" si="4"/>
        <v>80.8</v>
      </c>
      <c r="L22" s="19" t="str">
        <f t="shared" si="5"/>
        <v>B</v>
      </c>
      <c r="M22" s="19">
        <f t="shared" si="6"/>
        <v>80.8</v>
      </c>
      <c r="N22" s="19" t="str">
        <f t="shared" si="7"/>
        <v>B</v>
      </c>
      <c r="O22" s="35">
        <v>2</v>
      </c>
      <c r="P2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2" s="19" t="str">
        <f t="shared" si="9"/>
        <v>B</v>
      </c>
      <c r="R22" s="19" t="str">
        <f t="shared" si="10"/>
        <v>B</v>
      </c>
      <c r="S22" s="18"/>
      <c r="T22" s="1">
        <v>76</v>
      </c>
      <c r="U22" s="1">
        <v>78</v>
      </c>
      <c r="V22" s="1">
        <v>80</v>
      </c>
      <c r="W22" s="1">
        <v>80</v>
      </c>
      <c r="X22" s="1">
        <v>80</v>
      </c>
      <c r="Y22" s="1">
        <v>80</v>
      </c>
      <c r="Z22" s="1"/>
      <c r="AA22" s="1"/>
      <c r="AB22" s="1"/>
      <c r="AC22" s="1"/>
      <c r="AD22" s="1"/>
      <c r="AE22" s="18"/>
      <c r="AF22" s="1">
        <v>83</v>
      </c>
      <c r="AG22" s="1">
        <v>81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46656</v>
      </c>
      <c r="C23" s="19" t="s">
        <v>163</v>
      </c>
      <c r="D23" s="18"/>
      <c r="E23" s="19">
        <f t="shared" si="0"/>
        <v>72</v>
      </c>
      <c r="F23" s="19" t="str">
        <f t="shared" si="1"/>
        <v>C</v>
      </c>
      <c r="G23" s="19">
        <f>IF((COUNTA(T12:AC12)&gt;0),(ROUND((AVERAGE(T23:AD23)),0)),"")</f>
        <v>72</v>
      </c>
      <c r="H23" s="19" t="str">
        <f t="shared" si="2"/>
        <v>C</v>
      </c>
      <c r="I23" s="35">
        <v>3</v>
      </c>
      <c r="J2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3" s="19">
        <f t="shared" si="4"/>
        <v>81.599999999999994</v>
      </c>
      <c r="L23" s="19" t="str">
        <f t="shared" si="5"/>
        <v>B</v>
      </c>
      <c r="M23" s="19">
        <f t="shared" si="6"/>
        <v>81.599999999999994</v>
      </c>
      <c r="N23" s="19" t="str">
        <f t="shared" si="7"/>
        <v>B</v>
      </c>
      <c r="O23" s="35">
        <v>2</v>
      </c>
      <c r="P2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19" t="str">
        <f t="shared" si="9"/>
        <v>B</v>
      </c>
      <c r="R23" s="19" t="str">
        <f t="shared" si="10"/>
        <v>B</v>
      </c>
      <c r="S23" s="18"/>
      <c r="T23" s="1">
        <v>65</v>
      </c>
      <c r="U23" s="1">
        <v>76</v>
      </c>
      <c r="V23" s="1">
        <v>70</v>
      </c>
      <c r="W23" s="1">
        <v>76</v>
      </c>
      <c r="X23" s="1">
        <v>72</v>
      </c>
      <c r="Y23" s="1">
        <v>72</v>
      </c>
      <c r="Z23" s="1"/>
      <c r="AA23" s="1"/>
      <c r="AB23" s="1"/>
      <c r="AC23" s="1"/>
      <c r="AD23" s="1"/>
      <c r="AE23" s="18"/>
      <c r="AF23" s="1">
        <v>87</v>
      </c>
      <c r="AG23" s="1">
        <v>81</v>
      </c>
      <c r="AH23" s="1">
        <v>80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7606</v>
      </c>
      <c r="FK23" s="40">
        <v>7616</v>
      </c>
    </row>
    <row r="24" spans="1:167">
      <c r="A24" s="19">
        <v>14</v>
      </c>
      <c r="B24" s="19">
        <v>46672</v>
      </c>
      <c r="C24" s="19" t="s">
        <v>164</v>
      </c>
      <c r="D24" s="18"/>
      <c r="E24" s="19">
        <f t="shared" si="0"/>
        <v>72</v>
      </c>
      <c r="F24" s="19" t="str">
        <f t="shared" si="1"/>
        <v>C</v>
      </c>
      <c r="G24" s="19">
        <f>IF((COUNTA(T12:AC12)&gt;0),(ROUND((AVERAGE(T24:AD24)),0)),"")</f>
        <v>72</v>
      </c>
      <c r="H24" s="19" t="str">
        <f t="shared" si="2"/>
        <v>C</v>
      </c>
      <c r="I24" s="35">
        <v>3</v>
      </c>
      <c r="J2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4" s="19">
        <f t="shared" si="4"/>
        <v>81.400000000000006</v>
      </c>
      <c r="L24" s="19" t="str">
        <f t="shared" si="5"/>
        <v>B</v>
      </c>
      <c r="M24" s="19">
        <f t="shared" si="6"/>
        <v>81.400000000000006</v>
      </c>
      <c r="N24" s="19" t="str">
        <f t="shared" si="7"/>
        <v>B</v>
      </c>
      <c r="O24" s="35">
        <v>2</v>
      </c>
      <c r="P2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19" t="str">
        <f t="shared" si="9"/>
        <v>B</v>
      </c>
      <c r="R24" s="19" t="str">
        <f t="shared" si="10"/>
        <v>B</v>
      </c>
      <c r="S24" s="18"/>
      <c r="T24" s="1">
        <v>64</v>
      </c>
      <c r="U24" s="1">
        <v>70</v>
      </c>
      <c r="V24" s="1">
        <v>79</v>
      </c>
      <c r="W24" s="1">
        <v>76</v>
      </c>
      <c r="X24" s="1">
        <v>72</v>
      </c>
      <c r="Y24" s="1">
        <v>72</v>
      </c>
      <c r="Z24" s="1"/>
      <c r="AA24" s="1"/>
      <c r="AB24" s="1"/>
      <c r="AC24" s="1"/>
      <c r="AD24" s="1"/>
      <c r="AE24" s="18"/>
      <c r="AF24" s="1">
        <v>86</v>
      </c>
      <c r="AG24" s="1">
        <v>81</v>
      </c>
      <c r="AH24" s="1">
        <v>80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46688</v>
      </c>
      <c r="C25" s="19" t="s">
        <v>165</v>
      </c>
      <c r="D25" s="18"/>
      <c r="E25" s="19">
        <f t="shared" si="0"/>
        <v>76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5" s="19">
        <f t="shared" si="4"/>
        <v>80.8</v>
      </c>
      <c r="L25" s="19" t="str">
        <f t="shared" si="5"/>
        <v>B</v>
      </c>
      <c r="M25" s="19">
        <f t="shared" si="6"/>
        <v>80.8</v>
      </c>
      <c r="N25" s="19" t="str">
        <f t="shared" si="7"/>
        <v>B</v>
      </c>
      <c r="O25" s="35">
        <v>2</v>
      </c>
      <c r="P2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78</v>
      </c>
      <c r="V25" s="1">
        <v>90</v>
      </c>
      <c r="W25" s="1">
        <v>70</v>
      </c>
      <c r="X25" s="1">
        <v>70</v>
      </c>
      <c r="Y25" s="1">
        <v>70</v>
      </c>
      <c r="Z25" s="1"/>
      <c r="AA25" s="1"/>
      <c r="AB25" s="1"/>
      <c r="AC25" s="1"/>
      <c r="AD25" s="1"/>
      <c r="AE25" s="18"/>
      <c r="AF25" s="1">
        <v>83</v>
      </c>
      <c r="AG25" s="1">
        <v>81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7607</v>
      </c>
      <c r="FK25" s="40">
        <v>7617</v>
      </c>
    </row>
    <row r="26" spans="1:167">
      <c r="A26" s="19">
        <v>16</v>
      </c>
      <c r="B26" s="19">
        <v>46704</v>
      </c>
      <c r="C26" s="19" t="s">
        <v>166</v>
      </c>
      <c r="D26" s="18"/>
      <c r="E26" s="19">
        <f t="shared" si="0"/>
        <v>73</v>
      </c>
      <c r="F26" s="19" t="str">
        <f t="shared" si="1"/>
        <v>C</v>
      </c>
      <c r="G26" s="19">
        <f>IF((COUNTA(T12:AC12)&gt;0),(ROUND((AVERAGE(T26:AD26)),0)),"")</f>
        <v>73</v>
      </c>
      <c r="H26" s="19" t="str">
        <f t="shared" si="2"/>
        <v>C</v>
      </c>
      <c r="I26" s="35">
        <v>3</v>
      </c>
      <c r="J2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6" s="19">
        <f t="shared" si="4"/>
        <v>80.599999999999994</v>
      </c>
      <c r="L26" s="19" t="str">
        <f t="shared" si="5"/>
        <v>B</v>
      </c>
      <c r="M26" s="19">
        <f t="shared" si="6"/>
        <v>80.599999999999994</v>
      </c>
      <c r="N26" s="19" t="str">
        <f t="shared" si="7"/>
        <v>B</v>
      </c>
      <c r="O26" s="35">
        <v>2</v>
      </c>
      <c r="P2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19" t="str">
        <f t="shared" si="9"/>
        <v>B</v>
      </c>
      <c r="R26" s="19" t="str">
        <f t="shared" si="10"/>
        <v>B</v>
      </c>
      <c r="S26" s="18"/>
      <c r="T26" s="1">
        <v>60</v>
      </c>
      <c r="U26" s="1">
        <v>78</v>
      </c>
      <c r="V26" s="1">
        <v>80</v>
      </c>
      <c r="W26" s="1">
        <v>76</v>
      </c>
      <c r="X26" s="1">
        <v>72</v>
      </c>
      <c r="Y26" s="1">
        <v>72</v>
      </c>
      <c r="Z26" s="1"/>
      <c r="AA26" s="1"/>
      <c r="AB26" s="1"/>
      <c r="AC26" s="1"/>
      <c r="AD26" s="1"/>
      <c r="AE26" s="18"/>
      <c r="AF26" s="1">
        <v>82</v>
      </c>
      <c r="AG26" s="1">
        <v>81</v>
      </c>
      <c r="AH26" s="1">
        <v>80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46720</v>
      </c>
      <c r="C27" s="19" t="s">
        <v>167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2</v>
      </c>
      <c r="P2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19" t="str">
        <f t="shared" si="9"/>
        <v>B</v>
      </c>
      <c r="R27" s="19" t="str">
        <f t="shared" si="10"/>
        <v>B</v>
      </c>
      <c r="S27" s="18"/>
      <c r="T27" s="1">
        <v>82</v>
      </c>
      <c r="U27" s="1">
        <v>70</v>
      </c>
      <c r="V27" s="1">
        <v>80</v>
      </c>
      <c r="W27" s="1">
        <v>76</v>
      </c>
      <c r="X27" s="1">
        <v>72</v>
      </c>
      <c r="Y27" s="1">
        <v>72</v>
      </c>
      <c r="Z27" s="1"/>
      <c r="AA27" s="1"/>
      <c r="AB27" s="1"/>
      <c r="AC27" s="1"/>
      <c r="AD27" s="1"/>
      <c r="AE27" s="18"/>
      <c r="AF27" s="1">
        <v>84</v>
      </c>
      <c r="AG27" s="1">
        <v>81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7608</v>
      </c>
      <c r="FK27" s="40">
        <v>7618</v>
      </c>
    </row>
    <row r="28" spans="1:167">
      <c r="A28" s="19">
        <v>18</v>
      </c>
      <c r="B28" s="19">
        <v>46736</v>
      </c>
      <c r="C28" s="19" t="s">
        <v>168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8" s="19">
        <f t="shared" si="4"/>
        <v>81.8</v>
      </c>
      <c r="L28" s="19" t="str">
        <f t="shared" si="5"/>
        <v>B</v>
      </c>
      <c r="M28" s="19">
        <f t="shared" si="6"/>
        <v>81.8</v>
      </c>
      <c r="N28" s="19" t="str">
        <f t="shared" si="7"/>
        <v>B</v>
      </c>
      <c r="O28" s="35">
        <v>2</v>
      </c>
      <c r="P2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78</v>
      </c>
      <c r="V28" s="1">
        <v>80</v>
      </c>
      <c r="W28" s="1">
        <v>76</v>
      </c>
      <c r="X28" s="1">
        <v>72</v>
      </c>
      <c r="Y28" s="1">
        <v>72</v>
      </c>
      <c r="Z28" s="1"/>
      <c r="AA28" s="1"/>
      <c r="AB28" s="1"/>
      <c r="AC28" s="1"/>
      <c r="AD28" s="1"/>
      <c r="AE28" s="18"/>
      <c r="AF28" s="1">
        <v>88</v>
      </c>
      <c r="AG28" s="1">
        <v>81</v>
      </c>
      <c r="AH28" s="1">
        <v>80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46752</v>
      </c>
      <c r="C29" s="19" t="s">
        <v>169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2</v>
      </c>
      <c r="P2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9" s="19" t="str">
        <f t="shared" si="9"/>
        <v>B</v>
      </c>
      <c r="R29" s="19" t="str">
        <f t="shared" si="10"/>
        <v>B</v>
      </c>
      <c r="S29" s="18"/>
      <c r="T29" s="1">
        <v>82</v>
      </c>
      <c r="U29" s="1">
        <v>78</v>
      </c>
      <c r="V29" s="1">
        <v>80</v>
      </c>
      <c r="W29" s="1">
        <v>76</v>
      </c>
      <c r="X29" s="1">
        <v>78</v>
      </c>
      <c r="Y29" s="1">
        <v>78</v>
      </c>
      <c r="Z29" s="1"/>
      <c r="AA29" s="1"/>
      <c r="AB29" s="1"/>
      <c r="AC29" s="1"/>
      <c r="AD29" s="1"/>
      <c r="AE29" s="18"/>
      <c r="AF29" s="1">
        <v>84</v>
      </c>
      <c r="AG29" s="1">
        <v>81</v>
      </c>
      <c r="AH29" s="1">
        <v>80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7609</v>
      </c>
      <c r="FK29" s="40">
        <v>7619</v>
      </c>
    </row>
    <row r="30" spans="1:167">
      <c r="A30" s="19">
        <v>20</v>
      </c>
      <c r="B30" s="19">
        <v>46768</v>
      </c>
      <c r="C30" s="19" t="s">
        <v>170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0" s="19">
        <f t="shared" si="4"/>
        <v>81.2</v>
      </c>
      <c r="L30" s="19" t="str">
        <f t="shared" si="5"/>
        <v>B</v>
      </c>
      <c r="M30" s="19">
        <f t="shared" si="6"/>
        <v>81.2</v>
      </c>
      <c r="N30" s="19" t="str">
        <f t="shared" si="7"/>
        <v>B</v>
      </c>
      <c r="O30" s="35">
        <v>2</v>
      </c>
      <c r="P3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80</v>
      </c>
      <c r="V30" s="1">
        <v>80</v>
      </c>
      <c r="W30" s="1">
        <v>76</v>
      </c>
      <c r="X30" s="1">
        <v>72</v>
      </c>
      <c r="Y30" s="1">
        <v>72</v>
      </c>
      <c r="Z30" s="1"/>
      <c r="AA30" s="1"/>
      <c r="AB30" s="1"/>
      <c r="AC30" s="1"/>
      <c r="AD30" s="1"/>
      <c r="AE30" s="18"/>
      <c r="AF30" s="1">
        <v>85</v>
      </c>
      <c r="AG30" s="1">
        <v>81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46784</v>
      </c>
      <c r="C31" s="19" t="s">
        <v>171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75</v>
      </c>
      <c r="H31" s="19" t="str">
        <f t="shared" si="2"/>
        <v>C</v>
      </c>
      <c r="I31" s="35">
        <v>3</v>
      </c>
      <c r="J3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1" s="19">
        <f t="shared" si="4"/>
        <v>80.599999999999994</v>
      </c>
      <c r="L31" s="19" t="str">
        <f t="shared" si="5"/>
        <v>B</v>
      </c>
      <c r="M31" s="19">
        <f t="shared" si="6"/>
        <v>80.599999999999994</v>
      </c>
      <c r="N31" s="19" t="str">
        <f t="shared" si="7"/>
        <v>B</v>
      </c>
      <c r="O31" s="35">
        <v>2</v>
      </c>
      <c r="P3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19" t="str">
        <f t="shared" si="9"/>
        <v>B</v>
      </c>
      <c r="R31" s="19" t="str">
        <f t="shared" si="10"/>
        <v>B</v>
      </c>
      <c r="S31" s="18"/>
      <c r="T31" s="1">
        <v>60</v>
      </c>
      <c r="U31" s="1">
        <v>78</v>
      </c>
      <c r="V31" s="1">
        <v>80</v>
      </c>
      <c r="W31" s="1">
        <v>76</v>
      </c>
      <c r="X31" s="1">
        <v>78</v>
      </c>
      <c r="Y31" s="1">
        <v>78</v>
      </c>
      <c r="Z31" s="1"/>
      <c r="AA31" s="1"/>
      <c r="AB31" s="1"/>
      <c r="AC31" s="1"/>
      <c r="AD31" s="1"/>
      <c r="AE31" s="18"/>
      <c r="AF31" s="1">
        <v>82</v>
      </c>
      <c r="AG31" s="1">
        <v>81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7610</v>
      </c>
      <c r="FK31" s="40">
        <v>7620</v>
      </c>
    </row>
    <row r="32" spans="1:167">
      <c r="A32" s="19">
        <v>22</v>
      </c>
      <c r="B32" s="19">
        <v>46800</v>
      </c>
      <c r="C32" s="19" t="s">
        <v>172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2" s="19">
        <f t="shared" si="4"/>
        <v>80.8</v>
      </c>
      <c r="L32" s="19" t="str">
        <f t="shared" si="5"/>
        <v>B</v>
      </c>
      <c r="M32" s="19">
        <f t="shared" si="6"/>
        <v>80.8</v>
      </c>
      <c r="N32" s="19" t="str">
        <f t="shared" si="7"/>
        <v>B</v>
      </c>
      <c r="O32" s="35">
        <v>2</v>
      </c>
      <c r="P3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2" s="19" t="str">
        <f t="shared" si="9"/>
        <v>B</v>
      </c>
      <c r="R32" s="19" t="str">
        <f t="shared" si="10"/>
        <v>B</v>
      </c>
      <c r="S32" s="18"/>
      <c r="T32" s="1">
        <v>68</v>
      </c>
      <c r="U32" s="1">
        <v>78</v>
      </c>
      <c r="V32" s="1">
        <v>80</v>
      </c>
      <c r="W32" s="1">
        <v>76</v>
      </c>
      <c r="X32" s="1">
        <v>79</v>
      </c>
      <c r="Y32" s="1">
        <v>79</v>
      </c>
      <c r="Z32" s="1"/>
      <c r="AA32" s="1"/>
      <c r="AB32" s="1"/>
      <c r="AC32" s="1"/>
      <c r="AD32" s="1"/>
      <c r="AE32" s="18"/>
      <c r="AF32" s="1">
        <v>83</v>
      </c>
      <c r="AG32" s="1">
        <v>81</v>
      </c>
      <c r="AH32" s="1">
        <v>80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46816</v>
      </c>
      <c r="C33" s="19" t="s">
        <v>173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3" s="19">
        <f t="shared" si="4"/>
        <v>81.2</v>
      </c>
      <c r="L33" s="19" t="str">
        <f t="shared" si="5"/>
        <v>B</v>
      </c>
      <c r="M33" s="19">
        <f t="shared" si="6"/>
        <v>81.2</v>
      </c>
      <c r="N33" s="19" t="str">
        <f t="shared" si="7"/>
        <v>B</v>
      </c>
      <c r="O33" s="35">
        <v>2</v>
      </c>
      <c r="P3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78</v>
      </c>
      <c r="V33" s="1">
        <v>80</v>
      </c>
      <c r="W33" s="1">
        <v>76</v>
      </c>
      <c r="X33" s="1">
        <v>79</v>
      </c>
      <c r="Y33" s="1">
        <v>79</v>
      </c>
      <c r="Z33" s="1"/>
      <c r="AA33" s="1"/>
      <c r="AB33" s="1"/>
      <c r="AC33" s="1"/>
      <c r="AD33" s="1"/>
      <c r="AE33" s="18"/>
      <c r="AF33" s="1">
        <v>85</v>
      </c>
      <c r="AG33" s="1">
        <v>81</v>
      </c>
      <c r="AH33" s="1">
        <v>80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46832</v>
      </c>
      <c r="C34" s="19" t="s">
        <v>174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4" s="19">
        <f t="shared" si="4"/>
        <v>81.2</v>
      </c>
      <c r="L34" s="19" t="str">
        <f t="shared" si="5"/>
        <v>B</v>
      </c>
      <c r="M34" s="19">
        <f t="shared" si="6"/>
        <v>81.2</v>
      </c>
      <c r="N34" s="19" t="str">
        <f t="shared" si="7"/>
        <v>B</v>
      </c>
      <c r="O34" s="35">
        <v>2</v>
      </c>
      <c r="P3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78</v>
      </c>
      <c r="V34" s="1">
        <v>80</v>
      </c>
      <c r="W34" s="1">
        <v>76</v>
      </c>
      <c r="X34" s="1">
        <v>80</v>
      </c>
      <c r="Y34" s="1">
        <v>80</v>
      </c>
      <c r="Z34" s="1"/>
      <c r="AA34" s="1"/>
      <c r="AB34" s="1"/>
      <c r="AC34" s="1"/>
      <c r="AD34" s="1"/>
      <c r="AE34" s="18"/>
      <c r="AF34" s="1">
        <v>85</v>
      </c>
      <c r="AG34" s="1">
        <v>81</v>
      </c>
      <c r="AH34" s="1">
        <v>80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46848</v>
      </c>
      <c r="C35" s="19" t="s">
        <v>175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5" s="19">
        <f t="shared" si="4"/>
        <v>81.2</v>
      </c>
      <c r="L35" s="19" t="str">
        <f t="shared" si="5"/>
        <v>B</v>
      </c>
      <c r="M35" s="19">
        <f t="shared" si="6"/>
        <v>81.2</v>
      </c>
      <c r="N35" s="19" t="str">
        <f t="shared" si="7"/>
        <v>B</v>
      </c>
      <c r="O35" s="35">
        <v>2</v>
      </c>
      <c r="P3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80</v>
      </c>
      <c r="V35" s="1">
        <v>80</v>
      </c>
      <c r="W35" s="1">
        <v>76</v>
      </c>
      <c r="X35" s="1">
        <v>86</v>
      </c>
      <c r="Y35" s="1">
        <v>86</v>
      </c>
      <c r="Z35" s="1"/>
      <c r="AA35" s="1"/>
      <c r="AB35" s="1"/>
      <c r="AC35" s="1"/>
      <c r="AD35" s="1"/>
      <c r="AE35" s="18"/>
      <c r="AF35" s="1">
        <v>85</v>
      </c>
      <c r="AG35" s="1">
        <v>81</v>
      </c>
      <c r="AH35" s="1">
        <v>80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46864</v>
      </c>
      <c r="C36" s="19" t="s">
        <v>176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memahami dan menganalias materi tentang Jati diri,mengucapkan Selamat dan Memuji, Menyatakan kehendak ,deskritif teks dan Pengumuman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88</v>
      </c>
      <c r="V36" s="1">
        <v>88</v>
      </c>
      <c r="W36" s="1">
        <v>88</v>
      </c>
      <c r="X36" s="1">
        <v>88</v>
      </c>
      <c r="Y36" s="1">
        <v>88</v>
      </c>
      <c r="Z36" s="1"/>
      <c r="AA36" s="1"/>
      <c r="AB36" s="1"/>
      <c r="AC36" s="1"/>
      <c r="AD36" s="1"/>
      <c r="AE36" s="18"/>
      <c r="AF36" s="1">
        <v>84</v>
      </c>
      <c r="AG36" s="1">
        <v>81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46880</v>
      </c>
      <c r="C37" s="19" t="s">
        <v>177</v>
      </c>
      <c r="D37" s="18"/>
      <c r="E37" s="19">
        <f t="shared" si="0"/>
        <v>75</v>
      </c>
      <c r="F37" s="19" t="str">
        <f t="shared" si="1"/>
        <v>C</v>
      </c>
      <c r="G37" s="19">
        <f>IF((COUNTA(T12:AC12)&gt;0),(ROUND((AVERAGE(T37:AD37)),0)),"")</f>
        <v>75</v>
      </c>
      <c r="H37" s="19" t="str">
        <f t="shared" si="2"/>
        <v>C</v>
      </c>
      <c r="I37" s="35">
        <v>3</v>
      </c>
      <c r="J3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7" s="19">
        <f t="shared" si="4"/>
        <v>81.2</v>
      </c>
      <c r="L37" s="19" t="str">
        <f t="shared" si="5"/>
        <v>B</v>
      </c>
      <c r="M37" s="19">
        <f t="shared" si="6"/>
        <v>81.2</v>
      </c>
      <c r="N37" s="19" t="str">
        <f t="shared" si="7"/>
        <v>B</v>
      </c>
      <c r="O37" s="35">
        <v>2</v>
      </c>
      <c r="P3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19" t="str">
        <f t="shared" si="9"/>
        <v>B</v>
      </c>
      <c r="R37" s="19" t="str">
        <f t="shared" si="10"/>
        <v>B</v>
      </c>
      <c r="S37" s="18"/>
      <c r="T37" s="1">
        <v>60</v>
      </c>
      <c r="U37" s="1">
        <v>78</v>
      </c>
      <c r="V37" s="1">
        <v>80</v>
      </c>
      <c r="W37" s="1">
        <v>76</v>
      </c>
      <c r="X37" s="1">
        <v>78</v>
      </c>
      <c r="Y37" s="1">
        <v>78</v>
      </c>
      <c r="Z37" s="1"/>
      <c r="AA37" s="1"/>
      <c r="AB37" s="1"/>
      <c r="AC37" s="1"/>
      <c r="AD37" s="1"/>
      <c r="AE37" s="18"/>
      <c r="AF37" s="1">
        <v>85</v>
      </c>
      <c r="AG37" s="1">
        <v>81</v>
      </c>
      <c r="AH37" s="1">
        <v>80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46896</v>
      </c>
      <c r="C38" s="19" t="s">
        <v>178</v>
      </c>
      <c r="D38" s="18"/>
      <c r="E38" s="19">
        <f t="shared" si="0"/>
        <v>71</v>
      </c>
      <c r="F38" s="19" t="str">
        <f t="shared" si="1"/>
        <v>C</v>
      </c>
      <c r="G38" s="19">
        <f>IF((COUNTA(T12:AC12)&gt;0),(ROUND((AVERAGE(T38:AD38)),0)),"")</f>
        <v>71</v>
      </c>
      <c r="H38" s="19" t="str">
        <f t="shared" si="2"/>
        <v>C</v>
      </c>
      <c r="I38" s="35">
        <v>3</v>
      </c>
      <c r="J38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8" s="19">
        <f t="shared" si="4"/>
        <v>81</v>
      </c>
      <c r="L38" s="19" t="str">
        <f t="shared" si="5"/>
        <v>B</v>
      </c>
      <c r="M38" s="19">
        <f t="shared" si="6"/>
        <v>81</v>
      </c>
      <c r="N38" s="19" t="str">
        <f t="shared" si="7"/>
        <v>B</v>
      </c>
      <c r="O38" s="35">
        <v>2</v>
      </c>
      <c r="P3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19" t="str">
        <f t="shared" si="9"/>
        <v>B</v>
      </c>
      <c r="R38" s="19" t="str">
        <f t="shared" si="10"/>
        <v>B</v>
      </c>
      <c r="S38" s="18"/>
      <c r="T38" s="1">
        <v>58</v>
      </c>
      <c r="U38" s="1">
        <v>78</v>
      </c>
      <c r="V38" s="1">
        <v>70</v>
      </c>
      <c r="W38" s="1">
        <v>76</v>
      </c>
      <c r="X38" s="1">
        <v>72</v>
      </c>
      <c r="Y38" s="1">
        <v>72</v>
      </c>
      <c r="Z38" s="1"/>
      <c r="AA38" s="1"/>
      <c r="AB38" s="1"/>
      <c r="AC38" s="1"/>
      <c r="AD38" s="1"/>
      <c r="AE38" s="18"/>
      <c r="AF38" s="1">
        <v>84</v>
      </c>
      <c r="AG38" s="1">
        <v>81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46912</v>
      </c>
      <c r="C39" s="19" t="s">
        <v>179</v>
      </c>
      <c r="D39" s="18"/>
      <c r="E39" s="19">
        <f t="shared" si="0"/>
        <v>89</v>
      </c>
      <c r="F39" s="19" t="str">
        <f t="shared" si="1"/>
        <v>A</v>
      </c>
      <c r="G39" s="19">
        <f>IF((COUNTA(T12:AC12)&gt;0),(ROUND((AVERAGE(T39:AD39)),0)),"")</f>
        <v>89</v>
      </c>
      <c r="H39" s="19" t="str">
        <f t="shared" si="2"/>
        <v>A</v>
      </c>
      <c r="I39" s="35">
        <v>1</v>
      </c>
      <c r="J39" s="19" t="str">
        <f t="shared" si="3"/>
        <v>Memiliki kemampuan dalam memahami dan menganalias materi tentang Jati diri,mengucapkan Selamat dan Memuji, Menyatakan kehendak ,deskritif teks dan Pengumuman</v>
      </c>
      <c r="K39" s="19">
        <f t="shared" si="4"/>
        <v>81.8</v>
      </c>
      <c r="L39" s="19" t="str">
        <f t="shared" si="5"/>
        <v>B</v>
      </c>
      <c r="M39" s="19">
        <f t="shared" si="6"/>
        <v>81.8</v>
      </c>
      <c r="N39" s="19" t="str">
        <f t="shared" si="7"/>
        <v>B</v>
      </c>
      <c r="O39" s="35">
        <v>2</v>
      </c>
      <c r="P3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88</v>
      </c>
      <c r="V39" s="1">
        <v>88</v>
      </c>
      <c r="W39" s="1">
        <v>90</v>
      </c>
      <c r="X39" s="1">
        <v>90</v>
      </c>
      <c r="Y39" s="1">
        <v>90</v>
      </c>
      <c r="Z39" s="1"/>
      <c r="AA39" s="1"/>
      <c r="AB39" s="1"/>
      <c r="AC39" s="1"/>
      <c r="AD39" s="1"/>
      <c r="AE39" s="18"/>
      <c r="AF39" s="1">
        <v>88</v>
      </c>
      <c r="AG39" s="1">
        <v>81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46928</v>
      </c>
      <c r="C40" s="19" t="s">
        <v>180</v>
      </c>
      <c r="D40" s="18"/>
      <c r="E40" s="19">
        <f t="shared" si="0"/>
        <v>69</v>
      </c>
      <c r="F40" s="19" t="str">
        <f t="shared" si="1"/>
        <v>D</v>
      </c>
      <c r="G40" s="19">
        <f>IF((COUNTA(T12:AC12)&gt;0),(ROUND((AVERAGE(T40:AD40)),0)),"")</f>
        <v>69</v>
      </c>
      <c r="H40" s="19" t="str">
        <f t="shared" si="2"/>
        <v>D</v>
      </c>
      <c r="I40" s="35">
        <v>4</v>
      </c>
      <c r="J40" s="19" t="str">
        <f t="shared" si="3"/>
        <v>Belum memilik semuai kemampuan dalam memahami dan menganalias materi tentang Jati diri,mengucapkan Selamat dan Memuji,  Menyatakan Kehendak deskritif teks dan Pengumuman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2</v>
      </c>
      <c r="P4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0" s="19" t="str">
        <f t="shared" si="9"/>
        <v>B</v>
      </c>
      <c r="R40" s="19" t="str">
        <f t="shared" si="10"/>
        <v>B</v>
      </c>
      <c r="S40" s="18"/>
      <c r="T40" s="1">
        <v>64</v>
      </c>
      <c r="U40" s="1">
        <v>70</v>
      </c>
      <c r="V40" s="1">
        <v>70</v>
      </c>
      <c r="W40" s="1">
        <v>70</v>
      </c>
      <c r="X40" s="1">
        <v>70</v>
      </c>
      <c r="Y40" s="1">
        <v>70</v>
      </c>
      <c r="Z40" s="1"/>
      <c r="AA40" s="1"/>
      <c r="AB40" s="1"/>
      <c r="AC40" s="1"/>
      <c r="AD40" s="1"/>
      <c r="AE40" s="18"/>
      <c r="AF40" s="1">
        <v>84</v>
      </c>
      <c r="AG40" s="1">
        <v>81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46944</v>
      </c>
      <c r="C41" s="19" t="s">
        <v>181</v>
      </c>
      <c r="D41" s="18"/>
      <c r="E41" s="19">
        <f t="shared" si="0"/>
        <v>73</v>
      </c>
      <c r="F41" s="19" t="str">
        <f t="shared" si="1"/>
        <v>C</v>
      </c>
      <c r="G41" s="19">
        <f>IF((COUNTA(T12:AC12)&gt;0),(ROUND((AVERAGE(T41:AD41)),0)),"")</f>
        <v>73</v>
      </c>
      <c r="H41" s="19" t="str">
        <f t="shared" si="2"/>
        <v>C</v>
      </c>
      <c r="I41" s="35">
        <v>3</v>
      </c>
      <c r="J4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1" s="19">
        <f t="shared" si="4"/>
        <v>80.400000000000006</v>
      </c>
      <c r="L41" s="19" t="str">
        <f t="shared" si="5"/>
        <v>B</v>
      </c>
      <c r="M41" s="19">
        <f t="shared" si="6"/>
        <v>80.400000000000006</v>
      </c>
      <c r="N41" s="19" t="str">
        <f t="shared" si="7"/>
        <v>B</v>
      </c>
      <c r="O41" s="35">
        <v>2</v>
      </c>
      <c r="P4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19" t="str">
        <f t="shared" si="9"/>
        <v>B</v>
      </c>
      <c r="R41" s="19" t="str">
        <f t="shared" si="10"/>
        <v>B</v>
      </c>
      <c r="S41" s="18"/>
      <c r="T41" s="1">
        <v>62</v>
      </c>
      <c r="U41" s="1">
        <v>78</v>
      </c>
      <c r="V41" s="1">
        <v>80</v>
      </c>
      <c r="W41" s="1">
        <v>76</v>
      </c>
      <c r="X41" s="1">
        <v>72</v>
      </c>
      <c r="Y41" s="1">
        <v>72</v>
      </c>
      <c r="Z41" s="1"/>
      <c r="AA41" s="1"/>
      <c r="AB41" s="1"/>
      <c r="AC41" s="1"/>
      <c r="AD41" s="1"/>
      <c r="AE41" s="18"/>
      <c r="AF41" s="1">
        <v>81</v>
      </c>
      <c r="AG41" s="1">
        <v>81</v>
      </c>
      <c r="AH41" s="1">
        <v>80</v>
      </c>
      <c r="AI41" s="1">
        <v>80</v>
      </c>
      <c r="AJ41" s="1">
        <v>80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46960</v>
      </c>
      <c r="C42" s="19" t="s">
        <v>182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3</v>
      </c>
      <c r="J4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2" s="19">
        <f t="shared" si="4"/>
        <v>81.599999999999994</v>
      </c>
      <c r="L42" s="19" t="str">
        <f t="shared" si="5"/>
        <v>B</v>
      </c>
      <c r="M42" s="19">
        <f t="shared" si="6"/>
        <v>81.599999999999994</v>
      </c>
      <c r="N42" s="19" t="str">
        <f t="shared" si="7"/>
        <v>B</v>
      </c>
      <c r="O42" s="35">
        <v>2</v>
      </c>
      <c r="P4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78</v>
      </c>
      <c r="V42" s="1">
        <v>80</v>
      </c>
      <c r="W42" s="1">
        <v>76</v>
      </c>
      <c r="X42" s="1">
        <v>72</v>
      </c>
      <c r="Y42" s="1">
        <v>72</v>
      </c>
      <c r="Z42" s="1"/>
      <c r="AA42" s="1"/>
      <c r="AB42" s="1"/>
      <c r="AC42" s="1"/>
      <c r="AD42" s="1"/>
      <c r="AE42" s="18"/>
      <c r="AF42" s="1">
        <v>87</v>
      </c>
      <c r="AG42" s="1">
        <v>81</v>
      </c>
      <c r="AH42" s="1">
        <v>80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46976</v>
      </c>
      <c r="C43" s="19" t="s">
        <v>183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3" s="19">
        <f t="shared" si="4"/>
        <v>81.2</v>
      </c>
      <c r="L43" s="19" t="str">
        <f t="shared" si="5"/>
        <v>B</v>
      </c>
      <c r="M43" s="19">
        <f t="shared" si="6"/>
        <v>81.2</v>
      </c>
      <c r="N43" s="19" t="str">
        <f t="shared" si="7"/>
        <v>B</v>
      </c>
      <c r="O43" s="35">
        <v>2</v>
      </c>
      <c r="P4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78</v>
      </c>
      <c r="V43" s="1">
        <v>80</v>
      </c>
      <c r="W43" s="1">
        <v>76</v>
      </c>
      <c r="X43" s="1">
        <v>76</v>
      </c>
      <c r="Y43" s="1">
        <v>76</v>
      </c>
      <c r="Z43" s="1"/>
      <c r="AA43" s="1"/>
      <c r="AB43" s="1"/>
      <c r="AC43" s="1"/>
      <c r="AD43" s="1"/>
      <c r="AE43" s="18"/>
      <c r="AF43" s="1">
        <v>85</v>
      </c>
      <c r="AG43" s="1">
        <v>81</v>
      </c>
      <c r="AH43" s="1">
        <v>80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46992</v>
      </c>
      <c r="C44" s="19" t="s">
        <v>184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4" s="19">
        <f t="shared" si="4"/>
        <v>81.400000000000006</v>
      </c>
      <c r="L44" s="19" t="str">
        <f t="shared" si="5"/>
        <v>B</v>
      </c>
      <c r="M44" s="19">
        <f t="shared" si="6"/>
        <v>81.400000000000006</v>
      </c>
      <c r="N44" s="19" t="str">
        <f t="shared" si="7"/>
        <v>B</v>
      </c>
      <c r="O44" s="35">
        <v>2</v>
      </c>
      <c r="P4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19" t="str">
        <f t="shared" si="9"/>
        <v>B</v>
      </c>
      <c r="R44" s="19" t="str">
        <f t="shared" si="10"/>
        <v>B</v>
      </c>
      <c r="S44" s="18"/>
      <c r="T44" s="1">
        <v>92</v>
      </c>
      <c r="U44" s="1">
        <v>78</v>
      </c>
      <c r="V44" s="1">
        <v>80</v>
      </c>
      <c r="W44" s="1">
        <v>76</v>
      </c>
      <c r="X44" s="1">
        <v>78</v>
      </c>
      <c r="Y44" s="1">
        <v>78</v>
      </c>
      <c r="Z44" s="1"/>
      <c r="AA44" s="1"/>
      <c r="AB44" s="1"/>
      <c r="AC44" s="1"/>
      <c r="AD44" s="1"/>
      <c r="AE44" s="18"/>
      <c r="AF44" s="1">
        <v>86</v>
      </c>
      <c r="AG44" s="1">
        <v>81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47008</v>
      </c>
      <c r="C45" s="19" t="s">
        <v>185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3</v>
      </c>
      <c r="J4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5" s="19">
        <f t="shared" si="4"/>
        <v>81.2</v>
      </c>
      <c r="L45" s="19" t="str">
        <f t="shared" si="5"/>
        <v>B</v>
      </c>
      <c r="M45" s="19">
        <f t="shared" si="6"/>
        <v>81.2</v>
      </c>
      <c r="N45" s="19" t="str">
        <f t="shared" si="7"/>
        <v>B</v>
      </c>
      <c r="O45" s="35">
        <v>2</v>
      </c>
      <c r="P4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5" s="19" t="str">
        <f t="shared" si="9"/>
        <v>B</v>
      </c>
      <c r="R45" s="19" t="str">
        <f t="shared" si="10"/>
        <v>B</v>
      </c>
      <c r="S45" s="18"/>
      <c r="T45" s="1">
        <v>68</v>
      </c>
      <c r="U45" s="1">
        <v>78</v>
      </c>
      <c r="V45" s="1">
        <v>80</v>
      </c>
      <c r="W45" s="1">
        <v>76</v>
      </c>
      <c r="X45" s="1">
        <v>72</v>
      </c>
      <c r="Y45" s="1">
        <v>72</v>
      </c>
      <c r="Z45" s="1"/>
      <c r="AA45" s="1"/>
      <c r="AB45" s="1"/>
      <c r="AC45" s="1"/>
      <c r="AD45" s="1"/>
      <c r="AE45" s="18"/>
      <c r="AF45" s="1">
        <v>85</v>
      </c>
      <c r="AG45" s="1">
        <v>81</v>
      </c>
      <c r="AH45" s="1">
        <v>80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47024</v>
      </c>
      <c r="C46" s="19" t="s">
        <v>186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6" s="19">
        <f t="shared" si="4"/>
        <v>81</v>
      </c>
      <c r="L46" s="19" t="str">
        <f t="shared" si="5"/>
        <v>B</v>
      </c>
      <c r="M46" s="19">
        <f t="shared" si="6"/>
        <v>81</v>
      </c>
      <c r="N46" s="19" t="str">
        <f t="shared" si="7"/>
        <v>B</v>
      </c>
      <c r="O46" s="35">
        <v>2</v>
      </c>
      <c r="P4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78</v>
      </c>
      <c r="V46" s="1">
        <v>80</v>
      </c>
      <c r="W46" s="1">
        <v>76</v>
      </c>
      <c r="X46" s="1">
        <v>72</v>
      </c>
      <c r="Y46" s="1">
        <v>72</v>
      </c>
      <c r="Z46" s="1"/>
      <c r="AA46" s="1"/>
      <c r="AB46" s="1"/>
      <c r="AC46" s="1"/>
      <c r="AD46" s="1"/>
      <c r="AE46" s="18"/>
      <c r="AF46" s="1">
        <v>84</v>
      </c>
      <c r="AG46" s="1">
        <v>81</v>
      </c>
      <c r="AH46" s="1">
        <v>80</v>
      </c>
      <c r="AI46" s="1">
        <v>80</v>
      </c>
      <c r="AJ46" s="1">
        <v>80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734" yWindow="258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zoomScale="120" zoomScaleNormal="120" workbookViewId="0">
      <pane xSplit="3" ySplit="10" topLeftCell="N11" activePane="bottomRight" state="frozen"/>
      <selection pane="topRight"/>
      <selection pane="bottomLeft"/>
      <selection pane="bottomRight" activeCell="C1" sqref="C1:S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hidden="1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0.140625" customWidth="1"/>
    <col min="32" max="40" width="8.7109375" customWidth="1"/>
    <col min="41" max="41" width="7.140625" customWidth="1"/>
    <col min="42" max="42" width="0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0.2851562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323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80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47040</v>
      </c>
      <c r="C11" s="19" t="s">
        <v>188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Menyatakan kehendak  namun perlu peningkatan pemahaman deskritif teks dan Pengumuman</v>
      </c>
      <c r="K11" s="19">
        <f t="shared" ref="K11:K50" si="4">IF((COUNTA(AF11:AN11)&gt;0),AVERAGE(AF11:AN11),"")</f>
        <v>84.6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menyampaikan  secara lisan dan membuat dialog tentang materi Jati diri,mengucapkan Selamat dan Memuji ,menyatakan Kehendak ,teks deskriptif dan Pengumuman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80</v>
      </c>
      <c r="V11" s="1">
        <v>80</v>
      </c>
      <c r="W11" s="1">
        <v>72</v>
      </c>
      <c r="X11" s="1">
        <v>76</v>
      </c>
      <c r="Y11" s="1">
        <v>76</v>
      </c>
      <c r="Z11" s="1"/>
      <c r="AA11" s="1"/>
      <c r="AB11" s="1"/>
      <c r="AC11" s="1"/>
      <c r="AD11" s="1"/>
      <c r="AE11" s="18"/>
      <c r="AF11" s="1">
        <v>86</v>
      </c>
      <c r="AG11" s="1">
        <v>80</v>
      </c>
      <c r="AH11" s="1">
        <v>81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47056</v>
      </c>
      <c r="C12" s="19" t="s">
        <v>189</v>
      </c>
      <c r="D12" s="18"/>
      <c r="E12" s="19">
        <f t="shared" si="0"/>
        <v>70</v>
      </c>
      <c r="F12" s="19" t="str">
        <f t="shared" si="1"/>
        <v>C</v>
      </c>
      <c r="G12" s="19">
        <f>IF((COUNTA(T12:AC12)&gt;0),(ROUND((AVERAGE(T12:AD12)),0)),"")</f>
        <v>70</v>
      </c>
      <c r="H12" s="19" t="str">
        <f t="shared" si="2"/>
        <v>C</v>
      </c>
      <c r="I12" s="35">
        <v>3</v>
      </c>
      <c r="J1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2" s="19">
        <f t="shared" si="4"/>
        <v>82.4</v>
      </c>
      <c r="L12" s="19" t="str">
        <f t="shared" si="5"/>
        <v>B</v>
      </c>
      <c r="M12" s="19">
        <f t="shared" si="6"/>
        <v>82.4</v>
      </c>
      <c r="N12" s="19" t="str">
        <f t="shared" si="7"/>
        <v>B</v>
      </c>
      <c r="O12" s="35">
        <v>2</v>
      </c>
      <c r="P1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70</v>
      </c>
      <c r="V12" s="1">
        <v>70</v>
      </c>
      <c r="W12" s="1">
        <v>72</v>
      </c>
      <c r="X12" s="1">
        <v>70</v>
      </c>
      <c r="Y12" s="1">
        <v>70</v>
      </c>
      <c r="Z12" s="1"/>
      <c r="AA12" s="1"/>
      <c r="AB12" s="1"/>
      <c r="AC12" s="1"/>
      <c r="AD12" s="1"/>
      <c r="AE12" s="18"/>
      <c r="AF12" s="1">
        <v>83</v>
      </c>
      <c r="AG12" s="1">
        <v>80</v>
      </c>
      <c r="AH12" s="1">
        <v>81</v>
      </c>
      <c r="AI12" s="1">
        <v>84</v>
      </c>
      <c r="AJ12" s="1">
        <v>84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47072</v>
      </c>
      <c r="C13" s="19" t="s">
        <v>190</v>
      </c>
      <c r="D13" s="18"/>
      <c r="E13" s="19">
        <f t="shared" si="0"/>
        <v>73</v>
      </c>
      <c r="F13" s="19" t="str">
        <f t="shared" si="1"/>
        <v>C</v>
      </c>
      <c r="G13" s="19">
        <f>IF((COUNTA(T12:AC12)&gt;0),(ROUND((AVERAGE(T13:AD13)),0)),"")</f>
        <v>73</v>
      </c>
      <c r="H13" s="19" t="str">
        <f t="shared" si="2"/>
        <v>C</v>
      </c>
      <c r="I13" s="35">
        <v>3</v>
      </c>
      <c r="J1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70</v>
      </c>
      <c r="V13" s="1">
        <v>88</v>
      </c>
      <c r="W13" s="1">
        <v>72</v>
      </c>
      <c r="X13" s="1">
        <v>70</v>
      </c>
      <c r="Y13" s="1">
        <v>70</v>
      </c>
      <c r="Z13" s="1"/>
      <c r="AA13" s="1"/>
      <c r="AB13" s="1"/>
      <c r="AC13" s="1"/>
      <c r="AD13" s="1"/>
      <c r="AE13" s="18"/>
      <c r="AF13" s="1">
        <v>87</v>
      </c>
      <c r="AG13" s="1">
        <v>80</v>
      </c>
      <c r="AH13" s="1">
        <v>81</v>
      </c>
      <c r="AI13" s="1">
        <v>81</v>
      </c>
      <c r="AJ13" s="1">
        <v>81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294</v>
      </c>
      <c r="FI13" s="42" t="s">
        <v>297</v>
      </c>
      <c r="FJ13" s="40">
        <v>7621</v>
      </c>
      <c r="FK13" s="40">
        <v>7631</v>
      </c>
    </row>
    <row r="14" spans="1:167">
      <c r="A14" s="19">
        <v>4</v>
      </c>
      <c r="B14" s="19">
        <v>47088</v>
      </c>
      <c r="C14" s="19" t="s">
        <v>191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4" s="19">
        <f t="shared" si="4"/>
        <v>81.400000000000006</v>
      </c>
      <c r="L14" s="19" t="str">
        <f t="shared" si="5"/>
        <v>B</v>
      </c>
      <c r="M14" s="19">
        <f t="shared" si="6"/>
        <v>81.400000000000006</v>
      </c>
      <c r="N14" s="19" t="str">
        <f t="shared" si="7"/>
        <v>B</v>
      </c>
      <c r="O14" s="35">
        <v>2</v>
      </c>
      <c r="P1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19" t="str">
        <f t="shared" si="9"/>
        <v>B</v>
      </c>
      <c r="R14" s="19" t="str">
        <f t="shared" si="10"/>
        <v>B</v>
      </c>
      <c r="S14" s="18"/>
      <c r="T14" s="1">
        <v>88</v>
      </c>
      <c r="U14" s="1">
        <v>96</v>
      </c>
      <c r="V14" s="1">
        <v>88</v>
      </c>
      <c r="W14" s="1">
        <v>72</v>
      </c>
      <c r="X14" s="1">
        <v>76</v>
      </c>
      <c r="Y14" s="1">
        <v>76</v>
      </c>
      <c r="Z14" s="1"/>
      <c r="AA14" s="1"/>
      <c r="AB14" s="1"/>
      <c r="AC14" s="1"/>
      <c r="AD14" s="1"/>
      <c r="AE14" s="18"/>
      <c r="AF14" s="1">
        <v>86</v>
      </c>
      <c r="AG14" s="1">
        <v>80</v>
      </c>
      <c r="AH14" s="1">
        <v>81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47104</v>
      </c>
      <c r="C15" s="19" t="s">
        <v>192</v>
      </c>
      <c r="D15" s="18"/>
      <c r="E15" s="19">
        <f t="shared" si="0"/>
        <v>72</v>
      </c>
      <c r="F15" s="19" t="str">
        <f t="shared" si="1"/>
        <v>C</v>
      </c>
      <c r="G15" s="19">
        <f>IF((COUNTA(T12:AC12)&gt;0),(ROUND((AVERAGE(T15:AD15)),0)),"")</f>
        <v>72</v>
      </c>
      <c r="H15" s="19" t="str">
        <f t="shared" si="2"/>
        <v>C</v>
      </c>
      <c r="I15" s="35">
        <v>3</v>
      </c>
      <c r="J1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5" s="19">
        <f t="shared" si="4"/>
        <v>81.2</v>
      </c>
      <c r="L15" s="19" t="str">
        <f t="shared" si="5"/>
        <v>B</v>
      </c>
      <c r="M15" s="19">
        <f t="shared" si="6"/>
        <v>81.2</v>
      </c>
      <c r="N15" s="19" t="str">
        <f t="shared" si="7"/>
        <v>B</v>
      </c>
      <c r="O15" s="35">
        <v>2</v>
      </c>
      <c r="P1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5" s="19" t="str">
        <f t="shared" si="9"/>
        <v>B</v>
      </c>
      <c r="R15" s="19" t="str">
        <f t="shared" si="10"/>
        <v>B</v>
      </c>
      <c r="S15" s="18"/>
      <c r="T15" s="1">
        <v>50</v>
      </c>
      <c r="U15" s="1">
        <v>90</v>
      </c>
      <c r="V15" s="1">
        <v>84</v>
      </c>
      <c r="W15" s="1">
        <v>70</v>
      </c>
      <c r="X15" s="1">
        <v>70</v>
      </c>
      <c r="Y15" s="1">
        <v>70</v>
      </c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81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295</v>
      </c>
      <c r="FI15" s="42" t="s">
        <v>299</v>
      </c>
      <c r="FJ15" s="40">
        <v>7622</v>
      </c>
      <c r="FK15" s="40">
        <v>7632</v>
      </c>
    </row>
    <row r="16" spans="1:167">
      <c r="A16" s="19">
        <v>6</v>
      </c>
      <c r="B16" s="19">
        <v>47120</v>
      </c>
      <c r="C16" s="19" t="s">
        <v>193</v>
      </c>
      <c r="D16" s="18"/>
      <c r="E16" s="19">
        <f t="shared" si="0"/>
        <v>72</v>
      </c>
      <c r="F16" s="19" t="str">
        <f t="shared" si="1"/>
        <v>C</v>
      </c>
      <c r="G16" s="19">
        <f>IF((COUNTA(T12:AC12)&gt;0),(ROUND((AVERAGE(T16:AD16)),0)),"")</f>
        <v>72</v>
      </c>
      <c r="H16" s="19" t="str">
        <f t="shared" si="2"/>
        <v>C</v>
      </c>
      <c r="I16" s="35">
        <v>3</v>
      </c>
      <c r="J1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6" s="19">
        <f t="shared" si="4"/>
        <v>80.599999999999994</v>
      </c>
      <c r="L16" s="19" t="str">
        <f t="shared" si="5"/>
        <v>B</v>
      </c>
      <c r="M16" s="19">
        <f t="shared" si="6"/>
        <v>80.599999999999994</v>
      </c>
      <c r="N16" s="19" t="str">
        <f t="shared" si="7"/>
        <v>B</v>
      </c>
      <c r="O16" s="35">
        <v>2</v>
      </c>
      <c r="P1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19" t="str">
        <f t="shared" si="9"/>
        <v>B</v>
      </c>
      <c r="R16" s="19" t="str">
        <f t="shared" si="10"/>
        <v>B</v>
      </c>
      <c r="S16" s="18"/>
      <c r="T16" s="1">
        <v>72</v>
      </c>
      <c r="U16" s="1">
        <v>70</v>
      </c>
      <c r="V16" s="1">
        <v>70</v>
      </c>
      <c r="W16" s="1">
        <v>70</v>
      </c>
      <c r="X16" s="1">
        <v>76</v>
      </c>
      <c r="Y16" s="1">
        <v>76</v>
      </c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81</v>
      </c>
      <c r="AI16" s="1">
        <v>81</v>
      </c>
      <c r="AJ16" s="1">
        <v>81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47136</v>
      </c>
      <c r="C17" s="19" t="s">
        <v>194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7" s="19">
        <f t="shared" si="4"/>
        <v>81.599999999999994</v>
      </c>
      <c r="L17" s="19" t="str">
        <f t="shared" si="5"/>
        <v>B</v>
      </c>
      <c r="M17" s="19">
        <f t="shared" si="6"/>
        <v>81.599999999999994</v>
      </c>
      <c r="N17" s="19" t="str">
        <f t="shared" si="7"/>
        <v>B</v>
      </c>
      <c r="O17" s="35">
        <v>2</v>
      </c>
      <c r="P1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7" s="19" t="str">
        <f t="shared" si="9"/>
        <v>B</v>
      </c>
      <c r="R17" s="19" t="str">
        <f t="shared" si="10"/>
        <v>B</v>
      </c>
      <c r="S17" s="18"/>
      <c r="T17" s="1">
        <v>88</v>
      </c>
      <c r="U17" s="1">
        <v>71</v>
      </c>
      <c r="V17" s="1">
        <v>88</v>
      </c>
      <c r="W17" s="1">
        <v>80</v>
      </c>
      <c r="X17" s="1">
        <v>76</v>
      </c>
      <c r="Y17" s="1">
        <v>76</v>
      </c>
      <c r="Z17" s="1"/>
      <c r="AA17" s="1"/>
      <c r="AB17" s="1"/>
      <c r="AC17" s="1"/>
      <c r="AD17" s="1"/>
      <c r="AE17" s="18"/>
      <c r="AF17" s="1">
        <v>87</v>
      </c>
      <c r="AG17" s="1">
        <v>80</v>
      </c>
      <c r="AH17" s="1">
        <v>81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296</v>
      </c>
      <c r="FI17" s="42" t="s">
        <v>298</v>
      </c>
      <c r="FJ17" s="40">
        <v>7623</v>
      </c>
      <c r="FK17" s="40">
        <v>7633</v>
      </c>
    </row>
    <row r="18" spans="1:167">
      <c r="A18" s="19">
        <v>8</v>
      </c>
      <c r="B18" s="19">
        <v>47152</v>
      </c>
      <c r="C18" s="19" t="s">
        <v>195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8" s="19">
        <f t="shared" si="4"/>
        <v>83.2</v>
      </c>
      <c r="L18" s="19" t="str">
        <f t="shared" si="5"/>
        <v>B</v>
      </c>
      <c r="M18" s="19">
        <f t="shared" si="6"/>
        <v>83.2</v>
      </c>
      <c r="N18" s="19" t="str">
        <f t="shared" si="7"/>
        <v>B</v>
      </c>
      <c r="O18" s="35">
        <v>2</v>
      </c>
      <c r="P1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80</v>
      </c>
      <c r="V18" s="1">
        <v>88</v>
      </c>
      <c r="W18" s="1">
        <v>72</v>
      </c>
      <c r="X18" s="1">
        <v>75</v>
      </c>
      <c r="Y18" s="1">
        <v>75</v>
      </c>
      <c r="Z18" s="1"/>
      <c r="AA18" s="1"/>
      <c r="AB18" s="1"/>
      <c r="AC18" s="1"/>
      <c r="AD18" s="1"/>
      <c r="AE18" s="18"/>
      <c r="AF18" s="1">
        <v>87</v>
      </c>
      <c r="AG18" s="1">
        <v>80</v>
      </c>
      <c r="AH18" s="1">
        <v>81</v>
      </c>
      <c r="AI18" s="1">
        <v>84</v>
      </c>
      <c r="AJ18" s="1">
        <v>84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47168</v>
      </c>
      <c r="C19" s="19" t="s">
        <v>196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9" s="19">
        <f t="shared" si="4"/>
        <v>82.8</v>
      </c>
      <c r="L19" s="19" t="str">
        <f t="shared" si="5"/>
        <v>B</v>
      </c>
      <c r="M19" s="19">
        <f t="shared" si="6"/>
        <v>82.8</v>
      </c>
      <c r="N19" s="19" t="str">
        <f t="shared" si="7"/>
        <v>B</v>
      </c>
      <c r="O19" s="35">
        <v>2</v>
      </c>
      <c r="P1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83</v>
      </c>
      <c r="V19" s="1">
        <v>90</v>
      </c>
      <c r="W19" s="1">
        <v>72</v>
      </c>
      <c r="X19" s="1">
        <v>76</v>
      </c>
      <c r="Y19" s="1">
        <v>76</v>
      </c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81</v>
      </c>
      <c r="AI19" s="1">
        <v>84</v>
      </c>
      <c r="AJ19" s="1">
        <v>84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 t="s">
        <v>300</v>
      </c>
      <c r="FI19" s="42" t="s">
        <v>298</v>
      </c>
      <c r="FJ19" s="40">
        <v>7624</v>
      </c>
      <c r="FK19" s="40">
        <v>7634</v>
      </c>
    </row>
    <row r="20" spans="1:167">
      <c r="A20" s="19">
        <v>10</v>
      </c>
      <c r="B20" s="19">
        <v>47184</v>
      </c>
      <c r="C20" s="19" t="s">
        <v>197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0" s="19">
        <f t="shared" si="4"/>
        <v>81.2</v>
      </c>
      <c r="L20" s="19" t="str">
        <f t="shared" si="5"/>
        <v>B</v>
      </c>
      <c r="M20" s="19">
        <f t="shared" si="6"/>
        <v>81.2</v>
      </c>
      <c r="N20" s="19" t="str">
        <f t="shared" si="7"/>
        <v>B</v>
      </c>
      <c r="O20" s="35">
        <v>2</v>
      </c>
      <c r="P2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19" t="str">
        <f t="shared" si="9"/>
        <v>B</v>
      </c>
      <c r="R20" s="19" t="str">
        <f t="shared" si="10"/>
        <v>B</v>
      </c>
      <c r="S20" s="18"/>
      <c r="T20" s="1">
        <v>74</v>
      </c>
      <c r="U20" s="1">
        <v>73</v>
      </c>
      <c r="V20" s="1">
        <v>88</v>
      </c>
      <c r="W20" s="1">
        <v>72</v>
      </c>
      <c r="X20" s="1">
        <v>74</v>
      </c>
      <c r="Y20" s="1">
        <v>74</v>
      </c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81</v>
      </c>
      <c r="AI20" s="1">
        <v>81</v>
      </c>
      <c r="AJ20" s="1">
        <v>81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47200</v>
      </c>
      <c r="C21" s="19" t="s">
        <v>198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72</v>
      </c>
      <c r="V21" s="1">
        <v>86</v>
      </c>
      <c r="W21" s="1">
        <v>86</v>
      </c>
      <c r="X21" s="1">
        <v>80</v>
      </c>
      <c r="Y21" s="1">
        <v>80</v>
      </c>
      <c r="Z21" s="1"/>
      <c r="AA21" s="1"/>
      <c r="AB21" s="1"/>
      <c r="AC21" s="1"/>
      <c r="AD21" s="1"/>
      <c r="AE21" s="18"/>
      <c r="AF21" s="1">
        <v>87</v>
      </c>
      <c r="AG21" s="1">
        <v>80</v>
      </c>
      <c r="AH21" s="1">
        <v>81</v>
      </c>
      <c r="AI21" s="1">
        <v>81</v>
      </c>
      <c r="AJ21" s="1">
        <v>81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7625</v>
      </c>
      <c r="FK21" s="40">
        <v>7635</v>
      </c>
    </row>
    <row r="22" spans="1:167">
      <c r="A22" s="19">
        <v>12</v>
      </c>
      <c r="B22" s="19">
        <v>47216</v>
      </c>
      <c r="C22" s="19" t="s">
        <v>199</v>
      </c>
      <c r="D22" s="18"/>
      <c r="E22" s="19">
        <f t="shared" si="0"/>
        <v>70</v>
      </c>
      <c r="F22" s="19" t="str">
        <f t="shared" si="1"/>
        <v>C</v>
      </c>
      <c r="G22" s="19">
        <f>IF((COUNTA(T12:AC12)&gt;0),(ROUND((AVERAGE(T22:AD22)),0)),"")</f>
        <v>70</v>
      </c>
      <c r="H22" s="19" t="str">
        <f t="shared" si="2"/>
        <v>C</v>
      </c>
      <c r="I22" s="35">
        <v>3</v>
      </c>
      <c r="J2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2" s="19">
        <f t="shared" si="4"/>
        <v>81.400000000000006</v>
      </c>
      <c r="L22" s="19" t="str">
        <f t="shared" si="5"/>
        <v>B</v>
      </c>
      <c r="M22" s="19">
        <f t="shared" si="6"/>
        <v>81.400000000000006</v>
      </c>
      <c r="N22" s="19" t="str">
        <f t="shared" si="7"/>
        <v>B</v>
      </c>
      <c r="O22" s="35">
        <v>2</v>
      </c>
      <c r="P2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2" s="19" t="str">
        <f t="shared" si="9"/>
        <v>B</v>
      </c>
      <c r="R22" s="19" t="str">
        <f t="shared" si="10"/>
        <v>B</v>
      </c>
      <c r="S22" s="18"/>
      <c r="T22" s="1">
        <v>52</v>
      </c>
      <c r="U22" s="1">
        <v>70</v>
      </c>
      <c r="V22" s="1">
        <v>78</v>
      </c>
      <c r="W22" s="1">
        <v>72</v>
      </c>
      <c r="X22" s="1">
        <v>75</v>
      </c>
      <c r="Y22" s="1">
        <v>75</v>
      </c>
      <c r="Z22" s="1"/>
      <c r="AA22" s="1"/>
      <c r="AB22" s="1"/>
      <c r="AC22" s="1"/>
      <c r="AD22" s="1"/>
      <c r="AE22" s="18"/>
      <c r="AF22" s="1">
        <v>84</v>
      </c>
      <c r="AG22" s="1">
        <v>80</v>
      </c>
      <c r="AH22" s="1">
        <v>81</v>
      </c>
      <c r="AI22" s="1">
        <v>81</v>
      </c>
      <c r="AJ22" s="1">
        <v>81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47232</v>
      </c>
      <c r="C23" s="19" t="s">
        <v>200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3</v>
      </c>
      <c r="J2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3" s="19">
        <f t="shared" si="4"/>
        <v>84.8</v>
      </c>
      <c r="L23" s="19" t="str">
        <f t="shared" si="5"/>
        <v>A</v>
      </c>
      <c r="M23" s="19">
        <f t="shared" si="6"/>
        <v>84.8</v>
      </c>
      <c r="N23" s="19" t="str">
        <f t="shared" si="7"/>
        <v>A</v>
      </c>
      <c r="O23" s="35">
        <v>2</v>
      </c>
      <c r="P2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19" t="str">
        <f t="shared" si="9"/>
        <v>B</v>
      </c>
      <c r="R23" s="19" t="str">
        <f t="shared" si="10"/>
        <v>B</v>
      </c>
      <c r="S23" s="18"/>
      <c r="T23" s="1">
        <v>68</v>
      </c>
      <c r="U23" s="1">
        <v>90</v>
      </c>
      <c r="V23" s="1">
        <v>82</v>
      </c>
      <c r="W23" s="1">
        <v>72</v>
      </c>
      <c r="X23" s="1">
        <v>70</v>
      </c>
      <c r="Y23" s="1">
        <v>70</v>
      </c>
      <c r="Z23" s="1"/>
      <c r="AA23" s="1"/>
      <c r="AB23" s="1"/>
      <c r="AC23" s="1"/>
      <c r="AD23" s="1"/>
      <c r="AE23" s="18"/>
      <c r="AF23" s="1">
        <v>87</v>
      </c>
      <c r="AG23" s="1">
        <v>80</v>
      </c>
      <c r="AH23" s="1">
        <v>81</v>
      </c>
      <c r="AI23" s="1">
        <v>88</v>
      </c>
      <c r="AJ23" s="1">
        <v>88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7626</v>
      </c>
      <c r="FK23" s="40">
        <v>7636</v>
      </c>
    </row>
    <row r="24" spans="1:167">
      <c r="A24" s="19">
        <v>14</v>
      </c>
      <c r="B24" s="19">
        <v>47248</v>
      </c>
      <c r="C24" s="19" t="s">
        <v>201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4" s="19">
        <f t="shared" si="4"/>
        <v>83.6</v>
      </c>
      <c r="L24" s="19" t="str">
        <f t="shared" si="5"/>
        <v>B</v>
      </c>
      <c r="M24" s="19">
        <f t="shared" si="6"/>
        <v>83.6</v>
      </c>
      <c r="N24" s="19" t="str">
        <f t="shared" si="7"/>
        <v>B</v>
      </c>
      <c r="O24" s="35">
        <v>2</v>
      </c>
      <c r="P2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19" t="str">
        <f t="shared" si="9"/>
        <v>B</v>
      </c>
      <c r="R24" s="19" t="str">
        <f t="shared" si="10"/>
        <v>B</v>
      </c>
      <c r="S24" s="18"/>
      <c r="T24" s="1">
        <v>72</v>
      </c>
      <c r="U24" s="1">
        <v>84</v>
      </c>
      <c r="V24" s="1">
        <v>80</v>
      </c>
      <c r="W24" s="1">
        <v>88</v>
      </c>
      <c r="X24" s="1">
        <v>86</v>
      </c>
      <c r="Y24" s="1">
        <v>84</v>
      </c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81</v>
      </c>
      <c r="AI24" s="1">
        <v>86</v>
      </c>
      <c r="AJ24" s="1">
        <v>86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47264</v>
      </c>
      <c r="C25" s="19" t="s">
        <v>202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5" s="19">
        <f t="shared" si="4"/>
        <v>81.400000000000006</v>
      </c>
      <c r="L25" s="19" t="str">
        <f t="shared" si="5"/>
        <v>B</v>
      </c>
      <c r="M25" s="19">
        <f t="shared" si="6"/>
        <v>81.400000000000006</v>
      </c>
      <c r="N25" s="19" t="str">
        <f t="shared" si="7"/>
        <v>B</v>
      </c>
      <c r="O25" s="35">
        <v>2</v>
      </c>
      <c r="P2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5" s="19" t="str">
        <f t="shared" si="9"/>
        <v>A</v>
      </c>
      <c r="R25" s="19" t="str">
        <f t="shared" si="10"/>
        <v>A</v>
      </c>
      <c r="S25" s="18"/>
      <c r="T25" s="1">
        <v>78</v>
      </c>
      <c r="U25" s="1">
        <v>73</v>
      </c>
      <c r="V25" s="1">
        <v>80</v>
      </c>
      <c r="W25" s="1">
        <v>72</v>
      </c>
      <c r="X25" s="1">
        <v>80</v>
      </c>
      <c r="Y25" s="1">
        <v>80</v>
      </c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81</v>
      </c>
      <c r="AI25" s="1">
        <v>83</v>
      </c>
      <c r="AJ25" s="1">
        <v>83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7627</v>
      </c>
      <c r="FK25" s="40">
        <v>7637</v>
      </c>
    </row>
    <row r="26" spans="1:167">
      <c r="A26" s="19">
        <v>16</v>
      </c>
      <c r="B26" s="19">
        <v>47280</v>
      </c>
      <c r="C26" s="19" t="s">
        <v>203</v>
      </c>
      <c r="D26" s="18"/>
      <c r="E26" s="19">
        <f t="shared" si="0"/>
        <v>72</v>
      </c>
      <c r="F26" s="19" t="str">
        <f t="shared" si="1"/>
        <v>C</v>
      </c>
      <c r="G26" s="19">
        <f>IF((COUNTA(T12:AC12)&gt;0),(ROUND((AVERAGE(T26:AD26)),0)),"")</f>
        <v>72</v>
      </c>
      <c r="H26" s="19" t="str">
        <f t="shared" si="2"/>
        <v>C</v>
      </c>
      <c r="I26" s="35">
        <v>3</v>
      </c>
      <c r="J2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6" s="19">
        <f t="shared" si="4"/>
        <v>80.8</v>
      </c>
      <c r="L26" s="19" t="str">
        <f t="shared" si="5"/>
        <v>B</v>
      </c>
      <c r="M26" s="19">
        <f t="shared" si="6"/>
        <v>80.8</v>
      </c>
      <c r="N26" s="19" t="str">
        <f t="shared" si="7"/>
        <v>B</v>
      </c>
      <c r="O26" s="35">
        <v>2</v>
      </c>
      <c r="P2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19" t="str">
        <f t="shared" si="9"/>
        <v>A</v>
      </c>
      <c r="R26" s="19" t="str">
        <f t="shared" si="10"/>
        <v>A</v>
      </c>
      <c r="S26" s="18"/>
      <c r="T26" s="1">
        <v>70</v>
      </c>
      <c r="U26" s="1">
        <v>70</v>
      </c>
      <c r="V26" s="1">
        <v>70</v>
      </c>
      <c r="W26" s="1">
        <v>72</v>
      </c>
      <c r="X26" s="1">
        <v>76</v>
      </c>
      <c r="Y26" s="1">
        <v>76</v>
      </c>
      <c r="Z26" s="1"/>
      <c r="AA26" s="1"/>
      <c r="AB26" s="1"/>
      <c r="AC26" s="1"/>
      <c r="AD26" s="1"/>
      <c r="AE26" s="18"/>
      <c r="AF26" s="1">
        <v>83</v>
      </c>
      <c r="AG26" s="1">
        <v>80</v>
      </c>
      <c r="AH26" s="1">
        <v>81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47296</v>
      </c>
      <c r="C27" s="19" t="s">
        <v>204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7" s="19">
        <f t="shared" si="4"/>
        <v>83.2</v>
      </c>
      <c r="L27" s="19" t="str">
        <f t="shared" si="5"/>
        <v>B</v>
      </c>
      <c r="M27" s="19">
        <f t="shared" si="6"/>
        <v>83.2</v>
      </c>
      <c r="N27" s="19" t="str">
        <f t="shared" si="7"/>
        <v>B</v>
      </c>
      <c r="O27" s="35">
        <v>2</v>
      </c>
      <c r="P2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19" t="str">
        <f t="shared" si="9"/>
        <v>B</v>
      </c>
      <c r="R27" s="19" t="str">
        <f t="shared" si="10"/>
        <v>B</v>
      </c>
      <c r="S27" s="18"/>
      <c r="T27" s="1">
        <v>64</v>
      </c>
      <c r="U27" s="1">
        <v>93</v>
      </c>
      <c r="V27" s="1">
        <v>90</v>
      </c>
      <c r="W27" s="1">
        <v>72</v>
      </c>
      <c r="X27" s="1">
        <v>70</v>
      </c>
      <c r="Y27" s="1">
        <v>70</v>
      </c>
      <c r="Z27" s="1"/>
      <c r="AA27" s="1"/>
      <c r="AB27" s="1"/>
      <c r="AC27" s="1"/>
      <c r="AD27" s="1"/>
      <c r="AE27" s="18"/>
      <c r="AF27" s="1">
        <v>87</v>
      </c>
      <c r="AG27" s="1">
        <v>80</v>
      </c>
      <c r="AH27" s="1">
        <v>81</v>
      </c>
      <c r="AI27" s="1">
        <v>84</v>
      </c>
      <c r="AJ27" s="1">
        <v>84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7628</v>
      </c>
      <c r="FK27" s="40">
        <v>7638</v>
      </c>
    </row>
    <row r="28" spans="1:167">
      <c r="A28" s="19">
        <v>18</v>
      </c>
      <c r="B28" s="19">
        <v>47312</v>
      </c>
      <c r="C28" s="19" t="s">
        <v>205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3</v>
      </c>
      <c r="J28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8" s="19">
        <f t="shared" si="4"/>
        <v>82.6</v>
      </c>
      <c r="L28" s="19" t="str">
        <f t="shared" si="5"/>
        <v>B</v>
      </c>
      <c r="M28" s="19">
        <f t="shared" si="6"/>
        <v>82.6</v>
      </c>
      <c r="N28" s="19" t="str">
        <f t="shared" si="7"/>
        <v>B</v>
      </c>
      <c r="O28" s="35">
        <v>2</v>
      </c>
      <c r="P2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19" t="str">
        <f t="shared" si="9"/>
        <v>B</v>
      </c>
      <c r="R28" s="19" t="str">
        <f t="shared" si="10"/>
        <v>B</v>
      </c>
      <c r="S28" s="18"/>
      <c r="T28" s="1">
        <v>52</v>
      </c>
      <c r="U28" s="1">
        <v>93</v>
      </c>
      <c r="V28" s="1">
        <v>88</v>
      </c>
      <c r="W28" s="1">
        <v>72</v>
      </c>
      <c r="X28" s="1">
        <v>70</v>
      </c>
      <c r="Y28" s="1">
        <v>70</v>
      </c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81</v>
      </c>
      <c r="AI28" s="1">
        <v>84</v>
      </c>
      <c r="AJ28" s="1">
        <v>84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47328</v>
      </c>
      <c r="C29" s="19" t="s">
        <v>206</v>
      </c>
      <c r="D29" s="18"/>
      <c r="E29" s="19">
        <f t="shared" si="0"/>
        <v>72</v>
      </c>
      <c r="F29" s="19" t="str">
        <f t="shared" si="1"/>
        <v>C</v>
      </c>
      <c r="G29" s="19">
        <f>IF((COUNTA(T12:AC12)&gt;0),(ROUND((AVERAGE(T29:AD29)),0)),"")</f>
        <v>72</v>
      </c>
      <c r="H29" s="19" t="str">
        <f t="shared" si="2"/>
        <v>C</v>
      </c>
      <c r="I29" s="35">
        <v>3</v>
      </c>
      <c r="J2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9" s="19">
        <f t="shared" si="4"/>
        <v>84.8</v>
      </c>
      <c r="L29" s="19" t="str">
        <f t="shared" si="5"/>
        <v>A</v>
      </c>
      <c r="M29" s="19">
        <f t="shared" si="6"/>
        <v>84.8</v>
      </c>
      <c r="N29" s="19" t="str">
        <f t="shared" si="7"/>
        <v>A</v>
      </c>
      <c r="O29" s="35">
        <v>2</v>
      </c>
      <c r="P2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9" s="19" t="str">
        <f t="shared" si="9"/>
        <v>B</v>
      </c>
      <c r="R29" s="19" t="str">
        <f t="shared" si="10"/>
        <v>B</v>
      </c>
      <c r="S29" s="18"/>
      <c r="T29" s="1">
        <v>48</v>
      </c>
      <c r="U29" s="1">
        <v>86</v>
      </c>
      <c r="V29" s="1">
        <v>88</v>
      </c>
      <c r="W29" s="1">
        <v>72</v>
      </c>
      <c r="X29" s="1">
        <v>70</v>
      </c>
      <c r="Y29" s="1">
        <v>70</v>
      </c>
      <c r="Z29" s="1"/>
      <c r="AA29" s="1"/>
      <c r="AB29" s="1"/>
      <c r="AC29" s="1"/>
      <c r="AD29" s="1"/>
      <c r="AE29" s="18"/>
      <c r="AF29" s="1">
        <v>87</v>
      </c>
      <c r="AG29" s="1">
        <v>80</v>
      </c>
      <c r="AH29" s="1">
        <v>81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7629</v>
      </c>
      <c r="FK29" s="40">
        <v>7639</v>
      </c>
    </row>
    <row r="30" spans="1:167">
      <c r="A30" s="19">
        <v>20</v>
      </c>
      <c r="B30" s="19">
        <v>47344</v>
      </c>
      <c r="C30" s="19" t="s">
        <v>207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19" t="str">
        <f t="shared" si="9"/>
        <v>B</v>
      </c>
      <c r="R30" s="19" t="str">
        <f t="shared" si="10"/>
        <v>B</v>
      </c>
      <c r="S30" s="18"/>
      <c r="T30" s="1">
        <v>80</v>
      </c>
      <c r="U30" s="1">
        <v>70</v>
      </c>
      <c r="V30" s="1">
        <v>88</v>
      </c>
      <c r="W30" s="1">
        <v>72</v>
      </c>
      <c r="X30" s="1">
        <v>74</v>
      </c>
      <c r="Y30" s="1">
        <v>74</v>
      </c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81</v>
      </c>
      <c r="AI30" s="1">
        <v>82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47360</v>
      </c>
      <c r="C31" s="19" t="s">
        <v>208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1" s="19">
        <f t="shared" si="4"/>
        <v>81.400000000000006</v>
      </c>
      <c r="L31" s="19" t="str">
        <f t="shared" si="5"/>
        <v>B</v>
      </c>
      <c r="M31" s="19">
        <f t="shared" si="6"/>
        <v>81.400000000000006</v>
      </c>
      <c r="N31" s="19" t="str">
        <f t="shared" si="7"/>
        <v>B</v>
      </c>
      <c r="O31" s="35">
        <v>2</v>
      </c>
      <c r="P3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19" t="str">
        <f t="shared" si="9"/>
        <v>B</v>
      </c>
      <c r="R31" s="19" t="str">
        <f t="shared" si="10"/>
        <v>B</v>
      </c>
      <c r="S31" s="18"/>
      <c r="T31" s="1">
        <v>64</v>
      </c>
      <c r="U31" s="1">
        <v>88</v>
      </c>
      <c r="V31" s="1">
        <v>87</v>
      </c>
      <c r="W31" s="1">
        <v>80</v>
      </c>
      <c r="X31" s="1">
        <v>74</v>
      </c>
      <c r="Y31" s="1">
        <v>74</v>
      </c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>
        <v>81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7630</v>
      </c>
      <c r="FK31" s="40">
        <v>7640</v>
      </c>
    </row>
    <row r="32" spans="1:167">
      <c r="A32" s="19">
        <v>22</v>
      </c>
      <c r="B32" s="19">
        <v>47376</v>
      </c>
      <c r="C32" s="19" t="s">
        <v>209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2" s="19">
        <f t="shared" si="4"/>
        <v>84.2</v>
      </c>
      <c r="L32" s="19" t="str">
        <f t="shared" si="5"/>
        <v>A</v>
      </c>
      <c r="M32" s="19">
        <f t="shared" si="6"/>
        <v>84.2</v>
      </c>
      <c r="N32" s="19" t="str">
        <f t="shared" si="7"/>
        <v>A</v>
      </c>
      <c r="O32" s="35">
        <v>1</v>
      </c>
      <c r="P32" s="19" t="str">
        <f t="shared" si="8"/>
        <v>Sangat terampil menyampaikan  secara lisan dan membuat dialog tentang materi Jati diri,mengucapkan Selamat dan Memuji ,menyatakan Kehendak ,teks deskriptif dan Pengumuman</v>
      </c>
      <c r="Q32" s="19" t="str">
        <f t="shared" si="9"/>
        <v>B</v>
      </c>
      <c r="R32" s="19" t="str">
        <f t="shared" si="10"/>
        <v>B</v>
      </c>
      <c r="S32" s="18"/>
      <c r="T32" s="1">
        <v>80</v>
      </c>
      <c r="U32" s="1">
        <v>95</v>
      </c>
      <c r="V32" s="1">
        <v>90</v>
      </c>
      <c r="W32" s="1">
        <v>80</v>
      </c>
      <c r="X32" s="1">
        <v>76</v>
      </c>
      <c r="Y32" s="1">
        <v>76</v>
      </c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>
        <v>81</v>
      </c>
      <c r="AI32" s="1">
        <v>82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47392</v>
      </c>
      <c r="C33" s="19" t="s">
        <v>210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3" s="19">
        <f t="shared" si="4"/>
        <v>82.4</v>
      </c>
      <c r="L33" s="19" t="str">
        <f t="shared" si="5"/>
        <v>B</v>
      </c>
      <c r="M33" s="19">
        <f t="shared" si="6"/>
        <v>82.4</v>
      </c>
      <c r="N33" s="19" t="str">
        <f t="shared" si="7"/>
        <v>B</v>
      </c>
      <c r="O33" s="35">
        <v>2</v>
      </c>
      <c r="P3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19" t="str">
        <f t="shared" si="9"/>
        <v>B</v>
      </c>
      <c r="R33" s="19" t="str">
        <f t="shared" si="10"/>
        <v>B</v>
      </c>
      <c r="S33" s="18"/>
      <c r="T33" s="1">
        <v>68</v>
      </c>
      <c r="U33" s="1">
        <v>73</v>
      </c>
      <c r="V33" s="1">
        <v>88</v>
      </c>
      <c r="W33" s="1">
        <v>72</v>
      </c>
      <c r="X33" s="1">
        <v>84</v>
      </c>
      <c r="Y33" s="1">
        <v>84</v>
      </c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81</v>
      </c>
      <c r="AI33" s="1">
        <v>83</v>
      </c>
      <c r="AJ33" s="1">
        <v>83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47408</v>
      </c>
      <c r="C34" s="19" t="s">
        <v>211</v>
      </c>
      <c r="D34" s="18"/>
      <c r="E34" s="19">
        <f t="shared" si="0"/>
        <v>71</v>
      </c>
      <c r="F34" s="19" t="str">
        <f t="shared" si="1"/>
        <v>C</v>
      </c>
      <c r="G34" s="19">
        <f>IF((COUNTA(T12:AC12)&gt;0),(ROUND((AVERAGE(T34:AD34)),0)),"")</f>
        <v>71</v>
      </c>
      <c r="H34" s="19" t="str">
        <f t="shared" si="2"/>
        <v>C</v>
      </c>
      <c r="I34" s="35">
        <v>3</v>
      </c>
      <c r="J3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4" s="19">
        <f t="shared" si="4"/>
        <v>81.8</v>
      </c>
      <c r="L34" s="19" t="str">
        <f t="shared" si="5"/>
        <v>B</v>
      </c>
      <c r="M34" s="19">
        <f t="shared" si="6"/>
        <v>81.8</v>
      </c>
      <c r="N34" s="19" t="str">
        <f t="shared" si="7"/>
        <v>B</v>
      </c>
      <c r="O34" s="35">
        <v>2</v>
      </c>
      <c r="P3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19" t="str">
        <f t="shared" si="9"/>
        <v>B</v>
      </c>
      <c r="R34" s="19" t="str">
        <f t="shared" si="10"/>
        <v>B</v>
      </c>
      <c r="S34" s="18"/>
      <c r="T34" s="1">
        <v>54</v>
      </c>
      <c r="U34" s="1">
        <v>73</v>
      </c>
      <c r="V34" s="1">
        <v>77</v>
      </c>
      <c r="W34" s="1">
        <v>72</v>
      </c>
      <c r="X34" s="1">
        <v>76</v>
      </c>
      <c r="Y34" s="1">
        <v>76</v>
      </c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81</v>
      </c>
      <c r="AI34" s="1">
        <v>81</v>
      </c>
      <c r="AJ34" s="1">
        <v>81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47424</v>
      </c>
      <c r="C35" s="19" t="s">
        <v>212</v>
      </c>
      <c r="D35" s="18"/>
      <c r="E35" s="19">
        <f t="shared" si="0"/>
        <v>72</v>
      </c>
      <c r="F35" s="19" t="str">
        <f t="shared" si="1"/>
        <v>C</v>
      </c>
      <c r="G35" s="19">
        <f>IF((COUNTA(T12:AC12)&gt;0),(ROUND((AVERAGE(T35:AD35)),0)),"")</f>
        <v>72</v>
      </c>
      <c r="H35" s="19" t="str">
        <f t="shared" si="2"/>
        <v>C</v>
      </c>
      <c r="I35" s="35">
        <v>3</v>
      </c>
      <c r="J3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5" s="19">
        <f t="shared" si="4"/>
        <v>82.2</v>
      </c>
      <c r="L35" s="19" t="str">
        <f t="shared" si="5"/>
        <v>B</v>
      </c>
      <c r="M35" s="19">
        <f t="shared" si="6"/>
        <v>82.2</v>
      </c>
      <c r="N35" s="19" t="str">
        <f t="shared" si="7"/>
        <v>B</v>
      </c>
      <c r="O35" s="35">
        <v>2</v>
      </c>
      <c r="P3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19" t="str">
        <f t="shared" si="9"/>
        <v>B</v>
      </c>
      <c r="R35" s="19" t="str">
        <f t="shared" si="10"/>
        <v>B</v>
      </c>
      <c r="S35" s="18"/>
      <c r="T35" s="1">
        <v>68</v>
      </c>
      <c r="U35" s="1">
        <v>70</v>
      </c>
      <c r="V35" s="1">
        <v>77</v>
      </c>
      <c r="W35" s="1">
        <v>72</v>
      </c>
      <c r="X35" s="1">
        <v>72</v>
      </c>
      <c r="Y35" s="1">
        <v>72</v>
      </c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81</v>
      </c>
      <c r="AI35" s="1">
        <v>84</v>
      </c>
      <c r="AJ35" s="1">
        <v>84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47440</v>
      </c>
      <c r="C36" s="19" t="s">
        <v>213</v>
      </c>
      <c r="D36" s="18"/>
      <c r="E36" s="19">
        <f t="shared" si="0"/>
        <v>71</v>
      </c>
      <c r="F36" s="19" t="str">
        <f t="shared" si="1"/>
        <v>C</v>
      </c>
      <c r="G36" s="19">
        <f>IF((COUNTA(T12:AC12)&gt;0),(ROUND((AVERAGE(T36:AD36)),0)),"")</f>
        <v>71</v>
      </c>
      <c r="H36" s="19" t="str">
        <f t="shared" si="2"/>
        <v>C</v>
      </c>
      <c r="I36" s="35">
        <v>3</v>
      </c>
      <c r="J3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6" s="19">
        <f t="shared" si="4"/>
        <v>80.8</v>
      </c>
      <c r="L36" s="19" t="str">
        <f t="shared" si="5"/>
        <v>B</v>
      </c>
      <c r="M36" s="19">
        <f t="shared" si="6"/>
        <v>80.8</v>
      </c>
      <c r="N36" s="19" t="str">
        <f t="shared" si="7"/>
        <v>B</v>
      </c>
      <c r="O36" s="35">
        <v>2</v>
      </c>
      <c r="P3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70</v>
      </c>
      <c r="V36" s="1">
        <v>70</v>
      </c>
      <c r="W36" s="1">
        <v>72</v>
      </c>
      <c r="X36" s="1">
        <v>72</v>
      </c>
      <c r="Y36" s="1">
        <v>72</v>
      </c>
      <c r="Z36" s="1"/>
      <c r="AA36" s="1"/>
      <c r="AB36" s="1"/>
      <c r="AC36" s="1"/>
      <c r="AD36" s="1"/>
      <c r="AE36" s="18"/>
      <c r="AF36" s="1">
        <v>83</v>
      </c>
      <c r="AG36" s="1">
        <v>80</v>
      </c>
      <c r="AH36" s="1">
        <v>81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47456</v>
      </c>
      <c r="C37" s="19" t="s">
        <v>214</v>
      </c>
      <c r="D37" s="18"/>
      <c r="E37" s="19">
        <f t="shared" si="0"/>
        <v>71</v>
      </c>
      <c r="F37" s="19" t="str">
        <f t="shared" si="1"/>
        <v>C</v>
      </c>
      <c r="G37" s="19">
        <f>IF((COUNTA(T12:AC12)&gt;0),(ROUND((AVERAGE(T37:AD37)),0)),"")</f>
        <v>71</v>
      </c>
      <c r="H37" s="19" t="str">
        <f t="shared" si="2"/>
        <v>C</v>
      </c>
      <c r="I37" s="35">
        <v>3</v>
      </c>
      <c r="J3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7" s="19">
        <f t="shared" si="4"/>
        <v>81.599999999999994</v>
      </c>
      <c r="L37" s="19" t="str">
        <f t="shared" si="5"/>
        <v>B</v>
      </c>
      <c r="M37" s="19">
        <f t="shared" si="6"/>
        <v>81.599999999999994</v>
      </c>
      <c r="N37" s="19" t="str">
        <f t="shared" si="7"/>
        <v>B</v>
      </c>
      <c r="O37" s="35">
        <v>2</v>
      </c>
      <c r="P3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19" t="str">
        <f t="shared" si="9"/>
        <v>B</v>
      </c>
      <c r="R37" s="19" t="str">
        <f t="shared" si="10"/>
        <v>B</v>
      </c>
      <c r="S37" s="18"/>
      <c r="T37" s="1">
        <v>72</v>
      </c>
      <c r="U37" s="1">
        <v>70</v>
      </c>
      <c r="V37" s="1">
        <v>70</v>
      </c>
      <c r="W37" s="1">
        <v>72</v>
      </c>
      <c r="X37" s="1">
        <v>70</v>
      </c>
      <c r="Y37" s="1">
        <v>70</v>
      </c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81</v>
      </c>
      <c r="AI37" s="1">
        <v>81</v>
      </c>
      <c r="AJ37" s="1">
        <v>81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47472</v>
      </c>
      <c r="C38" s="19" t="s">
        <v>215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3</v>
      </c>
      <c r="J38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8" s="19">
        <f t="shared" si="4"/>
        <v>80.8</v>
      </c>
      <c r="L38" s="19" t="str">
        <f t="shared" si="5"/>
        <v>B</v>
      </c>
      <c r="M38" s="19">
        <f t="shared" si="6"/>
        <v>80.8</v>
      </c>
      <c r="N38" s="19" t="str">
        <f t="shared" si="7"/>
        <v>B</v>
      </c>
      <c r="O38" s="35">
        <v>2</v>
      </c>
      <c r="P3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19" t="str">
        <f t="shared" si="9"/>
        <v>B</v>
      </c>
      <c r="R38" s="19" t="str">
        <f t="shared" si="10"/>
        <v>B</v>
      </c>
      <c r="S38" s="18"/>
      <c r="T38" s="1">
        <v>76</v>
      </c>
      <c r="U38" s="1">
        <v>76</v>
      </c>
      <c r="V38" s="1">
        <v>85</v>
      </c>
      <c r="W38" s="1">
        <v>72</v>
      </c>
      <c r="X38" s="1">
        <v>70</v>
      </c>
      <c r="Y38" s="1">
        <v>70</v>
      </c>
      <c r="Z38" s="1"/>
      <c r="AA38" s="1"/>
      <c r="AB38" s="1"/>
      <c r="AC38" s="1"/>
      <c r="AD38" s="1"/>
      <c r="AE38" s="18"/>
      <c r="AF38" s="1">
        <v>83</v>
      </c>
      <c r="AG38" s="1">
        <v>80</v>
      </c>
      <c r="AH38" s="1">
        <v>81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47488</v>
      </c>
      <c r="C39" s="19" t="s">
        <v>216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3</v>
      </c>
      <c r="J3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9" s="19">
        <f t="shared" si="4"/>
        <v>81.400000000000006</v>
      </c>
      <c r="L39" s="19" t="str">
        <f t="shared" si="5"/>
        <v>B</v>
      </c>
      <c r="M39" s="19">
        <f t="shared" si="6"/>
        <v>81.400000000000006</v>
      </c>
      <c r="N39" s="19" t="str">
        <f t="shared" si="7"/>
        <v>B</v>
      </c>
      <c r="O39" s="35">
        <v>2</v>
      </c>
      <c r="P3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19" t="str">
        <f t="shared" si="9"/>
        <v>B</v>
      </c>
      <c r="R39" s="19" t="str">
        <f t="shared" si="10"/>
        <v>B</v>
      </c>
      <c r="S39" s="18"/>
      <c r="T39" s="1">
        <v>50</v>
      </c>
      <c r="U39" s="1">
        <v>70</v>
      </c>
      <c r="V39" s="1">
        <v>90</v>
      </c>
      <c r="W39" s="1">
        <v>72</v>
      </c>
      <c r="X39" s="1">
        <v>74</v>
      </c>
      <c r="Y39" s="1">
        <v>74</v>
      </c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81</v>
      </c>
      <c r="AI39" s="1">
        <v>81</v>
      </c>
      <c r="AJ39" s="1">
        <v>81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47504</v>
      </c>
      <c r="C40" s="19" t="s">
        <v>217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3</v>
      </c>
      <c r="J4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0" s="19" t="str">
        <f t="shared" si="9"/>
        <v>B</v>
      </c>
      <c r="R40" s="19" t="str">
        <f t="shared" si="10"/>
        <v>B</v>
      </c>
      <c r="S40" s="18"/>
      <c r="T40" s="1">
        <v>56</v>
      </c>
      <c r="U40" s="1">
        <v>83</v>
      </c>
      <c r="V40" s="1">
        <v>90</v>
      </c>
      <c r="W40" s="1">
        <v>70</v>
      </c>
      <c r="X40" s="1">
        <v>76</v>
      </c>
      <c r="Y40" s="1">
        <v>76</v>
      </c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81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47520</v>
      </c>
      <c r="C41" s="19" t="s">
        <v>218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1" s="19">
        <f t="shared" si="4"/>
        <v>84.6</v>
      </c>
      <c r="L41" s="19" t="str">
        <f t="shared" si="5"/>
        <v>A</v>
      </c>
      <c r="M41" s="19">
        <f t="shared" si="6"/>
        <v>84.6</v>
      </c>
      <c r="N41" s="19" t="str">
        <f t="shared" si="7"/>
        <v>A</v>
      </c>
      <c r="O41" s="35">
        <v>1</v>
      </c>
      <c r="P41" s="19" t="str">
        <f t="shared" si="8"/>
        <v>Sangat terampil menyampaikan  secara lisan dan membuat dialog tentang materi Jati diri,mengucapkan Selamat dan Memuji ,menyatakan Kehendak ,teks deskriptif dan Pengumuman</v>
      </c>
      <c r="Q41" s="19" t="str">
        <f t="shared" si="9"/>
        <v>B</v>
      </c>
      <c r="R41" s="19" t="str">
        <f t="shared" si="10"/>
        <v>B</v>
      </c>
      <c r="S41" s="18"/>
      <c r="T41" s="1">
        <v>84</v>
      </c>
      <c r="U41" s="1">
        <v>93</v>
      </c>
      <c r="V41" s="1">
        <v>84</v>
      </c>
      <c r="W41" s="1">
        <v>70</v>
      </c>
      <c r="X41" s="1">
        <v>76</v>
      </c>
      <c r="Y41" s="1">
        <v>76</v>
      </c>
      <c r="Z41" s="1"/>
      <c r="AA41" s="1"/>
      <c r="AB41" s="1"/>
      <c r="AC41" s="1"/>
      <c r="AD41" s="1"/>
      <c r="AE41" s="18"/>
      <c r="AF41" s="1">
        <v>88</v>
      </c>
      <c r="AG41" s="1">
        <v>88</v>
      </c>
      <c r="AH41" s="1">
        <v>81</v>
      </c>
      <c r="AI41" s="1">
        <v>83</v>
      </c>
      <c r="AJ41" s="1">
        <v>83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47536</v>
      </c>
      <c r="C42" s="19" t="s">
        <v>219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dalam memahami dan menganalias materi tentang Jati diri,mengucapkan Selamat dan Memuji, Menyatakan kehendak ,deskritif teks dan Pengumuman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2</v>
      </c>
      <c r="P4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19" t="str">
        <f t="shared" si="9"/>
        <v>B</v>
      </c>
      <c r="R42" s="19" t="str">
        <f t="shared" si="10"/>
        <v>B</v>
      </c>
      <c r="S42" s="18"/>
      <c r="T42" s="1">
        <v>92</v>
      </c>
      <c r="U42" s="1">
        <v>90</v>
      </c>
      <c r="V42" s="1">
        <v>90</v>
      </c>
      <c r="W42" s="1">
        <v>85</v>
      </c>
      <c r="X42" s="1">
        <v>80</v>
      </c>
      <c r="Y42" s="1">
        <v>80</v>
      </c>
      <c r="Z42" s="1"/>
      <c r="AA42" s="1"/>
      <c r="AB42" s="1"/>
      <c r="AC42" s="1"/>
      <c r="AD42" s="1"/>
      <c r="AE42" s="18"/>
      <c r="AF42" s="1">
        <v>87</v>
      </c>
      <c r="AG42" s="1">
        <v>80</v>
      </c>
      <c r="AH42" s="1">
        <v>81</v>
      </c>
      <c r="AI42" s="1">
        <v>81</v>
      </c>
      <c r="AJ42" s="1">
        <v>81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47552</v>
      </c>
      <c r="C43" s="19" t="s">
        <v>220</v>
      </c>
      <c r="D43" s="18"/>
      <c r="E43" s="19">
        <f t="shared" si="0"/>
        <v>72</v>
      </c>
      <c r="F43" s="19" t="str">
        <f t="shared" si="1"/>
        <v>C</v>
      </c>
      <c r="G43" s="19">
        <f>IF((COUNTA(T12:AC12)&gt;0),(ROUND((AVERAGE(T43:AD43)),0)),"")</f>
        <v>72</v>
      </c>
      <c r="H43" s="19" t="str">
        <f t="shared" si="2"/>
        <v>C</v>
      </c>
      <c r="I43" s="35">
        <v>3</v>
      </c>
      <c r="J4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3" s="19">
        <f t="shared" si="4"/>
        <v>81.599999999999994</v>
      </c>
      <c r="L43" s="19" t="str">
        <f t="shared" si="5"/>
        <v>B</v>
      </c>
      <c r="M43" s="19">
        <f t="shared" si="6"/>
        <v>81.599999999999994</v>
      </c>
      <c r="N43" s="19" t="str">
        <f t="shared" si="7"/>
        <v>B</v>
      </c>
      <c r="O43" s="35">
        <v>2</v>
      </c>
      <c r="P4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19" t="str">
        <f t="shared" si="9"/>
        <v>B</v>
      </c>
      <c r="R43" s="19" t="str">
        <f t="shared" si="10"/>
        <v>B</v>
      </c>
      <c r="S43" s="18"/>
      <c r="T43" s="1">
        <v>44</v>
      </c>
      <c r="U43" s="1">
        <v>71</v>
      </c>
      <c r="V43" s="1">
        <v>86</v>
      </c>
      <c r="W43" s="1">
        <v>70</v>
      </c>
      <c r="X43" s="1">
        <v>80</v>
      </c>
      <c r="Y43" s="1">
        <v>80</v>
      </c>
      <c r="Z43" s="1"/>
      <c r="AA43" s="1"/>
      <c r="AB43" s="1"/>
      <c r="AC43" s="1"/>
      <c r="AD43" s="1"/>
      <c r="AE43" s="18"/>
      <c r="AF43" s="1">
        <v>83</v>
      </c>
      <c r="AG43" s="1">
        <v>80</v>
      </c>
      <c r="AH43" s="1">
        <v>81</v>
      </c>
      <c r="AI43" s="1">
        <v>82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47568</v>
      </c>
      <c r="C44" s="19" t="s">
        <v>221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4" s="19">
        <f t="shared" si="4"/>
        <v>83.2</v>
      </c>
      <c r="L44" s="19" t="str">
        <f t="shared" si="5"/>
        <v>B</v>
      </c>
      <c r="M44" s="19">
        <f t="shared" si="6"/>
        <v>83.2</v>
      </c>
      <c r="N44" s="19" t="str">
        <f t="shared" si="7"/>
        <v>B</v>
      </c>
      <c r="O44" s="35">
        <v>2</v>
      </c>
      <c r="P4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95</v>
      </c>
      <c r="V44" s="1">
        <v>85</v>
      </c>
      <c r="W44" s="1">
        <v>72</v>
      </c>
      <c r="X44" s="1">
        <v>78</v>
      </c>
      <c r="Y44" s="1">
        <v>78</v>
      </c>
      <c r="Z44" s="1"/>
      <c r="AA44" s="1"/>
      <c r="AB44" s="1"/>
      <c r="AC44" s="1"/>
      <c r="AD44" s="1"/>
      <c r="AE44" s="18"/>
      <c r="AF44" s="1">
        <v>87</v>
      </c>
      <c r="AG44" s="1">
        <v>80</v>
      </c>
      <c r="AH44" s="1">
        <v>81</v>
      </c>
      <c r="AI44" s="1">
        <v>84</v>
      </c>
      <c r="AJ44" s="1">
        <v>84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47584</v>
      </c>
      <c r="C45" s="19" t="s">
        <v>222</v>
      </c>
      <c r="D45" s="18"/>
      <c r="E45" s="19">
        <f t="shared" si="0"/>
        <v>71</v>
      </c>
      <c r="F45" s="19" t="str">
        <f t="shared" si="1"/>
        <v>C</v>
      </c>
      <c r="G45" s="19">
        <f>IF((COUNTA(T12:AC12)&gt;0),(ROUND((AVERAGE(T45:AD45)),0)),"")</f>
        <v>71</v>
      </c>
      <c r="H45" s="19" t="str">
        <f t="shared" si="2"/>
        <v>C</v>
      </c>
      <c r="I45" s="35">
        <v>3</v>
      </c>
      <c r="J4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5" s="19">
        <f t="shared" si="4"/>
        <v>81.2</v>
      </c>
      <c r="L45" s="19" t="str">
        <f t="shared" si="5"/>
        <v>B</v>
      </c>
      <c r="M45" s="19">
        <f t="shared" si="6"/>
        <v>81.2</v>
      </c>
      <c r="N45" s="19" t="str">
        <f t="shared" si="7"/>
        <v>B</v>
      </c>
      <c r="O45" s="35">
        <v>2</v>
      </c>
      <c r="P4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5" s="19" t="str">
        <f t="shared" si="9"/>
        <v>B</v>
      </c>
      <c r="R45" s="19" t="str">
        <f t="shared" si="10"/>
        <v>B</v>
      </c>
      <c r="S45" s="18"/>
      <c r="T45" s="1">
        <v>72</v>
      </c>
      <c r="U45" s="1">
        <v>76</v>
      </c>
      <c r="V45" s="1">
        <v>70</v>
      </c>
      <c r="W45" s="1">
        <v>70</v>
      </c>
      <c r="X45" s="1">
        <v>70</v>
      </c>
      <c r="Y45" s="1">
        <v>70</v>
      </c>
      <c r="Z45" s="1"/>
      <c r="AA45" s="1"/>
      <c r="AB45" s="1"/>
      <c r="AC45" s="1"/>
      <c r="AD45" s="1"/>
      <c r="AE45" s="18"/>
      <c r="AF45" s="1">
        <v>83</v>
      </c>
      <c r="AG45" s="1">
        <v>80</v>
      </c>
      <c r="AH45" s="1">
        <v>81</v>
      </c>
      <c r="AI45" s="1">
        <v>81</v>
      </c>
      <c r="AJ45" s="1">
        <v>81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47600</v>
      </c>
      <c r="C46" s="19" t="s">
        <v>223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6" s="19">
        <f t="shared" si="4"/>
        <v>84.8</v>
      </c>
      <c r="L46" s="19" t="str">
        <f t="shared" si="5"/>
        <v>A</v>
      </c>
      <c r="M46" s="19">
        <f t="shared" si="6"/>
        <v>84.8</v>
      </c>
      <c r="N46" s="19" t="str">
        <f t="shared" si="7"/>
        <v>A</v>
      </c>
      <c r="O46" s="35">
        <v>1</v>
      </c>
      <c r="P46" s="19" t="str">
        <f t="shared" si="8"/>
        <v>Sangat terampil menyampaikan  secara lisan dan membuat dialog tentang materi Jati diri,mengucapkan Selamat dan Memuji ,menyatakan Kehendak ,teks deskriptif dan Pengumuman</v>
      </c>
      <c r="Q46" s="19" t="str">
        <f t="shared" si="9"/>
        <v>B</v>
      </c>
      <c r="R46" s="19" t="str">
        <f t="shared" si="10"/>
        <v>B</v>
      </c>
      <c r="S46" s="18"/>
      <c r="T46" s="1">
        <v>78</v>
      </c>
      <c r="U46" s="1">
        <v>88</v>
      </c>
      <c r="V46" s="1">
        <v>84</v>
      </c>
      <c r="W46" s="1">
        <v>80</v>
      </c>
      <c r="X46" s="1">
        <v>80</v>
      </c>
      <c r="Y46" s="1">
        <v>84</v>
      </c>
      <c r="Z46" s="1"/>
      <c r="AA46" s="1"/>
      <c r="AB46" s="1"/>
      <c r="AC46" s="1"/>
      <c r="AD46" s="1"/>
      <c r="AE46" s="18"/>
      <c r="AF46" s="1">
        <v>87</v>
      </c>
      <c r="AG46" s="1">
        <v>80</v>
      </c>
      <c r="AH46" s="1">
        <v>81</v>
      </c>
      <c r="AI46" s="1">
        <v>88</v>
      </c>
      <c r="AJ46" s="1">
        <v>88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735" yWindow="193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130" zoomScaleNormal="130" workbookViewId="0">
      <pane xSplit="3" ySplit="10" topLeftCell="FG20" activePane="bottomRight" state="frozen"/>
      <selection pane="topRight"/>
      <selection pane="bottomLeft"/>
      <selection pane="bottomRight" activeCell="FH13" sqref="FH13:FI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0.140625" customWidth="1"/>
    <col min="20" max="29" width="7.140625" customWidth="1"/>
    <col min="30" max="30" width="7.140625" hidden="1" customWidth="1"/>
    <col min="31" max="31" width="0.425781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0" width="12.7109375" customWidth="1"/>
    <col min="161" max="161" width="12.5703125" customWidth="1"/>
    <col min="162" max="162" width="5.85546875" hidden="1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323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105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47616</v>
      </c>
      <c r="C11" s="19" t="s">
        <v>225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Menyatakan kehendak  namun perlu peningkatan pemahaman deskritif teks dan Pengumuman</v>
      </c>
      <c r="K11" s="19">
        <f t="shared" ref="K11:K50" si="4">IF((COUNTA(AF11:AN11)&gt;0),AVERAGE(AF11:AN11),"")</f>
        <v>76.2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76.2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62</v>
      </c>
      <c r="U11" s="1">
        <v>70</v>
      </c>
      <c r="V11" s="1">
        <v>84</v>
      </c>
      <c r="W11" s="1">
        <v>88</v>
      </c>
      <c r="X11" s="1">
        <v>81</v>
      </c>
      <c r="Y11" s="1">
        <v>88</v>
      </c>
      <c r="Z11" s="1"/>
      <c r="AA11" s="1"/>
      <c r="AB11" s="1"/>
      <c r="AC11" s="1"/>
      <c r="AD11" s="1"/>
      <c r="AE11" s="18"/>
      <c r="AF11" s="1">
        <v>82</v>
      </c>
      <c r="AG11" s="1">
        <v>78</v>
      </c>
      <c r="AH11" s="1">
        <v>81</v>
      </c>
      <c r="AI11" s="1">
        <v>70</v>
      </c>
      <c r="AJ11" s="1">
        <v>70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47632</v>
      </c>
      <c r="C12" s="19" t="s">
        <v>226</v>
      </c>
      <c r="D12" s="18"/>
      <c r="E12" s="19">
        <f t="shared" si="0"/>
        <v>72</v>
      </c>
      <c r="F12" s="19" t="str">
        <f t="shared" si="1"/>
        <v>C</v>
      </c>
      <c r="G12" s="19">
        <f>IF((COUNTA(T12:AC12)&gt;0),(ROUND((AVERAGE(T12:AD12)),0)),"")</f>
        <v>72</v>
      </c>
      <c r="H12" s="19" t="str">
        <f t="shared" si="2"/>
        <v>C</v>
      </c>
      <c r="I12" s="35">
        <v>3</v>
      </c>
      <c r="J1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2" s="19">
        <f t="shared" si="4"/>
        <v>80.8</v>
      </c>
      <c r="L12" s="19" t="str">
        <f t="shared" si="5"/>
        <v>B</v>
      </c>
      <c r="M12" s="19">
        <f t="shared" si="6"/>
        <v>80.8</v>
      </c>
      <c r="N12" s="19" t="str">
        <f t="shared" si="7"/>
        <v>B</v>
      </c>
      <c r="O12" s="35">
        <v>2</v>
      </c>
      <c r="P1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2" s="19" t="str">
        <f t="shared" si="9"/>
        <v>B</v>
      </c>
      <c r="R12" s="19" t="str">
        <f t="shared" si="10"/>
        <v>B</v>
      </c>
      <c r="S12" s="18"/>
      <c r="T12" s="1">
        <v>68</v>
      </c>
      <c r="U12" s="1">
        <v>70</v>
      </c>
      <c r="V12" s="1">
        <v>78</v>
      </c>
      <c r="W12" s="1">
        <v>72</v>
      </c>
      <c r="X12" s="1">
        <v>72</v>
      </c>
      <c r="Y12" s="1">
        <v>72</v>
      </c>
      <c r="Z12" s="1"/>
      <c r="AA12" s="1"/>
      <c r="AB12" s="1"/>
      <c r="AC12" s="1"/>
      <c r="AD12" s="1"/>
      <c r="AE12" s="18"/>
      <c r="AF12" s="1">
        <v>84</v>
      </c>
      <c r="AG12" s="1">
        <v>81</v>
      </c>
      <c r="AH12" s="1">
        <v>81</v>
      </c>
      <c r="AI12" s="1">
        <v>79</v>
      </c>
      <c r="AJ12" s="1">
        <v>79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47648</v>
      </c>
      <c r="C13" s="19" t="s">
        <v>227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3" s="19">
        <f t="shared" si="4"/>
        <v>82.4</v>
      </c>
      <c r="L13" s="19" t="str">
        <f t="shared" si="5"/>
        <v>B</v>
      </c>
      <c r="M13" s="19">
        <f t="shared" si="6"/>
        <v>82.4</v>
      </c>
      <c r="N13" s="19" t="str">
        <f t="shared" si="7"/>
        <v>B</v>
      </c>
      <c r="O13" s="35">
        <v>2</v>
      </c>
      <c r="P1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3" s="19" t="str">
        <f t="shared" si="9"/>
        <v>B</v>
      </c>
      <c r="R13" s="19" t="str">
        <f t="shared" si="10"/>
        <v>B</v>
      </c>
      <c r="S13" s="18"/>
      <c r="T13" s="1">
        <v>74</v>
      </c>
      <c r="U13" s="1">
        <v>80</v>
      </c>
      <c r="V13" s="1">
        <v>85</v>
      </c>
      <c r="W13" s="1">
        <v>72</v>
      </c>
      <c r="X13" s="1">
        <v>76</v>
      </c>
      <c r="Y13" s="1">
        <v>76</v>
      </c>
      <c r="Z13" s="1"/>
      <c r="AA13" s="1"/>
      <c r="AB13" s="1"/>
      <c r="AC13" s="1"/>
      <c r="AD13" s="1"/>
      <c r="AE13" s="18"/>
      <c r="AF13" s="1">
        <v>82</v>
      </c>
      <c r="AG13" s="1">
        <v>81</v>
      </c>
      <c r="AH13" s="1">
        <v>81</v>
      </c>
      <c r="AI13" s="1">
        <v>84</v>
      </c>
      <c r="AJ13" s="1">
        <v>84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39" t="s">
        <v>294</v>
      </c>
      <c r="FI13" s="39" t="s">
        <v>297</v>
      </c>
      <c r="FJ13" s="40">
        <v>7641</v>
      </c>
      <c r="FK13" s="40">
        <v>7651</v>
      </c>
    </row>
    <row r="14" spans="1:167">
      <c r="A14" s="19">
        <v>4</v>
      </c>
      <c r="B14" s="19">
        <v>47664</v>
      </c>
      <c r="C14" s="19" t="s">
        <v>228</v>
      </c>
      <c r="D14" s="18"/>
      <c r="E14" s="19">
        <f t="shared" si="0"/>
        <v>71</v>
      </c>
      <c r="F14" s="19" t="str">
        <f t="shared" si="1"/>
        <v>C</v>
      </c>
      <c r="G14" s="19">
        <f>IF((COUNTA(T12:AC12)&gt;0),(ROUND((AVERAGE(T14:AD14)),0)),"")</f>
        <v>71</v>
      </c>
      <c r="H14" s="19" t="str">
        <f t="shared" si="2"/>
        <v>C</v>
      </c>
      <c r="I14" s="35">
        <v>3</v>
      </c>
      <c r="J1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4" s="19">
        <f t="shared" si="4"/>
        <v>81.8</v>
      </c>
      <c r="L14" s="19" t="str">
        <f t="shared" si="5"/>
        <v>B</v>
      </c>
      <c r="M14" s="19">
        <f t="shared" si="6"/>
        <v>81.8</v>
      </c>
      <c r="N14" s="19" t="str">
        <f t="shared" si="7"/>
        <v>B</v>
      </c>
      <c r="O14" s="35">
        <v>2</v>
      </c>
      <c r="P1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19" t="str">
        <f t="shared" si="9"/>
        <v>B</v>
      </c>
      <c r="R14" s="19" t="str">
        <f t="shared" si="10"/>
        <v>B</v>
      </c>
      <c r="S14" s="18"/>
      <c r="T14" s="1">
        <v>60</v>
      </c>
      <c r="U14" s="1">
        <v>74</v>
      </c>
      <c r="V14" s="1">
        <v>74</v>
      </c>
      <c r="W14" s="1">
        <v>72</v>
      </c>
      <c r="X14" s="1">
        <v>72</v>
      </c>
      <c r="Y14" s="1">
        <v>72</v>
      </c>
      <c r="Z14" s="1"/>
      <c r="AA14" s="1"/>
      <c r="AB14" s="1"/>
      <c r="AC14" s="1"/>
      <c r="AD14" s="1"/>
      <c r="AE14" s="18"/>
      <c r="AF14" s="1">
        <v>85</v>
      </c>
      <c r="AG14" s="1">
        <v>81</v>
      </c>
      <c r="AH14" s="1">
        <v>81</v>
      </c>
      <c r="AI14" s="1">
        <v>81</v>
      </c>
      <c r="AJ14" s="1">
        <v>81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39"/>
      <c r="FI14" s="39"/>
      <c r="FJ14" s="40"/>
      <c r="FK14" s="40"/>
    </row>
    <row r="15" spans="1:167">
      <c r="A15" s="19">
        <v>5</v>
      </c>
      <c r="B15" s="19">
        <v>47680</v>
      </c>
      <c r="C15" s="19" t="s">
        <v>229</v>
      </c>
      <c r="D15" s="18"/>
      <c r="E15" s="19">
        <f t="shared" si="0"/>
        <v>70</v>
      </c>
      <c r="F15" s="19" t="str">
        <f t="shared" si="1"/>
        <v>C</v>
      </c>
      <c r="G15" s="19">
        <f>IF((COUNTA(T12:AC12)&gt;0),(ROUND((AVERAGE(T15:AD15)),0)),"")</f>
        <v>70</v>
      </c>
      <c r="H15" s="19" t="str">
        <f t="shared" si="2"/>
        <v>C</v>
      </c>
      <c r="I15" s="35">
        <v>3</v>
      </c>
      <c r="J1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5" s="19">
        <f t="shared" si="4"/>
        <v>79</v>
      </c>
      <c r="L15" s="19" t="str">
        <f t="shared" si="5"/>
        <v>B</v>
      </c>
      <c r="M15" s="19">
        <f t="shared" si="6"/>
        <v>79</v>
      </c>
      <c r="N15" s="19" t="str">
        <f t="shared" si="7"/>
        <v>B</v>
      </c>
      <c r="O15" s="35">
        <v>2</v>
      </c>
      <c r="P1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5" s="19" t="str">
        <f t="shared" si="9"/>
        <v>B</v>
      </c>
      <c r="R15" s="19" t="str">
        <f t="shared" si="10"/>
        <v>B</v>
      </c>
      <c r="S15" s="18"/>
      <c r="T15" s="1">
        <v>60</v>
      </c>
      <c r="U15" s="1">
        <v>74</v>
      </c>
      <c r="V15" s="1">
        <v>72</v>
      </c>
      <c r="W15" s="1">
        <v>72</v>
      </c>
      <c r="X15" s="1">
        <v>72</v>
      </c>
      <c r="Y15" s="1">
        <v>72</v>
      </c>
      <c r="Z15" s="1"/>
      <c r="AA15" s="1"/>
      <c r="AB15" s="1"/>
      <c r="AC15" s="1"/>
      <c r="AD15" s="1"/>
      <c r="AE15" s="18"/>
      <c r="AF15" s="1">
        <v>81</v>
      </c>
      <c r="AG15" s="1">
        <v>81</v>
      </c>
      <c r="AH15" s="1">
        <v>81</v>
      </c>
      <c r="AI15" s="1">
        <v>76</v>
      </c>
      <c r="AJ15" s="1">
        <v>76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39" t="s">
        <v>295</v>
      </c>
      <c r="FI15" s="39" t="s">
        <v>299</v>
      </c>
      <c r="FJ15" s="40">
        <v>7642</v>
      </c>
      <c r="FK15" s="40">
        <v>7652</v>
      </c>
    </row>
    <row r="16" spans="1:167">
      <c r="A16" s="19">
        <v>6</v>
      </c>
      <c r="B16" s="19">
        <v>47696</v>
      </c>
      <c r="C16" s="19" t="s">
        <v>230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memahami dan menganalias materi tentang Jati diri,mengucapkan Selamat dan Memuji, Menyatakan kehendak ,deskritif teks dan Pengumuman</v>
      </c>
      <c r="K16" s="19">
        <f t="shared" si="4"/>
        <v>83.4</v>
      </c>
      <c r="L16" s="19" t="str">
        <f t="shared" si="5"/>
        <v>B</v>
      </c>
      <c r="M16" s="19">
        <f t="shared" si="6"/>
        <v>83.4</v>
      </c>
      <c r="N16" s="19" t="str">
        <f t="shared" si="7"/>
        <v>B</v>
      </c>
      <c r="O16" s="35">
        <v>2</v>
      </c>
      <c r="P1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19" t="str">
        <f t="shared" si="9"/>
        <v>B</v>
      </c>
      <c r="R16" s="19" t="str">
        <f t="shared" si="10"/>
        <v>B</v>
      </c>
      <c r="S16" s="18"/>
      <c r="T16" s="1">
        <v>86</v>
      </c>
      <c r="U16" s="1">
        <v>90</v>
      </c>
      <c r="V16" s="1">
        <v>86</v>
      </c>
      <c r="W16" s="1">
        <v>80</v>
      </c>
      <c r="X16" s="1">
        <v>84</v>
      </c>
      <c r="Y16" s="1">
        <v>84</v>
      </c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86</v>
      </c>
      <c r="AI16" s="1">
        <v>83</v>
      </c>
      <c r="AJ16" s="1">
        <v>83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39"/>
      <c r="FI16" s="39"/>
      <c r="FJ16" s="40"/>
      <c r="FK16" s="40"/>
    </row>
    <row r="17" spans="1:167">
      <c r="A17" s="19">
        <v>7</v>
      </c>
      <c r="B17" s="19">
        <v>47712</v>
      </c>
      <c r="C17" s="19" t="s">
        <v>231</v>
      </c>
      <c r="D17" s="18"/>
      <c r="E17" s="19">
        <f t="shared" si="0"/>
        <v>74</v>
      </c>
      <c r="F17" s="19" t="str">
        <f t="shared" si="1"/>
        <v>C</v>
      </c>
      <c r="G17" s="19">
        <f>IF((COUNTA(T12:AC12)&gt;0),(ROUND((AVERAGE(T17:AD17)),0)),"")</f>
        <v>74</v>
      </c>
      <c r="H17" s="19" t="str">
        <f t="shared" si="2"/>
        <v>C</v>
      </c>
      <c r="I17" s="35">
        <v>3</v>
      </c>
      <c r="J1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7" s="19" t="str">
        <f t="shared" si="9"/>
        <v>B</v>
      </c>
      <c r="R17" s="19" t="str">
        <f t="shared" si="10"/>
        <v>B</v>
      </c>
      <c r="S17" s="18"/>
      <c r="T17" s="1">
        <v>68</v>
      </c>
      <c r="U17" s="1">
        <v>74</v>
      </c>
      <c r="V17" s="1">
        <v>72</v>
      </c>
      <c r="W17" s="1">
        <v>72</v>
      </c>
      <c r="X17" s="1">
        <v>86</v>
      </c>
      <c r="Y17" s="1">
        <v>72</v>
      </c>
      <c r="Z17" s="1"/>
      <c r="AA17" s="1"/>
      <c r="AB17" s="1"/>
      <c r="AC17" s="1"/>
      <c r="AD17" s="1"/>
      <c r="AE17" s="18"/>
      <c r="AF17" s="1">
        <v>80</v>
      </c>
      <c r="AG17" s="1">
        <v>81</v>
      </c>
      <c r="AH17" s="1">
        <v>81</v>
      </c>
      <c r="AI17" s="1">
        <v>79</v>
      </c>
      <c r="AJ17" s="1">
        <v>79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39" t="s">
        <v>296</v>
      </c>
      <c r="FI17" s="39" t="s">
        <v>298</v>
      </c>
      <c r="FJ17" s="40">
        <v>7643</v>
      </c>
      <c r="FK17" s="40">
        <v>7653</v>
      </c>
    </row>
    <row r="18" spans="1:167">
      <c r="A18" s="19">
        <v>8</v>
      </c>
      <c r="B18" s="19">
        <v>47728</v>
      </c>
      <c r="C18" s="19" t="s">
        <v>232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8" s="19">
        <f t="shared" si="4"/>
        <v>83.4</v>
      </c>
      <c r="L18" s="19" t="str">
        <f t="shared" si="5"/>
        <v>B</v>
      </c>
      <c r="M18" s="19">
        <f t="shared" si="6"/>
        <v>83.4</v>
      </c>
      <c r="N18" s="19" t="str">
        <f t="shared" si="7"/>
        <v>B</v>
      </c>
      <c r="O18" s="35">
        <v>2</v>
      </c>
      <c r="P1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19" t="str">
        <f t="shared" si="9"/>
        <v>B</v>
      </c>
      <c r="R18" s="19" t="str">
        <f t="shared" si="10"/>
        <v>B</v>
      </c>
      <c r="S18" s="18"/>
      <c r="T18" s="1">
        <v>76</v>
      </c>
      <c r="U18" s="1">
        <v>93</v>
      </c>
      <c r="V18" s="1">
        <v>87</v>
      </c>
      <c r="W18" s="1">
        <v>80</v>
      </c>
      <c r="X18" s="1">
        <v>80</v>
      </c>
      <c r="Y18" s="1">
        <v>80</v>
      </c>
      <c r="Z18" s="1"/>
      <c r="AA18" s="1"/>
      <c r="AB18" s="1"/>
      <c r="AC18" s="1"/>
      <c r="AD18" s="1"/>
      <c r="AE18" s="18"/>
      <c r="AF18" s="1">
        <v>85</v>
      </c>
      <c r="AG18" s="1">
        <v>81</v>
      </c>
      <c r="AH18" s="1">
        <v>81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39"/>
      <c r="FI18" s="39"/>
      <c r="FJ18" s="40"/>
      <c r="FK18" s="40"/>
    </row>
    <row r="19" spans="1:167">
      <c r="A19" s="19">
        <v>9</v>
      </c>
      <c r="B19" s="19">
        <v>47744</v>
      </c>
      <c r="C19" s="19" t="s">
        <v>233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9" s="19">
        <f t="shared" si="4"/>
        <v>83.6</v>
      </c>
      <c r="L19" s="19" t="str">
        <f t="shared" si="5"/>
        <v>B</v>
      </c>
      <c r="M19" s="19">
        <f t="shared" si="6"/>
        <v>83.6</v>
      </c>
      <c r="N19" s="19" t="str">
        <f t="shared" si="7"/>
        <v>B</v>
      </c>
      <c r="O19" s="35">
        <v>2</v>
      </c>
      <c r="P1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19" t="str">
        <f t="shared" si="9"/>
        <v>B</v>
      </c>
      <c r="R19" s="19" t="str">
        <f t="shared" si="10"/>
        <v>B</v>
      </c>
      <c r="S19" s="18"/>
      <c r="T19" s="1">
        <v>66</v>
      </c>
      <c r="U19" s="1">
        <v>93</v>
      </c>
      <c r="V19" s="1">
        <v>87</v>
      </c>
      <c r="W19" s="1">
        <v>72</v>
      </c>
      <c r="X19" s="1">
        <v>78</v>
      </c>
      <c r="Y19" s="1">
        <v>78</v>
      </c>
      <c r="Z19" s="1"/>
      <c r="AA19" s="1"/>
      <c r="AB19" s="1"/>
      <c r="AC19" s="1"/>
      <c r="AD19" s="1"/>
      <c r="AE19" s="18"/>
      <c r="AF19" s="1">
        <v>84</v>
      </c>
      <c r="AG19" s="1">
        <v>81</v>
      </c>
      <c r="AH19" s="1">
        <v>81</v>
      </c>
      <c r="AI19" s="1">
        <v>86</v>
      </c>
      <c r="AJ19" s="1">
        <v>86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39" t="s">
        <v>300</v>
      </c>
      <c r="FI19" s="39" t="s">
        <v>298</v>
      </c>
      <c r="FJ19" s="40">
        <v>7644</v>
      </c>
      <c r="FK19" s="40">
        <v>7654</v>
      </c>
    </row>
    <row r="20" spans="1:167">
      <c r="A20" s="19">
        <v>10</v>
      </c>
      <c r="B20" s="19">
        <v>47760</v>
      </c>
      <c r="C20" s="19" t="s">
        <v>234</v>
      </c>
      <c r="D20" s="18"/>
      <c r="E20" s="19">
        <f t="shared" si="0"/>
        <v>72</v>
      </c>
      <c r="F20" s="19" t="str">
        <f t="shared" si="1"/>
        <v>C</v>
      </c>
      <c r="G20" s="19">
        <f>IF((COUNTA(T12:AC12)&gt;0),(ROUND((AVERAGE(T20:AD20)),0)),"")</f>
        <v>72</v>
      </c>
      <c r="H20" s="19" t="str">
        <f t="shared" si="2"/>
        <v>C</v>
      </c>
      <c r="I20" s="35">
        <v>3</v>
      </c>
      <c r="J2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0" s="19">
        <f t="shared" si="4"/>
        <v>81.400000000000006</v>
      </c>
      <c r="L20" s="19" t="str">
        <f t="shared" si="5"/>
        <v>B</v>
      </c>
      <c r="M20" s="19">
        <f t="shared" si="6"/>
        <v>81.400000000000006</v>
      </c>
      <c r="N20" s="19" t="str">
        <f t="shared" si="7"/>
        <v>B</v>
      </c>
      <c r="O20" s="35">
        <v>2</v>
      </c>
      <c r="P2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19" t="str">
        <f t="shared" si="9"/>
        <v>B</v>
      </c>
      <c r="R20" s="19" t="str">
        <f t="shared" si="10"/>
        <v>B</v>
      </c>
      <c r="S20" s="18"/>
      <c r="T20" s="1">
        <v>52</v>
      </c>
      <c r="U20" s="1">
        <v>70</v>
      </c>
      <c r="V20" s="1">
        <v>85</v>
      </c>
      <c r="W20" s="1">
        <v>72</v>
      </c>
      <c r="X20" s="1">
        <v>76</v>
      </c>
      <c r="Y20" s="1">
        <v>76</v>
      </c>
      <c r="Z20" s="1"/>
      <c r="AA20" s="1"/>
      <c r="AB20" s="1"/>
      <c r="AC20" s="1"/>
      <c r="AD20" s="1"/>
      <c r="AE20" s="18"/>
      <c r="AF20" s="1">
        <v>81</v>
      </c>
      <c r="AG20" s="1">
        <v>81</v>
      </c>
      <c r="AH20" s="1">
        <v>81</v>
      </c>
      <c r="AI20" s="1">
        <v>82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39"/>
      <c r="FI20" s="39"/>
      <c r="FJ20" s="40"/>
      <c r="FK20" s="40"/>
    </row>
    <row r="21" spans="1:167">
      <c r="A21" s="19">
        <v>11</v>
      </c>
      <c r="B21" s="19">
        <v>47776</v>
      </c>
      <c r="C21" s="19" t="s">
        <v>235</v>
      </c>
      <c r="D21" s="18"/>
      <c r="E21" s="19">
        <f t="shared" si="0"/>
        <v>71</v>
      </c>
      <c r="F21" s="19" t="str">
        <f t="shared" si="1"/>
        <v>C</v>
      </c>
      <c r="G21" s="19">
        <f>IF((COUNTA(T12:AC12)&gt;0),(ROUND((AVERAGE(T21:AD21)),0)),"")</f>
        <v>71</v>
      </c>
      <c r="H21" s="19" t="str">
        <f t="shared" si="2"/>
        <v>C</v>
      </c>
      <c r="I21" s="35">
        <v>3</v>
      </c>
      <c r="J2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1" s="19">
        <f t="shared" si="4"/>
        <v>82.2</v>
      </c>
      <c r="L21" s="19" t="str">
        <f t="shared" si="5"/>
        <v>B</v>
      </c>
      <c r="M21" s="19">
        <f t="shared" si="6"/>
        <v>82.2</v>
      </c>
      <c r="N21" s="19" t="str">
        <f t="shared" si="7"/>
        <v>B</v>
      </c>
      <c r="O21" s="35">
        <v>2</v>
      </c>
      <c r="P2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19" t="str">
        <f t="shared" si="9"/>
        <v>B</v>
      </c>
      <c r="R21" s="19" t="str">
        <f t="shared" si="10"/>
        <v>B</v>
      </c>
      <c r="S21" s="18"/>
      <c r="T21" s="1">
        <v>68</v>
      </c>
      <c r="U21" s="1">
        <v>70</v>
      </c>
      <c r="V21" s="1">
        <v>70</v>
      </c>
      <c r="W21" s="1">
        <v>72</v>
      </c>
      <c r="X21" s="1">
        <v>72</v>
      </c>
      <c r="Y21" s="1">
        <v>72</v>
      </c>
      <c r="Z21" s="1"/>
      <c r="AA21" s="1"/>
      <c r="AB21" s="1"/>
      <c r="AC21" s="1"/>
      <c r="AD21" s="1"/>
      <c r="AE21" s="18"/>
      <c r="AF21" s="1">
        <v>83</v>
      </c>
      <c r="AG21" s="1">
        <v>81</v>
      </c>
      <c r="AH21" s="1">
        <v>81</v>
      </c>
      <c r="AI21" s="1">
        <v>83</v>
      </c>
      <c r="AJ21" s="1">
        <v>83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7645</v>
      </c>
      <c r="FK21" s="40">
        <v>7655</v>
      </c>
    </row>
    <row r="22" spans="1:167">
      <c r="A22" s="19">
        <v>12</v>
      </c>
      <c r="B22" s="19">
        <v>47792</v>
      </c>
      <c r="C22" s="19" t="s">
        <v>236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2</v>
      </c>
      <c r="P2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70</v>
      </c>
      <c r="V22" s="1">
        <v>77</v>
      </c>
      <c r="W22" s="1">
        <v>72</v>
      </c>
      <c r="X22" s="1">
        <v>78</v>
      </c>
      <c r="Y22" s="1">
        <v>78</v>
      </c>
      <c r="Z22" s="1"/>
      <c r="AA22" s="1"/>
      <c r="AB22" s="1"/>
      <c r="AC22" s="1"/>
      <c r="AD22" s="1"/>
      <c r="AE22" s="18"/>
      <c r="AF22" s="1">
        <v>84</v>
      </c>
      <c r="AG22" s="1">
        <v>81</v>
      </c>
      <c r="AH22" s="1">
        <v>81</v>
      </c>
      <c r="AI22" s="1">
        <v>82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47808</v>
      </c>
      <c r="C23" s="19" t="s">
        <v>237</v>
      </c>
      <c r="D23" s="18"/>
      <c r="E23" s="19">
        <f t="shared" si="0"/>
        <v>70</v>
      </c>
      <c r="F23" s="19" t="str">
        <f t="shared" si="1"/>
        <v>C</v>
      </c>
      <c r="G23" s="19">
        <f>IF((COUNTA(T12:AC12)&gt;0),(ROUND((AVERAGE(T23:AD23)),0)),"")</f>
        <v>70</v>
      </c>
      <c r="H23" s="19" t="str">
        <f t="shared" si="2"/>
        <v>C</v>
      </c>
      <c r="I23" s="35">
        <v>3</v>
      </c>
      <c r="J2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3" s="19">
        <f t="shared" si="4"/>
        <v>81.2</v>
      </c>
      <c r="L23" s="19" t="str">
        <f t="shared" si="5"/>
        <v>B</v>
      </c>
      <c r="M23" s="19">
        <f t="shared" si="6"/>
        <v>81.2</v>
      </c>
      <c r="N23" s="19" t="str">
        <f t="shared" si="7"/>
        <v>B</v>
      </c>
      <c r="O23" s="35">
        <v>2</v>
      </c>
      <c r="P2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19" t="str">
        <f t="shared" si="9"/>
        <v>B</v>
      </c>
      <c r="R23" s="19" t="str">
        <f t="shared" si="10"/>
        <v>B</v>
      </c>
      <c r="S23" s="18"/>
      <c r="T23" s="1">
        <v>50</v>
      </c>
      <c r="U23" s="1">
        <v>70</v>
      </c>
      <c r="V23" s="1">
        <v>77</v>
      </c>
      <c r="W23" s="1">
        <v>72</v>
      </c>
      <c r="X23" s="1">
        <v>76</v>
      </c>
      <c r="Y23" s="1">
        <v>76</v>
      </c>
      <c r="Z23" s="1"/>
      <c r="AA23" s="1"/>
      <c r="AB23" s="1"/>
      <c r="AC23" s="1"/>
      <c r="AD23" s="1"/>
      <c r="AE23" s="18"/>
      <c r="AF23" s="1">
        <v>84</v>
      </c>
      <c r="AG23" s="1">
        <v>81</v>
      </c>
      <c r="AH23" s="1">
        <v>81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7646</v>
      </c>
      <c r="FK23" s="40">
        <v>7656</v>
      </c>
    </row>
    <row r="24" spans="1:167">
      <c r="A24" s="19">
        <v>14</v>
      </c>
      <c r="B24" s="19">
        <v>47824</v>
      </c>
      <c r="C24" s="19" t="s">
        <v>238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3</v>
      </c>
      <c r="J2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4" s="19">
        <f t="shared" si="4"/>
        <v>84.2</v>
      </c>
      <c r="L24" s="19" t="str">
        <f t="shared" si="5"/>
        <v>A</v>
      </c>
      <c r="M24" s="19">
        <f t="shared" si="6"/>
        <v>84.2</v>
      </c>
      <c r="N24" s="19" t="str">
        <f t="shared" si="7"/>
        <v>A</v>
      </c>
      <c r="O24" s="35">
        <v>1</v>
      </c>
      <c r="P24" s="19" t="str">
        <f t="shared" si="8"/>
        <v>Sangat terampil menyampaikan  secara lisan dan membuat dialog tentang materi Jati diri,mengucapkan Selamat dan Memuji ,menyatakan Kehendak ,teks deskriptif dan Pengumuman</v>
      </c>
      <c r="Q24" s="19" t="str">
        <f t="shared" si="9"/>
        <v>B</v>
      </c>
      <c r="R24" s="19" t="str">
        <f t="shared" si="10"/>
        <v>B</v>
      </c>
      <c r="S24" s="18"/>
      <c r="T24" s="1">
        <v>62</v>
      </c>
      <c r="U24" s="1">
        <v>70</v>
      </c>
      <c r="V24" s="1">
        <v>70</v>
      </c>
      <c r="W24" s="1">
        <v>72</v>
      </c>
      <c r="X24" s="1">
        <v>72</v>
      </c>
      <c r="Y24" s="1">
        <v>72</v>
      </c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84</v>
      </c>
      <c r="AI24" s="1">
        <v>84</v>
      </c>
      <c r="AJ24" s="1">
        <v>84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47840</v>
      </c>
      <c r="C25" s="19" t="s">
        <v>239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5" s="19">
        <f t="shared" si="4"/>
        <v>83</v>
      </c>
      <c r="L25" s="19" t="str">
        <f t="shared" si="5"/>
        <v>B</v>
      </c>
      <c r="M25" s="19">
        <f t="shared" si="6"/>
        <v>83</v>
      </c>
      <c r="N25" s="19" t="str">
        <f t="shared" si="7"/>
        <v>B</v>
      </c>
      <c r="O25" s="35">
        <v>2</v>
      </c>
      <c r="P2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95</v>
      </c>
      <c r="V25" s="1">
        <v>80</v>
      </c>
      <c r="W25" s="1">
        <v>80</v>
      </c>
      <c r="X25" s="1">
        <v>80</v>
      </c>
      <c r="Y25" s="1">
        <v>80</v>
      </c>
      <c r="Z25" s="1"/>
      <c r="AA25" s="1"/>
      <c r="AB25" s="1"/>
      <c r="AC25" s="1"/>
      <c r="AD25" s="1"/>
      <c r="AE25" s="18"/>
      <c r="AF25" s="1">
        <v>85</v>
      </c>
      <c r="AG25" s="1">
        <v>84</v>
      </c>
      <c r="AH25" s="1">
        <v>84</v>
      </c>
      <c r="AI25" s="1">
        <v>81</v>
      </c>
      <c r="AJ25" s="1">
        <v>81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7647</v>
      </c>
      <c r="FK25" s="40">
        <v>7657</v>
      </c>
    </row>
    <row r="26" spans="1:167">
      <c r="A26" s="19">
        <v>16</v>
      </c>
      <c r="B26" s="19">
        <v>47856</v>
      </c>
      <c r="C26" s="19" t="s">
        <v>240</v>
      </c>
      <c r="D26" s="18"/>
      <c r="E26" s="19">
        <f t="shared" si="0"/>
        <v>71</v>
      </c>
      <c r="F26" s="19" t="str">
        <f t="shared" si="1"/>
        <v>C</v>
      </c>
      <c r="G26" s="19">
        <f>IF((COUNTA(T12:AC12)&gt;0),(ROUND((AVERAGE(T26:AD26)),0)),"")</f>
        <v>71</v>
      </c>
      <c r="H26" s="19" t="str">
        <f t="shared" si="2"/>
        <v>C</v>
      </c>
      <c r="I26" s="35">
        <v>3</v>
      </c>
      <c r="J2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6" s="19">
        <f t="shared" si="4"/>
        <v>82.6</v>
      </c>
      <c r="L26" s="19" t="str">
        <f t="shared" si="5"/>
        <v>B</v>
      </c>
      <c r="M26" s="19">
        <f t="shared" si="6"/>
        <v>82.6</v>
      </c>
      <c r="N26" s="19" t="str">
        <f t="shared" si="7"/>
        <v>B</v>
      </c>
      <c r="O26" s="35">
        <v>2</v>
      </c>
      <c r="P2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19" t="str">
        <f t="shared" si="9"/>
        <v>B</v>
      </c>
      <c r="R26" s="19" t="str">
        <f t="shared" si="10"/>
        <v>B</v>
      </c>
      <c r="S26" s="18"/>
      <c r="T26" s="1">
        <v>68</v>
      </c>
      <c r="U26" s="1">
        <v>70</v>
      </c>
      <c r="V26" s="1">
        <v>72</v>
      </c>
      <c r="W26" s="1">
        <v>72</v>
      </c>
      <c r="X26" s="1">
        <v>72</v>
      </c>
      <c r="Y26" s="1">
        <v>72</v>
      </c>
      <c r="Z26" s="1"/>
      <c r="AA26" s="1"/>
      <c r="AB26" s="1"/>
      <c r="AC26" s="1"/>
      <c r="AD26" s="1"/>
      <c r="AE26" s="18"/>
      <c r="AF26" s="1">
        <v>83</v>
      </c>
      <c r="AG26" s="1">
        <v>81</v>
      </c>
      <c r="AH26" s="1">
        <v>81</v>
      </c>
      <c r="AI26" s="1">
        <v>84</v>
      </c>
      <c r="AJ26" s="1">
        <v>84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47872</v>
      </c>
      <c r="C27" s="19" t="s">
        <v>241</v>
      </c>
      <c r="D27" s="18"/>
      <c r="E27" s="19">
        <f t="shared" si="0"/>
        <v>70</v>
      </c>
      <c r="F27" s="19" t="str">
        <f t="shared" si="1"/>
        <v>C</v>
      </c>
      <c r="G27" s="19">
        <f>IF((COUNTA(T12:AC12)&gt;0),(ROUND((AVERAGE(T27:AD27)),0)),"")</f>
        <v>70</v>
      </c>
      <c r="H27" s="19" t="str">
        <f t="shared" si="2"/>
        <v>C</v>
      </c>
      <c r="I27" s="35">
        <v>3</v>
      </c>
      <c r="J2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7" s="19">
        <f t="shared" si="4"/>
        <v>81.400000000000006</v>
      </c>
      <c r="L27" s="19" t="str">
        <f t="shared" si="5"/>
        <v>B</v>
      </c>
      <c r="M27" s="19">
        <f t="shared" si="6"/>
        <v>81.400000000000006</v>
      </c>
      <c r="N27" s="19" t="str">
        <f t="shared" si="7"/>
        <v>B</v>
      </c>
      <c r="O27" s="35">
        <v>2</v>
      </c>
      <c r="P2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19" t="str">
        <f t="shared" si="9"/>
        <v>B</v>
      </c>
      <c r="R27" s="19" t="str">
        <f t="shared" si="10"/>
        <v>B</v>
      </c>
      <c r="S27" s="18"/>
      <c r="T27" s="1">
        <v>56</v>
      </c>
      <c r="U27" s="1">
        <v>70</v>
      </c>
      <c r="V27" s="1">
        <v>75</v>
      </c>
      <c r="W27" s="1">
        <v>72</v>
      </c>
      <c r="X27" s="1">
        <v>72</v>
      </c>
      <c r="Y27" s="1">
        <v>72</v>
      </c>
      <c r="Z27" s="1"/>
      <c r="AA27" s="1"/>
      <c r="AB27" s="1"/>
      <c r="AC27" s="1"/>
      <c r="AD27" s="1"/>
      <c r="AE27" s="18"/>
      <c r="AF27" s="1">
        <v>83</v>
      </c>
      <c r="AG27" s="1">
        <v>81</v>
      </c>
      <c r="AH27" s="1">
        <v>81</v>
      </c>
      <c r="AI27" s="1">
        <v>81</v>
      </c>
      <c r="AJ27" s="1">
        <v>81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7648</v>
      </c>
      <c r="FK27" s="40">
        <v>7658</v>
      </c>
    </row>
    <row r="28" spans="1:167">
      <c r="A28" s="19">
        <v>18</v>
      </c>
      <c r="B28" s="19">
        <v>47888</v>
      </c>
      <c r="C28" s="19" t="s">
        <v>242</v>
      </c>
      <c r="D28" s="18"/>
      <c r="E28" s="19">
        <f t="shared" si="0"/>
        <v>74</v>
      </c>
      <c r="F28" s="19" t="str">
        <f t="shared" si="1"/>
        <v>C</v>
      </c>
      <c r="G28" s="19">
        <f>IF((COUNTA(T12:AC12)&gt;0),(ROUND((AVERAGE(T28:AD28)),0)),"")</f>
        <v>74</v>
      </c>
      <c r="H28" s="19" t="str">
        <f t="shared" si="2"/>
        <v>C</v>
      </c>
      <c r="I28" s="35">
        <v>3</v>
      </c>
      <c r="J28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8" s="19">
        <f t="shared" si="4"/>
        <v>83.8</v>
      </c>
      <c r="L28" s="19" t="str">
        <f t="shared" si="5"/>
        <v>B</v>
      </c>
      <c r="M28" s="19">
        <f t="shared" si="6"/>
        <v>83.8</v>
      </c>
      <c r="N28" s="19" t="str">
        <f t="shared" si="7"/>
        <v>B</v>
      </c>
      <c r="O28" s="35">
        <v>2</v>
      </c>
      <c r="P2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19" t="str">
        <f t="shared" si="9"/>
        <v>B</v>
      </c>
      <c r="R28" s="19" t="str">
        <f t="shared" si="10"/>
        <v>B</v>
      </c>
      <c r="S28" s="18"/>
      <c r="T28" s="1">
        <v>72</v>
      </c>
      <c r="U28" s="1">
        <v>76</v>
      </c>
      <c r="V28" s="1">
        <v>72</v>
      </c>
      <c r="W28" s="1">
        <v>72</v>
      </c>
      <c r="X28" s="1">
        <v>76</v>
      </c>
      <c r="Y28" s="1">
        <v>76</v>
      </c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>
        <v>83</v>
      </c>
      <c r="AI28" s="1">
        <v>84</v>
      </c>
      <c r="AJ28" s="1">
        <v>84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47904</v>
      </c>
      <c r="C29" s="19" t="s">
        <v>243</v>
      </c>
      <c r="D29" s="18"/>
      <c r="E29" s="19">
        <f t="shared" si="0"/>
        <v>72</v>
      </c>
      <c r="F29" s="19" t="str">
        <f t="shared" si="1"/>
        <v>C</v>
      </c>
      <c r="G29" s="19">
        <f>IF((COUNTA(T12:AC12)&gt;0),(ROUND((AVERAGE(T29:AD29)),0)),"")</f>
        <v>72</v>
      </c>
      <c r="H29" s="19" t="str">
        <f t="shared" si="2"/>
        <v>C</v>
      </c>
      <c r="I29" s="35">
        <v>3</v>
      </c>
      <c r="J2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9" s="19">
        <f t="shared" si="4"/>
        <v>84.6</v>
      </c>
      <c r="L29" s="19" t="str">
        <f t="shared" si="5"/>
        <v>A</v>
      </c>
      <c r="M29" s="19">
        <f t="shared" si="6"/>
        <v>84.6</v>
      </c>
      <c r="N29" s="19" t="str">
        <f t="shared" si="7"/>
        <v>A</v>
      </c>
      <c r="O29" s="35">
        <v>1</v>
      </c>
      <c r="P29" s="19" t="str">
        <f t="shared" si="8"/>
        <v>Sangat terampil menyampaikan  secara lisan dan membuat dialog tentang materi Jati diri,mengucapkan Selamat dan Memuji ,menyatakan Kehendak ,teks deskriptif dan Pengumuman</v>
      </c>
      <c r="Q29" s="19" t="str">
        <f t="shared" si="9"/>
        <v>B</v>
      </c>
      <c r="R29" s="19" t="str">
        <f t="shared" si="10"/>
        <v>B</v>
      </c>
      <c r="S29" s="18"/>
      <c r="T29" s="1">
        <v>72</v>
      </c>
      <c r="U29" s="1">
        <v>73</v>
      </c>
      <c r="V29" s="1">
        <v>72</v>
      </c>
      <c r="W29" s="1">
        <v>72</v>
      </c>
      <c r="X29" s="1">
        <v>72</v>
      </c>
      <c r="Y29" s="1">
        <v>72</v>
      </c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83</v>
      </c>
      <c r="AI29" s="1">
        <v>86</v>
      </c>
      <c r="AJ29" s="1">
        <v>86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7649</v>
      </c>
      <c r="FK29" s="40">
        <v>7659</v>
      </c>
    </row>
    <row r="30" spans="1:167">
      <c r="A30" s="19">
        <v>20</v>
      </c>
      <c r="B30" s="19">
        <v>47920</v>
      </c>
      <c r="C30" s="19" t="s">
        <v>244</v>
      </c>
      <c r="D30" s="18"/>
      <c r="E30" s="19">
        <f t="shared" si="0"/>
        <v>70</v>
      </c>
      <c r="F30" s="19" t="str">
        <f t="shared" si="1"/>
        <v>C</v>
      </c>
      <c r="G30" s="19">
        <f>IF((COUNTA(T12:AC12)&gt;0),(ROUND((AVERAGE(T30:AD30)),0)),"")</f>
        <v>70</v>
      </c>
      <c r="H30" s="19" t="str">
        <f t="shared" si="2"/>
        <v>C</v>
      </c>
      <c r="I30" s="35">
        <v>3</v>
      </c>
      <c r="J3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19" t="str">
        <f t="shared" si="9"/>
        <v>B</v>
      </c>
      <c r="R30" s="19" t="str">
        <f t="shared" si="10"/>
        <v>B</v>
      </c>
      <c r="S30" s="18"/>
      <c r="T30" s="1">
        <v>60</v>
      </c>
      <c r="U30" s="1">
        <v>70</v>
      </c>
      <c r="V30" s="1">
        <v>70</v>
      </c>
      <c r="W30" s="1">
        <v>72</v>
      </c>
      <c r="X30" s="1">
        <v>74</v>
      </c>
      <c r="Y30" s="1">
        <v>74</v>
      </c>
      <c r="Z30" s="1"/>
      <c r="AA30" s="1"/>
      <c r="AB30" s="1"/>
      <c r="AC30" s="1"/>
      <c r="AD30" s="1"/>
      <c r="AE30" s="18"/>
      <c r="AF30" s="1">
        <v>84</v>
      </c>
      <c r="AG30" s="1">
        <v>81</v>
      </c>
      <c r="AH30" s="1">
        <v>81</v>
      </c>
      <c r="AI30" s="1">
        <v>82</v>
      </c>
      <c r="AJ30" s="1">
        <v>82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47936</v>
      </c>
      <c r="C31" s="19" t="s">
        <v>245</v>
      </c>
      <c r="D31" s="18"/>
      <c r="E31" s="19">
        <f t="shared" si="0"/>
        <v>73</v>
      </c>
      <c r="F31" s="19" t="str">
        <f t="shared" si="1"/>
        <v>C</v>
      </c>
      <c r="G31" s="19">
        <f>IF((COUNTA(T12:AC12)&gt;0),(ROUND((AVERAGE(T31:AD31)),0)),"")</f>
        <v>73</v>
      </c>
      <c r="H31" s="19" t="str">
        <f t="shared" si="2"/>
        <v>C</v>
      </c>
      <c r="I31" s="35">
        <v>3</v>
      </c>
      <c r="J3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1" s="19">
        <f t="shared" si="4"/>
        <v>80.2</v>
      </c>
      <c r="L31" s="19" t="str">
        <f t="shared" si="5"/>
        <v>B</v>
      </c>
      <c r="M31" s="19">
        <f t="shared" si="6"/>
        <v>80.2</v>
      </c>
      <c r="N31" s="19" t="str">
        <f t="shared" si="7"/>
        <v>B</v>
      </c>
      <c r="O31" s="35">
        <v>2</v>
      </c>
      <c r="P3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74</v>
      </c>
      <c r="V31" s="1">
        <v>74</v>
      </c>
      <c r="W31" s="1">
        <v>72</v>
      </c>
      <c r="X31" s="1">
        <v>74</v>
      </c>
      <c r="Y31" s="1">
        <v>74</v>
      </c>
      <c r="Z31" s="1"/>
      <c r="AA31" s="1"/>
      <c r="AB31" s="1"/>
      <c r="AC31" s="1"/>
      <c r="AD31" s="1"/>
      <c r="AE31" s="18"/>
      <c r="AF31" s="1">
        <v>81</v>
      </c>
      <c r="AG31" s="1">
        <v>81</v>
      </c>
      <c r="AH31" s="1">
        <v>81</v>
      </c>
      <c r="AI31" s="1">
        <v>79</v>
      </c>
      <c r="AJ31" s="1">
        <v>79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7650</v>
      </c>
      <c r="FK31" s="40">
        <v>7660</v>
      </c>
    </row>
    <row r="32" spans="1:167">
      <c r="A32" s="19">
        <v>22</v>
      </c>
      <c r="B32" s="19">
        <v>47952</v>
      </c>
      <c r="C32" s="19" t="s">
        <v>246</v>
      </c>
      <c r="D32" s="18"/>
      <c r="E32" s="19">
        <f t="shared" si="0"/>
        <v>72</v>
      </c>
      <c r="F32" s="19" t="str">
        <f t="shared" si="1"/>
        <v>C</v>
      </c>
      <c r="G32" s="19">
        <f>IF((COUNTA(T12:AC12)&gt;0),(ROUND((AVERAGE(T32:AD32)),0)),"")</f>
        <v>72</v>
      </c>
      <c r="H32" s="19" t="str">
        <f t="shared" si="2"/>
        <v>C</v>
      </c>
      <c r="I32" s="35">
        <v>3</v>
      </c>
      <c r="J3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2" s="19">
        <f t="shared" si="4"/>
        <v>81.599999999999994</v>
      </c>
      <c r="L32" s="19" t="str">
        <f t="shared" si="5"/>
        <v>B</v>
      </c>
      <c r="M32" s="19">
        <f t="shared" si="6"/>
        <v>81.599999999999994</v>
      </c>
      <c r="N32" s="19" t="str">
        <f t="shared" si="7"/>
        <v>B</v>
      </c>
      <c r="O32" s="35">
        <v>2</v>
      </c>
      <c r="P3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2" s="19" t="str">
        <f t="shared" si="9"/>
        <v>B</v>
      </c>
      <c r="R32" s="19" t="str">
        <f t="shared" si="10"/>
        <v>B</v>
      </c>
      <c r="S32" s="18"/>
      <c r="T32" s="1">
        <v>66</v>
      </c>
      <c r="U32" s="1">
        <v>70</v>
      </c>
      <c r="V32" s="1">
        <v>70</v>
      </c>
      <c r="W32" s="1">
        <v>72</v>
      </c>
      <c r="X32" s="1">
        <v>76</v>
      </c>
      <c r="Y32" s="1">
        <v>76</v>
      </c>
      <c r="Z32" s="1"/>
      <c r="AA32" s="1"/>
      <c r="AB32" s="1"/>
      <c r="AC32" s="1"/>
      <c r="AD32" s="1"/>
      <c r="AE32" s="18"/>
      <c r="AF32" s="1">
        <v>82</v>
      </c>
      <c r="AG32" s="1">
        <v>81</v>
      </c>
      <c r="AH32" s="1">
        <v>81</v>
      </c>
      <c r="AI32" s="1">
        <v>82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47968</v>
      </c>
      <c r="C33" s="19" t="s">
        <v>247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3" s="19">
        <f t="shared" si="4"/>
        <v>82.6</v>
      </c>
      <c r="L33" s="19" t="str">
        <f t="shared" si="5"/>
        <v>B</v>
      </c>
      <c r="M33" s="19">
        <f t="shared" si="6"/>
        <v>82.6</v>
      </c>
      <c r="N33" s="19" t="str">
        <f t="shared" si="7"/>
        <v>B</v>
      </c>
      <c r="O33" s="35">
        <v>2</v>
      </c>
      <c r="P3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19" t="str">
        <f t="shared" si="9"/>
        <v>B</v>
      </c>
      <c r="R33" s="19" t="str">
        <f t="shared" si="10"/>
        <v>B</v>
      </c>
      <c r="S33" s="18"/>
      <c r="T33" s="1">
        <v>78</v>
      </c>
      <c r="U33" s="1">
        <v>86</v>
      </c>
      <c r="V33" s="1">
        <v>87</v>
      </c>
      <c r="W33" s="1">
        <v>72</v>
      </c>
      <c r="X33" s="1">
        <v>72</v>
      </c>
      <c r="Y33" s="1">
        <v>72</v>
      </c>
      <c r="Z33" s="1"/>
      <c r="AA33" s="1"/>
      <c r="AB33" s="1"/>
      <c r="AC33" s="1"/>
      <c r="AD33" s="1"/>
      <c r="AE33" s="18"/>
      <c r="AF33" s="1">
        <v>83</v>
      </c>
      <c r="AG33" s="1">
        <v>81</v>
      </c>
      <c r="AH33" s="1">
        <v>81</v>
      </c>
      <c r="AI33" s="1">
        <v>84</v>
      </c>
      <c r="AJ33" s="1">
        <v>84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47984</v>
      </c>
      <c r="C34" s="19" t="s">
        <v>248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4" s="19">
        <f t="shared" si="4"/>
        <v>83.4</v>
      </c>
      <c r="L34" s="19" t="str">
        <f t="shared" si="5"/>
        <v>B</v>
      </c>
      <c r="M34" s="19">
        <f t="shared" si="6"/>
        <v>83.4</v>
      </c>
      <c r="N34" s="19" t="str">
        <f t="shared" si="7"/>
        <v>B</v>
      </c>
      <c r="O34" s="35">
        <v>2</v>
      </c>
      <c r="P3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86</v>
      </c>
      <c r="V34" s="1">
        <v>90</v>
      </c>
      <c r="W34" s="1">
        <v>72</v>
      </c>
      <c r="X34" s="1">
        <v>72</v>
      </c>
      <c r="Y34" s="1">
        <v>72</v>
      </c>
      <c r="Z34" s="1"/>
      <c r="AA34" s="1"/>
      <c r="AB34" s="1"/>
      <c r="AC34" s="1"/>
      <c r="AD34" s="1"/>
      <c r="AE34" s="18"/>
      <c r="AF34" s="1">
        <v>85</v>
      </c>
      <c r="AG34" s="1">
        <v>81</v>
      </c>
      <c r="AH34" s="1">
        <v>81</v>
      </c>
      <c r="AI34" s="1">
        <v>85</v>
      </c>
      <c r="AJ34" s="1">
        <v>85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48000</v>
      </c>
      <c r="C35" s="19" t="s">
        <v>249</v>
      </c>
      <c r="D35" s="18"/>
      <c r="E35" s="19">
        <f t="shared" si="0"/>
        <v>72</v>
      </c>
      <c r="F35" s="19" t="str">
        <f t="shared" si="1"/>
        <v>C</v>
      </c>
      <c r="G35" s="19">
        <f>IF((COUNTA(T12:AC12)&gt;0),(ROUND((AVERAGE(T35:AD35)),0)),"")</f>
        <v>72</v>
      </c>
      <c r="H35" s="19" t="str">
        <f t="shared" si="2"/>
        <v>C</v>
      </c>
      <c r="I35" s="35">
        <v>3</v>
      </c>
      <c r="J3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5" s="19">
        <f t="shared" si="4"/>
        <v>83.2</v>
      </c>
      <c r="L35" s="19" t="str">
        <f t="shared" si="5"/>
        <v>B</v>
      </c>
      <c r="M35" s="19">
        <f t="shared" si="6"/>
        <v>83.2</v>
      </c>
      <c r="N35" s="19" t="str">
        <f t="shared" si="7"/>
        <v>B</v>
      </c>
      <c r="O35" s="35">
        <v>2</v>
      </c>
      <c r="P3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76</v>
      </c>
      <c r="V35" s="1">
        <v>72</v>
      </c>
      <c r="W35" s="1">
        <v>72</v>
      </c>
      <c r="X35" s="1">
        <v>72</v>
      </c>
      <c r="Y35" s="1">
        <v>72</v>
      </c>
      <c r="Z35" s="1"/>
      <c r="AA35" s="1"/>
      <c r="AB35" s="1"/>
      <c r="AC35" s="1"/>
      <c r="AD35" s="1"/>
      <c r="AE35" s="18"/>
      <c r="AF35" s="1">
        <v>84</v>
      </c>
      <c r="AG35" s="1">
        <v>81</v>
      </c>
      <c r="AH35" s="1">
        <v>81</v>
      </c>
      <c r="AI35" s="1">
        <v>85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48016</v>
      </c>
      <c r="C36" s="19" t="s">
        <v>250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6" s="19">
        <f t="shared" si="4"/>
        <v>83.4</v>
      </c>
      <c r="L36" s="19" t="str">
        <f t="shared" si="5"/>
        <v>B</v>
      </c>
      <c r="M36" s="19">
        <f t="shared" si="6"/>
        <v>83.4</v>
      </c>
      <c r="N36" s="19" t="str">
        <f t="shared" si="7"/>
        <v>B</v>
      </c>
      <c r="O36" s="35">
        <v>2</v>
      </c>
      <c r="P3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19" t="str">
        <f t="shared" si="9"/>
        <v>B</v>
      </c>
      <c r="R36" s="19" t="str">
        <f t="shared" si="10"/>
        <v>B</v>
      </c>
      <c r="S36" s="18"/>
      <c r="T36" s="1">
        <v>82</v>
      </c>
      <c r="U36" s="1">
        <v>90</v>
      </c>
      <c r="V36" s="1">
        <v>82</v>
      </c>
      <c r="W36" s="1">
        <v>70</v>
      </c>
      <c r="X36" s="1">
        <v>76</v>
      </c>
      <c r="Y36" s="1">
        <v>76</v>
      </c>
      <c r="Z36" s="1"/>
      <c r="AA36" s="1"/>
      <c r="AB36" s="1"/>
      <c r="AC36" s="1"/>
      <c r="AD36" s="1"/>
      <c r="AE36" s="18"/>
      <c r="AF36" s="1">
        <v>83</v>
      </c>
      <c r="AG36" s="1">
        <v>81</v>
      </c>
      <c r="AH36" s="1">
        <v>81</v>
      </c>
      <c r="AI36" s="1">
        <v>86</v>
      </c>
      <c r="AJ36" s="1">
        <v>86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48032</v>
      </c>
      <c r="C37" s="19" t="s">
        <v>251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3</v>
      </c>
      <c r="J3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7" s="19">
        <f t="shared" si="4"/>
        <v>81.2</v>
      </c>
      <c r="L37" s="19" t="str">
        <f t="shared" si="5"/>
        <v>B</v>
      </c>
      <c r="M37" s="19">
        <f t="shared" si="6"/>
        <v>81.2</v>
      </c>
      <c r="N37" s="19" t="str">
        <f t="shared" si="7"/>
        <v>B</v>
      </c>
      <c r="O37" s="35">
        <v>2</v>
      </c>
      <c r="P3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19" t="str">
        <f t="shared" si="9"/>
        <v>B</v>
      </c>
      <c r="R37" s="19" t="str">
        <f t="shared" si="10"/>
        <v>B</v>
      </c>
      <c r="S37" s="18"/>
      <c r="T37" s="1">
        <v>66</v>
      </c>
      <c r="U37" s="1">
        <v>70</v>
      </c>
      <c r="V37" s="1">
        <v>75</v>
      </c>
      <c r="W37" s="1">
        <v>72</v>
      </c>
      <c r="X37" s="1">
        <v>74</v>
      </c>
      <c r="Y37" s="1">
        <v>74</v>
      </c>
      <c r="Z37" s="1"/>
      <c r="AA37" s="1"/>
      <c r="AB37" s="1"/>
      <c r="AC37" s="1"/>
      <c r="AD37" s="1"/>
      <c r="AE37" s="18"/>
      <c r="AF37" s="1">
        <v>84</v>
      </c>
      <c r="AG37" s="1">
        <v>81</v>
      </c>
      <c r="AH37" s="1">
        <v>81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48048</v>
      </c>
      <c r="C38" s="19" t="s">
        <v>252</v>
      </c>
      <c r="D38" s="18"/>
      <c r="E38" s="19">
        <f t="shared" si="0"/>
        <v>75</v>
      </c>
      <c r="F38" s="19" t="str">
        <f t="shared" si="1"/>
        <v>C</v>
      </c>
      <c r="G38" s="19">
        <f>IF((COUNTA(T12:AC12)&gt;0),(ROUND((AVERAGE(T38:AD38)),0)),"")</f>
        <v>75</v>
      </c>
      <c r="H38" s="19" t="str">
        <f t="shared" si="2"/>
        <v>C</v>
      </c>
      <c r="I38" s="35">
        <v>3</v>
      </c>
      <c r="J38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8" s="19">
        <f t="shared" si="4"/>
        <v>82.4</v>
      </c>
      <c r="L38" s="19" t="str">
        <f t="shared" si="5"/>
        <v>B</v>
      </c>
      <c r="M38" s="19">
        <f t="shared" si="6"/>
        <v>82.4</v>
      </c>
      <c r="N38" s="19" t="str">
        <f t="shared" si="7"/>
        <v>B</v>
      </c>
      <c r="O38" s="35">
        <v>2</v>
      </c>
      <c r="P3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19" t="str">
        <f t="shared" si="9"/>
        <v>B</v>
      </c>
      <c r="R38" s="19" t="str">
        <f t="shared" si="10"/>
        <v>B</v>
      </c>
      <c r="S38" s="18"/>
      <c r="T38" s="1">
        <v>76</v>
      </c>
      <c r="U38" s="1">
        <v>83</v>
      </c>
      <c r="V38" s="1">
        <v>77</v>
      </c>
      <c r="W38" s="1">
        <v>72</v>
      </c>
      <c r="X38" s="1">
        <v>72</v>
      </c>
      <c r="Y38" s="1">
        <v>72</v>
      </c>
      <c r="Z38" s="1"/>
      <c r="AA38" s="1"/>
      <c r="AB38" s="1"/>
      <c r="AC38" s="1"/>
      <c r="AD38" s="1"/>
      <c r="AE38" s="18"/>
      <c r="AF38" s="1">
        <v>84</v>
      </c>
      <c r="AG38" s="1">
        <v>81</v>
      </c>
      <c r="AH38" s="1">
        <v>81</v>
      </c>
      <c r="AI38" s="1">
        <v>83</v>
      </c>
      <c r="AJ38" s="1">
        <v>83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48064</v>
      </c>
      <c r="C39" s="19" t="s">
        <v>253</v>
      </c>
      <c r="D39" s="18"/>
      <c r="E39" s="19">
        <f t="shared" si="0"/>
        <v>75</v>
      </c>
      <c r="F39" s="19" t="str">
        <f t="shared" si="1"/>
        <v>C</v>
      </c>
      <c r="G39" s="19">
        <f>IF((COUNTA(T12:AC12)&gt;0),(ROUND((AVERAGE(T39:AD39)),0)),"")</f>
        <v>75</v>
      </c>
      <c r="H39" s="19" t="str">
        <f t="shared" si="2"/>
        <v>C</v>
      </c>
      <c r="I39" s="35">
        <v>3</v>
      </c>
      <c r="J3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9" s="19">
        <f t="shared" si="4"/>
        <v>80.2</v>
      </c>
      <c r="L39" s="19" t="str">
        <f t="shared" si="5"/>
        <v>B</v>
      </c>
      <c r="M39" s="19">
        <f t="shared" si="6"/>
        <v>80.2</v>
      </c>
      <c r="N39" s="19" t="str">
        <f t="shared" si="7"/>
        <v>B</v>
      </c>
      <c r="O39" s="35">
        <v>2</v>
      </c>
      <c r="P3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83</v>
      </c>
      <c r="V39" s="1">
        <v>75</v>
      </c>
      <c r="W39" s="1">
        <v>72</v>
      </c>
      <c r="X39" s="1">
        <v>74</v>
      </c>
      <c r="Y39" s="1">
        <v>74</v>
      </c>
      <c r="Z39" s="1"/>
      <c r="AA39" s="1"/>
      <c r="AB39" s="1"/>
      <c r="AC39" s="1"/>
      <c r="AD39" s="1"/>
      <c r="AE39" s="18"/>
      <c r="AF39" s="1">
        <v>81</v>
      </c>
      <c r="AG39" s="1">
        <v>81</v>
      </c>
      <c r="AH39" s="1">
        <v>81</v>
      </c>
      <c r="AI39" s="1">
        <v>79</v>
      </c>
      <c r="AJ39" s="1">
        <v>79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48080</v>
      </c>
      <c r="C40" s="19" t="s">
        <v>254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0" s="19">
        <f t="shared" si="4"/>
        <v>83.2</v>
      </c>
      <c r="L40" s="19" t="str">
        <f t="shared" si="5"/>
        <v>B</v>
      </c>
      <c r="M40" s="19">
        <f t="shared" si="6"/>
        <v>83.2</v>
      </c>
      <c r="N40" s="19" t="str">
        <f t="shared" si="7"/>
        <v>B</v>
      </c>
      <c r="O40" s="35">
        <v>1</v>
      </c>
      <c r="P40" s="19" t="str">
        <f t="shared" si="8"/>
        <v>Sangat terampil menyampaikan  secara lisan dan membuat dialog tentang materi Jati diri,mengucapkan Selamat dan Memuji ,menyatakan Kehendak ,teks deskriptif dan Pengumuman</v>
      </c>
      <c r="Q40" s="19" t="str">
        <f t="shared" si="9"/>
        <v>B</v>
      </c>
      <c r="R40" s="19" t="str">
        <f t="shared" si="10"/>
        <v>B</v>
      </c>
      <c r="S40" s="18"/>
      <c r="T40" s="1">
        <v>82</v>
      </c>
      <c r="U40" s="1">
        <v>82</v>
      </c>
      <c r="V40" s="1">
        <v>82</v>
      </c>
      <c r="W40" s="1">
        <v>88</v>
      </c>
      <c r="X40" s="1">
        <v>88</v>
      </c>
      <c r="Y40" s="1">
        <v>82</v>
      </c>
      <c r="Z40" s="1"/>
      <c r="AA40" s="1"/>
      <c r="AB40" s="1"/>
      <c r="AC40" s="1"/>
      <c r="AD40" s="1"/>
      <c r="AE40" s="18"/>
      <c r="AF40" s="1">
        <v>84</v>
      </c>
      <c r="AG40" s="1">
        <v>81</v>
      </c>
      <c r="AH40" s="1">
        <v>81</v>
      </c>
      <c r="AI40" s="1">
        <v>85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48096</v>
      </c>
      <c r="C41" s="19" t="s">
        <v>255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1" s="19">
        <f t="shared" si="4"/>
        <v>84.4</v>
      </c>
      <c r="L41" s="19" t="str">
        <f t="shared" si="5"/>
        <v>A</v>
      </c>
      <c r="M41" s="19">
        <f t="shared" si="6"/>
        <v>84.4</v>
      </c>
      <c r="N41" s="19" t="str">
        <f t="shared" si="7"/>
        <v>A</v>
      </c>
      <c r="O41" s="35">
        <v>2</v>
      </c>
      <c r="P4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19" t="str">
        <f t="shared" si="9"/>
        <v>B</v>
      </c>
      <c r="R41" s="19" t="str">
        <f t="shared" si="10"/>
        <v>B</v>
      </c>
      <c r="S41" s="18"/>
      <c r="T41" s="1">
        <v>88</v>
      </c>
      <c r="U41" s="1">
        <v>93</v>
      </c>
      <c r="V41" s="1">
        <v>80</v>
      </c>
      <c r="W41" s="1">
        <v>72</v>
      </c>
      <c r="X41" s="1">
        <v>74</v>
      </c>
      <c r="Y41" s="1">
        <v>74</v>
      </c>
      <c r="Z41" s="1"/>
      <c r="AA41" s="1"/>
      <c r="AB41" s="1"/>
      <c r="AC41" s="1"/>
      <c r="AD41" s="1"/>
      <c r="AE41" s="18"/>
      <c r="AF41" s="1">
        <v>86</v>
      </c>
      <c r="AG41" s="1">
        <v>84</v>
      </c>
      <c r="AH41" s="1">
        <v>84</v>
      </c>
      <c r="AI41" s="1">
        <v>84</v>
      </c>
      <c r="AJ41" s="1">
        <v>84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48112</v>
      </c>
      <c r="C42" s="19" t="s">
        <v>256</v>
      </c>
      <c r="D42" s="18"/>
      <c r="E42" s="19">
        <f t="shared" si="0"/>
        <v>70</v>
      </c>
      <c r="F42" s="19" t="str">
        <f t="shared" si="1"/>
        <v>C</v>
      </c>
      <c r="G42" s="19">
        <f>IF((COUNTA(T12:AC12)&gt;0),(ROUND((AVERAGE(T42:AD42)),0)),"")</f>
        <v>70</v>
      </c>
      <c r="H42" s="19" t="str">
        <f t="shared" si="2"/>
        <v>C</v>
      </c>
      <c r="I42" s="35">
        <v>3</v>
      </c>
      <c r="J4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2" s="19">
        <f t="shared" si="4"/>
        <v>81.400000000000006</v>
      </c>
      <c r="L42" s="19" t="str">
        <f t="shared" si="5"/>
        <v>B</v>
      </c>
      <c r="M42" s="19">
        <f t="shared" si="6"/>
        <v>81.400000000000006</v>
      </c>
      <c r="N42" s="19" t="str">
        <f t="shared" si="7"/>
        <v>B</v>
      </c>
      <c r="O42" s="35">
        <v>2</v>
      </c>
      <c r="P4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19" t="str">
        <f t="shared" si="9"/>
        <v>B</v>
      </c>
      <c r="R42" s="19" t="str">
        <f t="shared" si="10"/>
        <v>B</v>
      </c>
      <c r="S42" s="18"/>
      <c r="T42" s="1">
        <v>62</v>
      </c>
      <c r="U42" s="1">
        <v>70</v>
      </c>
      <c r="V42" s="1">
        <v>70</v>
      </c>
      <c r="W42" s="1">
        <v>72</v>
      </c>
      <c r="X42" s="1">
        <v>74</v>
      </c>
      <c r="Y42" s="1">
        <v>74</v>
      </c>
      <c r="Z42" s="1"/>
      <c r="AA42" s="1"/>
      <c r="AB42" s="1"/>
      <c r="AC42" s="1"/>
      <c r="AD42" s="1"/>
      <c r="AE42" s="18"/>
      <c r="AF42" s="1">
        <v>85</v>
      </c>
      <c r="AG42" s="1">
        <v>81</v>
      </c>
      <c r="AH42" s="1">
        <v>81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48128</v>
      </c>
      <c r="C43" s="19" t="s">
        <v>257</v>
      </c>
      <c r="D43" s="18"/>
      <c r="E43" s="19">
        <f t="shared" si="0"/>
        <v>72</v>
      </c>
      <c r="F43" s="19" t="str">
        <f t="shared" si="1"/>
        <v>C</v>
      </c>
      <c r="G43" s="19">
        <f>IF((COUNTA(T12:AC12)&gt;0),(ROUND((AVERAGE(T43:AD43)),0)),"")</f>
        <v>72</v>
      </c>
      <c r="H43" s="19" t="str">
        <f t="shared" si="2"/>
        <v>C</v>
      </c>
      <c r="I43" s="35">
        <v>3</v>
      </c>
      <c r="J4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3" s="19">
        <f t="shared" si="4"/>
        <v>80.8</v>
      </c>
      <c r="L43" s="19" t="str">
        <f t="shared" si="5"/>
        <v>B</v>
      </c>
      <c r="M43" s="19">
        <f t="shared" si="6"/>
        <v>80.8</v>
      </c>
      <c r="N43" s="19" t="str">
        <f t="shared" si="7"/>
        <v>B</v>
      </c>
      <c r="O43" s="35">
        <v>2</v>
      </c>
      <c r="P4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74</v>
      </c>
      <c r="V43" s="1">
        <v>72</v>
      </c>
      <c r="W43" s="1">
        <v>72</v>
      </c>
      <c r="X43" s="1">
        <v>72</v>
      </c>
      <c r="Y43" s="1">
        <v>72</v>
      </c>
      <c r="Z43" s="1"/>
      <c r="AA43" s="1"/>
      <c r="AB43" s="1"/>
      <c r="AC43" s="1"/>
      <c r="AD43" s="1"/>
      <c r="AE43" s="18"/>
      <c r="AF43" s="1">
        <v>82</v>
      </c>
      <c r="AG43" s="1">
        <v>81</v>
      </c>
      <c r="AH43" s="1">
        <v>81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48144</v>
      </c>
      <c r="C44" s="19" t="s">
        <v>258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19" t="str">
        <f t="shared" si="9"/>
        <v>B</v>
      </c>
      <c r="R44" s="19" t="str">
        <f t="shared" si="10"/>
        <v>B</v>
      </c>
      <c r="S44" s="18"/>
      <c r="T44" s="1">
        <v>72</v>
      </c>
      <c r="U44" s="1">
        <v>90</v>
      </c>
      <c r="V44" s="1">
        <v>88</v>
      </c>
      <c r="W44" s="1">
        <v>72</v>
      </c>
      <c r="X44" s="1">
        <v>72</v>
      </c>
      <c r="Y44" s="1">
        <v>72</v>
      </c>
      <c r="Z44" s="1"/>
      <c r="AA44" s="1"/>
      <c r="AB44" s="1"/>
      <c r="AC44" s="1"/>
      <c r="AD44" s="1"/>
      <c r="AE44" s="18"/>
      <c r="AF44" s="1">
        <v>85</v>
      </c>
      <c r="AG44" s="1">
        <v>81</v>
      </c>
      <c r="AH44" s="1">
        <v>81</v>
      </c>
      <c r="AI44" s="1">
        <v>84</v>
      </c>
      <c r="AJ44" s="1">
        <v>84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G17:FG18"/>
    <mergeCell ref="FG19:FG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634" yWindow="22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FK72"/>
  <sheetViews>
    <sheetView zoomScale="130" zoomScaleNormal="130" workbookViewId="0">
      <pane xSplit="3" ySplit="10" topLeftCell="FF18" activePane="bottomRight" state="frozen"/>
      <selection pane="topRight"/>
      <selection pane="bottomLeft"/>
      <selection pane="bottomRight" activeCell="FH19" sqref="FH19:FI20"/>
    </sheetView>
  </sheetViews>
  <sheetFormatPr defaultRowHeight="15"/>
  <cols>
    <col min="1" max="1" width="6.5703125" customWidth="1"/>
    <col min="2" max="2" width="9.140625" hidden="1" customWidth="1"/>
    <col min="3" max="3" width="37.140625" customWidth="1"/>
    <col min="4" max="4" width="5.85546875" hidden="1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0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0.14062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323</v>
      </c>
      <c r="B1" s="20"/>
      <c r="C1" s="49" t="s">
        <v>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259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323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81</v>
      </c>
      <c r="C7" s="18"/>
      <c r="D7" s="18"/>
      <c r="E7" s="50" t="s">
        <v>13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7" t="s">
        <v>14</v>
      </c>
      <c r="B8" s="48" t="s">
        <v>15</v>
      </c>
      <c r="C8" s="47" t="s">
        <v>16</v>
      </c>
      <c r="D8" s="18"/>
      <c r="E8" s="57" t="s">
        <v>17</v>
      </c>
      <c r="F8" s="58"/>
      <c r="G8" s="58"/>
      <c r="H8" s="58"/>
      <c r="I8" s="58"/>
      <c r="J8" s="59"/>
      <c r="K8" s="54" t="s">
        <v>18</v>
      </c>
      <c r="L8" s="55"/>
      <c r="M8" s="55"/>
      <c r="N8" s="55"/>
      <c r="O8" s="55"/>
      <c r="P8" s="56"/>
      <c r="Q8" s="72" t="s">
        <v>19</v>
      </c>
      <c r="R8" s="72"/>
      <c r="S8" s="18"/>
      <c r="T8" s="71" t="s">
        <v>20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33"/>
      <c r="AF8" s="51" t="s">
        <v>21</v>
      </c>
      <c r="AG8" s="51"/>
      <c r="AH8" s="51"/>
      <c r="AI8" s="51"/>
      <c r="AJ8" s="51"/>
      <c r="AK8" s="51"/>
      <c r="AL8" s="51"/>
      <c r="AM8" s="51"/>
      <c r="AN8" s="51"/>
      <c r="AO8" s="51"/>
      <c r="AP8" s="33"/>
      <c r="AQ8" s="68" t="s">
        <v>19</v>
      </c>
      <c r="AR8" s="68"/>
      <c r="AS8" s="68"/>
      <c r="AT8" s="68"/>
      <c r="AU8" s="68"/>
      <c r="AV8" s="68"/>
      <c r="AW8" s="68"/>
      <c r="AX8" s="68"/>
      <c r="AY8" s="68"/>
      <c r="AZ8" s="68"/>
      <c r="BA8" s="6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7"/>
      <c r="B9" s="48"/>
      <c r="C9" s="47"/>
      <c r="D9" s="18"/>
      <c r="E9" s="71" t="s">
        <v>22</v>
      </c>
      <c r="F9" s="71"/>
      <c r="G9" s="60" t="s">
        <v>23</v>
      </c>
      <c r="H9" s="61"/>
      <c r="I9" s="61"/>
      <c r="J9" s="62"/>
      <c r="K9" s="51" t="s">
        <v>22</v>
      </c>
      <c r="L9" s="51"/>
      <c r="M9" s="63" t="s">
        <v>23</v>
      </c>
      <c r="N9" s="64"/>
      <c r="O9" s="64"/>
      <c r="P9" s="65"/>
      <c r="Q9" s="52" t="s">
        <v>22</v>
      </c>
      <c r="R9" s="52" t="s">
        <v>23</v>
      </c>
      <c r="S9" s="18"/>
      <c r="T9" s="73" t="s">
        <v>24</v>
      </c>
      <c r="U9" s="73" t="s">
        <v>25</v>
      </c>
      <c r="V9" s="73" t="s">
        <v>26</v>
      </c>
      <c r="W9" s="73" t="s">
        <v>27</v>
      </c>
      <c r="X9" s="73" t="s">
        <v>28</v>
      </c>
      <c r="Y9" s="73" t="s">
        <v>29</v>
      </c>
      <c r="Z9" s="73" t="s">
        <v>30</v>
      </c>
      <c r="AA9" s="73" t="s">
        <v>31</v>
      </c>
      <c r="AB9" s="73" t="s">
        <v>32</v>
      </c>
      <c r="AC9" s="73" t="s">
        <v>33</v>
      </c>
      <c r="AD9" s="70" t="s">
        <v>34</v>
      </c>
      <c r="AE9" s="33"/>
      <c r="AF9" s="43" t="s">
        <v>35</v>
      </c>
      <c r="AG9" s="43" t="s">
        <v>36</v>
      </c>
      <c r="AH9" s="43" t="s">
        <v>37</v>
      </c>
      <c r="AI9" s="43" t="s">
        <v>38</v>
      </c>
      <c r="AJ9" s="43" t="s">
        <v>39</v>
      </c>
      <c r="AK9" s="43" t="s">
        <v>40</v>
      </c>
      <c r="AL9" s="43" t="s">
        <v>41</v>
      </c>
      <c r="AM9" s="43" t="s">
        <v>42</v>
      </c>
      <c r="AN9" s="43" t="s">
        <v>43</v>
      </c>
      <c r="AO9" s="43" t="s">
        <v>44</v>
      </c>
      <c r="AP9" s="33"/>
      <c r="AQ9" s="67" t="s">
        <v>45</v>
      </c>
      <c r="AR9" s="67"/>
      <c r="AS9" s="67" t="s">
        <v>46</v>
      </c>
      <c r="AT9" s="67"/>
      <c r="AU9" s="67" t="s">
        <v>47</v>
      </c>
      <c r="AV9" s="67"/>
      <c r="AW9" s="67"/>
      <c r="AX9" s="67" t="s">
        <v>48</v>
      </c>
      <c r="AY9" s="67"/>
      <c r="AZ9" s="67"/>
      <c r="BA9" s="6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7"/>
      <c r="B10" s="48"/>
      <c r="C10" s="47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3"/>
      <c r="R10" s="53"/>
      <c r="S10" s="18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0"/>
      <c r="AE10" s="33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48160</v>
      </c>
      <c r="C11" s="19" t="s">
        <v>260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Menyatakan kehendak  namun perlu peningkatan pemahaman deskritif teks dan Pengumuman</v>
      </c>
      <c r="K11" s="19">
        <f t="shared" ref="K11:K50" si="4">IF((COUNTA(AF11:AN11)&gt;0),AVERAGE(AF11:AN11),"")</f>
        <v>82.2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82.2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93</v>
      </c>
      <c r="V11" s="1">
        <v>72</v>
      </c>
      <c r="W11" s="1">
        <v>80</v>
      </c>
      <c r="X11" s="1">
        <v>80</v>
      </c>
      <c r="Y11" s="1">
        <v>80</v>
      </c>
      <c r="Z11" s="1"/>
      <c r="AA11" s="1"/>
      <c r="AB11" s="1"/>
      <c r="AC11" s="1"/>
      <c r="AD11" s="1"/>
      <c r="AE11" s="18"/>
      <c r="AF11" s="1">
        <v>85</v>
      </c>
      <c r="AG11" s="1">
        <v>81</v>
      </c>
      <c r="AH11" s="1">
        <v>81</v>
      </c>
      <c r="AI11" s="1">
        <v>82</v>
      </c>
      <c r="AJ11" s="1">
        <v>82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6" t="s">
        <v>54</v>
      </c>
      <c r="FD11" s="46"/>
      <c r="FE11" s="46"/>
      <c r="FG11" s="45" t="s">
        <v>55</v>
      </c>
      <c r="FH11" s="45"/>
      <c r="FI11" s="45"/>
    </row>
    <row r="12" spans="1:167">
      <c r="A12" s="19">
        <v>2</v>
      </c>
      <c r="B12" s="19">
        <v>48176</v>
      </c>
      <c r="C12" s="19" t="s">
        <v>261</v>
      </c>
      <c r="D12" s="18"/>
      <c r="E12" s="19">
        <f t="shared" si="0"/>
        <v>73</v>
      </c>
      <c r="F12" s="19" t="str">
        <f t="shared" si="1"/>
        <v>C</v>
      </c>
      <c r="G12" s="19">
        <f>IF((COUNTA(T12:AC12)&gt;0),(ROUND((AVERAGE(T12:AD12)),0)),"")</f>
        <v>73</v>
      </c>
      <c r="H12" s="19" t="str">
        <f t="shared" si="2"/>
        <v>C</v>
      </c>
      <c r="I12" s="35">
        <v>3</v>
      </c>
      <c r="J1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2" s="19">
        <f t="shared" si="4"/>
        <v>85.4</v>
      </c>
      <c r="L12" s="19" t="str">
        <f t="shared" si="5"/>
        <v>A</v>
      </c>
      <c r="M12" s="19">
        <f t="shared" si="6"/>
        <v>85.4</v>
      </c>
      <c r="N12" s="19" t="str">
        <f t="shared" si="7"/>
        <v>A</v>
      </c>
      <c r="O12" s="35">
        <v>1</v>
      </c>
      <c r="P12" s="19" t="str">
        <f t="shared" si="8"/>
        <v>Sangat terampil menyampaikan  secara lisan dan membuat dialog tentang materi Jati diri,mengucapkan Selamat dan Memuji ,menyatakan Kehendak ,teks deskriptif dan Pengumuman</v>
      </c>
      <c r="Q12" s="19" t="str">
        <f t="shared" si="9"/>
        <v>B</v>
      </c>
      <c r="R12" s="19" t="str">
        <f t="shared" si="10"/>
        <v>B</v>
      </c>
      <c r="S12" s="18"/>
      <c r="T12" s="1">
        <v>66</v>
      </c>
      <c r="U12" s="1">
        <v>73</v>
      </c>
      <c r="V12" s="1">
        <v>85</v>
      </c>
      <c r="W12" s="1">
        <v>72</v>
      </c>
      <c r="X12" s="1">
        <v>72</v>
      </c>
      <c r="Y12" s="1">
        <v>72</v>
      </c>
      <c r="Z12" s="1"/>
      <c r="AA12" s="1"/>
      <c r="AB12" s="1"/>
      <c r="AC12" s="1"/>
      <c r="AD12" s="1"/>
      <c r="AE12" s="18"/>
      <c r="AF12" s="1">
        <v>87</v>
      </c>
      <c r="AG12" s="1">
        <v>84</v>
      </c>
      <c r="AH12" s="1">
        <v>84</v>
      </c>
      <c r="AI12" s="1">
        <v>86</v>
      </c>
      <c r="AJ12" s="1">
        <v>86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48192</v>
      </c>
      <c r="C13" s="19" t="s">
        <v>262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3" s="19">
        <f t="shared" si="4"/>
        <v>85.4</v>
      </c>
      <c r="L13" s="19" t="str">
        <f t="shared" si="5"/>
        <v>A</v>
      </c>
      <c r="M13" s="19">
        <f t="shared" si="6"/>
        <v>85.4</v>
      </c>
      <c r="N13" s="19" t="str">
        <f t="shared" si="7"/>
        <v>A</v>
      </c>
      <c r="O13" s="35">
        <v>1</v>
      </c>
      <c r="P13" s="19" t="str">
        <f t="shared" si="8"/>
        <v>Sangat terampil menyampaikan  secara lisan dan membuat dialog tentang materi Jati diri,mengucapkan Selamat dan Memuji ,menyatakan Kehendak ,teks deskriptif dan Pengumuman</v>
      </c>
      <c r="Q13" s="19" t="str">
        <f t="shared" si="9"/>
        <v>B</v>
      </c>
      <c r="R13" s="19" t="str">
        <f t="shared" si="10"/>
        <v>B</v>
      </c>
      <c r="S13" s="18"/>
      <c r="T13" s="1">
        <v>88</v>
      </c>
      <c r="U13" s="1">
        <v>73</v>
      </c>
      <c r="V13" s="1">
        <v>81</v>
      </c>
      <c r="W13" s="1">
        <v>74</v>
      </c>
      <c r="X13" s="1">
        <v>74</v>
      </c>
      <c r="Y13" s="1">
        <v>72</v>
      </c>
      <c r="Z13" s="1"/>
      <c r="AA13" s="1"/>
      <c r="AB13" s="1"/>
      <c r="AC13" s="1"/>
      <c r="AD13" s="1"/>
      <c r="AE13" s="18"/>
      <c r="AF13" s="1">
        <v>87</v>
      </c>
      <c r="AG13" s="1">
        <v>84</v>
      </c>
      <c r="AH13" s="1">
        <v>84</v>
      </c>
      <c r="AI13" s="1">
        <v>86</v>
      </c>
      <c r="AJ13" s="1">
        <v>86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1">
        <v>1</v>
      </c>
      <c r="FH13" s="42" t="s">
        <v>294</v>
      </c>
      <c r="FI13" s="42" t="s">
        <v>297</v>
      </c>
      <c r="FJ13" s="40">
        <v>7661</v>
      </c>
      <c r="FK13" s="40">
        <v>7671</v>
      </c>
    </row>
    <row r="14" spans="1:167">
      <c r="A14" s="19">
        <v>4</v>
      </c>
      <c r="B14" s="19">
        <v>48208</v>
      </c>
      <c r="C14" s="19" t="s">
        <v>263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4" s="19">
        <f t="shared" si="4"/>
        <v>85.4</v>
      </c>
      <c r="L14" s="19" t="str">
        <f t="shared" si="5"/>
        <v>A</v>
      </c>
      <c r="M14" s="19">
        <f t="shared" si="6"/>
        <v>85.4</v>
      </c>
      <c r="N14" s="19" t="str">
        <f t="shared" si="7"/>
        <v>A</v>
      </c>
      <c r="O14" s="35">
        <v>1</v>
      </c>
      <c r="P14" s="19" t="str">
        <f t="shared" si="8"/>
        <v>Sangat terampil menyampaikan  secara lisan dan membuat dialog tentang materi Jati diri,mengucapkan Selamat dan Memuji ,menyatakan Kehendak ,teks deskriptif dan Pengumuman</v>
      </c>
      <c r="Q14" s="19" t="str">
        <f t="shared" si="9"/>
        <v>B</v>
      </c>
      <c r="R14" s="19" t="str">
        <f t="shared" si="10"/>
        <v>B</v>
      </c>
      <c r="S14" s="18"/>
      <c r="T14" s="1">
        <v>84</v>
      </c>
      <c r="U14" s="1">
        <v>83</v>
      </c>
      <c r="V14" s="1">
        <v>77</v>
      </c>
      <c r="W14" s="1">
        <v>76</v>
      </c>
      <c r="X14" s="1">
        <v>76</v>
      </c>
      <c r="Y14" s="1">
        <v>72</v>
      </c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>
        <v>83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1"/>
      <c r="FH14" s="42"/>
      <c r="FI14" s="42"/>
      <c r="FJ14" s="40"/>
      <c r="FK14" s="40"/>
    </row>
    <row r="15" spans="1:167">
      <c r="A15" s="19">
        <v>5</v>
      </c>
      <c r="B15" s="19">
        <v>48224</v>
      </c>
      <c r="C15" s="19" t="s">
        <v>264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5" s="19">
        <f t="shared" si="4"/>
        <v>83.6</v>
      </c>
      <c r="L15" s="19" t="str">
        <f t="shared" si="5"/>
        <v>B</v>
      </c>
      <c r="M15" s="19">
        <f t="shared" si="6"/>
        <v>83.6</v>
      </c>
      <c r="N15" s="19" t="str">
        <f t="shared" si="7"/>
        <v>B</v>
      </c>
      <c r="O15" s="35">
        <v>2</v>
      </c>
      <c r="P1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86</v>
      </c>
      <c r="V15" s="1">
        <v>78</v>
      </c>
      <c r="W15" s="1">
        <v>76</v>
      </c>
      <c r="X15" s="1">
        <v>80</v>
      </c>
      <c r="Y15" s="1">
        <v>80</v>
      </c>
      <c r="Z15" s="1"/>
      <c r="AA15" s="1"/>
      <c r="AB15" s="1"/>
      <c r="AC15" s="1"/>
      <c r="AD15" s="1"/>
      <c r="AE15" s="18"/>
      <c r="AF15" s="1">
        <v>84</v>
      </c>
      <c r="AG15" s="1">
        <v>81</v>
      </c>
      <c r="AH15" s="1">
        <v>81</v>
      </c>
      <c r="AI15" s="1">
        <v>86</v>
      </c>
      <c r="AJ15" s="1">
        <v>86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1">
        <v>2</v>
      </c>
      <c r="FH15" s="42" t="s">
        <v>295</v>
      </c>
      <c r="FI15" s="42" t="s">
        <v>299</v>
      </c>
      <c r="FJ15" s="40">
        <v>7662</v>
      </c>
      <c r="FK15" s="40">
        <v>7672</v>
      </c>
    </row>
    <row r="16" spans="1:167">
      <c r="A16" s="19">
        <v>6</v>
      </c>
      <c r="B16" s="19">
        <v>48240</v>
      </c>
      <c r="C16" s="19" t="s">
        <v>265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6" s="19">
        <f t="shared" si="4"/>
        <v>83.2</v>
      </c>
      <c r="L16" s="19" t="str">
        <f t="shared" si="5"/>
        <v>B</v>
      </c>
      <c r="M16" s="19">
        <f t="shared" si="6"/>
        <v>83.2</v>
      </c>
      <c r="N16" s="19" t="str">
        <f t="shared" si="7"/>
        <v>B</v>
      </c>
      <c r="O16" s="35">
        <v>2</v>
      </c>
      <c r="P1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19" t="str">
        <f t="shared" si="9"/>
        <v>B</v>
      </c>
      <c r="R16" s="19" t="str">
        <f t="shared" si="10"/>
        <v>B</v>
      </c>
      <c r="S16" s="18"/>
      <c r="T16" s="1">
        <v>64</v>
      </c>
      <c r="U16" s="1">
        <v>82</v>
      </c>
      <c r="V16" s="1">
        <v>70</v>
      </c>
      <c r="W16" s="1">
        <v>80</v>
      </c>
      <c r="X16" s="1">
        <v>80</v>
      </c>
      <c r="Y16" s="1">
        <v>80</v>
      </c>
      <c r="Z16" s="1"/>
      <c r="AA16" s="1"/>
      <c r="AB16" s="1"/>
      <c r="AC16" s="1"/>
      <c r="AD16" s="1"/>
      <c r="AE16" s="18"/>
      <c r="AF16" s="1">
        <v>86</v>
      </c>
      <c r="AG16" s="1">
        <v>81</v>
      </c>
      <c r="AH16" s="1">
        <v>81</v>
      </c>
      <c r="AI16" s="1">
        <v>84</v>
      </c>
      <c r="AJ16" s="1">
        <v>84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1"/>
      <c r="FH16" s="42"/>
      <c r="FI16" s="42"/>
      <c r="FJ16" s="40"/>
      <c r="FK16" s="40"/>
    </row>
    <row r="17" spans="1:167">
      <c r="A17" s="19">
        <v>7</v>
      </c>
      <c r="B17" s="19">
        <v>48256</v>
      </c>
      <c r="C17" s="19" t="s">
        <v>266</v>
      </c>
      <c r="D17" s="18"/>
      <c r="E17" s="19">
        <f t="shared" si="0"/>
        <v>72</v>
      </c>
      <c r="F17" s="19" t="str">
        <f t="shared" si="1"/>
        <v>C</v>
      </c>
      <c r="G17" s="19">
        <f>IF((COUNTA(T12:AC12)&gt;0),(ROUND((AVERAGE(T17:AD17)),0)),"")</f>
        <v>72</v>
      </c>
      <c r="H17" s="19" t="str">
        <f t="shared" si="2"/>
        <v>C</v>
      </c>
      <c r="I17" s="35">
        <v>3</v>
      </c>
      <c r="J1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7" s="19">
        <f t="shared" si="4"/>
        <v>83.4</v>
      </c>
      <c r="L17" s="19" t="str">
        <f t="shared" si="5"/>
        <v>B</v>
      </c>
      <c r="M17" s="19">
        <f t="shared" si="6"/>
        <v>83.4</v>
      </c>
      <c r="N17" s="19" t="str">
        <f t="shared" si="7"/>
        <v>B</v>
      </c>
      <c r="O17" s="35">
        <v>2</v>
      </c>
      <c r="P1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7" s="19" t="str">
        <f t="shared" si="9"/>
        <v>B</v>
      </c>
      <c r="R17" s="19" t="str">
        <f t="shared" si="10"/>
        <v>B</v>
      </c>
      <c r="S17" s="18"/>
      <c r="T17" s="1">
        <v>72</v>
      </c>
      <c r="U17" s="1">
        <v>70</v>
      </c>
      <c r="V17" s="1">
        <v>72</v>
      </c>
      <c r="W17" s="1">
        <v>72</v>
      </c>
      <c r="X17" s="1">
        <v>72</v>
      </c>
      <c r="Y17" s="1">
        <v>72</v>
      </c>
      <c r="Z17" s="1"/>
      <c r="AA17" s="1"/>
      <c r="AB17" s="1"/>
      <c r="AC17" s="1"/>
      <c r="AD17" s="1"/>
      <c r="AE17" s="18"/>
      <c r="AF17" s="1">
        <v>85</v>
      </c>
      <c r="AG17" s="1">
        <v>81</v>
      </c>
      <c r="AH17" s="1">
        <v>81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1">
        <v>3</v>
      </c>
      <c r="FH17" s="42" t="s">
        <v>296</v>
      </c>
      <c r="FI17" s="42" t="s">
        <v>298</v>
      </c>
      <c r="FJ17" s="40">
        <v>7663</v>
      </c>
      <c r="FK17" s="40">
        <v>7673</v>
      </c>
    </row>
    <row r="18" spans="1:167">
      <c r="A18" s="19">
        <v>8</v>
      </c>
      <c r="B18" s="19">
        <v>48272</v>
      </c>
      <c r="C18" s="19" t="s">
        <v>267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8" s="19">
        <f t="shared" si="4"/>
        <v>82.4</v>
      </c>
      <c r="L18" s="19" t="str">
        <f t="shared" si="5"/>
        <v>B</v>
      </c>
      <c r="M18" s="19">
        <f t="shared" si="6"/>
        <v>82.4</v>
      </c>
      <c r="N18" s="19" t="str">
        <f t="shared" si="7"/>
        <v>B</v>
      </c>
      <c r="O18" s="35">
        <v>2</v>
      </c>
      <c r="P1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19" t="str">
        <f t="shared" si="9"/>
        <v>B</v>
      </c>
      <c r="R18" s="19" t="str">
        <f t="shared" si="10"/>
        <v>B</v>
      </c>
      <c r="S18" s="18"/>
      <c r="T18" s="1">
        <v>78</v>
      </c>
      <c r="U18" s="1">
        <v>86</v>
      </c>
      <c r="V18" s="1">
        <v>82</v>
      </c>
      <c r="W18" s="1">
        <v>78</v>
      </c>
      <c r="X18" s="1">
        <v>78</v>
      </c>
      <c r="Y18" s="1">
        <v>76</v>
      </c>
      <c r="Z18" s="1"/>
      <c r="AA18" s="1"/>
      <c r="AB18" s="1"/>
      <c r="AC18" s="1"/>
      <c r="AD18" s="1"/>
      <c r="AE18" s="18"/>
      <c r="AF18" s="1">
        <v>86</v>
      </c>
      <c r="AG18" s="1">
        <v>81</v>
      </c>
      <c r="AH18" s="1">
        <v>81</v>
      </c>
      <c r="AI18" s="1">
        <v>82</v>
      </c>
      <c r="AJ18" s="1">
        <v>82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1"/>
      <c r="FH18" s="42"/>
      <c r="FI18" s="42"/>
      <c r="FJ18" s="40"/>
      <c r="FK18" s="40"/>
    </row>
    <row r="19" spans="1:167">
      <c r="A19" s="19">
        <v>9</v>
      </c>
      <c r="B19" s="19">
        <v>48288</v>
      </c>
      <c r="C19" s="19" t="s">
        <v>268</v>
      </c>
      <c r="D19" s="18"/>
      <c r="E19" s="19">
        <f t="shared" si="0"/>
        <v>76</v>
      </c>
      <c r="F19" s="19" t="str">
        <f t="shared" si="1"/>
        <v>B</v>
      </c>
      <c r="G19" s="19">
        <f>IF((COUNTA(T12:AC12)&gt;0),(ROUND((AVERAGE(T19:AD19)),0)),"")</f>
        <v>76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9" s="19">
        <f t="shared" si="4"/>
        <v>84.6</v>
      </c>
      <c r="L19" s="19" t="str">
        <f t="shared" si="5"/>
        <v>A</v>
      </c>
      <c r="M19" s="19">
        <f t="shared" si="6"/>
        <v>84.6</v>
      </c>
      <c r="N19" s="19" t="str">
        <f t="shared" si="7"/>
        <v>A</v>
      </c>
      <c r="O19" s="35">
        <v>1</v>
      </c>
      <c r="P19" s="19" t="str">
        <f t="shared" si="8"/>
        <v>Sangat terampil menyampaikan  secara lisan dan membuat dialog tentang materi Jati diri,mengucapkan Selamat dan Memuji ,menyatakan Kehendak ,teks deskriptif dan Pengumuman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72</v>
      </c>
      <c r="V19" s="1">
        <v>80</v>
      </c>
      <c r="W19" s="1">
        <v>80</v>
      </c>
      <c r="X19" s="1">
        <v>74</v>
      </c>
      <c r="Y19" s="1">
        <v>80</v>
      </c>
      <c r="Z19" s="1"/>
      <c r="AA19" s="1"/>
      <c r="AB19" s="1"/>
      <c r="AC19" s="1"/>
      <c r="AD19" s="1"/>
      <c r="AE19" s="18"/>
      <c r="AF19" s="1">
        <v>85</v>
      </c>
      <c r="AG19" s="1">
        <v>81</v>
      </c>
      <c r="AH19" s="1">
        <v>81</v>
      </c>
      <c r="AI19" s="1">
        <v>88</v>
      </c>
      <c r="AJ19" s="1">
        <v>88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1">
        <v>4</v>
      </c>
      <c r="FH19" s="42" t="s">
        <v>300</v>
      </c>
      <c r="FI19" s="42" t="s">
        <v>298</v>
      </c>
      <c r="FJ19" s="40">
        <v>7664</v>
      </c>
      <c r="FK19" s="40">
        <v>7674</v>
      </c>
    </row>
    <row r="20" spans="1:167">
      <c r="A20" s="19">
        <v>10</v>
      </c>
      <c r="B20" s="19">
        <v>48304</v>
      </c>
      <c r="C20" s="19" t="s">
        <v>269</v>
      </c>
      <c r="D20" s="18"/>
      <c r="E20" s="19">
        <f t="shared" si="0"/>
        <v>72</v>
      </c>
      <c r="F20" s="19" t="str">
        <f t="shared" si="1"/>
        <v>C</v>
      </c>
      <c r="G20" s="19">
        <f>IF((COUNTA(T12:AC12)&gt;0),(ROUND((AVERAGE(T20:AD20)),0)),"")</f>
        <v>72</v>
      </c>
      <c r="H20" s="19" t="str">
        <f t="shared" si="2"/>
        <v>C</v>
      </c>
      <c r="I20" s="35">
        <v>3</v>
      </c>
      <c r="J2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0" s="19">
        <f t="shared" si="4"/>
        <v>84.8</v>
      </c>
      <c r="L20" s="19" t="str">
        <f t="shared" si="5"/>
        <v>A</v>
      </c>
      <c r="M20" s="19">
        <f t="shared" si="6"/>
        <v>84.8</v>
      </c>
      <c r="N20" s="19" t="str">
        <f t="shared" si="7"/>
        <v>A</v>
      </c>
      <c r="O20" s="35">
        <v>1</v>
      </c>
      <c r="P20" s="19" t="str">
        <f t="shared" si="8"/>
        <v>Sangat terampil menyampaikan  secara lisan dan membuat dialog tentang materi Jati diri,mengucapkan Selamat dan Memuji ,menyatakan Kehendak ,teks deskriptif dan Pengumuman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72</v>
      </c>
      <c r="V20" s="1">
        <v>74</v>
      </c>
      <c r="W20" s="1">
        <v>72</v>
      </c>
      <c r="X20" s="1">
        <v>72</v>
      </c>
      <c r="Y20" s="1">
        <v>72</v>
      </c>
      <c r="Z20" s="1"/>
      <c r="AA20" s="1"/>
      <c r="AB20" s="1"/>
      <c r="AC20" s="1"/>
      <c r="AD20" s="1"/>
      <c r="AE20" s="18"/>
      <c r="AF20" s="1">
        <v>86</v>
      </c>
      <c r="AG20" s="1">
        <v>81</v>
      </c>
      <c r="AH20" s="1">
        <v>81</v>
      </c>
      <c r="AI20" s="1">
        <v>88</v>
      </c>
      <c r="AJ20" s="1">
        <v>88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1"/>
      <c r="FH20" s="42"/>
      <c r="FI20" s="42"/>
      <c r="FJ20" s="40"/>
      <c r="FK20" s="40"/>
    </row>
    <row r="21" spans="1:167">
      <c r="A21" s="19">
        <v>11</v>
      </c>
      <c r="B21" s="19">
        <v>48320</v>
      </c>
      <c r="C21" s="19" t="s">
        <v>270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dalam memahami dan menganalias materi tentang Jati diri,mengucapkan Selamat dan Memuji, Menyatakan kehendak ,deskritif teks dan Pengumuman</v>
      </c>
      <c r="K21" s="19">
        <f t="shared" si="4"/>
        <v>83.4</v>
      </c>
      <c r="L21" s="19" t="str">
        <f t="shared" si="5"/>
        <v>B</v>
      </c>
      <c r="M21" s="19">
        <f t="shared" si="6"/>
        <v>83.4</v>
      </c>
      <c r="N21" s="19" t="str">
        <f t="shared" si="7"/>
        <v>B</v>
      </c>
      <c r="O21" s="35">
        <v>2</v>
      </c>
      <c r="P2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88</v>
      </c>
      <c r="V21" s="1">
        <v>88</v>
      </c>
      <c r="W21" s="1">
        <v>88</v>
      </c>
      <c r="X21" s="1">
        <v>88</v>
      </c>
      <c r="Y21" s="1">
        <v>86</v>
      </c>
      <c r="Z21" s="1"/>
      <c r="AA21" s="1"/>
      <c r="AB21" s="1"/>
      <c r="AC21" s="1"/>
      <c r="AD21" s="1"/>
      <c r="AE21" s="18"/>
      <c r="AF21" s="1">
        <v>85</v>
      </c>
      <c r="AG21" s="1">
        <v>81</v>
      </c>
      <c r="AH21" s="1">
        <v>81</v>
      </c>
      <c r="AI21" s="1">
        <v>85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1">
        <v>5</v>
      </c>
      <c r="FH21" s="42"/>
      <c r="FI21" s="42"/>
      <c r="FJ21" s="40">
        <v>7665</v>
      </c>
      <c r="FK21" s="40">
        <v>7675</v>
      </c>
    </row>
    <row r="22" spans="1:167">
      <c r="A22" s="19">
        <v>12</v>
      </c>
      <c r="B22" s="19">
        <v>48336</v>
      </c>
      <c r="C22" s="19" t="s">
        <v>271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2" s="19">
        <f t="shared" si="4"/>
        <v>86.6</v>
      </c>
      <c r="L22" s="19" t="str">
        <f t="shared" si="5"/>
        <v>A</v>
      </c>
      <c r="M22" s="19">
        <f t="shared" si="6"/>
        <v>86.6</v>
      </c>
      <c r="N22" s="19" t="str">
        <f t="shared" si="7"/>
        <v>A</v>
      </c>
      <c r="O22" s="35">
        <v>1</v>
      </c>
      <c r="P22" s="19" t="str">
        <f t="shared" si="8"/>
        <v>Sangat terampil menyampaikan  secara lisan dan membuat dialog tentang materi Jati diri,mengucapkan Selamat dan Memuji ,menyatakan Kehendak ,teks deskriptif dan Pengumuman</v>
      </c>
      <c r="Q22" s="19" t="str">
        <f t="shared" si="9"/>
        <v>B</v>
      </c>
      <c r="R22" s="19" t="str">
        <f t="shared" si="10"/>
        <v>B</v>
      </c>
      <c r="S22" s="18"/>
      <c r="T22" s="1">
        <v>68</v>
      </c>
      <c r="U22" s="1">
        <v>83</v>
      </c>
      <c r="V22" s="1">
        <v>79</v>
      </c>
      <c r="W22" s="1">
        <v>78</v>
      </c>
      <c r="X22" s="1">
        <v>78</v>
      </c>
      <c r="Y22" s="1">
        <v>72</v>
      </c>
      <c r="Z22" s="1"/>
      <c r="AA22" s="1"/>
      <c r="AB22" s="1"/>
      <c r="AC22" s="1"/>
      <c r="AD22" s="1"/>
      <c r="AE22" s="18"/>
      <c r="AF22" s="1">
        <v>87</v>
      </c>
      <c r="AG22" s="1">
        <v>85</v>
      </c>
      <c r="AH22" s="1">
        <v>85</v>
      </c>
      <c r="AI22" s="1">
        <v>88</v>
      </c>
      <c r="AJ22" s="1">
        <v>88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1"/>
      <c r="FH22" s="42"/>
      <c r="FI22" s="42"/>
      <c r="FJ22" s="40"/>
      <c r="FK22" s="40"/>
    </row>
    <row r="23" spans="1:167">
      <c r="A23" s="19">
        <v>13</v>
      </c>
      <c r="B23" s="19">
        <v>48352</v>
      </c>
      <c r="C23" s="19" t="s">
        <v>272</v>
      </c>
      <c r="D23" s="18"/>
      <c r="E23" s="19">
        <f t="shared" si="0"/>
        <v>71</v>
      </c>
      <c r="F23" s="19" t="str">
        <f t="shared" si="1"/>
        <v>C</v>
      </c>
      <c r="G23" s="19">
        <f>IF((COUNTA(T12:AC12)&gt;0),(ROUND((AVERAGE(T23:AD23)),0)),"")</f>
        <v>71</v>
      </c>
      <c r="H23" s="19" t="str">
        <f t="shared" si="2"/>
        <v>C</v>
      </c>
      <c r="I23" s="35">
        <v>3</v>
      </c>
      <c r="J2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3" s="19">
        <f t="shared" si="4"/>
        <v>83.6</v>
      </c>
      <c r="L23" s="19" t="str">
        <f t="shared" si="5"/>
        <v>B</v>
      </c>
      <c r="M23" s="19">
        <f t="shared" si="6"/>
        <v>83.6</v>
      </c>
      <c r="N23" s="19" t="str">
        <f t="shared" si="7"/>
        <v>B</v>
      </c>
      <c r="O23" s="35">
        <v>2</v>
      </c>
      <c r="P2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19" t="str">
        <f t="shared" si="9"/>
        <v>B</v>
      </c>
      <c r="R23" s="19" t="str">
        <f t="shared" si="10"/>
        <v>B</v>
      </c>
      <c r="S23" s="18"/>
      <c r="T23" s="1">
        <v>72</v>
      </c>
      <c r="U23" s="1">
        <v>70</v>
      </c>
      <c r="V23" s="1">
        <v>70</v>
      </c>
      <c r="W23" s="1">
        <v>72</v>
      </c>
      <c r="X23" s="1">
        <v>72</v>
      </c>
      <c r="Y23" s="1">
        <v>72</v>
      </c>
      <c r="Z23" s="1"/>
      <c r="AA23" s="1"/>
      <c r="AB23" s="1"/>
      <c r="AC23" s="1"/>
      <c r="AD23" s="1"/>
      <c r="AE23" s="18"/>
      <c r="AF23" s="1">
        <v>84</v>
      </c>
      <c r="AG23" s="1">
        <v>81</v>
      </c>
      <c r="AH23" s="1">
        <v>81</v>
      </c>
      <c r="AI23" s="1">
        <v>86</v>
      </c>
      <c r="AJ23" s="1">
        <v>86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1">
        <v>6</v>
      </c>
      <c r="FH23" s="42"/>
      <c r="FI23" s="42"/>
      <c r="FJ23" s="40">
        <v>7666</v>
      </c>
      <c r="FK23" s="40">
        <v>7676</v>
      </c>
    </row>
    <row r="24" spans="1:167">
      <c r="A24" s="19">
        <v>14</v>
      </c>
      <c r="B24" s="19">
        <v>48368</v>
      </c>
      <c r="C24" s="19" t="s">
        <v>273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70</v>
      </c>
      <c r="H24" s="19" t="str">
        <f t="shared" si="2"/>
        <v>C</v>
      </c>
      <c r="I24" s="35">
        <v>3</v>
      </c>
      <c r="J2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4" s="19">
        <f t="shared" si="4"/>
        <v>83.8</v>
      </c>
      <c r="L24" s="19" t="str">
        <f t="shared" si="5"/>
        <v>B</v>
      </c>
      <c r="M24" s="19">
        <f t="shared" si="6"/>
        <v>83.8</v>
      </c>
      <c r="N24" s="19" t="str">
        <f t="shared" si="7"/>
        <v>B</v>
      </c>
      <c r="O24" s="35">
        <v>2</v>
      </c>
      <c r="P2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19" t="str">
        <f t="shared" si="9"/>
        <v>B</v>
      </c>
      <c r="R24" s="19" t="str">
        <f t="shared" si="10"/>
        <v>B</v>
      </c>
      <c r="S24" s="18"/>
      <c r="T24" s="1">
        <v>62</v>
      </c>
      <c r="U24" s="1">
        <v>71</v>
      </c>
      <c r="V24" s="1">
        <v>71</v>
      </c>
      <c r="W24" s="1">
        <v>72</v>
      </c>
      <c r="X24" s="1">
        <v>72</v>
      </c>
      <c r="Y24" s="1">
        <v>72</v>
      </c>
      <c r="Z24" s="1"/>
      <c r="AA24" s="1"/>
      <c r="AB24" s="1"/>
      <c r="AC24" s="1"/>
      <c r="AD24" s="1"/>
      <c r="AE24" s="18"/>
      <c r="AF24" s="1">
        <v>85</v>
      </c>
      <c r="AG24" s="1">
        <v>81</v>
      </c>
      <c r="AH24" s="1">
        <v>81</v>
      </c>
      <c r="AI24" s="1">
        <v>86</v>
      </c>
      <c r="AJ24" s="1">
        <v>86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1"/>
      <c r="FH24" s="42"/>
      <c r="FI24" s="42"/>
      <c r="FJ24" s="40"/>
      <c r="FK24" s="40"/>
    </row>
    <row r="25" spans="1:167">
      <c r="A25" s="19">
        <v>15</v>
      </c>
      <c r="B25" s="19">
        <v>48384</v>
      </c>
      <c r="C25" s="19" t="s">
        <v>274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5" s="19">
        <f t="shared" si="4"/>
        <v>83.6</v>
      </c>
      <c r="L25" s="19" t="str">
        <f t="shared" si="5"/>
        <v>B</v>
      </c>
      <c r="M25" s="19">
        <f t="shared" si="6"/>
        <v>83.6</v>
      </c>
      <c r="N25" s="19" t="str">
        <f t="shared" si="7"/>
        <v>B</v>
      </c>
      <c r="O25" s="35">
        <v>2</v>
      </c>
      <c r="P2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5" s="19" t="str">
        <f t="shared" si="9"/>
        <v>B</v>
      </c>
      <c r="R25" s="19" t="str">
        <f t="shared" si="10"/>
        <v>B</v>
      </c>
      <c r="S25" s="18"/>
      <c r="T25" s="1">
        <v>62</v>
      </c>
      <c r="U25" s="1">
        <v>70</v>
      </c>
      <c r="V25" s="1">
        <v>79</v>
      </c>
      <c r="W25" s="1">
        <v>86</v>
      </c>
      <c r="X25" s="1">
        <v>84</v>
      </c>
      <c r="Y25" s="1">
        <v>80</v>
      </c>
      <c r="Z25" s="1"/>
      <c r="AA25" s="1"/>
      <c r="AB25" s="1"/>
      <c r="AC25" s="1"/>
      <c r="AD25" s="1"/>
      <c r="AE25" s="18"/>
      <c r="AF25" s="1">
        <v>86</v>
      </c>
      <c r="AG25" s="1">
        <v>81</v>
      </c>
      <c r="AH25" s="1">
        <v>81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6" t="s">
        <v>78</v>
      </c>
      <c r="FD25" s="66"/>
      <c r="FE25" s="66"/>
      <c r="FG25" s="41">
        <v>7</v>
      </c>
      <c r="FH25" s="42"/>
      <c r="FI25" s="42"/>
      <c r="FJ25" s="40">
        <v>7667</v>
      </c>
      <c r="FK25" s="40">
        <v>7677</v>
      </c>
    </row>
    <row r="26" spans="1:167">
      <c r="A26" s="19">
        <v>16</v>
      </c>
      <c r="B26" s="19">
        <v>48400</v>
      </c>
      <c r="C26" s="19" t="s">
        <v>275</v>
      </c>
      <c r="D26" s="18"/>
      <c r="E26" s="19">
        <f t="shared" si="0"/>
        <v>74</v>
      </c>
      <c r="F26" s="19" t="str">
        <f t="shared" si="1"/>
        <v>C</v>
      </c>
      <c r="G26" s="19">
        <f>IF((COUNTA(T12:AC12)&gt;0),(ROUND((AVERAGE(T26:AD26)),0)),"")</f>
        <v>74</v>
      </c>
      <c r="H26" s="19" t="str">
        <f t="shared" si="2"/>
        <v>C</v>
      </c>
      <c r="I26" s="35">
        <v>2</v>
      </c>
      <c r="J2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2</v>
      </c>
      <c r="P2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19" t="str">
        <f t="shared" si="9"/>
        <v>B</v>
      </c>
      <c r="R26" s="19" t="str">
        <f t="shared" si="10"/>
        <v>B</v>
      </c>
      <c r="S26" s="18"/>
      <c r="T26" s="1">
        <v>76</v>
      </c>
      <c r="U26" s="1">
        <v>86</v>
      </c>
      <c r="V26" s="1">
        <v>65</v>
      </c>
      <c r="W26" s="1">
        <v>72</v>
      </c>
      <c r="X26" s="1">
        <v>72</v>
      </c>
      <c r="Y26" s="1">
        <v>72</v>
      </c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>
        <v>81</v>
      </c>
      <c r="AI26" s="1">
        <v>84</v>
      </c>
      <c r="AJ26" s="1">
        <v>84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1"/>
      <c r="FH26" s="42"/>
      <c r="FI26" s="42"/>
      <c r="FJ26" s="40"/>
      <c r="FK26" s="40"/>
    </row>
    <row r="27" spans="1:167">
      <c r="A27" s="19">
        <v>17</v>
      </c>
      <c r="B27" s="19">
        <v>48416</v>
      </c>
      <c r="C27" s="19" t="s">
        <v>276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2</v>
      </c>
      <c r="J2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7" s="19">
        <f t="shared" si="4"/>
        <v>85.8</v>
      </c>
      <c r="L27" s="19" t="str">
        <f t="shared" si="5"/>
        <v>A</v>
      </c>
      <c r="M27" s="19">
        <f t="shared" si="6"/>
        <v>85.8</v>
      </c>
      <c r="N27" s="19" t="str">
        <f t="shared" si="7"/>
        <v>A</v>
      </c>
      <c r="O27" s="35">
        <v>1</v>
      </c>
      <c r="P27" s="19" t="str">
        <f t="shared" si="8"/>
        <v>Sangat terampil menyampaikan  secara lisan dan membuat dialog tentang materi Jati diri,mengucapkan Selamat dan Memuji ,menyatakan Kehendak ,teks deskriptif dan Pengumuman</v>
      </c>
      <c r="Q27" s="19" t="str">
        <f t="shared" si="9"/>
        <v>B</v>
      </c>
      <c r="R27" s="19" t="str">
        <f t="shared" si="10"/>
        <v>B</v>
      </c>
      <c r="S27" s="18"/>
      <c r="T27" s="1">
        <v>84</v>
      </c>
      <c r="U27" s="1">
        <v>76</v>
      </c>
      <c r="V27" s="1">
        <v>86</v>
      </c>
      <c r="W27" s="1">
        <v>76</v>
      </c>
      <c r="X27" s="1">
        <v>76</v>
      </c>
      <c r="Y27" s="1">
        <v>72</v>
      </c>
      <c r="Z27" s="1"/>
      <c r="AA27" s="1"/>
      <c r="AB27" s="1"/>
      <c r="AC27" s="1"/>
      <c r="AD27" s="1"/>
      <c r="AE27" s="18"/>
      <c r="AF27" s="1">
        <v>87</v>
      </c>
      <c r="AG27" s="1">
        <v>85</v>
      </c>
      <c r="AH27" s="1">
        <v>85</v>
      </c>
      <c r="AI27" s="1">
        <v>86</v>
      </c>
      <c r="AJ27" s="1">
        <v>86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1">
        <v>8</v>
      </c>
      <c r="FH27" s="42"/>
      <c r="FI27" s="42"/>
      <c r="FJ27" s="40">
        <v>7668</v>
      </c>
      <c r="FK27" s="40">
        <v>7678</v>
      </c>
    </row>
    <row r="28" spans="1:167">
      <c r="A28" s="19">
        <v>18</v>
      </c>
      <c r="B28" s="19">
        <v>48432</v>
      </c>
      <c r="C28" s="19" t="s">
        <v>277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8" s="19">
        <f t="shared" si="4"/>
        <v>82.2</v>
      </c>
      <c r="L28" s="19" t="str">
        <f t="shared" si="5"/>
        <v>B</v>
      </c>
      <c r="M28" s="19">
        <f t="shared" si="6"/>
        <v>82.2</v>
      </c>
      <c r="N28" s="19" t="str">
        <f t="shared" si="7"/>
        <v>B</v>
      </c>
      <c r="O28" s="35">
        <v>2</v>
      </c>
      <c r="P2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19" t="str">
        <f t="shared" si="9"/>
        <v>B</v>
      </c>
      <c r="R28" s="19" t="str">
        <f t="shared" si="10"/>
        <v>B</v>
      </c>
      <c r="S28" s="18"/>
      <c r="T28" s="1">
        <v>68</v>
      </c>
      <c r="U28" s="1">
        <v>73</v>
      </c>
      <c r="V28" s="1">
        <v>88</v>
      </c>
      <c r="W28" s="1">
        <v>78</v>
      </c>
      <c r="X28" s="1">
        <v>78</v>
      </c>
      <c r="Y28" s="1">
        <v>72</v>
      </c>
      <c r="Z28" s="1"/>
      <c r="AA28" s="1"/>
      <c r="AB28" s="1"/>
      <c r="AC28" s="1"/>
      <c r="AD28" s="1"/>
      <c r="AE28" s="18"/>
      <c r="AF28" s="1">
        <v>85</v>
      </c>
      <c r="AG28" s="1">
        <v>81</v>
      </c>
      <c r="AH28" s="1">
        <v>81</v>
      </c>
      <c r="AI28" s="1">
        <v>82</v>
      </c>
      <c r="AJ28" s="1">
        <v>82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1"/>
      <c r="FH28" s="42"/>
      <c r="FI28" s="42"/>
      <c r="FJ28" s="40"/>
      <c r="FK28" s="40"/>
    </row>
    <row r="29" spans="1:167">
      <c r="A29" s="19">
        <v>19</v>
      </c>
      <c r="B29" s="19">
        <v>48448</v>
      </c>
      <c r="C29" s="19" t="s">
        <v>278</v>
      </c>
      <c r="D29" s="18"/>
      <c r="E29" s="19">
        <f t="shared" si="0"/>
        <v>72</v>
      </c>
      <c r="F29" s="19" t="str">
        <f t="shared" si="1"/>
        <v>C</v>
      </c>
      <c r="G29" s="19">
        <f>IF((COUNTA(T12:AC12)&gt;0),(ROUND((AVERAGE(T29:AD29)),0)),"")</f>
        <v>72</v>
      </c>
      <c r="H29" s="19" t="str">
        <f t="shared" si="2"/>
        <v>C</v>
      </c>
      <c r="I29" s="35">
        <v>3</v>
      </c>
      <c r="J2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Sangat terampil menyampaikan  secara lisan dan membuat dialog tentang materi Jati diri,mengucapkan Selamat dan Memuji ,menyatakan Kehendak ,teks deskriptif dan Pengumuman</v>
      </c>
      <c r="Q29" s="19" t="str">
        <f t="shared" si="9"/>
        <v>B</v>
      </c>
      <c r="R29" s="19" t="str">
        <f t="shared" si="10"/>
        <v>B</v>
      </c>
      <c r="S29" s="18"/>
      <c r="T29" s="1">
        <v>64</v>
      </c>
      <c r="U29" s="1">
        <v>76</v>
      </c>
      <c r="V29" s="1">
        <v>78</v>
      </c>
      <c r="W29" s="1">
        <v>72</v>
      </c>
      <c r="X29" s="1">
        <v>72</v>
      </c>
      <c r="Y29" s="1">
        <v>72</v>
      </c>
      <c r="Z29" s="1"/>
      <c r="AA29" s="1"/>
      <c r="AB29" s="1"/>
      <c r="AC29" s="1"/>
      <c r="AD29" s="1"/>
      <c r="AE29" s="18"/>
      <c r="AF29" s="1">
        <v>87</v>
      </c>
      <c r="AG29" s="1">
        <v>81</v>
      </c>
      <c r="AH29" s="1">
        <v>81</v>
      </c>
      <c r="AI29" s="1">
        <v>88</v>
      </c>
      <c r="AJ29" s="1">
        <v>88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1">
        <v>9</v>
      </c>
      <c r="FH29" s="42"/>
      <c r="FI29" s="42"/>
      <c r="FJ29" s="40">
        <v>7669</v>
      </c>
      <c r="FK29" s="40">
        <v>7679</v>
      </c>
    </row>
    <row r="30" spans="1:167">
      <c r="A30" s="19">
        <v>20</v>
      </c>
      <c r="B30" s="19">
        <v>48480</v>
      </c>
      <c r="C30" s="19" t="s">
        <v>279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3</v>
      </c>
      <c r="J3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19" t="str">
        <f t="shared" si="9"/>
        <v>B</v>
      </c>
      <c r="R30" s="19" t="str">
        <f t="shared" si="10"/>
        <v>B</v>
      </c>
      <c r="S30" s="18"/>
      <c r="T30" s="1">
        <v>78</v>
      </c>
      <c r="U30" s="1">
        <v>73</v>
      </c>
      <c r="V30" s="1">
        <v>73</v>
      </c>
      <c r="W30" s="1">
        <v>72</v>
      </c>
      <c r="X30" s="1">
        <v>72</v>
      </c>
      <c r="Y30" s="1">
        <v>80</v>
      </c>
      <c r="Z30" s="1"/>
      <c r="AA30" s="1"/>
      <c r="AB30" s="1"/>
      <c r="AC30" s="1"/>
      <c r="AD30" s="1"/>
      <c r="AE30" s="18"/>
      <c r="AF30" s="1">
        <v>83</v>
      </c>
      <c r="AG30" s="1">
        <v>81</v>
      </c>
      <c r="AH30" s="1">
        <v>81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1"/>
      <c r="FH30" s="42"/>
      <c r="FI30" s="42"/>
      <c r="FJ30" s="40"/>
      <c r="FK30" s="40"/>
    </row>
    <row r="31" spans="1:167">
      <c r="A31" s="19">
        <v>21</v>
      </c>
      <c r="B31" s="19">
        <v>48464</v>
      </c>
      <c r="C31" s="19" t="s">
        <v>280</v>
      </c>
      <c r="D31" s="18"/>
      <c r="E31" s="19">
        <f t="shared" si="0"/>
        <v>69</v>
      </c>
      <c r="F31" s="19" t="str">
        <f t="shared" si="1"/>
        <v>D</v>
      </c>
      <c r="G31" s="19">
        <f>IF((COUNTA(T12:AC12)&gt;0),(ROUND((AVERAGE(T31:AD31)),0)),"")</f>
        <v>69</v>
      </c>
      <c r="H31" s="19" t="str">
        <f t="shared" si="2"/>
        <v>D</v>
      </c>
      <c r="I31" s="35">
        <v>4</v>
      </c>
      <c r="J31" s="19" t="str">
        <f t="shared" si="3"/>
        <v>Belum memilik semuai kemampuan dalam memahami dan menganalias materi tentang Jati diri,mengucapkan Selamat dan Memuji,  Menyatakan Kehendak deskritif teks dan Pengumuman</v>
      </c>
      <c r="K31" s="19">
        <f t="shared" si="4"/>
        <v>83.6</v>
      </c>
      <c r="L31" s="19" t="str">
        <f t="shared" si="5"/>
        <v>B</v>
      </c>
      <c r="M31" s="19">
        <f t="shared" si="6"/>
        <v>83.6</v>
      </c>
      <c r="N31" s="19" t="str">
        <f t="shared" si="7"/>
        <v>B</v>
      </c>
      <c r="O31" s="35">
        <v>2</v>
      </c>
      <c r="P3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70</v>
      </c>
      <c r="V31" s="1">
        <v>65</v>
      </c>
      <c r="W31" s="1">
        <v>70</v>
      </c>
      <c r="X31" s="1">
        <v>70</v>
      </c>
      <c r="Y31" s="1">
        <v>65</v>
      </c>
      <c r="Z31" s="1"/>
      <c r="AA31" s="1"/>
      <c r="AB31" s="1"/>
      <c r="AC31" s="1"/>
      <c r="AD31" s="1"/>
      <c r="AE31" s="18"/>
      <c r="AF31" s="1">
        <v>84</v>
      </c>
      <c r="AG31" s="1">
        <v>81</v>
      </c>
      <c r="AH31" s="1">
        <v>81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1">
        <v>10</v>
      </c>
      <c r="FH31" s="42"/>
      <c r="FI31" s="42"/>
      <c r="FJ31" s="40">
        <v>7670</v>
      </c>
      <c r="FK31" s="40">
        <v>7680</v>
      </c>
    </row>
    <row r="32" spans="1:167">
      <c r="A32" s="19">
        <v>22</v>
      </c>
      <c r="B32" s="19">
        <v>48496</v>
      </c>
      <c r="C32" s="19" t="s">
        <v>281</v>
      </c>
      <c r="D32" s="18"/>
      <c r="E32" s="19">
        <f t="shared" si="0"/>
        <v>71</v>
      </c>
      <c r="F32" s="19" t="str">
        <f t="shared" si="1"/>
        <v>C</v>
      </c>
      <c r="G32" s="19">
        <f>IF((COUNTA(T12:AC12)&gt;0),(ROUND((AVERAGE(T32:AD32)),0)),"")</f>
        <v>71</v>
      </c>
      <c r="H32" s="19" t="str">
        <f t="shared" si="2"/>
        <v>C</v>
      </c>
      <c r="I32" s="35">
        <v>3</v>
      </c>
      <c r="J3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2" s="19">
        <f t="shared" si="4"/>
        <v>83.8</v>
      </c>
      <c r="L32" s="19" t="str">
        <f t="shared" si="5"/>
        <v>B</v>
      </c>
      <c r="M32" s="19">
        <f t="shared" si="6"/>
        <v>83.8</v>
      </c>
      <c r="N32" s="19" t="str">
        <f t="shared" si="7"/>
        <v>B</v>
      </c>
      <c r="O32" s="35">
        <v>2</v>
      </c>
      <c r="P3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2" s="19" t="str">
        <f t="shared" si="9"/>
        <v>B</v>
      </c>
      <c r="R32" s="19" t="str">
        <f t="shared" si="10"/>
        <v>B</v>
      </c>
      <c r="S32" s="18"/>
      <c r="T32" s="1">
        <v>62</v>
      </c>
      <c r="U32" s="1">
        <v>70</v>
      </c>
      <c r="V32" s="1">
        <v>75</v>
      </c>
      <c r="W32" s="1">
        <v>74</v>
      </c>
      <c r="X32" s="1">
        <v>74</v>
      </c>
      <c r="Y32" s="1">
        <v>72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82</v>
      </c>
      <c r="AJ32" s="1">
        <v>82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1"/>
      <c r="FH32" s="40"/>
      <c r="FI32" s="40"/>
      <c r="FJ32" s="40"/>
      <c r="FK32" s="40"/>
    </row>
    <row r="33" spans="1:157">
      <c r="A33" s="19">
        <v>23</v>
      </c>
      <c r="B33" s="19">
        <v>48512</v>
      </c>
      <c r="C33" s="19" t="s">
        <v>282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3" s="19">
        <f t="shared" si="4"/>
        <v>81.599999999999994</v>
      </c>
      <c r="L33" s="19" t="str">
        <f t="shared" si="5"/>
        <v>B</v>
      </c>
      <c r="M33" s="19">
        <f t="shared" si="6"/>
        <v>81.599999999999994</v>
      </c>
      <c r="N33" s="19" t="str">
        <f t="shared" si="7"/>
        <v>B</v>
      </c>
      <c r="O33" s="35">
        <v>2</v>
      </c>
      <c r="P3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96</v>
      </c>
      <c r="V33" s="1">
        <v>86</v>
      </c>
      <c r="W33" s="1">
        <v>80</v>
      </c>
      <c r="X33" s="1">
        <v>80</v>
      </c>
      <c r="Y33" s="1">
        <v>72</v>
      </c>
      <c r="Z33" s="1"/>
      <c r="AA33" s="1"/>
      <c r="AB33" s="1"/>
      <c r="AC33" s="1"/>
      <c r="AD33" s="1"/>
      <c r="AE33" s="18"/>
      <c r="AF33" s="1">
        <v>84</v>
      </c>
      <c r="AG33" s="1">
        <v>81</v>
      </c>
      <c r="AH33" s="1">
        <v>81</v>
      </c>
      <c r="AI33" s="1">
        <v>81</v>
      </c>
      <c r="AJ33" s="1">
        <v>81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48528</v>
      </c>
      <c r="C34" s="19" t="s">
        <v>283</v>
      </c>
      <c r="D34" s="18"/>
      <c r="E34" s="19">
        <f t="shared" si="0"/>
        <v>78</v>
      </c>
      <c r="F34" s="19" t="str">
        <f t="shared" si="1"/>
        <v>B</v>
      </c>
      <c r="G34" s="19">
        <f>IF((COUNTA(T12:AC12)&gt;0),(ROUND((AVERAGE(T34:AD34)),0)),"")</f>
        <v>78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4" s="19">
        <f t="shared" si="4"/>
        <v>83.8</v>
      </c>
      <c r="L34" s="19" t="str">
        <f t="shared" si="5"/>
        <v>B</v>
      </c>
      <c r="M34" s="19">
        <f t="shared" si="6"/>
        <v>83.8</v>
      </c>
      <c r="N34" s="19" t="str">
        <f t="shared" si="7"/>
        <v>B</v>
      </c>
      <c r="O34" s="35">
        <v>2</v>
      </c>
      <c r="P3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19" t="str">
        <f t="shared" si="9"/>
        <v>B</v>
      </c>
      <c r="R34" s="19" t="str">
        <f t="shared" si="10"/>
        <v>B</v>
      </c>
      <c r="S34" s="18"/>
      <c r="T34" s="1">
        <v>64</v>
      </c>
      <c r="U34" s="1">
        <v>73</v>
      </c>
      <c r="V34" s="1">
        <v>78</v>
      </c>
      <c r="W34" s="1">
        <v>84</v>
      </c>
      <c r="X34" s="1">
        <v>84</v>
      </c>
      <c r="Y34" s="1">
        <v>84</v>
      </c>
      <c r="Z34" s="1"/>
      <c r="AA34" s="1"/>
      <c r="AB34" s="1"/>
      <c r="AC34" s="1"/>
      <c r="AD34" s="1"/>
      <c r="AE34" s="18"/>
      <c r="AF34" s="1">
        <v>85</v>
      </c>
      <c r="AG34" s="1">
        <v>81</v>
      </c>
      <c r="AH34" s="1">
        <v>81</v>
      </c>
      <c r="AI34" s="1">
        <v>86</v>
      </c>
      <c r="AJ34" s="1">
        <v>86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48544</v>
      </c>
      <c r="C35" s="19" t="s">
        <v>284</v>
      </c>
      <c r="D35" s="18"/>
      <c r="E35" s="19">
        <f t="shared" si="0"/>
        <v>73</v>
      </c>
      <c r="F35" s="19" t="str">
        <f t="shared" si="1"/>
        <v>C</v>
      </c>
      <c r="G35" s="19">
        <f>IF((COUNTA(T12:AC12)&gt;0),(ROUND((AVERAGE(T35:AD35)),0)),"")</f>
        <v>73</v>
      </c>
      <c r="H35" s="19" t="str">
        <f t="shared" si="2"/>
        <v>C</v>
      </c>
      <c r="I35" s="35">
        <v>3</v>
      </c>
      <c r="J3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5" s="19">
        <f t="shared" si="4"/>
        <v>81.599999999999994</v>
      </c>
      <c r="L35" s="19" t="str">
        <f t="shared" si="5"/>
        <v>B</v>
      </c>
      <c r="M35" s="19">
        <f t="shared" si="6"/>
        <v>81.599999999999994</v>
      </c>
      <c r="N35" s="19" t="str">
        <f t="shared" si="7"/>
        <v>B</v>
      </c>
      <c r="O35" s="35">
        <v>2</v>
      </c>
      <c r="P3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19" t="str">
        <f t="shared" si="9"/>
        <v>B</v>
      </c>
      <c r="R35" s="19" t="str">
        <f t="shared" si="10"/>
        <v>B</v>
      </c>
      <c r="S35" s="18"/>
      <c r="T35" s="1">
        <v>72</v>
      </c>
      <c r="U35" s="1">
        <v>72</v>
      </c>
      <c r="V35" s="1">
        <v>75</v>
      </c>
      <c r="W35" s="1">
        <v>72</v>
      </c>
      <c r="X35" s="1">
        <v>72</v>
      </c>
      <c r="Y35" s="1">
        <v>72</v>
      </c>
      <c r="Z35" s="1"/>
      <c r="AA35" s="1"/>
      <c r="AB35" s="1"/>
      <c r="AC35" s="1"/>
      <c r="AD35" s="1"/>
      <c r="AE35" s="18"/>
      <c r="AF35" s="1">
        <v>84</v>
      </c>
      <c r="AG35" s="1">
        <v>81</v>
      </c>
      <c r="AH35" s="1">
        <v>81</v>
      </c>
      <c r="AI35" s="1">
        <v>81</v>
      </c>
      <c r="AJ35" s="1">
        <v>81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48560</v>
      </c>
      <c r="C36" s="19" t="s">
        <v>285</v>
      </c>
      <c r="D36" s="18"/>
      <c r="E36" s="19">
        <f t="shared" si="0"/>
        <v>71</v>
      </c>
      <c r="F36" s="19" t="str">
        <f t="shared" si="1"/>
        <v>C</v>
      </c>
      <c r="G36" s="19">
        <f>IF((COUNTA(T12:AC12)&gt;0),(ROUND((AVERAGE(T36:AD36)),0)),"")</f>
        <v>71</v>
      </c>
      <c r="H36" s="19" t="str">
        <f t="shared" si="2"/>
        <v>C</v>
      </c>
      <c r="I36" s="35">
        <v>3</v>
      </c>
      <c r="J3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6" s="19">
        <f t="shared" si="4"/>
        <v>83.6</v>
      </c>
      <c r="L36" s="19" t="str">
        <f t="shared" si="5"/>
        <v>B</v>
      </c>
      <c r="M36" s="19">
        <f t="shared" si="6"/>
        <v>83.6</v>
      </c>
      <c r="N36" s="19" t="str">
        <f t="shared" si="7"/>
        <v>B</v>
      </c>
      <c r="O36" s="35">
        <v>2</v>
      </c>
      <c r="P3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19" t="str">
        <f t="shared" si="9"/>
        <v>B</v>
      </c>
      <c r="R36" s="19" t="str">
        <f t="shared" si="10"/>
        <v>B</v>
      </c>
      <c r="S36" s="18"/>
      <c r="T36" s="1">
        <v>72</v>
      </c>
      <c r="U36" s="1">
        <v>72</v>
      </c>
      <c r="V36" s="1">
        <v>70</v>
      </c>
      <c r="W36" s="1">
        <v>70</v>
      </c>
      <c r="X36" s="1">
        <v>70</v>
      </c>
      <c r="Y36" s="1">
        <v>72</v>
      </c>
      <c r="Z36" s="1"/>
      <c r="AA36" s="1"/>
      <c r="AB36" s="1"/>
      <c r="AC36" s="1"/>
      <c r="AD36" s="1"/>
      <c r="AE36" s="18"/>
      <c r="AF36" s="1">
        <v>84</v>
      </c>
      <c r="AG36" s="1">
        <v>81</v>
      </c>
      <c r="AH36" s="1">
        <v>81</v>
      </c>
      <c r="AI36" s="1">
        <v>86</v>
      </c>
      <c r="AJ36" s="1">
        <v>86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48576</v>
      </c>
      <c r="C37" s="19" t="s">
        <v>286</v>
      </c>
      <c r="D37" s="18"/>
      <c r="E37" s="19">
        <f t="shared" si="0"/>
        <v>72</v>
      </c>
      <c r="F37" s="19" t="str">
        <f t="shared" si="1"/>
        <v>C</v>
      </c>
      <c r="G37" s="19">
        <f>IF((COUNTA(T12:AC12)&gt;0),(ROUND((AVERAGE(T37:AD37)),0)),"")</f>
        <v>72</v>
      </c>
      <c r="H37" s="19" t="str">
        <f t="shared" si="2"/>
        <v>C</v>
      </c>
      <c r="I37" s="35">
        <v>3</v>
      </c>
      <c r="J3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7" s="19">
        <f t="shared" si="4"/>
        <v>83.8</v>
      </c>
      <c r="L37" s="19" t="str">
        <f t="shared" si="5"/>
        <v>B</v>
      </c>
      <c r="M37" s="19">
        <f t="shared" si="6"/>
        <v>83.8</v>
      </c>
      <c r="N37" s="19" t="str">
        <f t="shared" si="7"/>
        <v>B</v>
      </c>
      <c r="O37" s="35">
        <v>2</v>
      </c>
      <c r="P3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19" t="str">
        <f t="shared" si="9"/>
        <v>B</v>
      </c>
      <c r="R37" s="19" t="str">
        <f t="shared" si="10"/>
        <v>B</v>
      </c>
      <c r="S37" s="18"/>
      <c r="T37" s="1">
        <v>55</v>
      </c>
      <c r="U37" s="1">
        <v>76</v>
      </c>
      <c r="V37" s="1">
        <v>86</v>
      </c>
      <c r="W37" s="1">
        <v>72</v>
      </c>
      <c r="X37" s="1">
        <v>72</v>
      </c>
      <c r="Y37" s="1">
        <v>72</v>
      </c>
      <c r="Z37" s="1"/>
      <c r="AA37" s="1"/>
      <c r="AB37" s="1"/>
      <c r="AC37" s="1"/>
      <c r="AD37" s="1"/>
      <c r="AE37" s="18"/>
      <c r="AF37" s="1">
        <v>85</v>
      </c>
      <c r="AG37" s="1">
        <v>81</v>
      </c>
      <c r="AH37" s="1">
        <v>81</v>
      </c>
      <c r="AI37" s="1">
        <v>86</v>
      </c>
      <c r="AJ37" s="1">
        <v>86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48592</v>
      </c>
      <c r="C38" s="19" t="s">
        <v>287</v>
      </c>
      <c r="D38" s="18"/>
      <c r="E38" s="19">
        <f t="shared" si="0"/>
        <v>72</v>
      </c>
      <c r="F38" s="19" t="str">
        <f t="shared" si="1"/>
        <v>C</v>
      </c>
      <c r="G38" s="19">
        <f>IF((COUNTA(T12:AC12)&gt;0),(ROUND((AVERAGE(T38:AD38)),0)),"")</f>
        <v>72</v>
      </c>
      <c r="H38" s="19" t="str">
        <f t="shared" si="2"/>
        <v>C</v>
      </c>
      <c r="I38" s="35">
        <v>3</v>
      </c>
      <c r="J38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Sangat terampil menyampaikan  secara lisan dan membuat dialog tentang materi Jati diri,mengucapkan Selamat dan Memuji ,menyatakan Kehendak ,teks deskriptif dan Pengumuman</v>
      </c>
      <c r="Q38" s="19" t="str">
        <f t="shared" si="9"/>
        <v>B</v>
      </c>
      <c r="R38" s="19" t="str">
        <f t="shared" si="10"/>
        <v>B</v>
      </c>
      <c r="S38" s="18"/>
      <c r="T38" s="1">
        <v>64</v>
      </c>
      <c r="U38" s="1">
        <v>80</v>
      </c>
      <c r="V38" s="1">
        <v>73</v>
      </c>
      <c r="W38" s="1">
        <v>72</v>
      </c>
      <c r="X38" s="1">
        <v>72</v>
      </c>
      <c r="Y38" s="1">
        <v>72</v>
      </c>
      <c r="Z38" s="1"/>
      <c r="AA38" s="1"/>
      <c r="AB38" s="1"/>
      <c r="AC38" s="1"/>
      <c r="AD38" s="1"/>
      <c r="AE38" s="18"/>
      <c r="AF38" s="1">
        <v>87</v>
      </c>
      <c r="AG38" s="1">
        <v>81</v>
      </c>
      <c r="AH38" s="1">
        <v>81</v>
      </c>
      <c r="AI38" s="1">
        <v>88</v>
      </c>
      <c r="AJ38" s="1">
        <v>88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48608</v>
      </c>
      <c r="C39" s="19" t="s">
        <v>288</v>
      </c>
      <c r="D39" s="18"/>
      <c r="E39" s="19">
        <f t="shared" si="0"/>
        <v>71</v>
      </c>
      <c r="F39" s="19" t="str">
        <f t="shared" si="1"/>
        <v>C</v>
      </c>
      <c r="G39" s="19">
        <f>IF((COUNTA(T12:AC12)&gt;0),(ROUND((AVERAGE(T39:AD39)),0)),"")</f>
        <v>71</v>
      </c>
      <c r="H39" s="19" t="str">
        <f t="shared" si="2"/>
        <v>C</v>
      </c>
      <c r="I39" s="35">
        <v>3</v>
      </c>
      <c r="J3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9" s="19">
        <f t="shared" si="4"/>
        <v>84.6</v>
      </c>
      <c r="L39" s="19" t="str">
        <f t="shared" si="5"/>
        <v>A</v>
      </c>
      <c r="M39" s="19">
        <f t="shared" si="6"/>
        <v>84.6</v>
      </c>
      <c r="N39" s="19" t="str">
        <f t="shared" si="7"/>
        <v>A</v>
      </c>
      <c r="O39" s="35">
        <v>1</v>
      </c>
      <c r="P39" s="19" t="str">
        <f t="shared" si="8"/>
        <v>Sangat terampil menyampaikan  secara lisan dan membuat dialog tentang materi Jati diri,mengucapkan Selamat dan Memuji ,menyatakan Kehendak ,teks deskriptif dan Pengumuman</v>
      </c>
      <c r="Q39" s="19" t="str">
        <f t="shared" si="9"/>
        <v>B</v>
      </c>
      <c r="R39" s="19" t="str">
        <f t="shared" si="10"/>
        <v>B</v>
      </c>
      <c r="S39" s="18"/>
      <c r="T39" s="1">
        <v>72</v>
      </c>
      <c r="U39" s="1">
        <v>70</v>
      </c>
      <c r="V39" s="1">
        <v>71</v>
      </c>
      <c r="W39" s="1">
        <v>70</v>
      </c>
      <c r="X39" s="1">
        <v>70</v>
      </c>
      <c r="Y39" s="1">
        <v>72</v>
      </c>
      <c r="Z39" s="1"/>
      <c r="AA39" s="1"/>
      <c r="AB39" s="1"/>
      <c r="AC39" s="1"/>
      <c r="AD39" s="1"/>
      <c r="AE39" s="18"/>
      <c r="AF39" s="1">
        <v>85</v>
      </c>
      <c r="AG39" s="1">
        <v>81</v>
      </c>
      <c r="AH39" s="1">
        <v>81</v>
      </c>
      <c r="AI39" s="1">
        <v>88</v>
      </c>
      <c r="AJ39" s="1">
        <v>88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48624</v>
      </c>
      <c r="C40" s="19" t="s">
        <v>289</v>
      </c>
      <c r="D40" s="18"/>
      <c r="E40" s="19">
        <f t="shared" si="0"/>
        <v>71</v>
      </c>
      <c r="F40" s="19" t="str">
        <f t="shared" si="1"/>
        <v>C</v>
      </c>
      <c r="G40" s="19">
        <f>IF((COUNTA(T12:AC12)&gt;0),(ROUND((AVERAGE(T40:AD40)),0)),"")</f>
        <v>71</v>
      </c>
      <c r="H40" s="19" t="str">
        <f t="shared" si="2"/>
        <v>C</v>
      </c>
      <c r="I40" s="35">
        <v>3</v>
      </c>
      <c r="J4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0" s="19">
        <f t="shared" si="4"/>
        <v>84.6</v>
      </c>
      <c r="L40" s="19" t="str">
        <f t="shared" si="5"/>
        <v>A</v>
      </c>
      <c r="M40" s="19">
        <f t="shared" si="6"/>
        <v>84.6</v>
      </c>
      <c r="N40" s="19" t="str">
        <f t="shared" si="7"/>
        <v>A</v>
      </c>
      <c r="O40" s="35">
        <v>1</v>
      </c>
      <c r="P40" s="19" t="str">
        <f t="shared" si="8"/>
        <v>Sangat terampil menyampaikan  secara lisan dan membuat dialog tentang materi Jati diri,mengucapkan Selamat dan Memuji ,menyatakan Kehendak ,teks deskriptif dan Pengumuman</v>
      </c>
      <c r="Q40" s="19" t="str">
        <f t="shared" si="9"/>
        <v>B</v>
      </c>
      <c r="R40" s="19" t="str">
        <f t="shared" si="10"/>
        <v>B</v>
      </c>
      <c r="S40" s="18"/>
      <c r="T40" s="1">
        <v>56</v>
      </c>
      <c r="U40" s="1">
        <v>83</v>
      </c>
      <c r="V40" s="1">
        <v>71</v>
      </c>
      <c r="W40" s="1">
        <v>72</v>
      </c>
      <c r="X40" s="1">
        <v>72</v>
      </c>
      <c r="Y40" s="1">
        <v>72</v>
      </c>
      <c r="Z40" s="1"/>
      <c r="AA40" s="1"/>
      <c r="AB40" s="1"/>
      <c r="AC40" s="1"/>
      <c r="AD40" s="1"/>
      <c r="AE40" s="18"/>
      <c r="AF40" s="1">
        <v>85</v>
      </c>
      <c r="AG40" s="1">
        <v>81</v>
      </c>
      <c r="AH40" s="1">
        <v>81</v>
      </c>
      <c r="AI40" s="1">
        <v>88</v>
      </c>
      <c r="AJ40" s="1">
        <v>88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48640</v>
      </c>
      <c r="C41" s="19" t="s">
        <v>290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1" s="19">
        <f t="shared" si="4"/>
        <v>87.4</v>
      </c>
      <c r="L41" s="19" t="str">
        <f t="shared" si="5"/>
        <v>A</v>
      </c>
      <c r="M41" s="19">
        <f t="shared" si="6"/>
        <v>87.4</v>
      </c>
      <c r="N41" s="19" t="str">
        <f t="shared" si="7"/>
        <v>A</v>
      </c>
      <c r="O41" s="35">
        <v>1</v>
      </c>
      <c r="P41" s="19" t="str">
        <f t="shared" si="8"/>
        <v>Sangat terampil menyampaikan  secara lisan dan membuat dialog tentang materi Jati diri,mengucapkan Selamat dan Memuji ,menyatakan Kehendak ,teks deskriptif dan Pengumuman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96</v>
      </c>
      <c r="V41" s="1">
        <v>83</v>
      </c>
      <c r="W41" s="1">
        <v>80</v>
      </c>
      <c r="X41" s="1">
        <v>80</v>
      </c>
      <c r="Y41" s="1">
        <v>72</v>
      </c>
      <c r="Z41" s="1"/>
      <c r="AA41" s="1"/>
      <c r="AB41" s="1"/>
      <c r="AC41" s="1"/>
      <c r="AD41" s="1"/>
      <c r="AE41" s="18"/>
      <c r="AF41" s="1">
        <v>87</v>
      </c>
      <c r="AG41" s="1">
        <v>85</v>
      </c>
      <c r="AH41" s="1">
        <v>85</v>
      </c>
      <c r="AI41" s="1">
        <v>90</v>
      </c>
      <c r="AJ41" s="1">
        <v>90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48656</v>
      </c>
      <c r="C42" s="19" t="s">
        <v>291</v>
      </c>
      <c r="D42" s="18"/>
      <c r="E42" s="19">
        <f t="shared" si="0"/>
        <v>76</v>
      </c>
      <c r="F42" s="19" t="str">
        <f t="shared" si="1"/>
        <v>B</v>
      </c>
      <c r="G42" s="19">
        <f>IF((COUNTA(T12:AC12)&gt;0),(ROUND((AVERAGE(T42:AD42)),0)),"")</f>
        <v>76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2" s="19">
        <f t="shared" si="4"/>
        <v>81.599999999999994</v>
      </c>
      <c r="L42" s="19" t="str">
        <f t="shared" si="5"/>
        <v>B</v>
      </c>
      <c r="M42" s="19">
        <f t="shared" si="6"/>
        <v>81.599999999999994</v>
      </c>
      <c r="N42" s="19" t="str">
        <f t="shared" si="7"/>
        <v>B</v>
      </c>
      <c r="O42" s="35">
        <v>2</v>
      </c>
      <c r="P4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19" t="str">
        <f t="shared" si="9"/>
        <v>B</v>
      </c>
      <c r="R42" s="19" t="str">
        <f t="shared" si="10"/>
        <v>B</v>
      </c>
      <c r="S42" s="18"/>
      <c r="T42" s="1">
        <v>66</v>
      </c>
      <c r="U42" s="1">
        <v>70</v>
      </c>
      <c r="V42" s="1">
        <v>80</v>
      </c>
      <c r="W42" s="1">
        <v>80</v>
      </c>
      <c r="X42" s="1">
        <v>80</v>
      </c>
      <c r="Y42" s="1">
        <v>80</v>
      </c>
      <c r="Z42" s="1"/>
      <c r="AA42" s="1"/>
      <c r="AB42" s="1"/>
      <c r="AC42" s="1"/>
      <c r="AD42" s="1"/>
      <c r="AE42" s="18"/>
      <c r="AF42" s="1">
        <v>86</v>
      </c>
      <c r="AG42" s="1">
        <v>81</v>
      </c>
      <c r="AH42" s="1">
        <v>81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48672</v>
      </c>
      <c r="C43" s="19" t="s">
        <v>292</v>
      </c>
      <c r="D43" s="18"/>
      <c r="E43" s="19">
        <f t="shared" si="0"/>
        <v>71</v>
      </c>
      <c r="F43" s="19" t="str">
        <f t="shared" si="1"/>
        <v>C</v>
      </c>
      <c r="G43" s="19">
        <f>IF((COUNTA(T12:AC12)&gt;0),(ROUND((AVERAGE(T43:AD43)),0)),"")</f>
        <v>71</v>
      </c>
      <c r="H43" s="19" t="str">
        <f t="shared" si="2"/>
        <v>C</v>
      </c>
      <c r="I43" s="35">
        <v>3</v>
      </c>
      <c r="J4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3" s="19">
        <f t="shared" si="4"/>
        <v>82.6</v>
      </c>
      <c r="L43" s="19" t="str">
        <f t="shared" si="5"/>
        <v>B</v>
      </c>
      <c r="M43" s="19">
        <f t="shared" si="6"/>
        <v>82.6</v>
      </c>
      <c r="N43" s="19" t="str">
        <f t="shared" si="7"/>
        <v>B</v>
      </c>
      <c r="O43" s="35">
        <v>2</v>
      </c>
      <c r="P4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70</v>
      </c>
      <c r="V43" s="1">
        <v>71</v>
      </c>
      <c r="W43" s="1">
        <v>70</v>
      </c>
      <c r="X43" s="1">
        <v>70</v>
      </c>
      <c r="Y43" s="1">
        <v>72</v>
      </c>
      <c r="Z43" s="1"/>
      <c r="AA43" s="1"/>
      <c r="AB43" s="1"/>
      <c r="AC43" s="1"/>
      <c r="AD43" s="1"/>
      <c r="AE43" s="18"/>
      <c r="AF43" s="1">
        <v>87</v>
      </c>
      <c r="AG43" s="1">
        <v>81</v>
      </c>
      <c r="AH43" s="1">
        <v>81</v>
      </c>
      <c r="AI43" s="1">
        <v>82</v>
      </c>
      <c r="AJ43" s="1">
        <v>82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48688</v>
      </c>
      <c r="C44" s="19" t="s">
        <v>293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4" s="19">
        <f t="shared" si="4"/>
        <v>83.4</v>
      </c>
      <c r="L44" s="19" t="str">
        <f t="shared" si="5"/>
        <v>B</v>
      </c>
      <c r="M44" s="19">
        <f t="shared" si="6"/>
        <v>83.4</v>
      </c>
      <c r="N44" s="19" t="str">
        <f t="shared" si="7"/>
        <v>B</v>
      </c>
      <c r="O44" s="35">
        <v>2</v>
      </c>
      <c r="P4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19" t="str">
        <f t="shared" si="9"/>
        <v>B</v>
      </c>
      <c r="R44" s="19" t="str">
        <f t="shared" si="10"/>
        <v>B</v>
      </c>
      <c r="S44" s="18"/>
      <c r="T44" s="1">
        <v>68</v>
      </c>
      <c r="U44" s="1">
        <v>83</v>
      </c>
      <c r="V44" s="1">
        <v>83</v>
      </c>
      <c r="W44" s="1">
        <v>80</v>
      </c>
      <c r="X44" s="1">
        <v>80</v>
      </c>
      <c r="Y44" s="1">
        <v>72</v>
      </c>
      <c r="Z44" s="1"/>
      <c r="AA44" s="1"/>
      <c r="AB44" s="1"/>
      <c r="AC44" s="1"/>
      <c r="AD44" s="1"/>
      <c r="AE44" s="18"/>
      <c r="AF44" s="1">
        <v>83</v>
      </c>
      <c r="AG44" s="1">
        <v>81</v>
      </c>
      <c r="AH44" s="1">
        <v>81</v>
      </c>
      <c r="AI44" s="1">
        <v>86</v>
      </c>
      <c r="AJ44" s="1">
        <v>86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75" t="s">
        <v>101</v>
      </c>
      <c r="H52" s="75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75" t="s">
        <v>104</v>
      </c>
      <c r="H53" s="75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75" t="s">
        <v>106</v>
      </c>
      <c r="H54" s="75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75" t="s">
        <v>107</v>
      </c>
      <c r="H55" s="75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18" yWindow="222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2017-12-19T00:10:10Z</dcterms:modified>
  <cp:category/>
</cp:coreProperties>
</file>