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540" windowWidth="15015" windowHeight="4815"/>
  </bookViews>
  <sheets>
    <sheet name="X-IPS 1" sheetId="1" r:id="rId1"/>
    <sheet name="X-IPS 2" sheetId="2" r:id="rId2"/>
    <sheet name="X-IPS 3" sheetId="3" r:id="rId3"/>
  </sheets>
  <calcPr calcId="124519"/>
</workbook>
</file>

<file path=xl/calcChain.xml><?xml version="1.0" encoding="utf-8"?>
<calcChain xmlns="http://schemas.openxmlformats.org/spreadsheetml/2006/main">
  <c r="K55" i="3"/>
  <c r="R50"/>
  <c r="Q50"/>
  <c r="P50"/>
  <c r="M50"/>
  <c r="N50" s="1"/>
  <c r="L50"/>
  <c r="K50"/>
  <c r="J50"/>
  <c r="G50"/>
  <c r="H50" s="1"/>
  <c r="F50"/>
  <c r="E50"/>
  <c r="R49"/>
  <c r="Q49"/>
  <c r="P49"/>
  <c r="M49"/>
  <c r="N49" s="1"/>
  <c r="L49"/>
  <c r="K49"/>
  <c r="J49"/>
  <c r="G49"/>
  <c r="H49" s="1"/>
  <c r="F49"/>
  <c r="E49"/>
  <c r="R48"/>
  <c r="Q48"/>
  <c r="P48"/>
  <c r="M48"/>
  <c r="N48" s="1"/>
  <c r="L48"/>
  <c r="K48"/>
  <c r="J48"/>
  <c r="G48"/>
  <c r="H48" s="1"/>
  <c r="F48"/>
  <c r="E48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L45"/>
  <c r="K45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L43"/>
  <c r="K43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L39"/>
  <c r="K39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L33"/>
  <c r="K33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L19"/>
  <c r="K19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L16"/>
  <c r="K16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L14"/>
  <c r="K14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L11"/>
  <c r="K11"/>
  <c r="J11"/>
  <c r="G11"/>
  <c r="H11" s="1"/>
  <c r="E11"/>
  <c r="F11" s="1"/>
  <c r="K55" i="2"/>
  <c r="R50"/>
  <c r="Q50"/>
  <c r="P50"/>
  <c r="M50"/>
  <c r="N50" s="1"/>
  <c r="L50"/>
  <c r="K50"/>
  <c r="J50"/>
  <c r="G50"/>
  <c r="H50" s="1"/>
  <c r="E50"/>
  <c r="F50" s="1"/>
  <c r="R49"/>
  <c r="Q49"/>
  <c r="P49"/>
  <c r="M49"/>
  <c r="N49" s="1"/>
  <c r="L49"/>
  <c r="K49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L47"/>
  <c r="K47"/>
  <c r="J47"/>
  <c r="G47"/>
  <c r="H47" s="1"/>
  <c r="E47"/>
  <c r="F47" s="1"/>
  <c r="R46"/>
  <c r="Q46"/>
  <c r="P46"/>
  <c r="M46"/>
  <c r="N46" s="1"/>
  <c r="L46"/>
  <c r="K46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L44"/>
  <c r="K44"/>
  <c r="J44"/>
  <c r="G44"/>
  <c r="H44" s="1"/>
  <c r="E44"/>
  <c r="F44" s="1"/>
  <c r="R43"/>
  <c r="Q43"/>
  <c r="P43"/>
  <c r="M43"/>
  <c r="N43" s="1"/>
  <c r="L43"/>
  <c r="K43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L39"/>
  <c r="K39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L36"/>
  <c r="K36"/>
  <c r="J36"/>
  <c r="G36"/>
  <c r="H36" s="1"/>
  <c r="E36"/>
  <c r="F36" s="1"/>
  <c r="R35"/>
  <c r="Q35"/>
  <c r="P35"/>
  <c r="M35"/>
  <c r="N35" s="1"/>
  <c r="L35"/>
  <c r="K35"/>
  <c r="J35"/>
  <c r="G35"/>
  <c r="H35" s="1"/>
  <c r="E35"/>
  <c r="F35" s="1"/>
  <c r="R34"/>
  <c r="Q34"/>
  <c r="P34"/>
  <c r="M34"/>
  <c r="N34" s="1"/>
  <c r="L34"/>
  <c r="K34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L31"/>
  <c r="K3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L28"/>
  <c r="K28"/>
  <c r="J28"/>
  <c r="G28"/>
  <c r="H28" s="1"/>
  <c r="E28"/>
  <c r="F28" s="1"/>
  <c r="R27"/>
  <c r="Q27"/>
  <c r="P27"/>
  <c r="M27"/>
  <c r="N27" s="1"/>
  <c r="L27"/>
  <c r="K27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L23"/>
  <c r="K23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L20"/>
  <c r="K20"/>
  <c r="J20"/>
  <c r="G20"/>
  <c r="H20" s="1"/>
  <c r="E20"/>
  <c r="F20" s="1"/>
  <c r="R19"/>
  <c r="Q19"/>
  <c r="P19"/>
  <c r="M19"/>
  <c r="N19" s="1"/>
  <c r="L19"/>
  <c r="K19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L15"/>
  <c r="K15"/>
  <c r="J15"/>
  <c r="H15"/>
  <c r="G15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L13"/>
  <c r="K13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1"/>
  <c r="R50"/>
  <c r="Q50"/>
  <c r="P50"/>
  <c r="M50"/>
  <c r="N50" s="1"/>
  <c r="L50"/>
  <c r="K50"/>
  <c r="J50"/>
  <c r="H50"/>
  <c r="G50"/>
  <c r="E50"/>
  <c r="F50" s="1"/>
  <c r="R49"/>
  <c r="Q49"/>
  <c r="P49"/>
  <c r="M49"/>
  <c r="N49" s="1"/>
  <c r="L49"/>
  <c r="K49"/>
  <c r="J49"/>
  <c r="G49"/>
  <c r="H49" s="1"/>
  <c r="E49"/>
  <c r="F49" s="1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L46"/>
  <c r="K46"/>
  <c r="J46"/>
  <c r="G46"/>
  <c r="H46" s="1"/>
  <c r="E46"/>
  <c r="F46" s="1"/>
  <c r="R45"/>
  <c r="Q45"/>
  <c r="P45"/>
  <c r="M45"/>
  <c r="N45" s="1"/>
  <c r="L45"/>
  <c r="K45"/>
  <c r="J45"/>
  <c r="H45"/>
  <c r="G45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L40"/>
  <c r="K40"/>
  <c r="J40"/>
  <c r="G40"/>
  <c r="H40" s="1"/>
  <c r="E40"/>
  <c r="F40" s="1"/>
  <c r="R39"/>
  <c r="Q39"/>
  <c r="P39"/>
  <c r="M39"/>
  <c r="N39" s="1"/>
  <c r="L39"/>
  <c r="K39"/>
  <c r="J39"/>
  <c r="H39"/>
  <c r="G39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L35"/>
  <c r="K35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L28"/>
  <c r="K28"/>
  <c r="J28"/>
  <c r="G28"/>
  <c r="H28" s="1"/>
  <c r="E28"/>
  <c r="F28" s="1"/>
  <c r="R27"/>
  <c r="Q27"/>
  <c r="P27"/>
  <c r="M27"/>
  <c r="N27" s="1"/>
  <c r="K27"/>
  <c r="L27" s="1"/>
  <c r="J27"/>
  <c r="H27"/>
  <c r="G27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H25"/>
  <c r="G25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L23"/>
  <c r="K23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H21"/>
  <c r="G21"/>
  <c r="E21"/>
  <c r="F21" s="1"/>
  <c r="R20"/>
  <c r="Q20"/>
  <c r="P20"/>
  <c r="M20"/>
  <c r="N20" s="1"/>
  <c r="L20"/>
  <c r="K20"/>
  <c r="J20"/>
  <c r="G20"/>
  <c r="H20" s="1"/>
  <c r="E20"/>
  <c r="F20" s="1"/>
  <c r="R19"/>
  <c r="Q19"/>
  <c r="P19"/>
  <c r="M19"/>
  <c r="N19" s="1"/>
  <c r="L19"/>
  <c r="K19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H15"/>
  <c r="G15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L13"/>
  <c r="K13"/>
  <c r="J13"/>
  <c r="H13"/>
  <c r="G13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H11" s="1"/>
  <c r="E11"/>
  <c r="F11" s="1"/>
  <c r="K52" i="3" l="1"/>
  <c r="K52" i="2"/>
  <c r="H11"/>
  <c r="K52" i="1"/>
  <c r="K54"/>
  <c r="K54" i="3"/>
  <c r="K53" i="1"/>
  <c r="K53" i="2"/>
  <c r="K53" i="3"/>
  <c r="K54" i="2"/>
</calcChain>
</file>

<file path=xl/sharedStrings.xml><?xml version="1.0" encoding="utf-8"?>
<sst xmlns="http://schemas.openxmlformats.org/spreadsheetml/2006/main" count="571" uniqueCount="199">
  <si>
    <t>DAFTAR NILAI SISWA SMAN 9 SEMARANG SEMESTER GASAL TAHUN PELAJARAN 2017/2018</t>
  </si>
  <si>
    <t>Guru :</t>
  </si>
  <si>
    <t>Endah Kartikawati S.Pd.</t>
  </si>
  <si>
    <t>Kelas X-IPS 1</t>
  </si>
  <si>
    <t>Mapel :</t>
  </si>
  <si>
    <t>Bahasa Inggris [ Kelompok A (Wajib) ]</t>
  </si>
  <si>
    <t>didownload 15/12/2017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</si>
  <si>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</si>
  <si>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</si>
  <si>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</si>
  <si>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</si>
  <si>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</si>
  <si>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</si>
  <si>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</si>
  <si>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</si>
  <si>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</si>
  <si>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</si>
  <si>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</si>
  <si>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</si>
  <si>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</si>
  <si>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</si>
  <si>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</si>
  <si>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</si>
  <si>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</si>
  <si>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</si>
  <si>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</si>
  <si>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</si>
  <si>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</si>
  <si>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</si>
  <si>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</si>
  <si>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</si>
  <si>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</si>
  <si>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</si>
  <si>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</si>
  <si>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</si>
  <si>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</si>
  <si>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</si>
  <si>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</si>
  <si>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</si>
  <si>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</si>
  <si>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</si>
  <si>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</si>
  <si>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</si>
  <si>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</si>
  <si>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</si>
  <si>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</si>
  <si>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</si>
  <si>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</si>
  <si>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</si>
  <si>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</si>
  <si>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</si>
  <si>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</si>
  <si>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</si>
  <si>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ADELLA KATERIMANINGSIH TAMTOMO</t>
  </si>
  <si>
    <t>Predikat &amp; Deskripsi Pengetahuan</t>
  </si>
  <si>
    <t>ACUAN MENGISI DESKRIPSI</t>
  </si>
  <si>
    <t>AQMAAL EGA ANJASENA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</si>
  <si>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</si>
  <si>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</si>
  <si>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</si>
  <si>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</si>
  <si>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</si>
  <si>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</si>
  <si>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</si>
  <si>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</si>
  <si>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ARNETTA RANI MELLYANA</t>
  </si>
  <si>
    <t>BTARI KEJORA ANINDHITA</t>
  </si>
  <si>
    <t>DANNY ARDIANTO WIBOWO</t>
  </si>
  <si>
    <t>DEWI FEBRIANI</t>
  </si>
  <si>
    <t>DIMAS SATRIA YOGA PRADANA</t>
  </si>
  <si>
    <t>DWI CAHYO ABIMANYU</t>
  </si>
  <si>
    <t>EVA YOLANDA</t>
  </si>
  <si>
    <t>FEDERIKO RISTIYAN UTOMO</t>
  </si>
  <si>
    <t>FITRA NADA PRATAMA</t>
  </si>
  <si>
    <t>GARINDRA HANUGRAHAYU JATI</t>
  </si>
  <si>
    <t>GHIEFFARY RARIFTYA PUTRA</t>
  </si>
  <si>
    <t>GHUFRAN KHALLIF PRADANSYAH</t>
  </si>
  <si>
    <t>GIVENA CHESSA OKTAVIONA</t>
  </si>
  <si>
    <t>Predikat &amp; Deskripsi Keterampilan</t>
  </si>
  <si>
    <t>HASNA HUMAIRA</t>
  </si>
  <si>
    <t>LEONARDO HEPPY ANDROMEDA</t>
  </si>
  <si>
    <t>M. RIKI FAUZI</t>
  </si>
  <si>
    <t>MARIA ANGELINA FEBRI ATMASARI</t>
  </si>
  <si>
    <t>MICHELLA DENINTA SULISTYO</t>
  </si>
  <si>
    <t>MM ELIZABETH NADYA CLARAHATI</t>
  </si>
  <si>
    <t>MUHAMMAD HILMI MAHENDRA</t>
  </si>
  <si>
    <t>MUHAMMAD IRVAN ARYA DWI PANGGA</t>
  </si>
  <si>
    <t>NURUL FEBRIANA WIDYASTUTI</t>
  </si>
  <si>
    <t>RAFI ADITYA</t>
  </si>
  <si>
    <t>RAFLI ERSA ARDIANSYAH</t>
  </si>
  <si>
    <t>RAISA HANIFA RACHMAN</t>
  </si>
  <si>
    <t>RAMA ARI PURNAMA</t>
  </si>
  <si>
    <t>RATIH DESVITA ERVIANA</t>
  </si>
  <si>
    <t>SEKAR ALIYA SALSABILLA</t>
  </si>
  <si>
    <t>SHEVIRA DEA MARTHA</t>
  </si>
  <si>
    <t>SHOFI NABILA PUTRI</t>
  </si>
  <si>
    <t>TERESA FEBITALICA SALSABILA SETIAWAN</t>
  </si>
  <si>
    <t>VERONICA ARDIA FEBRIANA</t>
  </si>
  <si>
    <t>WAHID NURKHAYAT RIFAI</t>
  </si>
  <si>
    <t>ZENITH PUSPITASARI</t>
  </si>
  <si>
    <t>INTAN PERMATA</t>
  </si>
  <si>
    <t>PRADITYA AJISANA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</si>
  <si>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</si>
  <si>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</si>
  <si>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</si>
  <si>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</si>
  <si>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</si>
  <si>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</si>
  <si>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</si>
  <si>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</si>
  <si>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</si>
  <si>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</si>
  <si>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</si>
  <si>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19620805 198603 2 013</t>
  </si>
  <si>
    <t>Nip</t>
  </si>
  <si>
    <t>Kelas X-IPS 2</t>
  </si>
  <si>
    <t>ADHIATMA PURUHITA</t>
  </si>
  <si>
    <t>ALDOHAN FAZA AVIAN</t>
  </si>
  <si>
    <t>ALIKA TRULY MAULIDDINA</t>
  </si>
  <si>
    <t>ALLIECCIA TESSALONIKA WIJAYA</t>
  </si>
  <si>
    <t>AMANDA DIVA RAHMADHANI</t>
  </si>
  <si>
    <t>ANISA PRASASTI</t>
  </si>
  <si>
    <t>ATHALLAH RAZZAK INDRAYANA</t>
  </si>
  <si>
    <t>AULIARAHMA WIDIALVANTI</t>
  </si>
  <si>
    <t>DESVIETA CINDY FITRIATAMA</t>
  </si>
  <si>
    <t>DIMAS BAYU PRATAMA</t>
  </si>
  <si>
    <t>FADHIL HERMA PUTRA</t>
  </si>
  <si>
    <t>FASYA FADILLA</t>
  </si>
  <si>
    <t>GAYATRIE JASMINE NUR HIDAYAH</t>
  </si>
  <si>
    <t>GEORGE NATANAEL HAMONANGAN SIMANJUNTAK</t>
  </si>
  <si>
    <t>HAFIZ KHAIRAN AL FAIZ</t>
  </si>
  <si>
    <t>HIROSHI OKADA ADHI ABIMANYU</t>
  </si>
  <si>
    <t>IQBAL AHMAD RIVALDI</t>
  </si>
  <si>
    <t>JONATHAN ALEXANDER HESRIEL PRABOWO</t>
  </si>
  <si>
    <t>KRISTA SATYA NUGRAHA</t>
  </si>
  <si>
    <t>LOUISA AMELIA</t>
  </si>
  <si>
    <t>MARIA HANI PRASTIWI</t>
  </si>
  <si>
    <t>MUHAMMAD FAHBIAN HIZBULLAH PRAMONO</t>
  </si>
  <si>
    <t>MUHAMMAD MUHADI ASHARI</t>
  </si>
  <si>
    <t>MUHAMMAD RIFKI KHOFIZH</t>
  </si>
  <si>
    <t>NAUFAL FAWWAZ DARSONO</t>
  </si>
  <si>
    <t>NUR ISNA LAILA</t>
  </si>
  <si>
    <t>OCTOVA VINDRA MALDINI</t>
  </si>
  <si>
    <t>QONITA QURROTA A`YUN</t>
  </si>
  <si>
    <t>RHAYNALD ALLAMSYAH</t>
  </si>
  <si>
    <t>RISMA ALRA AILANI</t>
  </si>
  <si>
    <t>RR. RHADIANA TRIARDANESHWARI BIATMOKO PUTRI</t>
  </si>
  <si>
    <t>TIARA TRISA MAYLIA</t>
  </si>
  <si>
    <t>TIFAR AURADIVA SANTOSA</t>
  </si>
  <si>
    <t>VIONA PUTRI RIMBI HAPSARI</t>
  </si>
  <si>
    <t>WIRARDI SYAHPUTRA</t>
  </si>
  <si>
    <t>YULIA WIDYA ASTUTI</t>
  </si>
  <si>
    <t>BHARATA SURYA DEWANTARA PUTRA</t>
  </si>
  <si>
    <t>OKTARA DIAN KHANANI</t>
  </si>
  <si>
    <t>Kelas X-IPS 3</t>
  </si>
  <si>
    <t>ABROR ALFAUZY</t>
  </si>
  <si>
    <t>ALVITO NAUFAL AKBARSYAH</t>
  </si>
  <si>
    <t>AMMARA YAASMIIN MUMTAAZ</t>
  </si>
  <si>
    <t>AMORSYA DAMAI AYUNINGTYAS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</si>
  <si>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</si>
  <si>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</si>
  <si>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</si>
  <si>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</si>
  <si>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</si>
  <si>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</si>
  <si>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</si>
  <si>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</si>
  <si>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</si>
  <si>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</si>
  <si>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</si>
  <si>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</si>
  <si>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</si>
  <si>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</si>
  <si>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</si>
  <si>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</si>
  <si>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</si>
  <si>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</si>
  <si>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IRGI M. PAREZA</t>
  </si>
  <si>
    <t>LUPITA DEWAYANI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</si>
  <si>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</si>
  <si>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</si>
  <si>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</si>
  <si>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</si>
  <si>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</si>
  <si>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</si>
  <si>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</si>
  <si>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</si>
  <si>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</si>
  <si>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</si>
  <si>
    <t>ALIYYU RIZQI</t>
  </si>
  <si>
    <t>IRFAN MAULANA KHATAMI</t>
  </si>
  <si>
    <t>RAFI JUSNIORA</t>
  </si>
  <si>
    <t>Memiliki kemampuan dalam memahami dan menganalias materi tentang Jati diri,mengucapkan Selamat dan Memuji, Menyatakan kehendak ,deskritif teks dan Pengumuman</t>
  </si>
  <si>
    <t>Sangat terampil menyampaikan  secara lisan dan membuat dialog tentang materi Jati diri,mengucapkan Selamat dan Memuji ,menyatakan Kehendak ,teks deskriptif dan Pengumuman</t>
  </si>
  <si>
    <t>Memiliki kemampuan dalam memahami dan menganalias materi tentang Jati diri,mengucapkan Selamat dan Memuji, Menyatakan kehendak  namun perlu peningkatan pemahaman deskritif teks dan Pengumuman</t>
  </si>
  <si>
    <t xml:space="preserve">Sangat terampil menyampaikan  secara lisan dan membuat dialog tentang materi Jati diri,mengucapkan Selamat dan Memuji ,menyatakan Kehendak , namun perlu peningkatan ketrampilan  untuk materi teks deskriptif dan Pengumuman  </t>
  </si>
  <si>
    <t>Memiliki kemampuan dalam memahami dan menganalias materi tentang Jati diri,mengucapkan Selamat dan Memuji,   namun perlu peningkatan pemahaman Menyatakan Kehendak deskritif teks dan Pengumuman</t>
  </si>
  <si>
    <t xml:space="preserve">Sangat terampil menyampaikan  secara lisan dan membuat dialog tentang materi Jati diri,mengucapkan Selamat dan Memuji , namun perlu peningkatan ketrampilan  untuk materi menyatakan Kehendak teks deskriptif dan Pengumuman  </t>
  </si>
  <si>
    <t>Belum memilik semuai kemampuan dalam memahami dan menganalias materi tentang Jati diri,mengucapkan Selamat dan Memuji,  Menyatakan Kehendak deskritif teks dan Pengumuman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</si>
</sst>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120" zoomScaleNormal="120" workbookViewId="0">
      <pane xSplit="3" ySplit="10" topLeftCell="AL54" activePane="bottomRight" state="frozen"/>
      <selection pane="topRight"/>
      <selection pane="bottomLeft"/>
      <selection pane="bottomRight" activeCell="BA57" sqref="BA5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1" width="7.140625" hidden="1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324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48704</v>
      </c>
      <c r="C11" s="19" t="s">
        <v>53</v>
      </c>
      <c r="D11" s="18"/>
      <c r="E11" s="19">
        <f t="shared" ref="E11:E50" si="0">IF((COUNTA(T11:AA11)&gt;0),(ROUND( AVERAGE(T11:AA11),0)),"")</f>
        <v>81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81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menganalias materi tentang Jati diri,mengucapkan Selamat dan Memuji, Menyatakan kehendak  namun perlu peningkatan pemahaman deskritif teks dan Pengumuman</v>
      </c>
      <c r="K11" s="19">
        <f t="shared" ref="K11:K50" si="4">IF((COUNTA(AF11:AN11)&gt;0),AVERAGE(AF11:AN11),"")</f>
        <v>84.4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84.4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menyampaikan  secara lisan dan membuat dialog tentang materi Jati diri,mengucapkan Selamat dan Memuji ,menyatakan Kehendak ,teks deskriptif dan Pengumuman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90</v>
      </c>
      <c r="U11" s="1">
        <v>96</v>
      </c>
      <c r="V11" s="1">
        <v>80</v>
      </c>
      <c r="W11" s="1">
        <v>72</v>
      </c>
      <c r="X11" s="1">
        <v>74</v>
      </c>
      <c r="Y11" s="1">
        <v>74</v>
      </c>
      <c r="Z11" s="1"/>
      <c r="AA11" s="1"/>
      <c r="AB11" s="1"/>
      <c r="AC11" s="1"/>
      <c r="AD11" s="1"/>
      <c r="AE11" s="18"/>
      <c r="AF11" s="1">
        <v>83</v>
      </c>
      <c r="AG11" s="1">
        <v>82</v>
      </c>
      <c r="AH11" s="1">
        <v>81</v>
      </c>
      <c r="AI11" s="1">
        <v>88</v>
      </c>
      <c r="AJ11" s="1">
        <v>88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>
      <c r="A12" s="19">
        <v>2</v>
      </c>
      <c r="B12" s="19">
        <v>48719</v>
      </c>
      <c r="C12" s="19" t="s">
        <v>56</v>
      </c>
      <c r="D12" s="18"/>
      <c r="E12" s="19">
        <f t="shared" si="0"/>
        <v>77</v>
      </c>
      <c r="F12" s="19" t="str">
        <f t="shared" si="1"/>
        <v>B</v>
      </c>
      <c r="G12" s="19">
        <f>IF((COUNTA(T12:AC12)&gt;0),(ROUND((AVERAGE(T12:AD12)),0)),"")</f>
        <v>77</v>
      </c>
      <c r="H12" s="19" t="str">
        <f t="shared" si="2"/>
        <v>B</v>
      </c>
      <c r="I12" s="35">
        <v>2</v>
      </c>
      <c r="J12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2" s="19">
        <f t="shared" si="4"/>
        <v>82.8</v>
      </c>
      <c r="L12" s="19" t="str">
        <f t="shared" si="5"/>
        <v>B</v>
      </c>
      <c r="M12" s="19">
        <f t="shared" si="6"/>
        <v>82.8</v>
      </c>
      <c r="N12" s="19" t="str">
        <f t="shared" si="7"/>
        <v>B</v>
      </c>
      <c r="O12" s="35">
        <v>2</v>
      </c>
      <c r="P1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2" s="19" t="str">
        <f t="shared" si="9"/>
        <v>B</v>
      </c>
      <c r="R12" s="19" t="str">
        <f t="shared" si="10"/>
        <v>B</v>
      </c>
      <c r="S12" s="18"/>
      <c r="T12" s="1">
        <v>71</v>
      </c>
      <c r="U12" s="1">
        <v>83</v>
      </c>
      <c r="V12" s="1">
        <v>82</v>
      </c>
      <c r="W12" s="1">
        <v>72</v>
      </c>
      <c r="X12" s="1">
        <v>76</v>
      </c>
      <c r="Y12" s="1">
        <v>76</v>
      </c>
      <c r="Z12" s="1"/>
      <c r="AA12" s="1"/>
      <c r="AB12" s="1"/>
      <c r="AC12" s="1"/>
      <c r="AD12" s="1"/>
      <c r="AE12" s="18"/>
      <c r="AF12" s="1">
        <v>83</v>
      </c>
      <c r="AG12" s="1">
        <v>82</v>
      </c>
      <c r="AH12" s="1">
        <v>81</v>
      </c>
      <c r="AI12" s="1">
        <v>84</v>
      </c>
      <c r="AJ12" s="1">
        <v>84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48734</v>
      </c>
      <c r="C13" s="19" t="s">
        <v>65</v>
      </c>
      <c r="D13" s="18"/>
      <c r="E13" s="19">
        <f t="shared" si="0"/>
        <v>70</v>
      </c>
      <c r="F13" s="19" t="str">
        <f t="shared" si="1"/>
        <v>C</v>
      </c>
      <c r="G13" s="19">
        <f>IF((COUNTA(T12:AC12)&gt;0),(ROUND((AVERAGE(T13:AD13)),0)),"")</f>
        <v>70</v>
      </c>
      <c r="H13" s="19" t="str">
        <f t="shared" si="2"/>
        <v>C</v>
      </c>
      <c r="I13" s="35">
        <v>3</v>
      </c>
      <c r="J13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3" s="19">
        <f t="shared" si="4"/>
        <v>82</v>
      </c>
      <c r="L13" s="19" t="str">
        <f t="shared" si="5"/>
        <v>B</v>
      </c>
      <c r="M13" s="19">
        <f t="shared" si="6"/>
        <v>82</v>
      </c>
      <c r="N13" s="19" t="str">
        <f t="shared" si="7"/>
        <v>B</v>
      </c>
      <c r="O13" s="35">
        <v>2</v>
      </c>
      <c r="P1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3" s="19" t="str">
        <f t="shared" si="9"/>
        <v>B</v>
      </c>
      <c r="R13" s="19" t="str">
        <f t="shared" si="10"/>
        <v>B</v>
      </c>
      <c r="S13" s="18"/>
      <c r="T13" s="1">
        <v>70</v>
      </c>
      <c r="U13" s="1">
        <v>66</v>
      </c>
      <c r="V13" s="1">
        <v>70</v>
      </c>
      <c r="W13" s="1">
        <v>72</v>
      </c>
      <c r="X13" s="1">
        <v>72</v>
      </c>
      <c r="Y13" s="1">
        <v>72</v>
      </c>
      <c r="Z13" s="1"/>
      <c r="AA13" s="1"/>
      <c r="AB13" s="1"/>
      <c r="AC13" s="1"/>
      <c r="AD13" s="1"/>
      <c r="AE13" s="18"/>
      <c r="AF13" s="1">
        <v>83</v>
      </c>
      <c r="AG13" s="1">
        <v>82</v>
      </c>
      <c r="AH13" s="1">
        <v>81</v>
      </c>
      <c r="AI13" s="1">
        <v>82</v>
      </c>
      <c r="AJ13" s="1">
        <v>82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39" t="s">
        <v>192</v>
      </c>
      <c r="FI13" s="39" t="s">
        <v>193</v>
      </c>
      <c r="FJ13" s="75">
        <v>7681</v>
      </c>
      <c r="FK13" s="75">
        <v>7691</v>
      </c>
    </row>
    <row r="14" spans="1:167">
      <c r="A14" s="19">
        <v>4</v>
      </c>
      <c r="B14" s="19">
        <v>48749</v>
      </c>
      <c r="C14" s="19" t="s">
        <v>66</v>
      </c>
      <c r="D14" s="18"/>
      <c r="E14" s="19">
        <f t="shared" si="0"/>
        <v>79</v>
      </c>
      <c r="F14" s="19" t="str">
        <f t="shared" si="1"/>
        <v>B</v>
      </c>
      <c r="G14" s="19">
        <f>IF((COUNTA(T12:AC12)&gt;0),(ROUND((AVERAGE(T14:AD14)),0)),"")</f>
        <v>79</v>
      </c>
      <c r="H14" s="19" t="str">
        <f t="shared" si="2"/>
        <v>B</v>
      </c>
      <c r="I14" s="35">
        <v>2</v>
      </c>
      <c r="J14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4" s="19">
        <f t="shared" si="4"/>
        <v>81.2</v>
      </c>
      <c r="L14" s="19" t="str">
        <f t="shared" si="5"/>
        <v>B</v>
      </c>
      <c r="M14" s="19">
        <f t="shared" si="6"/>
        <v>81.2</v>
      </c>
      <c r="N14" s="19" t="str">
        <f t="shared" si="7"/>
        <v>B</v>
      </c>
      <c r="O14" s="35">
        <v>2</v>
      </c>
      <c r="P1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4" s="19" t="str">
        <f t="shared" si="9"/>
        <v>B</v>
      </c>
      <c r="R14" s="19" t="str">
        <f t="shared" si="10"/>
        <v>B</v>
      </c>
      <c r="S14" s="18"/>
      <c r="T14" s="1">
        <v>71</v>
      </c>
      <c r="U14" s="1">
        <v>93</v>
      </c>
      <c r="V14" s="1">
        <v>80</v>
      </c>
      <c r="W14" s="1">
        <v>72</v>
      </c>
      <c r="X14" s="1">
        <v>80</v>
      </c>
      <c r="Y14" s="1">
        <v>80</v>
      </c>
      <c r="Z14" s="1"/>
      <c r="AA14" s="1"/>
      <c r="AB14" s="1"/>
      <c r="AC14" s="1"/>
      <c r="AD14" s="1"/>
      <c r="AE14" s="18"/>
      <c r="AF14" s="1">
        <v>83</v>
      </c>
      <c r="AG14" s="1">
        <v>82</v>
      </c>
      <c r="AH14" s="1">
        <v>81</v>
      </c>
      <c r="AI14" s="1">
        <v>80</v>
      </c>
      <c r="AJ14" s="1">
        <v>80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39"/>
      <c r="FI14" s="39"/>
      <c r="FJ14" s="75"/>
      <c r="FK14" s="75"/>
    </row>
    <row r="15" spans="1:167">
      <c r="A15" s="19">
        <v>5</v>
      </c>
      <c r="B15" s="19">
        <v>48764</v>
      </c>
      <c r="C15" s="19" t="s">
        <v>67</v>
      </c>
      <c r="D15" s="18"/>
      <c r="E15" s="19">
        <f t="shared" si="0"/>
        <v>76</v>
      </c>
      <c r="F15" s="19" t="str">
        <f t="shared" si="1"/>
        <v>B</v>
      </c>
      <c r="G15" s="19">
        <f>IF((COUNTA(T12:AC12)&gt;0),(ROUND((AVERAGE(T15:AD15)),0)),"")</f>
        <v>76</v>
      </c>
      <c r="H15" s="19" t="str">
        <f t="shared" si="2"/>
        <v>B</v>
      </c>
      <c r="I15" s="35">
        <v>2</v>
      </c>
      <c r="J15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5" s="19">
        <f t="shared" si="4"/>
        <v>84.4</v>
      </c>
      <c r="L15" s="19" t="str">
        <f t="shared" si="5"/>
        <v>A</v>
      </c>
      <c r="M15" s="19">
        <f t="shared" si="6"/>
        <v>84.4</v>
      </c>
      <c r="N15" s="19" t="str">
        <f t="shared" si="7"/>
        <v>A</v>
      </c>
      <c r="O15" s="35">
        <v>1</v>
      </c>
      <c r="P15" s="19" t="str">
        <f t="shared" si="8"/>
        <v>Sangat terampil menyampaikan  secara lisan dan membuat dialog tentang materi Jati diri,mengucapkan Selamat dan Memuji ,menyatakan Kehendak ,teks deskriptif dan Pengumuman</v>
      </c>
      <c r="Q15" s="19" t="str">
        <f t="shared" si="9"/>
        <v>B</v>
      </c>
      <c r="R15" s="19" t="str">
        <f t="shared" si="10"/>
        <v>B</v>
      </c>
      <c r="S15" s="18"/>
      <c r="T15" s="1">
        <v>70</v>
      </c>
      <c r="U15" s="1">
        <v>80</v>
      </c>
      <c r="V15" s="1">
        <v>80</v>
      </c>
      <c r="W15" s="1">
        <v>72</v>
      </c>
      <c r="X15" s="1">
        <v>76</v>
      </c>
      <c r="Y15" s="1">
        <v>76</v>
      </c>
      <c r="Z15" s="1"/>
      <c r="AA15" s="1"/>
      <c r="AB15" s="1"/>
      <c r="AC15" s="1"/>
      <c r="AD15" s="1"/>
      <c r="AE15" s="18"/>
      <c r="AF15" s="1">
        <v>83</v>
      </c>
      <c r="AG15" s="1">
        <v>82</v>
      </c>
      <c r="AH15" s="1">
        <v>81</v>
      </c>
      <c r="AI15" s="1">
        <v>88</v>
      </c>
      <c r="AJ15" s="1">
        <v>88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39" t="s">
        <v>194</v>
      </c>
      <c r="FI15" s="39" t="s">
        <v>195</v>
      </c>
      <c r="FJ15" s="75">
        <v>7682</v>
      </c>
      <c r="FK15" s="75">
        <v>7692</v>
      </c>
    </row>
    <row r="16" spans="1:167">
      <c r="A16" s="19">
        <v>6</v>
      </c>
      <c r="B16" s="19">
        <v>48779</v>
      </c>
      <c r="C16" s="19" t="s">
        <v>68</v>
      </c>
      <c r="D16" s="18"/>
      <c r="E16" s="19">
        <f t="shared" si="0"/>
        <v>70</v>
      </c>
      <c r="F16" s="19" t="str">
        <f t="shared" si="1"/>
        <v>C</v>
      </c>
      <c r="G16" s="19">
        <f>IF((COUNTA(T12:AC12)&gt;0),(ROUND((AVERAGE(T16:AD16)),0)),"")</f>
        <v>70</v>
      </c>
      <c r="H16" s="19" t="str">
        <f t="shared" si="2"/>
        <v>C</v>
      </c>
      <c r="I16" s="35">
        <v>3</v>
      </c>
      <c r="J16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6" s="19">
        <f t="shared" si="4"/>
        <v>81.599999999999994</v>
      </c>
      <c r="L16" s="19" t="str">
        <f t="shared" si="5"/>
        <v>B</v>
      </c>
      <c r="M16" s="19">
        <f t="shared" si="6"/>
        <v>81.599999999999994</v>
      </c>
      <c r="N16" s="19" t="str">
        <f t="shared" si="7"/>
        <v>B</v>
      </c>
      <c r="O16" s="35">
        <v>2</v>
      </c>
      <c r="P1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6" s="19" t="str">
        <f t="shared" si="9"/>
        <v>B</v>
      </c>
      <c r="R16" s="19" t="str">
        <f t="shared" si="10"/>
        <v>B</v>
      </c>
      <c r="S16" s="18"/>
      <c r="T16" s="1">
        <v>48</v>
      </c>
      <c r="U16" s="1">
        <v>73</v>
      </c>
      <c r="V16" s="1">
        <v>80</v>
      </c>
      <c r="W16" s="1">
        <v>72</v>
      </c>
      <c r="X16" s="1">
        <v>72</v>
      </c>
      <c r="Y16" s="1">
        <v>72</v>
      </c>
      <c r="Z16" s="1"/>
      <c r="AA16" s="1"/>
      <c r="AB16" s="1"/>
      <c r="AC16" s="1"/>
      <c r="AD16" s="1"/>
      <c r="AE16" s="18"/>
      <c r="AF16" s="1">
        <v>83</v>
      </c>
      <c r="AG16" s="1">
        <v>82</v>
      </c>
      <c r="AH16" s="1">
        <v>81</v>
      </c>
      <c r="AI16" s="1">
        <v>81</v>
      </c>
      <c r="AJ16" s="1">
        <v>81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39"/>
      <c r="FI16" s="39"/>
      <c r="FJ16" s="75"/>
      <c r="FK16" s="75"/>
    </row>
    <row r="17" spans="1:167">
      <c r="A17" s="19">
        <v>7</v>
      </c>
      <c r="B17" s="19">
        <v>48794</v>
      </c>
      <c r="C17" s="19" t="s">
        <v>69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2</v>
      </c>
      <c r="J17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7" s="19">
        <f t="shared" si="4"/>
        <v>84.4</v>
      </c>
      <c r="L17" s="19" t="str">
        <f t="shared" si="5"/>
        <v>A</v>
      </c>
      <c r="M17" s="19">
        <f t="shared" si="6"/>
        <v>84.4</v>
      </c>
      <c r="N17" s="19" t="str">
        <f t="shared" si="7"/>
        <v>A</v>
      </c>
      <c r="O17" s="35">
        <v>1</v>
      </c>
      <c r="P17" s="19" t="str">
        <f t="shared" si="8"/>
        <v>Sangat terampil menyampaikan  secara lisan dan membuat dialog tentang materi Jati diri,mengucapkan Selamat dan Memuji ,menyatakan Kehendak ,teks deskriptif dan Pengumuman</v>
      </c>
      <c r="Q17" s="19" t="str">
        <f t="shared" si="9"/>
        <v>B</v>
      </c>
      <c r="R17" s="19" t="str">
        <f t="shared" si="10"/>
        <v>B</v>
      </c>
      <c r="S17" s="18"/>
      <c r="T17" s="1">
        <v>76</v>
      </c>
      <c r="U17" s="1">
        <v>83</v>
      </c>
      <c r="V17" s="1">
        <v>80</v>
      </c>
      <c r="W17" s="1">
        <v>72</v>
      </c>
      <c r="X17" s="1">
        <v>74</v>
      </c>
      <c r="Y17" s="1">
        <v>74</v>
      </c>
      <c r="Z17" s="1"/>
      <c r="AA17" s="1"/>
      <c r="AB17" s="1"/>
      <c r="AC17" s="1"/>
      <c r="AD17" s="1"/>
      <c r="AE17" s="18"/>
      <c r="AF17" s="1">
        <v>83</v>
      </c>
      <c r="AG17" s="1">
        <v>82</v>
      </c>
      <c r="AH17" s="1">
        <v>81</v>
      </c>
      <c r="AI17" s="1">
        <v>88</v>
      </c>
      <c r="AJ17" s="1">
        <v>88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39" t="s">
        <v>196</v>
      </c>
      <c r="FI17" s="39" t="s">
        <v>197</v>
      </c>
      <c r="FJ17" s="75">
        <v>7683</v>
      </c>
      <c r="FK17" s="75">
        <v>7693</v>
      </c>
    </row>
    <row r="18" spans="1:167">
      <c r="A18" s="19">
        <v>8</v>
      </c>
      <c r="B18" s="19">
        <v>48809</v>
      </c>
      <c r="C18" s="19" t="s">
        <v>70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2</v>
      </c>
      <c r="J18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8" s="19">
        <f t="shared" si="4"/>
        <v>82.8</v>
      </c>
      <c r="L18" s="19" t="str">
        <f t="shared" si="5"/>
        <v>B</v>
      </c>
      <c r="M18" s="19">
        <f t="shared" si="6"/>
        <v>82.8</v>
      </c>
      <c r="N18" s="19" t="str">
        <f t="shared" si="7"/>
        <v>B</v>
      </c>
      <c r="O18" s="35">
        <v>2</v>
      </c>
      <c r="P1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8" s="19" t="str">
        <f t="shared" si="9"/>
        <v>B</v>
      </c>
      <c r="R18" s="19" t="str">
        <f t="shared" si="10"/>
        <v>B</v>
      </c>
      <c r="S18" s="18"/>
      <c r="T18" s="1">
        <v>90</v>
      </c>
      <c r="U18" s="1">
        <v>90</v>
      </c>
      <c r="V18" s="1">
        <v>80</v>
      </c>
      <c r="W18" s="1">
        <v>70</v>
      </c>
      <c r="X18" s="1">
        <v>70</v>
      </c>
      <c r="Y18" s="1">
        <v>80</v>
      </c>
      <c r="Z18" s="1"/>
      <c r="AA18" s="1"/>
      <c r="AB18" s="1"/>
      <c r="AC18" s="1"/>
      <c r="AD18" s="1"/>
      <c r="AE18" s="18"/>
      <c r="AF18" s="1">
        <v>83</v>
      </c>
      <c r="AG18" s="1">
        <v>82</v>
      </c>
      <c r="AH18" s="1">
        <v>81</v>
      </c>
      <c r="AI18" s="1">
        <v>84</v>
      </c>
      <c r="AJ18" s="1">
        <v>84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39"/>
      <c r="FI18" s="39"/>
      <c r="FJ18" s="75"/>
      <c r="FK18" s="75"/>
    </row>
    <row r="19" spans="1:167">
      <c r="A19" s="19">
        <v>9</v>
      </c>
      <c r="B19" s="19">
        <v>48824</v>
      </c>
      <c r="C19" s="19" t="s">
        <v>71</v>
      </c>
      <c r="D19" s="18"/>
      <c r="E19" s="19">
        <f t="shared" si="0"/>
        <v>75</v>
      </c>
      <c r="F19" s="19" t="str">
        <f t="shared" si="1"/>
        <v>C</v>
      </c>
      <c r="G19" s="19">
        <f>IF((COUNTA(T12:AC12)&gt;0),(ROUND((AVERAGE(T19:AD19)),0)),"")</f>
        <v>75</v>
      </c>
      <c r="H19" s="19" t="str">
        <f t="shared" si="2"/>
        <v>C</v>
      </c>
      <c r="I19" s="35">
        <v>3</v>
      </c>
      <c r="J19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9" s="19">
        <f t="shared" si="4"/>
        <v>83.6</v>
      </c>
      <c r="L19" s="19" t="str">
        <f t="shared" si="5"/>
        <v>B</v>
      </c>
      <c r="M19" s="19">
        <f t="shared" si="6"/>
        <v>83.6</v>
      </c>
      <c r="N19" s="19" t="str">
        <f t="shared" si="7"/>
        <v>B</v>
      </c>
      <c r="O19" s="35">
        <v>2</v>
      </c>
      <c r="P19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9" s="19" t="str">
        <f t="shared" si="9"/>
        <v>B</v>
      </c>
      <c r="R19" s="19" t="str">
        <f t="shared" si="10"/>
        <v>B</v>
      </c>
      <c r="S19" s="18"/>
      <c r="T19" s="1">
        <v>78</v>
      </c>
      <c r="U19" s="1">
        <v>76</v>
      </c>
      <c r="V19" s="1">
        <v>80</v>
      </c>
      <c r="W19" s="1">
        <v>72</v>
      </c>
      <c r="X19" s="1">
        <v>72</v>
      </c>
      <c r="Y19" s="1">
        <v>72</v>
      </c>
      <c r="Z19" s="1"/>
      <c r="AA19" s="1"/>
      <c r="AB19" s="1"/>
      <c r="AC19" s="1"/>
      <c r="AD19" s="1"/>
      <c r="AE19" s="18"/>
      <c r="AF19" s="1">
        <v>83</v>
      </c>
      <c r="AG19" s="1">
        <v>82</v>
      </c>
      <c r="AH19" s="1">
        <v>81</v>
      </c>
      <c r="AI19" s="1">
        <v>86</v>
      </c>
      <c r="AJ19" s="1">
        <v>86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39" t="s">
        <v>198</v>
      </c>
      <c r="FI19" s="39" t="s">
        <v>197</v>
      </c>
      <c r="FJ19" s="75">
        <v>7684</v>
      </c>
      <c r="FK19" s="75">
        <v>7694</v>
      </c>
    </row>
    <row r="20" spans="1:167">
      <c r="A20" s="19">
        <v>10</v>
      </c>
      <c r="B20" s="19">
        <v>48839</v>
      </c>
      <c r="C20" s="19" t="s">
        <v>72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2</v>
      </c>
      <c r="J20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0" s="19">
        <f t="shared" si="4"/>
        <v>81.2</v>
      </c>
      <c r="L20" s="19" t="str">
        <f t="shared" si="5"/>
        <v>B</v>
      </c>
      <c r="M20" s="19">
        <f t="shared" si="6"/>
        <v>81.2</v>
      </c>
      <c r="N20" s="19" t="str">
        <f t="shared" si="7"/>
        <v>B</v>
      </c>
      <c r="O20" s="35">
        <v>2</v>
      </c>
      <c r="P20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0" s="19" t="str">
        <f t="shared" si="9"/>
        <v>B</v>
      </c>
      <c r="R20" s="19" t="str">
        <f t="shared" si="10"/>
        <v>B</v>
      </c>
      <c r="S20" s="18"/>
      <c r="T20" s="1">
        <v>76</v>
      </c>
      <c r="U20" s="1">
        <v>83</v>
      </c>
      <c r="V20" s="1">
        <v>80</v>
      </c>
      <c r="W20" s="1">
        <v>72</v>
      </c>
      <c r="X20" s="1">
        <v>74</v>
      </c>
      <c r="Y20" s="1">
        <v>74</v>
      </c>
      <c r="Z20" s="1"/>
      <c r="AA20" s="1"/>
      <c r="AB20" s="1"/>
      <c r="AC20" s="1"/>
      <c r="AD20" s="1"/>
      <c r="AE20" s="18"/>
      <c r="AF20" s="1">
        <v>83</v>
      </c>
      <c r="AG20" s="1">
        <v>82</v>
      </c>
      <c r="AH20" s="1">
        <v>81</v>
      </c>
      <c r="AI20" s="1">
        <v>80</v>
      </c>
      <c r="AJ20" s="1">
        <v>80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39"/>
      <c r="FI20" s="39"/>
      <c r="FJ20" s="75"/>
      <c r="FK20" s="75"/>
    </row>
    <row r="21" spans="1:167">
      <c r="A21" s="19">
        <v>11</v>
      </c>
      <c r="B21" s="19">
        <v>48854</v>
      </c>
      <c r="C21" s="19" t="s">
        <v>73</v>
      </c>
      <c r="D21" s="18"/>
      <c r="E21" s="19">
        <f t="shared" si="0"/>
        <v>71</v>
      </c>
      <c r="F21" s="19" t="str">
        <f t="shared" si="1"/>
        <v>C</v>
      </c>
      <c r="G21" s="19">
        <f>IF((COUNTA(T12:AC12)&gt;0),(ROUND((AVERAGE(T21:AD21)),0)),"")</f>
        <v>71</v>
      </c>
      <c r="H21" s="19" t="str">
        <f t="shared" si="2"/>
        <v>C</v>
      </c>
      <c r="I21" s="35">
        <v>3</v>
      </c>
      <c r="J21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1" s="19">
        <f t="shared" si="4"/>
        <v>82</v>
      </c>
      <c r="L21" s="19" t="str">
        <f t="shared" si="5"/>
        <v>B</v>
      </c>
      <c r="M21" s="19">
        <f t="shared" si="6"/>
        <v>82</v>
      </c>
      <c r="N21" s="19" t="str">
        <f t="shared" si="7"/>
        <v>B</v>
      </c>
      <c r="O21" s="35">
        <v>2</v>
      </c>
      <c r="P2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1" s="19" t="str">
        <f t="shared" si="9"/>
        <v>B</v>
      </c>
      <c r="R21" s="19" t="str">
        <f t="shared" si="10"/>
        <v>B</v>
      </c>
      <c r="S21" s="18"/>
      <c r="T21" s="1">
        <v>54</v>
      </c>
      <c r="U21" s="1">
        <v>76</v>
      </c>
      <c r="V21" s="1">
        <v>78</v>
      </c>
      <c r="W21" s="1">
        <v>72</v>
      </c>
      <c r="X21" s="1">
        <v>72</v>
      </c>
      <c r="Y21" s="1">
        <v>72</v>
      </c>
      <c r="Z21" s="1"/>
      <c r="AA21" s="1"/>
      <c r="AB21" s="1"/>
      <c r="AC21" s="1"/>
      <c r="AD21" s="1"/>
      <c r="AE21" s="18"/>
      <c r="AF21" s="1">
        <v>83</v>
      </c>
      <c r="AG21" s="1">
        <v>82</v>
      </c>
      <c r="AH21" s="1">
        <v>81</v>
      </c>
      <c r="AI21" s="1">
        <v>82</v>
      </c>
      <c r="AJ21" s="1">
        <v>82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4"/>
      <c r="FI21" s="74"/>
      <c r="FJ21" s="75">
        <v>7685</v>
      </c>
      <c r="FK21" s="75">
        <v>7695</v>
      </c>
    </row>
    <row r="22" spans="1:167">
      <c r="A22" s="19">
        <v>12</v>
      </c>
      <c r="B22" s="19">
        <v>48869</v>
      </c>
      <c r="C22" s="19" t="s">
        <v>74</v>
      </c>
      <c r="D22" s="18"/>
      <c r="E22" s="19">
        <f t="shared" si="0"/>
        <v>80</v>
      </c>
      <c r="F22" s="19" t="str">
        <f t="shared" si="1"/>
        <v>B</v>
      </c>
      <c r="G22" s="19">
        <f>IF((COUNTA(T12:AC12)&gt;0),(ROUND((AVERAGE(T22:AD22)),0)),"")</f>
        <v>80</v>
      </c>
      <c r="H22" s="19" t="str">
        <f t="shared" si="2"/>
        <v>B</v>
      </c>
      <c r="I22" s="35">
        <v>2</v>
      </c>
      <c r="J22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2" s="19">
        <f t="shared" si="4"/>
        <v>83.6</v>
      </c>
      <c r="L22" s="19" t="str">
        <f t="shared" si="5"/>
        <v>B</v>
      </c>
      <c r="M22" s="19">
        <f t="shared" si="6"/>
        <v>83.6</v>
      </c>
      <c r="N22" s="19" t="str">
        <f t="shared" si="7"/>
        <v>B</v>
      </c>
      <c r="O22" s="35">
        <v>2</v>
      </c>
      <c r="P2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2" s="19" t="str">
        <f t="shared" si="9"/>
        <v>B</v>
      </c>
      <c r="R22" s="19" t="str">
        <f t="shared" si="10"/>
        <v>B</v>
      </c>
      <c r="S22" s="18"/>
      <c r="T22" s="1">
        <v>86</v>
      </c>
      <c r="U22" s="1">
        <v>96</v>
      </c>
      <c r="V22" s="1">
        <v>80</v>
      </c>
      <c r="W22" s="1">
        <v>72</v>
      </c>
      <c r="X22" s="1">
        <v>74</v>
      </c>
      <c r="Y22" s="1">
        <v>74</v>
      </c>
      <c r="Z22" s="1"/>
      <c r="AA22" s="1"/>
      <c r="AB22" s="1"/>
      <c r="AC22" s="1"/>
      <c r="AD22" s="1"/>
      <c r="AE22" s="18"/>
      <c r="AF22" s="1">
        <v>83</v>
      </c>
      <c r="AG22" s="1">
        <v>82</v>
      </c>
      <c r="AH22" s="1">
        <v>81</v>
      </c>
      <c r="AI22" s="1">
        <v>86</v>
      </c>
      <c r="AJ22" s="1">
        <v>86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4"/>
      <c r="FI22" s="74"/>
      <c r="FJ22" s="75"/>
      <c r="FK22" s="75"/>
    </row>
    <row r="23" spans="1:167">
      <c r="A23" s="19">
        <v>13</v>
      </c>
      <c r="B23" s="19">
        <v>48884</v>
      </c>
      <c r="C23" s="19" t="s">
        <v>75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3" s="19">
        <f t="shared" si="4"/>
        <v>82</v>
      </c>
      <c r="L23" s="19" t="str">
        <f t="shared" si="5"/>
        <v>B</v>
      </c>
      <c r="M23" s="19">
        <f t="shared" si="6"/>
        <v>82</v>
      </c>
      <c r="N23" s="19" t="str">
        <f t="shared" si="7"/>
        <v>B</v>
      </c>
      <c r="O23" s="35">
        <v>2</v>
      </c>
      <c r="P2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3" s="19" t="str">
        <f t="shared" si="9"/>
        <v>B</v>
      </c>
      <c r="R23" s="19" t="str">
        <f t="shared" si="10"/>
        <v>B</v>
      </c>
      <c r="S23" s="18"/>
      <c r="T23" s="1">
        <v>56</v>
      </c>
      <c r="U23" s="1">
        <v>86</v>
      </c>
      <c r="V23" s="1">
        <v>76</v>
      </c>
      <c r="W23" s="1">
        <v>80</v>
      </c>
      <c r="X23" s="1">
        <v>80</v>
      </c>
      <c r="Y23" s="1">
        <v>80</v>
      </c>
      <c r="Z23" s="1"/>
      <c r="AA23" s="1"/>
      <c r="AB23" s="1"/>
      <c r="AC23" s="1"/>
      <c r="AD23" s="1"/>
      <c r="AE23" s="18"/>
      <c r="AF23" s="1">
        <v>83</v>
      </c>
      <c r="AG23" s="1">
        <v>82</v>
      </c>
      <c r="AH23" s="1">
        <v>81</v>
      </c>
      <c r="AI23" s="1">
        <v>82</v>
      </c>
      <c r="AJ23" s="1">
        <v>82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4"/>
      <c r="FI23" s="74"/>
      <c r="FJ23" s="75">
        <v>7686</v>
      </c>
      <c r="FK23" s="75">
        <v>7696</v>
      </c>
    </row>
    <row r="24" spans="1:167">
      <c r="A24" s="19">
        <v>14</v>
      </c>
      <c r="B24" s="19">
        <v>48899</v>
      </c>
      <c r="C24" s="19" t="s">
        <v>76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2</v>
      </c>
      <c r="J24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4" s="19">
        <f t="shared" si="4"/>
        <v>81.599999999999994</v>
      </c>
      <c r="L24" s="19" t="str">
        <f t="shared" si="5"/>
        <v>B</v>
      </c>
      <c r="M24" s="19">
        <f t="shared" si="6"/>
        <v>81.599999999999994</v>
      </c>
      <c r="N24" s="19" t="str">
        <f t="shared" si="7"/>
        <v>B</v>
      </c>
      <c r="O24" s="35">
        <v>2</v>
      </c>
      <c r="P2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4" s="19" t="str">
        <f t="shared" si="9"/>
        <v>B</v>
      </c>
      <c r="R24" s="19" t="str">
        <f t="shared" si="10"/>
        <v>B</v>
      </c>
      <c r="S24" s="18"/>
      <c r="T24" s="1">
        <v>72</v>
      </c>
      <c r="U24" s="1">
        <v>73</v>
      </c>
      <c r="V24" s="1">
        <v>82</v>
      </c>
      <c r="W24" s="1">
        <v>82</v>
      </c>
      <c r="X24" s="1">
        <v>88</v>
      </c>
      <c r="Y24" s="1">
        <v>82</v>
      </c>
      <c r="Z24" s="1"/>
      <c r="AA24" s="1"/>
      <c r="AB24" s="1"/>
      <c r="AC24" s="1"/>
      <c r="AD24" s="1"/>
      <c r="AE24" s="18"/>
      <c r="AF24" s="1">
        <v>83</v>
      </c>
      <c r="AG24" s="1">
        <v>82</v>
      </c>
      <c r="AH24" s="1">
        <v>81</v>
      </c>
      <c r="AI24" s="1">
        <v>81</v>
      </c>
      <c r="AJ24" s="1">
        <v>81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4"/>
      <c r="FI24" s="74"/>
      <c r="FJ24" s="75"/>
      <c r="FK24" s="75"/>
    </row>
    <row r="25" spans="1:167">
      <c r="A25" s="19">
        <v>15</v>
      </c>
      <c r="B25" s="19">
        <v>48914</v>
      </c>
      <c r="C25" s="19" t="s">
        <v>77</v>
      </c>
      <c r="D25" s="18"/>
      <c r="E25" s="19">
        <f t="shared" si="0"/>
        <v>79</v>
      </c>
      <c r="F25" s="19" t="str">
        <f t="shared" si="1"/>
        <v>B</v>
      </c>
      <c r="G25" s="19">
        <f>IF((COUNTA(T12:AC12)&gt;0),(ROUND((AVERAGE(T25:AD25)),0)),"")</f>
        <v>79</v>
      </c>
      <c r="H25" s="19" t="str">
        <f t="shared" si="2"/>
        <v>B</v>
      </c>
      <c r="I25" s="35">
        <v>2</v>
      </c>
      <c r="J25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5" s="19">
        <f t="shared" si="4"/>
        <v>82.8</v>
      </c>
      <c r="L25" s="19" t="str">
        <f t="shared" si="5"/>
        <v>B</v>
      </c>
      <c r="M25" s="19">
        <f t="shared" si="6"/>
        <v>82.8</v>
      </c>
      <c r="N25" s="19" t="str">
        <f t="shared" si="7"/>
        <v>B</v>
      </c>
      <c r="O25" s="35">
        <v>2</v>
      </c>
      <c r="P2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5" s="19" t="str">
        <f t="shared" si="9"/>
        <v>B</v>
      </c>
      <c r="R25" s="19" t="str">
        <f t="shared" si="10"/>
        <v>B</v>
      </c>
      <c r="S25" s="18"/>
      <c r="T25" s="1">
        <v>82</v>
      </c>
      <c r="U25" s="1">
        <v>93</v>
      </c>
      <c r="V25" s="1">
        <v>80</v>
      </c>
      <c r="W25" s="1">
        <v>72</v>
      </c>
      <c r="X25" s="1">
        <v>74</v>
      </c>
      <c r="Y25" s="1">
        <v>74</v>
      </c>
      <c r="Z25" s="1"/>
      <c r="AA25" s="1"/>
      <c r="AB25" s="1"/>
      <c r="AC25" s="1"/>
      <c r="AD25" s="1"/>
      <c r="AE25" s="18"/>
      <c r="AF25" s="1">
        <v>83</v>
      </c>
      <c r="AG25" s="1">
        <v>82</v>
      </c>
      <c r="AH25" s="1">
        <v>81</v>
      </c>
      <c r="AI25" s="1">
        <v>84</v>
      </c>
      <c r="AJ25" s="1">
        <v>84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2">
        <v>7</v>
      </c>
      <c r="FH25" s="74"/>
      <c r="FI25" s="74"/>
      <c r="FJ25" s="75">
        <v>7687</v>
      </c>
      <c r="FK25" s="75">
        <v>7697</v>
      </c>
    </row>
    <row r="26" spans="1:167">
      <c r="A26" s="19">
        <v>16</v>
      </c>
      <c r="B26" s="19">
        <v>48929</v>
      </c>
      <c r="C26" s="19" t="s">
        <v>79</v>
      </c>
      <c r="D26" s="18"/>
      <c r="E26" s="19">
        <f t="shared" si="0"/>
        <v>79</v>
      </c>
      <c r="F26" s="19" t="str">
        <f t="shared" si="1"/>
        <v>B</v>
      </c>
      <c r="G26" s="19">
        <f>IF((COUNTA(T12:AC12)&gt;0),(ROUND((AVERAGE(T26:AD26)),0)),"")</f>
        <v>79</v>
      </c>
      <c r="H26" s="19" t="str">
        <f t="shared" si="2"/>
        <v>B</v>
      </c>
      <c r="I26" s="35">
        <v>2</v>
      </c>
      <c r="J26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6" s="19">
        <f t="shared" si="4"/>
        <v>83.6</v>
      </c>
      <c r="L26" s="19" t="str">
        <f t="shared" si="5"/>
        <v>B</v>
      </c>
      <c r="M26" s="19">
        <f t="shared" si="6"/>
        <v>83.6</v>
      </c>
      <c r="N26" s="19" t="str">
        <f t="shared" si="7"/>
        <v>B</v>
      </c>
      <c r="O26" s="35">
        <v>2</v>
      </c>
      <c r="P2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6" s="19" t="str">
        <f t="shared" si="9"/>
        <v>B</v>
      </c>
      <c r="R26" s="19" t="str">
        <f t="shared" si="10"/>
        <v>B</v>
      </c>
      <c r="S26" s="18"/>
      <c r="T26" s="1">
        <v>82</v>
      </c>
      <c r="U26" s="1">
        <v>90</v>
      </c>
      <c r="V26" s="1">
        <v>80</v>
      </c>
      <c r="W26" s="1">
        <v>72</v>
      </c>
      <c r="X26" s="1">
        <v>76</v>
      </c>
      <c r="Y26" s="1">
        <v>76</v>
      </c>
      <c r="Z26" s="1"/>
      <c r="AA26" s="1"/>
      <c r="AB26" s="1"/>
      <c r="AC26" s="1"/>
      <c r="AD26" s="1"/>
      <c r="AE26" s="18"/>
      <c r="AF26" s="1">
        <v>83</v>
      </c>
      <c r="AG26" s="1">
        <v>82</v>
      </c>
      <c r="AH26" s="1">
        <v>81</v>
      </c>
      <c r="AI26" s="1">
        <v>86</v>
      </c>
      <c r="AJ26" s="1">
        <v>86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4"/>
      <c r="FI26" s="74"/>
      <c r="FJ26" s="75"/>
      <c r="FK26" s="75"/>
    </row>
    <row r="27" spans="1:167">
      <c r="A27" s="19">
        <v>17</v>
      </c>
      <c r="B27" s="19">
        <v>48944</v>
      </c>
      <c r="C27" s="19" t="s">
        <v>80</v>
      </c>
      <c r="D27" s="18"/>
      <c r="E27" s="19">
        <f t="shared" si="0"/>
        <v>71</v>
      </c>
      <c r="F27" s="19" t="str">
        <f t="shared" si="1"/>
        <v>C</v>
      </c>
      <c r="G27" s="19">
        <f>IF((COUNTA(T12:AC12)&gt;0),(ROUND((AVERAGE(T27:AD27)),0)),"")</f>
        <v>71</v>
      </c>
      <c r="H27" s="19" t="str">
        <f t="shared" si="2"/>
        <v>C</v>
      </c>
      <c r="I27" s="35">
        <v>3</v>
      </c>
      <c r="J27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7" s="19">
        <f t="shared" si="4"/>
        <v>81.2</v>
      </c>
      <c r="L27" s="19" t="str">
        <f t="shared" si="5"/>
        <v>B</v>
      </c>
      <c r="M27" s="19">
        <f t="shared" si="6"/>
        <v>81.2</v>
      </c>
      <c r="N27" s="19" t="str">
        <f t="shared" si="7"/>
        <v>B</v>
      </c>
      <c r="O27" s="35">
        <v>2</v>
      </c>
      <c r="P2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7" s="19" t="str">
        <f t="shared" si="9"/>
        <v>B</v>
      </c>
      <c r="R27" s="19" t="str">
        <f t="shared" si="10"/>
        <v>B</v>
      </c>
      <c r="S27" s="18"/>
      <c r="T27" s="1">
        <v>58</v>
      </c>
      <c r="U27" s="1">
        <v>72</v>
      </c>
      <c r="V27" s="1">
        <v>78</v>
      </c>
      <c r="W27" s="1">
        <v>72</v>
      </c>
      <c r="X27" s="1">
        <v>72</v>
      </c>
      <c r="Y27" s="1">
        <v>72</v>
      </c>
      <c r="Z27" s="1"/>
      <c r="AA27" s="1"/>
      <c r="AB27" s="1"/>
      <c r="AC27" s="1"/>
      <c r="AD27" s="1"/>
      <c r="AE27" s="18"/>
      <c r="AF27" s="1">
        <v>83</v>
      </c>
      <c r="AG27" s="1">
        <v>82</v>
      </c>
      <c r="AH27" s="1">
        <v>81</v>
      </c>
      <c r="AI27" s="1">
        <v>80</v>
      </c>
      <c r="AJ27" s="1">
        <v>80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4"/>
      <c r="FI27" s="74"/>
      <c r="FJ27" s="75">
        <v>7688</v>
      </c>
      <c r="FK27" s="75">
        <v>7698</v>
      </c>
    </row>
    <row r="28" spans="1:167">
      <c r="A28" s="19">
        <v>18</v>
      </c>
      <c r="B28" s="19">
        <v>48959</v>
      </c>
      <c r="C28" s="19" t="s">
        <v>81</v>
      </c>
      <c r="D28" s="18"/>
      <c r="E28" s="19">
        <f t="shared" si="0"/>
        <v>76</v>
      </c>
      <c r="F28" s="19" t="str">
        <f t="shared" si="1"/>
        <v>B</v>
      </c>
      <c r="G28" s="19">
        <f>IF((COUNTA(T12:AC12)&gt;0),(ROUND((AVERAGE(T28:AD28)),0)),"")</f>
        <v>76</v>
      </c>
      <c r="H28" s="19" t="str">
        <f t="shared" si="2"/>
        <v>B</v>
      </c>
      <c r="I28" s="35">
        <v>2</v>
      </c>
      <c r="J28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8" s="19">
        <f t="shared" si="4"/>
        <v>84.4</v>
      </c>
      <c r="L28" s="19" t="str">
        <f t="shared" si="5"/>
        <v>A</v>
      </c>
      <c r="M28" s="19">
        <f t="shared" si="6"/>
        <v>84.4</v>
      </c>
      <c r="N28" s="19" t="str">
        <f t="shared" si="7"/>
        <v>A</v>
      </c>
      <c r="O28" s="35">
        <v>2</v>
      </c>
      <c r="P2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8" s="19" t="str">
        <f t="shared" si="9"/>
        <v>B</v>
      </c>
      <c r="R28" s="19" t="str">
        <f t="shared" si="10"/>
        <v>B</v>
      </c>
      <c r="S28" s="18"/>
      <c r="T28" s="1">
        <v>71</v>
      </c>
      <c r="U28" s="1">
        <v>81</v>
      </c>
      <c r="V28" s="1">
        <v>80</v>
      </c>
      <c r="W28" s="1">
        <v>72</v>
      </c>
      <c r="X28" s="1">
        <v>76</v>
      </c>
      <c r="Y28" s="1">
        <v>76</v>
      </c>
      <c r="Z28" s="1"/>
      <c r="AA28" s="1"/>
      <c r="AB28" s="1"/>
      <c r="AC28" s="1"/>
      <c r="AD28" s="1"/>
      <c r="AE28" s="18"/>
      <c r="AF28" s="1">
        <v>83</v>
      </c>
      <c r="AG28" s="1">
        <v>82</v>
      </c>
      <c r="AH28" s="1">
        <v>81</v>
      </c>
      <c r="AI28" s="1">
        <v>88</v>
      </c>
      <c r="AJ28" s="1">
        <v>88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4"/>
      <c r="FI28" s="74"/>
      <c r="FJ28" s="75"/>
      <c r="FK28" s="75"/>
    </row>
    <row r="29" spans="1:167">
      <c r="A29" s="19">
        <v>19</v>
      </c>
      <c r="B29" s="19">
        <v>48974</v>
      </c>
      <c r="C29" s="19" t="s">
        <v>82</v>
      </c>
      <c r="D29" s="18"/>
      <c r="E29" s="19">
        <f t="shared" si="0"/>
        <v>73</v>
      </c>
      <c r="F29" s="19" t="str">
        <f t="shared" si="1"/>
        <v>C</v>
      </c>
      <c r="G29" s="19">
        <f>IF((COUNTA(T12:AC12)&gt;0),(ROUND((AVERAGE(T29:AD29)),0)),"")</f>
        <v>73</v>
      </c>
      <c r="H29" s="19" t="str">
        <f t="shared" si="2"/>
        <v>C</v>
      </c>
      <c r="I29" s="35">
        <v>3</v>
      </c>
      <c r="J29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9" s="19">
        <f t="shared" si="4"/>
        <v>83.6</v>
      </c>
      <c r="L29" s="19" t="str">
        <f t="shared" si="5"/>
        <v>B</v>
      </c>
      <c r="M29" s="19">
        <f t="shared" si="6"/>
        <v>83.6</v>
      </c>
      <c r="N29" s="19" t="str">
        <f t="shared" si="7"/>
        <v>B</v>
      </c>
      <c r="O29" s="35">
        <v>2</v>
      </c>
      <c r="P29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9" s="19" t="str">
        <f t="shared" si="9"/>
        <v>B</v>
      </c>
      <c r="R29" s="19" t="str">
        <f t="shared" si="10"/>
        <v>B</v>
      </c>
      <c r="S29" s="18"/>
      <c r="T29" s="1">
        <v>68</v>
      </c>
      <c r="U29" s="1">
        <v>76</v>
      </c>
      <c r="V29" s="1">
        <v>80</v>
      </c>
      <c r="W29" s="1">
        <v>72</v>
      </c>
      <c r="X29" s="1">
        <v>72</v>
      </c>
      <c r="Y29" s="1">
        <v>72</v>
      </c>
      <c r="Z29" s="1"/>
      <c r="AA29" s="1"/>
      <c r="AB29" s="1"/>
      <c r="AC29" s="1"/>
      <c r="AD29" s="1"/>
      <c r="AE29" s="18"/>
      <c r="AF29" s="1">
        <v>83</v>
      </c>
      <c r="AG29" s="1">
        <v>82</v>
      </c>
      <c r="AH29" s="1">
        <v>81</v>
      </c>
      <c r="AI29" s="1">
        <v>86</v>
      </c>
      <c r="AJ29" s="1">
        <v>86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4"/>
      <c r="FI29" s="74"/>
      <c r="FJ29" s="75">
        <v>7689</v>
      </c>
      <c r="FK29" s="75">
        <v>7699</v>
      </c>
    </row>
    <row r="30" spans="1:167">
      <c r="A30" s="19">
        <v>20</v>
      </c>
      <c r="B30" s="19">
        <v>48989</v>
      </c>
      <c r="C30" s="19" t="s">
        <v>83</v>
      </c>
      <c r="D30" s="18"/>
      <c r="E30" s="19">
        <f t="shared" si="0"/>
        <v>78</v>
      </c>
      <c r="F30" s="19" t="str">
        <f t="shared" si="1"/>
        <v>B</v>
      </c>
      <c r="G30" s="19">
        <f>IF((COUNTA(T12:AC12)&gt;0),(ROUND((AVERAGE(T30:AD30)),0)),"")</f>
        <v>78</v>
      </c>
      <c r="H30" s="19" t="str">
        <f t="shared" si="2"/>
        <v>B</v>
      </c>
      <c r="I30" s="35">
        <v>2</v>
      </c>
      <c r="J30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0" s="19">
        <f t="shared" si="4"/>
        <v>81.599999999999994</v>
      </c>
      <c r="L30" s="19" t="str">
        <f t="shared" si="5"/>
        <v>B</v>
      </c>
      <c r="M30" s="19">
        <f t="shared" si="6"/>
        <v>81.599999999999994</v>
      </c>
      <c r="N30" s="19" t="str">
        <f t="shared" si="7"/>
        <v>B</v>
      </c>
      <c r="O30" s="35">
        <v>2</v>
      </c>
      <c r="P30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0" s="19" t="str">
        <f t="shared" si="9"/>
        <v>B</v>
      </c>
      <c r="R30" s="19" t="str">
        <f t="shared" si="10"/>
        <v>B</v>
      </c>
      <c r="S30" s="18"/>
      <c r="T30" s="1">
        <v>88</v>
      </c>
      <c r="U30" s="1">
        <v>82</v>
      </c>
      <c r="V30" s="1">
        <v>80</v>
      </c>
      <c r="W30" s="1">
        <v>72</v>
      </c>
      <c r="X30" s="1">
        <v>74</v>
      </c>
      <c r="Y30" s="1">
        <v>74</v>
      </c>
      <c r="Z30" s="1"/>
      <c r="AA30" s="1"/>
      <c r="AB30" s="1"/>
      <c r="AC30" s="1"/>
      <c r="AD30" s="1"/>
      <c r="AE30" s="18"/>
      <c r="AF30" s="1">
        <v>83</v>
      </c>
      <c r="AG30" s="1">
        <v>82</v>
      </c>
      <c r="AH30" s="1">
        <v>81</v>
      </c>
      <c r="AI30" s="1">
        <v>81</v>
      </c>
      <c r="AJ30" s="1">
        <v>81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4"/>
      <c r="FI30" s="74"/>
      <c r="FJ30" s="75"/>
      <c r="FK30" s="75"/>
    </row>
    <row r="31" spans="1:167">
      <c r="A31" s="19">
        <v>21</v>
      </c>
      <c r="B31" s="19">
        <v>49004</v>
      </c>
      <c r="C31" s="19" t="s">
        <v>84</v>
      </c>
      <c r="D31" s="18"/>
      <c r="E31" s="19">
        <f t="shared" si="0"/>
        <v>75</v>
      </c>
      <c r="F31" s="19" t="str">
        <f t="shared" si="1"/>
        <v>C</v>
      </c>
      <c r="G31" s="19">
        <f>IF((COUNTA(T12:AC12)&gt;0),(ROUND((AVERAGE(T31:AD31)),0)),"")</f>
        <v>75</v>
      </c>
      <c r="H31" s="19" t="str">
        <f t="shared" si="2"/>
        <v>C</v>
      </c>
      <c r="I31" s="35">
        <v>3</v>
      </c>
      <c r="J31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1" s="19">
        <f t="shared" si="4"/>
        <v>81.2</v>
      </c>
      <c r="L31" s="19" t="str">
        <f t="shared" si="5"/>
        <v>B</v>
      </c>
      <c r="M31" s="19">
        <f t="shared" si="6"/>
        <v>81.2</v>
      </c>
      <c r="N31" s="19" t="str">
        <f t="shared" si="7"/>
        <v>B</v>
      </c>
      <c r="O31" s="35">
        <v>2</v>
      </c>
      <c r="P3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1" s="19" t="str">
        <f t="shared" si="9"/>
        <v>B</v>
      </c>
      <c r="R31" s="19" t="str">
        <f t="shared" si="10"/>
        <v>B</v>
      </c>
      <c r="S31" s="18"/>
      <c r="T31" s="1">
        <v>71</v>
      </c>
      <c r="U31" s="1">
        <v>81</v>
      </c>
      <c r="V31" s="1">
        <v>80</v>
      </c>
      <c r="W31" s="1">
        <v>72</v>
      </c>
      <c r="X31" s="1">
        <v>74</v>
      </c>
      <c r="Y31" s="1">
        <v>74</v>
      </c>
      <c r="Z31" s="1"/>
      <c r="AA31" s="1"/>
      <c r="AB31" s="1"/>
      <c r="AC31" s="1"/>
      <c r="AD31" s="1"/>
      <c r="AE31" s="18"/>
      <c r="AF31" s="1">
        <v>83</v>
      </c>
      <c r="AG31" s="1">
        <v>82</v>
      </c>
      <c r="AH31" s="1">
        <v>81</v>
      </c>
      <c r="AI31" s="1">
        <v>80</v>
      </c>
      <c r="AJ31" s="1">
        <v>80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4"/>
      <c r="FI31" s="74"/>
      <c r="FJ31" s="75">
        <v>7690</v>
      </c>
      <c r="FK31" s="75">
        <v>7700</v>
      </c>
    </row>
    <row r="32" spans="1:167">
      <c r="A32" s="19">
        <v>22</v>
      </c>
      <c r="B32" s="19">
        <v>49019</v>
      </c>
      <c r="C32" s="19" t="s">
        <v>85</v>
      </c>
      <c r="D32" s="18"/>
      <c r="E32" s="19">
        <f t="shared" si="0"/>
        <v>79</v>
      </c>
      <c r="F32" s="19" t="str">
        <f t="shared" si="1"/>
        <v>B</v>
      </c>
      <c r="G32" s="19">
        <f>IF((COUNTA(T12:AC12)&gt;0),(ROUND((AVERAGE(T32:AD32)),0)),"")</f>
        <v>79</v>
      </c>
      <c r="H32" s="19" t="str">
        <f t="shared" si="2"/>
        <v>B</v>
      </c>
      <c r="I32" s="35">
        <v>2</v>
      </c>
      <c r="J32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2" s="19">
        <f t="shared" si="4"/>
        <v>84.4</v>
      </c>
      <c r="L32" s="19" t="str">
        <f t="shared" si="5"/>
        <v>A</v>
      </c>
      <c r="M32" s="19">
        <f t="shared" si="6"/>
        <v>84.4</v>
      </c>
      <c r="N32" s="19" t="str">
        <f t="shared" si="7"/>
        <v>A</v>
      </c>
      <c r="O32" s="35">
        <v>1</v>
      </c>
      <c r="P32" s="19" t="str">
        <f t="shared" si="8"/>
        <v>Sangat terampil menyampaikan  secara lisan dan membuat dialog tentang materi Jati diri,mengucapkan Selamat dan Memuji ,menyatakan Kehendak ,teks deskriptif dan Pengumuman</v>
      </c>
      <c r="Q32" s="19" t="str">
        <f t="shared" si="9"/>
        <v>B</v>
      </c>
      <c r="R32" s="19" t="str">
        <f t="shared" si="10"/>
        <v>B</v>
      </c>
      <c r="S32" s="18"/>
      <c r="T32" s="1">
        <v>82</v>
      </c>
      <c r="U32" s="1">
        <v>82</v>
      </c>
      <c r="V32" s="1">
        <v>80</v>
      </c>
      <c r="W32" s="1">
        <v>72</v>
      </c>
      <c r="X32" s="1">
        <v>78</v>
      </c>
      <c r="Y32" s="1">
        <v>78</v>
      </c>
      <c r="Z32" s="1"/>
      <c r="AA32" s="1"/>
      <c r="AB32" s="1"/>
      <c r="AC32" s="1"/>
      <c r="AD32" s="1"/>
      <c r="AE32" s="18"/>
      <c r="AF32" s="1">
        <v>83</v>
      </c>
      <c r="AG32" s="1">
        <v>82</v>
      </c>
      <c r="AH32" s="1">
        <v>81</v>
      </c>
      <c r="AI32" s="1">
        <v>88</v>
      </c>
      <c r="AJ32" s="1">
        <v>88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5"/>
      <c r="FI32" s="75"/>
      <c r="FJ32" s="75"/>
      <c r="FK32" s="75"/>
    </row>
    <row r="33" spans="1:157">
      <c r="A33" s="19">
        <v>23</v>
      </c>
      <c r="B33" s="19">
        <v>49034</v>
      </c>
      <c r="C33" s="19" t="s">
        <v>86</v>
      </c>
      <c r="D33" s="18"/>
      <c r="E33" s="19">
        <f t="shared" si="0"/>
        <v>69</v>
      </c>
      <c r="F33" s="19" t="str">
        <f t="shared" si="1"/>
        <v>D</v>
      </c>
      <c r="G33" s="19">
        <f>IF((COUNTA(T12:AC12)&gt;0),(ROUND((AVERAGE(T33:AD33)),0)),"")</f>
        <v>69</v>
      </c>
      <c r="H33" s="19" t="str">
        <f t="shared" si="2"/>
        <v>D</v>
      </c>
      <c r="I33" s="35">
        <v>4</v>
      </c>
      <c r="J33" s="19" t="str">
        <f t="shared" si="3"/>
        <v>Belum memilik semuai kemampuan dalam memahami dan menganalias materi tentang Jati diri,mengucapkan Selamat dan Memuji,  Menyatakan Kehendak deskritif teks dan Pengumuman</v>
      </c>
      <c r="K33" s="19">
        <f t="shared" si="4"/>
        <v>80.400000000000006</v>
      </c>
      <c r="L33" s="19" t="str">
        <f t="shared" si="5"/>
        <v>B</v>
      </c>
      <c r="M33" s="19">
        <f t="shared" si="6"/>
        <v>80.400000000000006</v>
      </c>
      <c r="N33" s="19" t="str">
        <f t="shared" si="7"/>
        <v>B</v>
      </c>
      <c r="O33" s="35">
        <v>2</v>
      </c>
      <c r="P3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3" s="19" t="str">
        <f t="shared" si="9"/>
        <v>B</v>
      </c>
      <c r="R33" s="19" t="str">
        <f t="shared" si="10"/>
        <v>B</v>
      </c>
      <c r="S33" s="18"/>
      <c r="T33" s="1">
        <v>84</v>
      </c>
      <c r="U33" s="1">
        <v>70</v>
      </c>
      <c r="V33" s="1">
        <v>70</v>
      </c>
      <c r="W33" s="1">
        <v>72</v>
      </c>
      <c r="X33" s="1">
        <v>60</v>
      </c>
      <c r="Y33" s="1">
        <v>60</v>
      </c>
      <c r="Z33" s="1"/>
      <c r="AA33" s="1"/>
      <c r="AB33" s="1"/>
      <c r="AC33" s="1"/>
      <c r="AD33" s="1"/>
      <c r="AE33" s="18"/>
      <c r="AF33" s="1">
        <v>83</v>
      </c>
      <c r="AG33" s="1">
        <v>82</v>
      </c>
      <c r="AH33" s="1">
        <v>81</v>
      </c>
      <c r="AI33" s="1">
        <v>78</v>
      </c>
      <c r="AJ33" s="1">
        <v>78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49049</v>
      </c>
      <c r="C34" s="19" t="s">
        <v>87</v>
      </c>
      <c r="D34" s="18"/>
      <c r="E34" s="19">
        <f t="shared" si="0"/>
        <v>72</v>
      </c>
      <c r="F34" s="19" t="str">
        <f t="shared" si="1"/>
        <v>C</v>
      </c>
      <c r="G34" s="19">
        <f>IF((COUNTA(T12:AC12)&gt;0),(ROUND((AVERAGE(T34:AD34)),0)),"")</f>
        <v>72</v>
      </c>
      <c r="H34" s="19" t="str">
        <f t="shared" si="2"/>
        <v>C</v>
      </c>
      <c r="I34" s="35">
        <v>3</v>
      </c>
      <c r="J34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4" s="19">
        <f t="shared" si="4"/>
        <v>81.2</v>
      </c>
      <c r="L34" s="19" t="str">
        <f t="shared" si="5"/>
        <v>B</v>
      </c>
      <c r="M34" s="19">
        <f t="shared" si="6"/>
        <v>81.2</v>
      </c>
      <c r="N34" s="19" t="str">
        <f t="shared" si="7"/>
        <v>B</v>
      </c>
      <c r="O34" s="35">
        <v>2</v>
      </c>
      <c r="P3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4" s="19" t="str">
        <f t="shared" si="9"/>
        <v>B</v>
      </c>
      <c r="R34" s="19" t="str">
        <f t="shared" si="10"/>
        <v>B</v>
      </c>
      <c r="S34" s="18"/>
      <c r="T34" s="1">
        <v>65</v>
      </c>
      <c r="U34" s="1">
        <v>78</v>
      </c>
      <c r="V34" s="1">
        <v>70</v>
      </c>
      <c r="W34" s="1">
        <v>72</v>
      </c>
      <c r="X34" s="1">
        <v>74</v>
      </c>
      <c r="Y34" s="1">
        <v>74</v>
      </c>
      <c r="Z34" s="1"/>
      <c r="AA34" s="1"/>
      <c r="AB34" s="1"/>
      <c r="AC34" s="1"/>
      <c r="AD34" s="1"/>
      <c r="AE34" s="18"/>
      <c r="AF34" s="1">
        <v>83</v>
      </c>
      <c r="AG34" s="1">
        <v>82</v>
      </c>
      <c r="AH34" s="1">
        <v>81</v>
      </c>
      <c r="AI34" s="1">
        <v>80</v>
      </c>
      <c r="AJ34" s="1">
        <v>80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49064</v>
      </c>
      <c r="C35" s="19" t="s">
        <v>88</v>
      </c>
      <c r="D35" s="18"/>
      <c r="E35" s="19">
        <f t="shared" si="0"/>
        <v>72</v>
      </c>
      <c r="F35" s="19" t="str">
        <f t="shared" si="1"/>
        <v>C</v>
      </c>
      <c r="G35" s="19">
        <f>IF((COUNTA(T12:AC12)&gt;0),(ROUND((AVERAGE(T35:AD35)),0)),"")</f>
        <v>72</v>
      </c>
      <c r="H35" s="19" t="str">
        <f t="shared" si="2"/>
        <v>C</v>
      </c>
      <c r="I35" s="35">
        <v>3</v>
      </c>
      <c r="J35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5" s="19">
        <f t="shared" si="4"/>
        <v>82</v>
      </c>
      <c r="L35" s="19" t="str">
        <f t="shared" si="5"/>
        <v>B</v>
      </c>
      <c r="M35" s="19">
        <f t="shared" si="6"/>
        <v>82</v>
      </c>
      <c r="N35" s="19" t="str">
        <f t="shared" si="7"/>
        <v>B</v>
      </c>
      <c r="O35" s="35">
        <v>2</v>
      </c>
      <c r="P3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5" s="19" t="str">
        <f t="shared" si="9"/>
        <v>B</v>
      </c>
      <c r="R35" s="19" t="str">
        <f t="shared" si="10"/>
        <v>B</v>
      </c>
      <c r="S35" s="18"/>
      <c r="T35" s="1">
        <v>82</v>
      </c>
      <c r="U35" s="1">
        <v>70</v>
      </c>
      <c r="V35" s="1">
        <v>78</v>
      </c>
      <c r="W35" s="1">
        <v>72</v>
      </c>
      <c r="X35" s="1">
        <v>70</v>
      </c>
      <c r="Y35" s="1">
        <v>60</v>
      </c>
      <c r="Z35" s="1"/>
      <c r="AA35" s="1"/>
      <c r="AB35" s="1"/>
      <c r="AC35" s="1"/>
      <c r="AD35" s="1"/>
      <c r="AE35" s="18"/>
      <c r="AF35" s="1">
        <v>83</v>
      </c>
      <c r="AG35" s="1">
        <v>82</v>
      </c>
      <c r="AH35" s="1">
        <v>81</v>
      </c>
      <c r="AI35" s="1">
        <v>82</v>
      </c>
      <c r="AJ35" s="1">
        <v>82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49079</v>
      </c>
      <c r="C36" s="19" t="s">
        <v>89</v>
      </c>
      <c r="D36" s="18"/>
      <c r="E36" s="19">
        <f t="shared" si="0"/>
        <v>72</v>
      </c>
      <c r="F36" s="19" t="str">
        <f t="shared" si="1"/>
        <v>C</v>
      </c>
      <c r="G36" s="19">
        <f>IF((COUNTA(T12:AC12)&gt;0),(ROUND((AVERAGE(T36:AD36)),0)),"")</f>
        <v>72</v>
      </c>
      <c r="H36" s="19" t="str">
        <f t="shared" si="2"/>
        <v>C</v>
      </c>
      <c r="I36" s="35">
        <v>3</v>
      </c>
      <c r="J36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6" s="19">
        <f t="shared" si="4"/>
        <v>84</v>
      </c>
      <c r="L36" s="19" t="str">
        <f t="shared" si="5"/>
        <v>B</v>
      </c>
      <c r="M36" s="19">
        <f t="shared" si="6"/>
        <v>84</v>
      </c>
      <c r="N36" s="19" t="str">
        <f t="shared" si="7"/>
        <v>B</v>
      </c>
      <c r="O36" s="35">
        <v>2</v>
      </c>
      <c r="P3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6" s="19" t="str">
        <f t="shared" si="9"/>
        <v>B</v>
      </c>
      <c r="R36" s="19" t="str">
        <f t="shared" si="10"/>
        <v>B</v>
      </c>
      <c r="S36" s="18"/>
      <c r="T36" s="1">
        <v>65</v>
      </c>
      <c r="U36" s="1">
        <v>73</v>
      </c>
      <c r="V36" s="1">
        <v>76</v>
      </c>
      <c r="W36" s="1">
        <v>72</v>
      </c>
      <c r="X36" s="1">
        <v>72</v>
      </c>
      <c r="Y36" s="1">
        <v>72</v>
      </c>
      <c r="Z36" s="1"/>
      <c r="AA36" s="1"/>
      <c r="AB36" s="1"/>
      <c r="AC36" s="1"/>
      <c r="AD36" s="1"/>
      <c r="AE36" s="18"/>
      <c r="AF36" s="1">
        <v>83</v>
      </c>
      <c r="AG36" s="1">
        <v>82</v>
      </c>
      <c r="AH36" s="1">
        <v>81</v>
      </c>
      <c r="AI36" s="1">
        <v>87</v>
      </c>
      <c r="AJ36" s="1">
        <v>87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49094</v>
      </c>
      <c r="C37" s="19" t="s">
        <v>90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7" s="19">
        <f t="shared" si="4"/>
        <v>82</v>
      </c>
      <c r="L37" s="19" t="str">
        <f t="shared" si="5"/>
        <v>B</v>
      </c>
      <c r="M37" s="19">
        <f t="shared" si="6"/>
        <v>82</v>
      </c>
      <c r="N37" s="19" t="str">
        <f t="shared" si="7"/>
        <v>B</v>
      </c>
      <c r="O37" s="35">
        <v>2</v>
      </c>
      <c r="P3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7" s="19" t="str">
        <f t="shared" si="9"/>
        <v>B</v>
      </c>
      <c r="R37" s="19" t="str">
        <f t="shared" si="10"/>
        <v>B</v>
      </c>
      <c r="S37" s="18"/>
      <c r="T37" s="1">
        <v>92</v>
      </c>
      <c r="U37" s="1">
        <v>96</v>
      </c>
      <c r="V37" s="1">
        <v>80</v>
      </c>
      <c r="W37" s="1">
        <v>72</v>
      </c>
      <c r="X37" s="1">
        <v>76</v>
      </c>
      <c r="Y37" s="1">
        <v>76</v>
      </c>
      <c r="Z37" s="1"/>
      <c r="AA37" s="1"/>
      <c r="AB37" s="1"/>
      <c r="AC37" s="1"/>
      <c r="AD37" s="1"/>
      <c r="AE37" s="18"/>
      <c r="AF37" s="1">
        <v>83</v>
      </c>
      <c r="AG37" s="1">
        <v>82</v>
      </c>
      <c r="AH37" s="1">
        <v>81</v>
      </c>
      <c r="AI37" s="1">
        <v>82</v>
      </c>
      <c r="AJ37" s="1">
        <v>82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49109</v>
      </c>
      <c r="C38" s="19" t="s">
        <v>91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2</v>
      </c>
      <c r="J38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8" s="19">
        <f t="shared" si="4"/>
        <v>81.2</v>
      </c>
      <c r="L38" s="19" t="str">
        <f t="shared" si="5"/>
        <v>B</v>
      </c>
      <c r="M38" s="19">
        <f t="shared" si="6"/>
        <v>81.2</v>
      </c>
      <c r="N38" s="19" t="str">
        <f t="shared" si="7"/>
        <v>B</v>
      </c>
      <c r="O38" s="35">
        <v>2</v>
      </c>
      <c r="P3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8" s="19" t="str">
        <f t="shared" si="9"/>
        <v>B</v>
      </c>
      <c r="R38" s="19" t="str">
        <f t="shared" si="10"/>
        <v>B</v>
      </c>
      <c r="S38" s="18"/>
      <c r="T38" s="1">
        <v>70</v>
      </c>
      <c r="U38" s="1">
        <v>83</v>
      </c>
      <c r="V38" s="1">
        <v>80</v>
      </c>
      <c r="W38" s="1">
        <v>72</v>
      </c>
      <c r="X38" s="1">
        <v>78</v>
      </c>
      <c r="Y38" s="1">
        <v>78</v>
      </c>
      <c r="Z38" s="1"/>
      <c r="AA38" s="1"/>
      <c r="AB38" s="1"/>
      <c r="AC38" s="1"/>
      <c r="AD38" s="1"/>
      <c r="AE38" s="18"/>
      <c r="AF38" s="1">
        <v>83</v>
      </c>
      <c r="AG38" s="1">
        <v>82</v>
      </c>
      <c r="AH38" s="1">
        <v>81</v>
      </c>
      <c r="AI38" s="1">
        <v>80</v>
      </c>
      <c r="AJ38" s="1">
        <v>80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49124</v>
      </c>
      <c r="C39" s="19" t="s">
        <v>92</v>
      </c>
      <c r="D39" s="18"/>
      <c r="E39" s="19">
        <f t="shared" si="0"/>
        <v>81</v>
      </c>
      <c r="F39" s="19" t="str">
        <f t="shared" si="1"/>
        <v>B</v>
      </c>
      <c r="G39" s="19">
        <f>IF((COUNTA(T12:AC12)&gt;0),(ROUND((AVERAGE(T39:AD39)),0)),"")</f>
        <v>81</v>
      </c>
      <c r="H39" s="19" t="str">
        <f t="shared" si="2"/>
        <v>B</v>
      </c>
      <c r="I39" s="35">
        <v>2</v>
      </c>
      <c r="J39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9" s="19">
        <f t="shared" si="4"/>
        <v>81.2</v>
      </c>
      <c r="L39" s="19" t="str">
        <f t="shared" si="5"/>
        <v>B</v>
      </c>
      <c r="M39" s="19">
        <f t="shared" si="6"/>
        <v>81.2</v>
      </c>
      <c r="N39" s="19" t="str">
        <f t="shared" si="7"/>
        <v>B</v>
      </c>
      <c r="O39" s="35">
        <v>2</v>
      </c>
      <c r="P39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9" s="19" t="str">
        <f t="shared" si="9"/>
        <v>B</v>
      </c>
      <c r="R39" s="19" t="str">
        <f t="shared" si="10"/>
        <v>B</v>
      </c>
      <c r="S39" s="18"/>
      <c r="T39" s="1">
        <v>78</v>
      </c>
      <c r="U39" s="1">
        <v>83</v>
      </c>
      <c r="V39" s="1">
        <v>80</v>
      </c>
      <c r="W39" s="1">
        <v>72</v>
      </c>
      <c r="X39" s="1">
        <v>86</v>
      </c>
      <c r="Y39" s="1">
        <v>86</v>
      </c>
      <c r="Z39" s="1"/>
      <c r="AA39" s="1"/>
      <c r="AB39" s="1"/>
      <c r="AC39" s="1"/>
      <c r="AD39" s="1"/>
      <c r="AE39" s="18"/>
      <c r="AF39" s="1">
        <v>83</v>
      </c>
      <c r="AG39" s="1">
        <v>82</v>
      </c>
      <c r="AH39" s="1">
        <v>81</v>
      </c>
      <c r="AI39" s="1">
        <v>80</v>
      </c>
      <c r="AJ39" s="1">
        <v>80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49139</v>
      </c>
      <c r="C40" s="19" t="s">
        <v>93</v>
      </c>
      <c r="D40" s="18"/>
      <c r="E40" s="19">
        <f t="shared" si="0"/>
        <v>79</v>
      </c>
      <c r="F40" s="19" t="str">
        <f t="shared" si="1"/>
        <v>B</v>
      </c>
      <c r="G40" s="19">
        <f>IF((COUNTA(T12:AC12)&gt;0),(ROUND((AVERAGE(T40:AD40)),0)),"")</f>
        <v>79</v>
      </c>
      <c r="H40" s="19" t="str">
        <f t="shared" si="2"/>
        <v>B</v>
      </c>
      <c r="I40" s="35">
        <v>2</v>
      </c>
      <c r="J40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0" s="19">
        <f t="shared" si="4"/>
        <v>81.599999999999994</v>
      </c>
      <c r="L40" s="19" t="str">
        <f t="shared" si="5"/>
        <v>B</v>
      </c>
      <c r="M40" s="19">
        <f t="shared" si="6"/>
        <v>81.599999999999994</v>
      </c>
      <c r="N40" s="19" t="str">
        <f t="shared" si="7"/>
        <v>B</v>
      </c>
      <c r="O40" s="35">
        <v>2</v>
      </c>
      <c r="P40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0" s="19" t="str">
        <f t="shared" si="9"/>
        <v>B</v>
      </c>
      <c r="R40" s="19" t="str">
        <f t="shared" si="10"/>
        <v>B</v>
      </c>
      <c r="S40" s="18"/>
      <c r="T40" s="1">
        <v>72</v>
      </c>
      <c r="U40" s="1">
        <v>86</v>
      </c>
      <c r="V40" s="1">
        <v>80</v>
      </c>
      <c r="W40" s="1">
        <v>80</v>
      </c>
      <c r="X40" s="1">
        <v>80</v>
      </c>
      <c r="Y40" s="1">
        <v>78</v>
      </c>
      <c r="Z40" s="1"/>
      <c r="AA40" s="1"/>
      <c r="AB40" s="1"/>
      <c r="AC40" s="1"/>
      <c r="AD40" s="1"/>
      <c r="AE40" s="18"/>
      <c r="AF40" s="1">
        <v>83</v>
      </c>
      <c r="AG40" s="1">
        <v>82</v>
      </c>
      <c r="AH40" s="1">
        <v>81</v>
      </c>
      <c r="AI40" s="1">
        <v>81</v>
      </c>
      <c r="AJ40" s="1">
        <v>81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49154</v>
      </c>
      <c r="C41" s="19" t="s">
        <v>94</v>
      </c>
      <c r="D41" s="18"/>
      <c r="E41" s="19">
        <f t="shared" si="0"/>
        <v>70</v>
      </c>
      <c r="F41" s="19" t="str">
        <f t="shared" si="1"/>
        <v>C</v>
      </c>
      <c r="G41" s="19">
        <f>IF((COUNTA(T12:AC12)&gt;0),(ROUND((AVERAGE(T41:AD41)),0)),"")</f>
        <v>70</v>
      </c>
      <c r="H41" s="19" t="str">
        <f t="shared" si="2"/>
        <v>C</v>
      </c>
      <c r="I41" s="35">
        <v>3</v>
      </c>
      <c r="J41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1" s="19">
        <f t="shared" si="4"/>
        <v>82.8</v>
      </c>
      <c r="L41" s="19" t="str">
        <f t="shared" si="5"/>
        <v>B</v>
      </c>
      <c r="M41" s="19">
        <f t="shared" si="6"/>
        <v>82.8</v>
      </c>
      <c r="N41" s="19" t="str">
        <f t="shared" si="7"/>
        <v>B</v>
      </c>
      <c r="O41" s="35">
        <v>2</v>
      </c>
      <c r="P4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1" s="19" t="str">
        <f t="shared" si="9"/>
        <v>B</v>
      </c>
      <c r="R41" s="19" t="str">
        <f t="shared" si="10"/>
        <v>B</v>
      </c>
      <c r="S41" s="18"/>
      <c r="T41" s="1">
        <v>56</v>
      </c>
      <c r="U41" s="1">
        <v>70</v>
      </c>
      <c r="V41" s="1">
        <v>80</v>
      </c>
      <c r="W41" s="1">
        <v>72</v>
      </c>
      <c r="X41" s="1">
        <v>72</v>
      </c>
      <c r="Y41" s="1">
        <v>72</v>
      </c>
      <c r="Z41" s="1"/>
      <c r="AA41" s="1"/>
      <c r="AB41" s="1"/>
      <c r="AC41" s="1"/>
      <c r="AD41" s="1"/>
      <c r="AE41" s="18"/>
      <c r="AF41" s="1">
        <v>86</v>
      </c>
      <c r="AG41" s="1">
        <v>82</v>
      </c>
      <c r="AH41" s="1">
        <v>82</v>
      </c>
      <c r="AI41" s="1">
        <v>82</v>
      </c>
      <c r="AJ41" s="1">
        <v>82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49169</v>
      </c>
      <c r="C42" s="19" t="s">
        <v>95</v>
      </c>
      <c r="D42" s="18"/>
      <c r="E42" s="19">
        <f t="shared" si="0"/>
        <v>70</v>
      </c>
      <c r="F42" s="19" t="str">
        <f t="shared" si="1"/>
        <v>C</v>
      </c>
      <c r="G42" s="19">
        <f>IF((COUNTA(T12:AC12)&gt;0),(ROUND((AVERAGE(T42:AD42)),0)),"")</f>
        <v>70</v>
      </c>
      <c r="H42" s="19" t="str">
        <f t="shared" si="2"/>
        <v>C</v>
      </c>
      <c r="I42" s="35">
        <v>3</v>
      </c>
      <c r="J42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2" s="19">
        <f t="shared" si="4"/>
        <v>84.4</v>
      </c>
      <c r="L42" s="19" t="str">
        <f t="shared" si="5"/>
        <v>A</v>
      </c>
      <c r="M42" s="19">
        <f t="shared" si="6"/>
        <v>84.4</v>
      </c>
      <c r="N42" s="19" t="str">
        <f t="shared" si="7"/>
        <v>A</v>
      </c>
      <c r="O42" s="35">
        <v>1</v>
      </c>
      <c r="P42" s="19" t="str">
        <f t="shared" si="8"/>
        <v>Sangat terampil menyampaikan  secara lisan dan membuat dialog tentang materi Jati diri,mengucapkan Selamat dan Memuji ,menyatakan Kehendak ,teks deskriptif dan Pengumuman</v>
      </c>
      <c r="Q42" s="19" t="str">
        <f t="shared" si="9"/>
        <v>B</v>
      </c>
      <c r="R42" s="19" t="str">
        <f t="shared" si="10"/>
        <v>B</v>
      </c>
      <c r="S42" s="18"/>
      <c r="T42" s="1">
        <v>50</v>
      </c>
      <c r="U42" s="1">
        <v>76</v>
      </c>
      <c r="V42" s="1">
        <v>80</v>
      </c>
      <c r="W42" s="1">
        <v>72</v>
      </c>
      <c r="X42" s="1">
        <v>72</v>
      </c>
      <c r="Y42" s="1">
        <v>72</v>
      </c>
      <c r="Z42" s="1"/>
      <c r="AA42" s="1"/>
      <c r="AB42" s="1"/>
      <c r="AC42" s="1"/>
      <c r="AD42" s="1"/>
      <c r="AE42" s="18"/>
      <c r="AF42" s="1">
        <v>83</v>
      </c>
      <c r="AG42" s="1">
        <v>82</v>
      </c>
      <c r="AH42" s="1">
        <v>81</v>
      </c>
      <c r="AI42" s="1">
        <v>88</v>
      </c>
      <c r="AJ42" s="1">
        <v>88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49184</v>
      </c>
      <c r="C43" s="19" t="s">
        <v>96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2</v>
      </c>
      <c r="J43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3" s="19">
        <f t="shared" si="4"/>
        <v>83.6</v>
      </c>
      <c r="L43" s="19" t="str">
        <f t="shared" si="5"/>
        <v>B</v>
      </c>
      <c r="M43" s="19">
        <f t="shared" si="6"/>
        <v>83.6</v>
      </c>
      <c r="N43" s="19" t="str">
        <f t="shared" si="7"/>
        <v>B</v>
      </c>
      <c r="O43" s="35">
        <v>2</v>
      </c>
      <c r="P4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3" s="19" t="str">
        <f t="shared" si="9"/>
        <v>B</v>
      </c>
      <c r="R43" s="19" t="str">
        <f t="shared" si="10"/>
        <v>B</v>
      </c>
      <c r="S43" s="18"/>
      <c r="T43" s="1">
        <v>76</v>
      </c>
      <c r="U43" s="1">
        <v>83</v>
      </c>
      <c r="V43" s="1">
        <v>80</v>
      </c>
      <c r="W43" s="1">
        <v>72</v>
      </c>
      <c r="X43" s="1">
        <v>74</v>
      </c>
      <c r="Y43" s="1">
        <v>74</v>
      </c>
      <c r="Z43" s="1"/>
      <c r="AA43" s="1"/>
      <c r="AB43" s="1"/>
      <c r="AC43" s="1"/>
      <c r="AD43" s="1"/>
      <c r="AE43" s="18"/>
      <c r="AF43" s="1">
        <v>83</v>
      </c>
      <c r="AG43" s="1">
        <v>82</v>
      </c>
      <c r="AH43" s="1">
        <v>81</v>
      </c>
      <c r="AI43" s="1">
        <v>86</v>
      </c>
      <c r="AJ43" s="1">
        <v>86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49199</v>
      </c>
      <c r="C44" s="19" t="s">
        <v>97</v>
      </c>
      <c r="D44" s="18"/>
      <c r="E44" s="19">
        <f t="shared" si="0"/>
        <v>74</v>
      </c>
      <c r="F44" s="19" t="str">
        <f t="shared" si="1"/>
        <v>C</v>
      </c>
      <c r="G44" s="19">
        <f>IF((COUNTA(T12:AC12)&gt;0),(ROUND((AVERAGE(T44:AD44)),0)),"")</f>
        <v>74</v>
      </c>
      <c r="H44" s="19" t="str">
        <f t="shared" si="2"/>
        <v>C</v>
      </c>
      <c r="I44" s="35">
        <v>3</v>
      </c>
      <c r="J44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4" s="19">
        <f t="shared" si="4"/>
        <v>83.2</v>
      </c>
      <c r="L44" s="19" t="str">
        <f t="shared" si="5"/>
        <v>B</v>
      </c>
      <c r="M44" s="19">
        <f t="shared" si="6"/>
        <v>83.2</v>
      </c>
      <c r="N44" s="19" t="str">
        <f t="shared" si="7"/>
        <v>B</v>
      </c>
      <c r="O44" s="35">
        <v>2</v>
      </c>
      <c r="P4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4" s="19" t="str">
        <f t="shared" si="9"/>
        <v>B</v>
      </c>
      <c r="R44" s="19" t="str">
        <f t="shared" si="10"/>
        <v>B</v>
      </c>
      <c r="S44" s="18"/>
      <c r="T44" s="1">
        <v>70</v>
      </c>
      <c r="U44" s="1">
        <v>90</v>
      </c>
      <c r="V44" s="1">
        <v>80</v>
      </c>
      <c r="W44" s="1">
        <v>72</v>
      </c>
      <c r="X44" s="1">
        <v>74</v>
      </c>
      <c r="Y44" s="1">
        <v>60</v>
      </c>
      <c r="Z44" s="1"/>
      <c r="AA44" s="1"/>
      <c r="AB44" s="1"/>
      <c r="AC44" s="1"/>
      <c r="AD44" s="1"/>
      <c r="AE44" s="18"/>
      <c r="AF44" s="1">
        <v>83</v>
      </c>
      <c r="AG44" s="1">
        <v>82</v>
      </c>
      <c r="AH44" s="1">
        <v>81</v>
      </c>
      <c r="AI44" s="1">
        <v>85</v>
      </c>
      <c r="AJ44" s="1">
        <v>85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49214</v>
      </c>
      <c r="C45" s="19" t="s">
        <v>98</v>
      </c>
      <c r="D45" s="18"/>
      <c r="E45" s="19">
        <f t="shared" si="0"/>
        <v>74</v>
      </c>
      <c r="F45" s="19" t="str">
        <f t="shared" si="1"/>
        <v>C</v>
      </c>
      <c r="G45" s="19">
        <f>IF((COUNTA(T12:AC12)&gt;0),(ROUND((AVERAGE(T45:AD45)),0)),"")</f>
        <v>74</v>
      </c>
      <c r="H45" s="19" t="str">
        <f t="shared" si="2"/>
        <v>C</v>
      </c>
      <c r="I45" s="35">
        <v>3</v>
      </c>
      <c r="J45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5" s="19">
        <f t="shared" si="4"/>
        <v>82.8</v>
      </c>
      <c r="L45" s="19" t="str">
        <f t="shared" si="5"/>
        <v>B</v>
      </c>
      <c r="M45" s="19">
        <f t="shared" si="6"/>
        <v>82.8</v>
      </c>
      <c r="N45" s="19" t="str">
        <f t="shared" si="7"/>
        <v>B</v>
      </c>
      <c r="O45" s="35">
        <v>2</v>
      </c>
      <c r="P4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5" s="19" t="str">
        <f t="shared" si="9"/>
        <v>B</v>
      </c>
      <c r="R45" s="19" t="str">
        <f t="shared" si="10"/>
        <v>B</v>
      </c>
      <c r="S45" s="18"/>
      <c r="T45" s="1">
        <v>65</v>
      </c>
      <c r="U45" s="1">
        <v>70</v>
      </c>
      <c r="V45" s="1">
        <v>80</v>
      </c>
      <c r="W45" s="1">
        <v>78</v>
      </c>
      <c r="X45" s="1">
        <v>78</v>
      </c>
      <c r="Y45" s="1">
        <v>72</v>
      </c>
      <c r="Z45" s="1"/>
      <c r="AA45" s="1"/>
      <c r="AB45" s="1"/>
      <c r="AC45" s="1"/>
      <c r="AD45" s="1"/>
      <c r="AE45" s="18"/>
      <c r="AF45" s="1">
        <v>83</v>
      </c>
      <c r="AG45" s="1">
        <v>82</v>
      </c>
      <c r="AH45" s="1">
        <v>81</v>
      </c>
      <c r="AI45" s="1">
        <v>84</v>
      </c>
      <c r="AJ45" s="1">
        <v>84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49229</v>
      </c>
      <c r="C46" s="19" t="s">
        <v>99</v>
      </c>
      <c r="D46" s="18"/>
      <c r="E46" s="19">
        <f t="shared" si="0"/>
        <v>79</v>
      </c>
      <c r="F46" s="19" t="str">
        <f t="shared" si="1"/>
        <v>B</v>
      </c>
      <c r="G46" s="19">
        <f>IF((COUNTA(T12:AC12)&gt;0),(ROUND((AVERAGE(T46:AD46)),0)),"")</f>
        <v>79</v>
      </c>
      <c r="H46" s="19" t="str">
        <f t="shared" si="2"/>
        <v>B</v>
      </c>
      <c r="I46" s="35">
        <v>2</v>
      </c>
      <c r="J46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6" s="19">
        <f t="shared" si="4"/>
        <v>83.2</v>
      </c>
      <c r="L46" s="19" t="str">
        <f t="shared" si="5"/>
        <v>B</v>
      </c>
      <c r="M46" s="19">
        <f t="shared" si="6"/>
        <v>83.2</v>
      </c>
      <c r="N46" s="19" t="str">
        <f t="shared" si="7"/>
        <v>B</v>
      </c>
      <c r="O46" s="35">
        <v>2</v>
      </c>
      <c r="P4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6" s="19" t="str">
        <f t="shared" si="9"/>
        <v>B</v>
      </c>
      <c r="R46" s="19" t="str">
        <f t="shared" si="10"/>
        <v>B</v>
      </c>
      <c r="S46" s="18"/>
      <c r="T46" s="1">
        <v>70</v>
      </c>
      <c r="U46" s="1">
        <v>93</v>
      </c>
      <c r="V46" s="1">
        <v>80</v>
      </c>
      <c r="W46" s="1">
        <v>72</v>
      </c>
      <c r="X46" s="1">
        <v>78</v>
      </c>
      <c r="Y46" s="1">
        <v>78</v>
      </c>
      <c r="Z46" s="1"/>
      <c r="AA46" s="1"/>
      <c r="AB46" s="1"/>
      <c r="AC46" s="1"/>
      <c r="AD46" s="1"/>
      <c r="AE46" s="18"/>
      <c r="AF46" s="1">
        <v>83</v>
      </c>
      <c r="AG46" s="1">
        <v>82</v>
      </c>
      <c r="AH46" s="1">
        <v>81</v>
      </c>
      <c r="AI46" s="1">
        <v>85</v>
      </c>
      <c r="AJ46" s="1">
        <v>85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49244</v>
      </c>
      <c r="C47" s="19" t="s">
        <v>100</v>
      </c>
      <c r="D47" s="18"/>
      <c r="E47" s="19">
        <f t="shared" si="0"/>
        <v>70</v>
      </c>
      <c r="F47" s="19" t="str">
        <f t="shared" si="1"/>
        <v>C</v>
      </c>
      <c r="G47" s="19">
        <f>IF((COUNTA(T12:AC12)&gt;0),(ROUND((AVERAGE(T47:AD47)),0)),"")</f>
        <v>70</v>
      </c>
      <c r="H47" s="19" t="str">
        <f t="shared" si="2"/>
        <v>C</v>
      </c>
      <c r="I47" s="35">
        <v>3</v>
      </c>
      <c r="J47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7" s="19">
        <f t="shared" si="4"/>
        <v>81.599999999999994</v>
      </c>
      <c r="L47" s="19" t="str">
        <f t="shared" si="5"/>
        <v>B</v>
      </c>
      <c r="M47" s="19">
        <f t="shared" si="6"/>
        <v>81.599999999999994</v>
      </c>
      <c r="N47" s="19" t="str">
        <f t="shared" si="7"/>
        <v>B</v>
      </c>
      <c r="O47" s="35">
        <v>2</v>
      </c>
      <c r="P4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7" s="19" t="str">
        <f t="shared" si="9"/>
        <v>B</v>
      </c>
      <c r="R47" s="19" t="str">
        <f t="shared" si="10"/>
        <v>B</v>
      </c>
      <c r="S47" s="18"/>
      <c r="T47" s="1">
        <v>40</v>
      </c>
      <c r="U47" s="1">
        <v>78</v>
      </c>
      <c r="V47" s="1">
        <v>80</v>
      </c>
      <c r="W47" s="1">
        <v>72</v>
      </c>
      <c r="X47" s="1">
        <v>72</v>
      </c>
      <c r="Y47" s="1">
        <v>78</v>
      </c>
      <c r="Z47" s="1"/>
      <c r="AA47" s="1"/>
      <c r="AB47" s="1"/>
      <c r="AC47" s="1"/>
      <c r="AD47" s="1"/>
      <c r="AE47" s="18"/>
      <c r="AF47" s="1">
        <v>83</v>
      </c>
      <c r="AG47" s="1">
        <v>82</v>
      </c>
      <c r="AH47" s="1">
        <v>81</v>
      </c>
      <c r="AI47" s="1">
        <v>81</v>
      </c>
      <c r="AJ47" s="1">
        <v>81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49259</v>
      </c>
      <c r="C48" s="19" t="s">
        <v>101</v>
      </c>
      <c r="D48" s="18"/>
      <c r="E48" s="19">
        <f t="shared" si="0"/>
        <v>68</v>
      </c>
      <c r="F48" s="19" t="str">
        <f t="shared" si="1"/>
        <v>D</v>
      </c>
      <c r="G48" s="19">
        <f>IF((COUNTA(T12:AC12)&gt;0),(ROUND((AVERAGE(T48:AD48)),0)),"")</f>
        <v>68</v>
      </c>
      <c r="H48" s="19" t="str">
        <f t="shared" si="2"/>
        <v>D</v>
      </c>
      <c r="I48" s="35">
        <v>4</v>
      </c>
      <c r="J48" s="19" t="str">
        <f t="shared" si="3"/>
        <v>Belum memilik semuai kemampuan dalam memahami dan menganalias materi tentang Jati diri,mengucapkan Selamat dan Memuji,  Menyatakan Kehendak deskritif teks dan Pengumuman</v>
      </c>
      <c r="K48" s="19">
        <f t="shared" si="4"/>
        <v>75</v>
      </c>
      <c r="L48" s="19" t="str">
        <f t="shared" si="5"/>
        <v>C</v>
      </c>
      <c r="M48" s="19">
        <f t="shared" si="6"/>
        <v>75</v>
      </c>
      <c r="N48" s="19" t="str">
        <f t="shared" si="7"/>
        <v>C</v>
      </c>
      <c r="O48" s="35">
        <v>3</v>
      </c>
      <c r="P48" s="19" t="str">
        <f t="shared" si="8"/>
        <v xml:space="preserve">Sangat terampil menyampaikan  secara lisan dan membuat dialog tentang materi Jati diri,mengucapkan Selamat dan Memuji , namun perlu peningkatan ketrampilan  untuk materi menyatakan Kehendak teks deskriptif dan Pengumuman  </v>
      </c>
      <c r="Q48" s="19" t="str">
        <f t="shared" si="9"/>
        <v>B</v>
      </c>
      <c r="R48" s="19" t="str">
        <f t="shared" si="10"/>
        <v>B</v>
      </c>
      <c r="S48" s="18"/>
      <c r="T48" s="1">
        <v>52</v>
      </c>
      <c r="U48" s="1">
        <v>73</v>
      </c>
      <c r="V48" s="1">
        <v>80</v>
      </c>
      <c r="W48" s="1">
        <v>65</v>
      </c>
      <c r="X48" s="1">
        <v>70</v>
      </c>
      <c r="Y48" s="1">
        <v>65</v>
      </c>
      <c r="Z48" s="1"/>
      <c r="AA48" s="1"/>
      <c r="AB48" s="1"/>
      <c r="AC48" s="1"/>
      <c r="AD48" s="1"/>
      <c r="AE48" s="18"/>
      <c r="AF48" s="1">
        <v>83</v>
      </c>
      <c r="AG48" s="1">
        <v>82</v>
      </c>
      <c r="AH48" s="1">
        <v>70</v>
      </c>
      <c r="AI48" s="1">
        <v>70</v>
      </c>
      <c r="AJ48" s="1">
        <v>70</v>
      </c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40" t="s">
        <v>103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40" t="s">
        <v>106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40" t="s">
        <v>108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40" t="s">
        <v>109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2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G19:FG20"/>
    <mergeCell ref="FG15:FG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xWindow="739" yWindow="220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zoomScale="120" zoomScaleNormal="120" workbookViewId="0">
      <pane xSplit="3" ySplit="10" topLeftCell="AK21" activePane="bottomRight" state="frozen"/>
      <selection pane="topRight"/>
      <selection pane="bottomLeft"/>
      <selection pane="bottomRight" activeCell="BA23" sqref="BA2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324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49275</v>
      </c>
      <c r="C11" s="19" t="s">
        <v>116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menganalias materi tentang Jati diri,mengucapkan Selamat dan Memuji, Menyatakan kehendak  namun perlu peningkatan pemahaman deskritif teks dan Pengumuman</v>
      </c>
      <c r="K11" s="19">
        <f t="shared" ref="K11:K50" si="4">IF((COUNTA(AF11:AN11)&gt;0),AVERAGE(AF11:AN11),"")</f>
        <v>82.8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82.8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2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76</v>
      </c>
      <c r="U11" s="1">
        <v>93</v>
      </c>
      <c r="V11" s="1">
        <v>80</v>
      </c>
      <c r="W11" s="1">
        <v>72</v>
      </c>
      <c r="X11" s="1">
        <v>74</v>
      </c>
      <c r="Y11" s="1">
        <v>74</v>
      </c>
      <c r="Z11" s="1"/>
      <c r="AA11" s="1"/>
      <c r="AB11" s="1"/>
      <c r="AC11" s="1"/>
      <c r="AD11" s="1"/>
      <c r="AE11" s="18"/>
      <c r="AF11" s="1">
        <v>86</v>
      </c>
      <c r="AG11" s="1">
        <v>81</v>
      </c>
      <c r="AH11" s="1">
        <v>81</v>
      </c>
      <c r="AI11" s="1">
        <v>83</v>
      </c>
      <c r="AJ11" s="1">
        <v>83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>
      <c r="A12" s="19">
        <v>2</v>
      </c>
      <c r="B12" s="19">
        <v>49290</v>
      </c>
      <c r="C12" s="19" t="s">
        <v>117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2" s="19">
        <f t="shared" si="4"/>
        <v>82.6</v>
      </c>
      <c r="L12" s="19" t="str">
        <f t="shared" si="5"/>
        <v>B</v>
      </c>
      <c r="M12" s="19">
        <f t="shared" si="6"/>
        <v>82.6</v>
      </c>
      <c r="N12" s="19" t="str">
        <f t="shared" si="7"/>
        <v>B</v>
      </c>
      <c r="O12" s="35">
        <v>2</v>
      </c>
      <c r="P1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2" s="19" t="str">
        <f t="shared" si="9"/>
        <v>B</v>
      </c>
      <c r="R12" s="19" t="str">
        <f t="shared" si="10"/>
        <v>B</v>
      </c>
      <c r="S12" s="18"/>
      <c r="T12" s="1">
        <v>76</v>
      </c>
      <c r="U12" s="1">
        <v>83</v>
      </c>
      <c r="V12" s="1">
        <v>82</v>
      </c>
      <c r="W12" s="1">
        <v>72</v>
      </c>
      <c r="X12" s="1">
        <v>72</v>
      </c>
      <c r="Y12" s="1">
        <v>72</v>
      </c>
      <c r="Z12" s="1"/>
      <c r="AA12" s="1"/>
      <c r="AB12" s="1"/>
      <c r="AC12" s="1"/>
      <c r="AD12" s="1"/>
      <c r="AE12" s="18"/>
      <c r="AF12" s="1">
        <v>86</v>
      </c>
      <c r="AG12" s="1">
        <v>81</v>
      </c>
      <c r="AH12" s="1">
        <v>80</v>
      </c>
      <c r="AI12" s="1">
        <v>83</v>
      </c>
      <c r="AJ12" s="1">
        <v>83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49305</v>
      </c>
      <c r="C13" s="19" t="s">
        <v>118</v>
      </c>
      <c r="D13" s="18"/>
      <c r="E13" s="19">
        <f t="shared" si="0"/>
        <v>75</v>
      </c>
      <c r="F13" s="19" t="str">
        <f t="shared" si="1"/>
        <v>C</v>
      </c>
      <c r="G13" s="19">
        <f>IF((COUNTA(T12:AC12)&gt;0),(ROUND((AVERAGE(T13:AD13)),0)),"")</f>
        <v>75</v>
      </c>
      <c r="H13" s="19" t="str">
        <f t="shared" si="2"/>
        <v>C</v>
      </c>
      <c r="I13" s="35">
        <v>3</v>
      </c>
      <c r="J13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3" s="19">
        <f t="shared" si="4"/>
        <v>81.400000000000006</v>
      </c>
      <c r="L13" s="19" t="str">
        <f t="shared" si="5"/>
        <v>B</v>
      </c>
      <c r="M13" s="19">
        <f t="shared" si="6"/>
        <v>81.400000000000006</v>
      </c>
      <c r="N13" s="19" t="str">
        <f t="shared" si="7"/>
        <v>B</v>
      </c>
      <c r="O13" s="35">
        <v>2</v>
      </c>
      <c r="P1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3" s="19" t="str">
        <f t="shared" si="9"/>
        <v>B</v>
      </c>
      <c r="R13" s="19" t="str">
        <f t="shared" si="10"/>
        <v>B</v>
      </c>
      <c r="S13" s="18"/>
      <c r="T13" s="1">
        <v>70</v>
      </c>
      <c r="U13" s="1">
        <v>83</v>
      </c>
      <c r="V13" s="1">
        <v>80</v>
      </c>
      <c r="W13" s="1">
        <v>72</v>
      </c>
      <c r="X13" s="1">
        <v>72</v>
      </c>
      <c r="Y13" s="1">
        <v>72</v>
      </c>
      <c r="Z13" s="1"/>
      <c r="AA13" s="1"/>
      <c r="AB13" s="1"/>
      <c r="AC13" s="1"/>
      <c r="AD13" s="1"/>
      <c r="AE13" s="18"/>
      <c r="AF13" s="1">
        <v>84</v>
      </c>
      <c r="AG13" s="1">
        <v>81</v>
      </c>
      <c r="AH13" s="1">
        <v>80</v>
      </c>
      <c r="AI13" s="1">
        <v>81</v>
      </c>
      <c r="AJ13" s="1">
        <v>81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39" t="s">
        <v>192</v>
      </c>
      <c r="FI13" s="39" t="s">
        <v>193</v>
      </c>
      <c r="FJ13" s="75">
        <v>7701</v>
      </c>
      <c r="FK13" s="75">
        <v>7711</v>
      </c>
    </row>
    <row r="14" spans="1:167">
      <c r="A14" s="19">
        <v>4</v>
      </c>
      <c r="B14" s="19">
        <v>49320</v>
      </c>
      <c r="C14" s="19" t="s">
        <v>119</v>
      </c>
      <c r="D14" s="18"/>
      <c r="E14" s="19">
        <f t="shared" si="0"/>
        <v>74</v>
      </c>
      <c r="F14" s="19" t="str">
        <f t="shared" si="1"/>
        <v>C</v>
      </c>
      <c r="G14" s="19">
        <f>IF((COUNTA(T12:AC12)&gt;0),(ROUND((AVERAGE(T14:AD14)),0)),"")</f>
        <v>74</v>
      </c>
      <c r="H14" s="19" t="str">
        <f t="shared" si="2"/>
        <v>C</v>
      </c>
      <c r="I14" s="35">
        <v>3</v>
      </c>
      <c r="J14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4" s="19">
        <f t="shared" si="4"/>
        <v>83.2</v>
      </c>
      <c r="L14" s="19" t="str">
        <f t="shared" si="5"/>
        <v>B</v>
      </c>
      <c r="M14" s="19">
        <f t="shared" si="6"/>
        <v>83.2</v>
      </c>
      <c r="N14" s="19" t="str">
        <f t="shared" si="7"/>
        <v>B</v>
      </c>
      <c r="O14" s="35">
        <v>2</v>
      </c>
      <c r="P1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4" s="19" t="str">
        <f t="shared" si="9"/>
        <v>B</v>
      </c>
      <c r="R14" s="19" t="str">
        <f t="shared" si="10"/>
        <v>B</v>
      </c>
      <c r="S14" s="18"/>
      <c r="T14" s="1">
        <v>78</v>
      </c>
      <c r="U14" s="1">
        <v>70</v>
      </c>
      <c r="V14" s="1">
        <v>81</v>
      </c>
      <c r="W14" s="1">
        <v>72</v>
      </c>
      <c r="X14" s="1">
        <v>70</v>
      </c>
      <c r="Y14" s="1">
        <v>70</v>
      </c>
      <c r="Z14" s="1"/>
      <c r="AA14" s="1"/>
      <c r="AB14" s="1"/>
      <c r="AC14" s="1"/>
      <c r="AD14" s="1"/>
      <c r="AE14" s="18"/>
      <c r="AF14" s="1">
        <v>87</v>
      </c>
      <c r="AG14" s="1">
        <v>81</v>
      </c>
      <c r="AH14" s="1">
        <v>80</v>
      </c>
      <c r="AI14" s="1">
        <v>84</v>
      </c>
      <c r="AJ14" s="1">
        <v>84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39"/>
      <c r="FI14" s="39"/>
      <c r="FJ14" s="75"/>
      <c r="FK14" s="75"/>
    </row>
    <row r="15" spans="1:167">
      <c r="A15" s="19">
        <v>5</v>
      </c>
      <c r="B15" s="19">
        <v>49335</v>
      </c>
      <c r="C15" s="19" t="s">
        <v>120</v>
      </c>
      <c r="D15" s="18"/>
      <c r="E15" s="19">
        <f t="shared" si="0"/>
        <v>71</v>
      </c>
      <c r="F15" s="19" t="str">
        <f t="shared" si="1"/>
        <v>C</v>
      </c>
      <c r="G15" s="19">
        <f>IF((COUNTA(T12:AC12)&gt;0),(ROUND((AVERAGE(T15:AD15)),0)),"")</f>
        <v>71</v>
      </c>
      <c r="H15" s="19" t="str">
        <f t="shared" si="2"/>
        <v>C</v>
      </c>
      <c r="I15" s="35">
        <v>3</v>
      </c>
      <c r="J15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5" s="19">
        <f t="shared" si="4"/>
        <v>83</v>
      </c>
      <c r="L15" s="19" t="str">
        <f t="shared" si="5"/>
        <v>B</v>
      </c>
      <c r="M15" s="19">
        <f t="shared" si="6"/>
        <v>83</v>
      </c>
      <c r="N15" s="19" t="str">
        <f t="shared" si="7"/>
        <v>B</v>
      </c>
      <c r="O15" s="35">
        <v>2</v>
      </c>
      <c r="P1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5" s="19" t="str">
        <f t="shared" si="9"/>
        <v>B</v>
      </c>
      <c r="R15" s="19" t="str">
        <f t="shared" si="10"/>
        <v>B</v>
      </c>
      <c r="S15" s="18"/>
      <c r="T15" s="1">
        <v>72</v>
      </c>
      <c r="U15" s="1">
        <v>86</v>
      </c>
      <c r="V15" s="1">
        <v>65</v>
      </c>
      <c r="W15" s="1">
        <v>65</v>
      </c>
      <c r="X15" s="1">
        <v>68</v>
      </c>
      <c r="Y15" s="1">
        <v>68</v>
      </c>
      <c r="Z15" s="1"/>
      <c r="AA15" s="1"/>
      <c r="AB15" s="1"/>
      <c r="AC15" s="1"/>
      <c r="AD15" s="1"/>
      <c r="AE15" s="18"/>
      <c r="AF15" s="1">
        <v>86</v>
      </c>
      <c r="AG15" s="1">
        <v>81</v>
      </c>
      <c r="AH15" s="1">
        <v>80</v>
      </c>
      <c r="AI15" s="1">
        <v>84</v>
      </c>
      <c r="AJ15" s="1">
        <v>84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39" t="s">
        <v>194</v>
      </c>
      <c r="FI15" s="39" t="s">
        <v>195</v>
      </c>
      <c r="FJ15" s="75">
        <v>7702</v>
      </c>
      <c r="FK15" s="75">
        <v>7712</v>
      </c>
    </row>
    <row r="16" spans="1:167">
      <c r="A16" s="19">
        <v>6</v>
      </c>
      <c r="B16" s="19">
        <v>49350</v>
      </c>
      <c r="C16" s="19" t="s">
        <v>121</v>
      </c>
      <c r="D16" s="18"/>
      <c r="E16" s="19">
        <f t="shared" si="0"/>
        <v>72</v>
      </c>
      <c r="F16" s="19" t="str">
        <f t="shared" si="1"/>
        <v>C</v>
      </c>
      <c r="G16" s="19">
        <f>IF((COUNTA(T12:AC12)&gt;0),(ROUND((AVERAGE(T16:AD16)),0)),"")</f>
        <v>72</v>
      </c>
      <c r="H16" s="19" t="str">
        <f t="shared" si="2"/>
        <v>C</v>
      </c>
      <c r="I16" s="35">
        <v>3</v>
      </c>
      <c r="J16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6" s="19">
        <f t="shared" si="4"/>
        <v>82.4</v>
      </c>
      <c r="L16" s="19" t="str">
        <f t="shared" si="5"/>
        <v>B</v>
      </c>
      <c r="M16" s="19">
        <f t="shared" si="6"/>
        <v>82.4</v>
      </c>
      <c r="N16" s="19" t="str">
        <f t="shared" si="7"/>
        <v>B</v>
      </c>
      <c r="O16" s="35">
        <v>2</v>
      </c>
      <c r="P1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6" s="19" t="str">
        <f t="shared" si="9"/>
        <v>B</v>
      </c>
      <c r="R16" s="19" t="str">
        <f t="shared" si="10"/>
        <v>B</v>
      </c>
      <c r="S16" s="18"/>
      <c r="T16" s="1">
        <v>56</v>
      </c>
      <c r="U16" s="1">
        <v>80</v>
      </c>
      <c r="V16" s="1">
        <v>80</v>
      </c>
      <c r="W16" s="1">
        <v>72</v>
      </c>
      <c r="X16" s="1">
        <v>72</v>
      </c>
      <c r="Y16" s="1">
        <v>72</v>
      </c>
      <c r="Z16" s="1"/>
      <c r="AA16" s="1"/>
      <c r="AB16" s="1"/>
      <c r="AC16" s="1"/>
      <c r="AD16" s="1"/>
      <c r="AE16" s="18"/>
      <c r="AF16" s="1">
        <v>87</v>
      </c>
      <c r="AG16" s="1">
        <v>81</v>
      </c>
      <c r="AH16" s="1">
        <v>80</v>
      </c>
      <c r="AI16" s="1">
        <v>82</v>
      </c>
      <c r="AJ16" s="1">
        <v>82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39"/>
      <c r="FI16" s="39"/>
      <c r="FJ16" s="75"/>
      <c r="FK16" s="75"/>
    </row>
    <row r="17" spans="1:167">
      <c r="A17" s="19">
        <v>7</v>
      </c>
      <c r="B17" s="19">
        <v>49365</v>
      </c>
      <c r="C17" s="19" t="s">
        <v>122</v>
      </c>
      <c r="D17" s="18"/>
      <c r="E17" s="19">
        <f t="shared" si="0"/>
        <v>70</v>
      </c>
      <c r="F17" s="19" t="str">
        <f t="shared" si="1"/>
        <v>C</v>
      </c>
      <c r="G17" s="19">
        <f>IF((COUNTA(T12:AC12)&gt;0),(ROUND((AVERAGE(T17:AD17)),0)),"")</f>
        <v>70</v>
      </c>
      <c r="H17" s="19" t="str">
        <f t="shared" si="2"/>
        <v>C</v>
      </c>
      <c r="I17" s="35">
        <v>3</v>
      </c>
      <c r="J17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7" s="19">
        <f t="shared" si="4"/>
        <v>81.8</v>
      </c>
      <c r="L17" s="19" t="str">
        <f t="shared" si="5"/>
        <v>B</v>
      </c>
      <c r="M17" s="19">
        <f t="shared" si="6"/>
        <v>81.8</v>
      </c>
      <c r="N17" s="19" t="str">
        <f t="shared" si="7"/>
        <v>B</v>
      </c>
      <c r="O17" s="35">
        <v>2</v>
      </c>
      <c r="P1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7" s="19" t="str">
        <f t="shared" si="9"/>
        <v>B</v>
      </c>
      <c r="R17" s="19" t="str">
        <f t="shared" si="10"/>
        <v>B</v>
      </c>
      <c r="S17" s="18"/>
      <c r="T17" s="1">
        <v>58</v>
      </c>
      <c r="U17" s="1">
        <v>70</v>
      </c>
      <c r="V17" s="1">
        <v>80</v>
      </c>
      <c r="W17" s="1">
        <v>72</v>
      </c>
      <c r="X17" s="1">
        <v>70</v>
      </c>
      <c r="Y17" s="1">
        <v>70</v>
      </c>
      <c r="Z17" s="1"/>
      <c r="AA17" s="1"/>
      <c r="AB17" s="1"/>
      <c r="AC17" s="1"/>
      <c r="AD17" s="1"/>
      <c r="AE17" s="18"/>
      <c r="AF17" s="1">
        <v>84</v>
      </c>
      <c r="AG17" s="1">
        <v>81</v>
      </c>
      <c r="AH17" s="1">
        <v>80</v>
      </c>
      <c r="AI17" s="1">
        <v>82</v>
      </c>
      <c r="AJ17" s="1">
        <v>82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39" t="s">
        <v>196</v>
      </c>
      <c r="FI17" s="39" t="s">
        <v>197</v>
      </c>
      <c r="FJ17" s="75">
        <v>7703</v>
      </c>
      <c r="FK17" s="75">
        <v>7713</v>
      </c>
    </row>
    <row r="18" spans="1:167">
      <c r="A18" s="19">
        <v>8</v>
      </c>
      <c r="B18" s="19">
        <v>49380</v>
      </c>
      <c r="C18" s="19" t="s">
        <v>123</v>
      </c>
      <c r="D18" s="18"/>
      <c r="E18" s="19">
        <f t="shared" si="0"/>
        <v>82</v>
      </c>
      <c r="F18" s="19" t="str">
        <f t="shared" si="1"/>
        <v>B</v>
      </c>
      <c r="G18" s="19">
        <f>IF((COUNTA(T12:AC12)&gt;0),(ROUND((AVERAGE(T18:AD18)),0)),"")</f>
        <v>82</v>
      </c>
      <c r="H18" s="19" t="str">
        <f t="shared" si="2"/>
        <v>B</v>
      </c>
      <c r="I18" s="35">
        <v>2</v>
      </c>
      <c r="J18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8" s="19">
        <f t="shared" si="4"/>
        <v>84.2</v>
      </c>
      <c r="L18" s="19" t="str">
        <f t="shared" si="5"/>
        <v>A</v>
      </c>
      <c r="M18" s="19">
        <f t="shared" si="6"/>
        <v>84.2</v>
      </c>
      <c r="N18" s="19" t="str">
        <f t="shared" si="7"/>
        <v>A</v>
      </c>
      <c r="O18" s="35">
        <v>2</v>
      </c>
      <c r="P1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8" s="19" t="str">
        <f t="shared" si="9"/>
        <v>B</v>
      </c>
      <c r="R18" s="19" t="str">
        <f t="shared" si="10"/>
        <v>B</v>
      </c>
      <c r="S18" s="18"/>
      <c r="T18" s="1">
        <v>84</v>
      </c>
      <c r="U18" s="1">
        <v>96</v>
      </c>
      <c r="V18" s="1">
        <v>84</v>
      </c>
      <c r="W18" s="1">
        <v>72</v>
      </c>
      <c r="X18" s="1">
        <v>78</v>
      </c>
      <c r="Y18" s="1">
        <v>78</v>
      </c>
      <c r="Z18" s="1"/>
      <c r="AA18" s="1"/>
      <c r="AB18" s="1"/>
      <c r="AC18" s="1"/>
      <c r="AD18" s="1"/>
      <c r="AE18" s="18"/>
      <c r="AF18" s="1">
        <v>88</v>
      </c>
      <c r="AG18" s="1">
        <v>81</v>
      </c>
      <c r="AH18" s="1">
        <v>80</v>
      </c>
      <c r="AI18" s="1">
        <v>86</v>
      </c>
      <c r="AJ18" s="1">
        <v>86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39"/>
      <c r="FI18" s="39"/>
      <c r="FJ18" s="75"/>
      <c r="FK18" s="75"/>
    </row>
    <row r="19" spans="1:167">
      <c r="A19" s="19">
        <v>9</v>
      </c>
      <c r="B19" s="19">
        <v>49395</v>
      </c>
      <c r="C19" s="19" t="s">
        <v>124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2</v>
      </c>
      <c r="J19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9" s="19">
        <f t="shared" si="4"/>
        <v>81.400000000000006</v>
      </c>
      <c r="L19" s="19" t="str">
        <f t="shared" si="5"/>
        <v>B</v>
      </c>
      <c r="M19" s="19">
        <f t="shared" si="6"/>
        <v>81.400000000000006</v>
      </c>
      <c r="N19" s="19" t="str">
        <f t="shared" si="7"/>
        <v>B</v>
      </c>
      <c r="O19" s="35">
        <v>2</v>
      </c>
      <c r="P19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9" s="19" t="str">
        <f t="shared" si="9"/>
        <v>B</v>
      </c>
      <c r="R19" s="19" t="str">
        <f t="shared" si="10"/>
        <v>B</v>
      </c>
      <c r="S19" s="18"/>
      <c r="T19" s="1">
        <v>68</v>
      </c>
      <c r="U19" s="1">
        <v>86</v>
      </c>
      <c r="V19" s="1">
        <v>81</v>
      </c>
      <c r="W19" s="1">
        <v>72</v>
      </c>
      <c r="X19" s="1">
        <v>76</v>
      </c>
      <c r="Y19" s="1">
        <v>76</v>
      </c>
      <c r="Z19" s="1"/>
      <c r="AA19" s="1"/>
      <c r="AB19" s="1"/>
      <c r="AC19" s="1"/>
      <c r="AD19" s="1"/>
      <c r="AE19" s="18"/>
      <c r="AF19" s="1">
        <v>86</v>
      </c>
      <c r="AG19" s="1">
        <v>81</v>
      </c>
      <c r="AH19" s="1">
        <v>80</v>
      </c>
      <c r="AI19" s="1">
        <v>80</v>
      </c>
      <c r="AJ19" s="1">
        <v>80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39" t="s">
        <v>198</v>
      </c>
      <c r="FI19" s="39" t="s">
        <v>197</v>
      </c>
      <c r="FJ19" s="75">
        <v>7704</v>
      </c>
      <c r="FK19" s="75">
        <v>7714</v>
      </c>
    </row>
    <row r="20" spans="1:167">
      <c r="A20" s="19">
        <v>10</v>
      </c>
      <c r="B20" s="19">
        <v>49410</v>
      </c>
      <c r="C20" s="19" t="s">
        <v>125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2</v>
      </c>
      <c r="J20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0" s="19">
        <f t="shared" si="4"/>
        <v>81</v>
      </c>
      <c r="L20" s="19" t="str">
        <f t="shared" si="5"/>
        <v>B</v>
      </c>
      <c r="M20" s="19">
        <f t="shared" si="6"/>
        <v>81</v>
      </c>
      <c r="N20" s="19" t="str">
        <f t="shared" si="7"/>
        <v>B</v>
      </c>
      <c r="O20" s="35">
        <v>2</v>
      </c>
      <c r="P20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0" s="19" t="str">
        <f t="shared" si="9"/>
        <v>B</v>
      </c>
      <c r="R20" s="19" t="str">
        <f t="shared" si="10"/>
        <v>B</v>
      </c>
      <c r="S20" s="18"/>
      <c r="T20" s="1">
        <v>68</v>
      </c>
      <c r="U20" s="1">
        <v>83</v>
      </c>
      <c r="V20" s="1">
        <v>81</v>
      </c>
      <c r="W20" s="1">
        <v>72</v>
      </c>
      <c r="X20" s="1">
        <v>76</v>
      </c>
      <c r="Y20" s="1">
        <v>76</v>
      </c>
      <c r="Z20" s="1"/>
      <c r="AA20" s="1"/>
      <c r="AB20" s="1"/>
      <c r="AC20" s="1"/>
      <c r="AD20" s="1"/>
      <c r="AE20" s="18"/>
      <c r="AF20" s="1">
        <v>84</v>
      </c>
      <c r="AG20" s="1">
        <v>81</v>
      </c>
      <c r="AH20" s="1">
        <v>80</v>
      </c>
      <c r="AI20" s="1">
        <v>80</v>
      </c>
      <c r="AJ20" s="1">
        <v>80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39"/>
      <c r="FI20" s="39"/>
      <c r="FJ20" s="75"/>
      <c r="FK20" s="75"/>
    </row>
    <row r="21" spans="1:167">
      <c r="A21" s="19">
        <v>11</v>
      </c>
      <c r="B21" s="19">
        <v>49425</v>
      </c>
      <c r="C21" s="19" t="s">
        <v>126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1</v>
      </c>
      <c r="J21" s="19" t="str">
        <f t="shared" si="3"/>
        <v>Memiliki kemampuan dalam memahami dan menganalias materi tentang Jati diri,mengucapkan Selamat dan Memuji, Menyatakan kehendak ,deskritif teks dan Pengumuman</v>
      </c>
      <c r="K21" s="19">
        <f t="shared" si="4"/>
        <v>83.2</v>
      </c>
      <c r="L21" s="19" t="str">
        <f t="shared" si="5"/>
        <v>B</v>
      </c>
      <c r="M21" s="19">
        <f t="shared" si="6"/>
        <v>83.2</v>
      </c>
      <c r="N21" s="19" t="str">
        <f t="shared" si="7"/>
        <v>B</v>
      </c>
      <c r="O21" s="35">
        <v>2</v>
      </c>
      <c r="P2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1" s="19" t="str">
        <f t="shared" si="9"/>
        <v>B</v>
      </c>
      <c r="R21" s="19" t="str">
        <f t="shared" si="10"/>
        <v>B</v>
      </c>
      <c r="S21" s="18"/>
      <c r="T21" s="1">
        <v>90</v>
      </c>
      <c r="U21" s="1">
        <v>96</v>
      </c>
      <c r="V21" s="1">
        <v>81</v>
      </c>
      <c r="W21" s="1">
        <v>72</v>
      </c>
      <c r="X21" s="1">
        <v>84</v>
      </c>
      <c r="Y21" s="1">
        <v>84</v>
      </c>
      <c r="Z21" s="1"/>
      <c r="AA21" s="1"/>
      <c r="AB21" s="1"/>
      <c r="AC21" s="1"/>
      <c r="AD21" s="1"/>
      <c r="AE21" s="18"/>
      <c r="AF21" s="1">
        <v>83</v>
      </c>
      <c r="AG21" s="1">
        <v>81</v>
      </c>
      <c r="AH21" s="1">
        <v>80</v>
      </c>
      <c r="AI21" s="1">
        <v>86</v>
      </c>
      <c r="AJ21" s="1">
        <v>86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4"/>
      <c r="FI21" s="74"/>
      <c r="FJ21" s="75">
        <v>7705</v>
      </c>
      <c r="FK21" s="75">
        <v>7715</v>
      </c>
    </row>
    <row r="22" spans="1:167">
      <c r="A22" s="19">
        <v>12</v>
      </c>
      <c r="B22" s="19">
        <v>49440</v>
      </c>
      <c r="C22" s="19" t="s">
        <v>127</v>
      </c>
      <c r="D22" s="18"/>
      <c r="E22" s="19">
        <f t="shared" si="0"/>
        <v>73</v>
      </c>
      <c r="F22" s="19" t="str">
        <f t="shared" si="1"/>
        <v>C</v>
      </c>
      <c r="G22" s="19">
        <f>IF((COUNTA(T12:AC12)&gt;0),(ROUND((AVERAGE(T22:AD22)),0)),"")</f>
        <v>73</v>
      </c>
      <c r="H22" s="19" t="str">
        <f t="shared" si="2"/>
        <v>C</v>
      </c>
      <c r="I22" s="35">
        <v>3</v>
      </c>
      <c r="J22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2" s="19">
        <f t="shared" si="4"/>
        <v>81.2</v>
      </c>
      <c r="L22" s="19" t="str">
        <f t="shared" si="5"/>
        <v>B</v>
      </c>
      <c r="M22" s="19">
        <f t="shared" si="6"/>
        <v>81.2</v>
      </c>
      <c r="N22" s="19" t="str">
        <f t="shared" si="7"/>
        <v>B</v>
      </c>
      <c r="O22" s="35">
        <v>2</v>
      </c>
      <c r="P2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2" s="19" t="str">
        <f t="shared" si="9"/>
        <v>B</v>
      </c>
      <c r="R22" s="19" t="str">
        <f t="shared" si="10"/>
        <v>B</v>
      </c>
      <c r="S22" s="18"/>
      <c r="T22" s="1">
        <v>72</v>
      </c>
      <c r="U22" s="1">
        <v>70</v>
      </c>
      <c r="V22" s="1">
        <v>81</v>
      </c>
      <c r="W22" s="1">
        <v>72</v>
      </c>
      <c r="X22" s="1">
        <v>72</v>
      </c>
      <c r="Y22" s="1">
        <v>72</v>
      </c>
      <c r="Z22" s="1"/>
      <c r="AA22" s="1"/>
      <c r="AB22" s="1"/>
      <c r="AC22" s="1"/>
      <c r="AD22" s="1"/>
      <c r="AE22" s="18"/>
      <c r="AF22" s="1">
        <v>85</v>
      </c>
      <c r="AG22" s="1">
        <v>81</v>
      </c>
      <c r="AH22" s="1">
        <v>80</v>
      </c>
      <c r="AI22" s="1">
        <v>80</v>
      </c>
      <c r="AJ22" s="1">
        <v>80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4"/>
      <c r="FI22" s="74"/>
      <c r="FJ22" s="75"/>
      <c r="FK22" s="75"/>
    </row>
    <row r="23" spans="1:167">
      <c r="A23" s="19">
        <v>13</v>
      </c>
      <c r="B23" s="19">
        <v>49455</v>
      </c>
      <c r="C23" s="19" t="s">
        <v>128</v>
      </c>
      <c r="D23" s="18"/>
      <c r="E23" s="19">
        <f t="shared" si="0"/>
        <v>76</v>
      </c>
      <c r="F23" s="19" t="str">
        <f t="shared" si="1"/>
        <v>B</v>
      </c>
      <c r="G23" s="19">
        <f>IF((COUNTA(T12:AC12)&gt;0),(ROUND((AVERAGE(T23:AD23)),0)),"")</f>
        <v>76</v>
      </c>
      <c r="H23" s="19" t="str">
        <f t="shared" si="2"/>
        <v>B</v>
      </c>
      <c r="I23" s="35">
        <v>2</v>
      </c>
      <c r="J23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3" s="19">
        <f t="shared" si="4"/>
        <v>81.2</v>
      </c>
      <c r="L23" s="19" t="str">
        <f t="shared" si="5"/>
        <v>B</v>
      </c>
      <c r="M23" s="19">
        <f t="shared" si="6"/>
        <v>81.2</v>
      </c>
      <c r="N23" s="19" t="str">
        <f t="shared" si="7"/>
        <v>B</v>
      </c>
      <c r="O23" s="35">
        <v>2</v>
      </c>
      <c r="P2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3" s="19" t="str">
        <f t="shared" si="9"/>
        <v>A</v>
      </c>
      <c r="R23" s="19" t="str">
        <f t="shared" si="10"/>
        <v>A</v>
      </c>
      <c r="S23" s="18"/>
      <c r="T23" s="1">
        <v>80</v>
      </c>
      <c r="U23" s="1">
        <v>83</v>
      </c>
      <c r="V23" s="1">
        <v>81</v>
      </c>
      <c r="W23" s="1">
        <v>72</v>
      </c>
      <c r="X23" s="1">
        <v>70</v>
      </c>
      <c r="Y23" s="1">
        <v>70</v>
      </c>
      <c r="Z23" s="1"/>
      <c r="AA23" s="1"/>
      <c r="AB23" s="1"/>
      <c r="AC23" s="1"/>
      <c r="AD23" s="1"/>
      <c r="AE23" s="18"/>
      <c r="AF23" s="1">
        <v>83</v>
      </c>
      <c r="AG23" s="1">
        <v>81</v>
      </c>
      <c r="AH23" s="1">
        <v>80</v>
      </c>
      <c r="AI23" s="1">
        <v>81</v>
      </c>
      <c r="AJ23" s="1">
        <v>81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4"/>
      <c r="FI23" s="74"/>
      <c r="FJ23" s="75">
        <v>7706</v>
      </c>
      <c r="FK23" s="75">
        <v>7716</v>
      </c>
    </row>
    <row r="24" spans="1:167">
      <c r="A24" s="19">
        <v>14</v>
      </c>
      <c r="B24" s="19">
        <v>49470</v>
      </c>
      <c r="C24" s="19" t="s">
        <v>129</v>
      </c>
      <c r="D24" s="18"/>
      <c r="E24" s="19">
        <f t="shared" si="0"/>
        <v>72</v>
      </c>
      <c r="F24" s="19" t="str">
        <f t="shared" si="1"/>
        <v>C</v>
      </c>
      <c r="G24" s="19">
        <f>IF((COUNTA(T12:AC12)&gt;0),(ROUND((AVERAGE(T24:AD24)),0)),"")</f>
        <v>72</v>
      </c>
      <c r="H24" s="19" t="str">
        <f t="shared" si="2"/>
        <v>C</v>
      </c>
      <c r="I24" s="35">
        <v>3</v>
      </c>
      <c r="J24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4" s="19">
        <f t="shared" si="4"/>
        <v>83.4</v>
      </c>
      <c r="L24" s="19" t="str">
        <f t="shared" si="5"/>
        <v>B</v>
      </c>
      <c r="M24" s="19">
        <f t="shared" si="6"/>
        <v>83.4</v>
      </c>
      <c r="N24" s="19" t="str">
        <f t="shared" si="7"/>
        <v>B</v>
      </c>
      <c r="O24" s="35">
        <v>2</v>
      </c>
      <c r="P2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4" s="19" t="str">
        <f t="shared" si="9"/>
        <v>B</v>
      </c>
      <c r="R24" s="19" t="str">
        <f t="shared" si="10"/>
        <v>B</v>
      </c>
      <c r="S24" s="18"/>
      <c r="T24" s="1">
        <v>72</v>
      </c>
      <c r="U24" s="1">
        <v>66</v>
      </c>
      <c r="V24" s="1">
        <v>82</v>
      </c>
      <c r="W24" s="1">
        <v>72</v>
      </c>
      <c r="X24" s="1">
        <v>70</v>
      </c>
      <c r="Y24" s="1">
        <v>70</v>
      </c>
      <c r="Z24" s="1"/>
      <c r="AA24" s="1"/>
      <c r="AB24" s="1"/>
      <c r="AC24" s="1"/>
      <c r="AD24" s="1"/>
      <c r="AE24" s="18"/>
      <c r="AF24" s="1">
        <v>86</v>
      </c>
      <c r="AG24" s="1">
        <v>81</v>
      </c>
      <c r="AH24" s="1">
        <v>80</v>
      </c>
      <c r="AI24" s="1">
        <v>85</v>
      </c>
      <c r="AJ24" s="1">
        <v>85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4"/>
      <c r="FI24" s="74"/>
      <c r="FJ24" s="75"/>
      <c r="FK24" s="75"/>
    </row>
    <row r="25" spans="1:167">
      <c r="A25" s="19">
        <v>15</v>
      </c>
      <c r="B25" s="19">
        <v>49485</v>
      </c>
      <c r="C25" s="19" t="s">
        <v>130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2</v>
      </c>
      <c r="J25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5" s="19">
        <f t="shared" si="4"/>
        <v>82.4</v>
      </c>
      <c r="L25" s="19" t="str">
        <f t="shared" si="5"/>
        <v>B</v>
      </c>
      <c r="M25" s="19">
        <f t="shared" si="6"/>
        <v>82.4</v>
      </c>
      <c r="N25" s="19" t="str">
        <f t="shared" si="7"/>
        <v>B</v>
      </c>
      <c r="O25" s="35">
        <v>2</v>
      </c>
      <c r="P2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5" s="19" t="str">
        <f t="shared" si="9"/>
        <v>B</v>
      </c>
      <c r="R25" s="19" t="str">
        <f t="shared" si="10"/>
        <v>B</v>
      </c>
      <c r="S25" s="18"/>
      <c r="T25" s="1">
        <v>80</v>
      </c>
      <c r="U25" s="1">
        <v>86</v>
      </c>
      <c r="V25" s="1">
        <v>81</v>
      </c>
      <c r="W25" s="1">
        <v>72</v>
      </c>
      <c r="X25" s="1">
        <v>70</v>
      </c>
      <c r="Y25" s="1">
        <v>70</v>
      </c>
      <c r="Z25" s="1"/>
      <c r="AA25" s="1"/>
      <c r="AB25" s="1"/>
      <c r="AC25" s="1"/>
      <c r="AD25" s="1"/>
      <c r="AE25" s="18"/>
      <c r="AF25" s="1">
        <v>81</v>
      </c>
      <c r="AG25" s="1">
        <v>81</v>
      </c>
      <c r="AH25" s="1">
        <v>80</v>
      </c>
      <c r="AI25" s="1">
        <v>85</v>
      </c>
      <c r="AJ25" s="1">
        <v>85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2">
        <v>7</v>
      </c>
      <c r="FH25" s="74"/>
      <c r="FI25" s="74"/>
      <c r="FJ25" s="75">
        <v>7707</v>
      </c>
      <c r="FK25" s="75">
        <v>7717</v>
      </c>
    </row>
    <row r="26" spans="1:167">
      <c r="A26" s="19">
        <v>16</v>
      </c>
      <c r="B26" s="19">
        <v>49500</v>
      </c>
      <c r="C26" s="19" t="s">
        <v>131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2</v>
      </c>
      <c r="J26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6" s="19">
        <f t="shared" si="4"/>
        <v>80.8</v>
      </c>
      <c r="L26" s="19" t="str">
        <f t="shared" si="5"/>
        <v>B</v>
      </c>
      <c r="M26" s="19">
        <f t="shared" si="6"/>
        <v>80.8</v>
      </c>
      <c r="N26" s="19" t="str">
        <f t="shared" si="7"/>
        <v>B</v>
      </c>
      <c r="O26" s="35">
        <v>2</v>
      </c>
      <c r="P2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6" s="19" t="str">
        <f t="shared" si="9"/>
        <v>B</v>
      </c>
      <c r="R26" s="19" t="str">
        <f t="shared" si="10"/>
        <v>B</v>
      </c>
      <c r="S26" s="18"/>
      <c r="T26" s="1">
        <v>74</v>
      </c>
      <c r="U26" s="1">
        <v>76</v>
      </c>
      <c r="V26" s="1">
        <v>84</v>
      </c>
      <c r="W26" s="1">
        <v>88</v>
      </c>
      <c r="X26" s="1">
        <v>84</v>
      </c>
      <c r="Y26" s="1">
        <v>84</v>
      </c>
      <c r="Z26" s="1"/>
      <c r="AA26" s="1"/>
      <c r="AB26" s="1"/>
      <c r="AC26" s="1"/>
      <c r="AD26" s="1"/>
      <c r="AE26" s="18"/>
      <c r="AF26" s="1">
        <v>83</v>
      </c>
      <c r="AG26" s="1">
        <v>81</v>
      </c>
      <c r="AH26" s="1">
        <v>80</v>
      </c>
      <c r="AI26" s="1">
        <v>80</v>
      </c>
      <c r="AJ26" s="1">
        <v>80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4"/>
      <c r="FI26" s="74"/>
      <c r="FJ26" s="75"/>
      <c r="FK26" s="75"/>
    </row>
    <row r="27" spans="1:167">
      <c r="A27" s="19">
        <v>17</v>
      </c>
      <c r="B27" s="19">
        <v>49515</v>
      </c>
      <c r="C27" s="19" t="s">
        <v>132</v>
      </c>
      <c r="D27" s="18"/>
      <c r="E27" s="19">
        <f t="shared" si="0"/>
        <v>73</v>
      </c>
      <c r="F27" s="19" t="str">
        <f t="shared" si="1"/>
        <v>C</v>
      </c>
      <c r="G27" s="19">
        <f>IF((COUNTA(T12:AC12)&gt;0),(ROUND((AVERAGE(T27:AD27)),0)),"")</f>
        <v>73</v>
      </c>
      <c r="H27" s="19" t="str">
        <f t="shared" si="2"/>
        <v>C</v>
      </c>
      <c r="I27" s="35">
        <v>3</v>
      </c>
      <c r="J27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7" s="19">
        <f t="shared" si="4"/>
        <v>81.400000000000006</v>
      </c>
      <c r="L27" s="19" t="str">
        <f t="shared" si="5"/>
        <v>B</v>
      </c>
      <c r="M27" s="19">
        <f t="shared" si="6"/>
        <v>81.400000000000006</v>
      </c>
      <c r="N27" s="19" t="str">
        <f t="shared" si="7"/>
        <v>B</v>
      </c>
      <c r="O27" s="35">
        <v>2</v>
      </c>
      <c r="P2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7" s="19" t="str">
        <f t="shared" si="9"/>
        <v>B</v>
      </c>
      <c r="R27" s="19" t="str">
        <f t="shared" si="10"/>
        <v>B</v>
      </c>
      <c r="S27" s="18"/>
      <c r="T27" s="1">
        <v>56</v>
      </c>
      <c r="U27" s="1">
        <v>76</v>
      </c>
      <c r="V27" s="1">
        <v>82</v>
      </c>
      <c r="W27" s="1">
        <v>72</v>
      </c>
      <c r="X27" s="1">
        <v>76</v>
      </c>
      <c r="Y27" s="1">
        <v>76</v>
      </c>
      <c r="Z27" s="1"/>
      <c r="AA27" s="1"/>
      <c r="AB27" s="1"/>
      <c r="AC27" s="1"/>
      <c r="AD27" s="1"/>
      <c r="AE27" s="18"/>
      <c r="AF27" s="1">
        <v>86</v>
      </c>
      <c r="AG27" s="1">
        <v>81</v>
      </c>
      <c r="AH27" s="1">
        <v>80</v>
      </c>
      <c r="AI27" s="1">
        <v>80</v>
      </c>
      <c r="AJ27" s="1">
        <v>80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4"/>
      <c r="FI27" s="74"/>
      <c r="FJ27" s="75">
        <v>7708</v>
      </c>
      <c r="FK27" s="75">
        <v>7718</v>
      </c>
    </row>
    <row r="28" spans="1:167">
      <c r="A28" s="19">
        <v>18</v>
      </c>
      <c r="B28" s="19">
        <v>49530</v>
      </c>
      <c r="C28" s="19" t="s">
        <v>133</v>
      </c>
      <c r="D28" s="18"/>
      <c r="E28" s="19">
        <f t="shared" si="0"/>
        <v>85</v>
      </c>
      <c r="F28" s="19" t="str">
        <f t="shared" si="1"/>
        <v>A</v>
      </c>
      <c r="G28" s="19">
        <f>IF((COUNTA(T12:AC12)&gt;0),(ROUND((AVERAGE(T28:AD28)),0)),"")</f>
        <v>85</v>
      </c>
      <c r="H28" s="19" t="str">
        <f t="shared" si="2"/>
        <v>A</v>
      </c>
      <c r="I28" s="35">
        <v>1</v>
      </c>
      <c r="J28" s="19" t="str">
        <f t="shared" si="3"/>
        <v>Memiliki kemampuan dalam memahami dan menganalias materi tentang Jati diri,mengucapkan Selamat dan Memuji, Menyatakan kehendak ,deskritif teks dan Pengumuman</v>
      </c>
      <c r="K28" s="19">
        <f t="shared" si="4"/>
        <v>81</v>
      </c>
      <c r="L28" s="19" t="str">
        <f t="shared" si="5"/>
        <v>B</v>
      </c>
      <c r="M28" s="19">
        <f t="shared" si="6"/>
        <v>81</v>
      </c>
      <c r="N28" s="19" t="str">
        <f t="shared" si="7"/>
        <v>B</v>
      </c>
      <c r="O28" s="35">
        <v>2</v>
      </c>
      <c r="P2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8" s="19" t="str">
        <f t="shared" si="9"/>
        <v>B</v>
      </c>
      <c r="R28" s="19" t="str">
        <f t="shared" si="10"/>
        <v>B</v>
      </c>
      <c r="S28" s="18"/>
      <c r="T28" s="1">
        <v>74</v>
      </c>
      <c r="U28" s="1">
        <v>86</v>
      </c>
      <c r="V28" s="1">
        <v>81</v>
      </c>
      <c r="W28" s="1">
        <v>88</v>
      </c>
      <c r="X28" s="1">
        <v>90</v>
      </c>
      <c r="Y28" s="1">
        <v>90</v>
      </c>
      <c r="Z28" s="1"/>
      <c r="AA28" s="1"/>
      <c r="AB28" s="1"/>
      <c r="AC28" s="1"/>
      <c r="AD28" s="1"/>
      <c r="AE28" s="18"/>
      <c r="AF28" s="1">
        <v>84</v>
      </c>
      <c r="AG28" s="1">
        <v>81</v>
      </c>
      <c r="AH28" s="1">
        <v>80</v>
      </c>
      <c r="AI28" s="1">
        <v>80</v>
      </c>
      <c r="AJ28" s="1">
        <v>80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4"/>
      <c r="FI28" s="74"/>
      <c r="FJ28" s="75"/>
      <c r="FK28" s="75"/>
    </row>
    <row r="29" spans="1:167">
      <c r="A29" s="19">
        <v>19</v>
      </c>
      <c r="B29" s="19">
        <v>49545</v>
      </c>
      <c r="C29" s="19" t="s">
        <v>134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2</v>
      </c>
      <c r="J29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9" s="19">
        <f t="shared" si="4"/>
        <v>81</v>
      </c>
      <c r="L29" s="19" t="str">
        <f t="shared" si="5"/>
        <v>B</v>
      </c>
      <c r="M29" s="19">
        <f t="shared" si="6"/>
        <v>81</v>
      </c>
      <c r="N29" s="19" t="str">
        <f t="shared" si="7"/>
        <v>B</v>
      </c>
      <c r="O29" s="35">
        <v>2</v>
      </c>
      <c r="P29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9" s="19" t="str">
        <f t="shared" si="9"/>
        <v>B</v>
      </c>
      <c r="R29" s="19" t="str">
        <f t="shared" si="10"/>
        <v>B</v>
      </c>
      <c r="S29" s="18"/>
      <c r="T29" s="1">
        <v>86</v>
      </c>
      <c r="U29" s="1">
        <v>83</v>
      </c>
      <c r="V29" s="1">
        <v>81</v>
      </c>
      <c r="W29" s="1">
        <v>72</v>
      </c>
      <c r="X29" s="1">
        <v>74</v>
      </c>
      <c r="Y29" s="1">
        <v>74</v>
      </c>
      <c r="Z29" s="1"/>
      <c r="AA29" s="1"/>
      <c r="AB29" s="1"/>
      <c r="AC29" s="1"/>
      <c r="AD29" s="1"/>
      <c r="AE29" s="18"/>
      <c r="AF29" s="1">
        <v>84</v>
      </c>
      <c r="AG29" s="1">
        <v>81</v>
      </c>
      <c r="AH29" s="1">
        <v>80</v>
      </c>
      <c r="AI29" s="1">
        <v>80</v>
      </c>
      <c r="AJ29" s="1">
        <v>80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4"/>
      <c r="FI29" s="74"/>
      <c r="FJ29" s="75">
        <v>7709</v>
      </c>
      <c r="FK29" s="75">
        <v>7719</v>
      </c>
    </row>
    <row r="30" spans="1:167">
      <c r="A30" s="19">
        <v>20</v>
      </c>
      <c r="B30" s="19">
        <v>49560</v>
      </c>
      <c r="C30" s="19" t="s">
        <v>135</v>
      </c>
      <c r="D30" s="18"/>
      <c r="E30" s="19">
        <f t="shared" si="0"/>
        <v>71</v>
      </c>
      <c r="F30" s="19" t="str">
        <f t="shared" si="1"/>
        <v>C</v>
      </c>
      <c r="G30" s="19">
        <f>IF((COUNTA(T12:AC12)&gt;0),(ROUND((AVERAGE(T30:AD30)),0)),"")</f>
        <v>71</v>
      </c>
      <c r="H30" s="19" t="str">
        <f t="shared" si="2"/>
        <v>C</v>
      </c>
      <c r="I30" s="35">
        <v>3</v>
      </c>
      <c r="J30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0" s="19">
        <f t="shared" si="4"/>
        <v>81</v>
      </c>
      <c r="L30" s="19" t="str">
        <f t="shared" si="5"/>
        <v>B</v>
      </c>
      <c r="M30" s="19">
        <f t="shared" si="6"/>
        <v>81</v>
      </c>
      <c r="N30" s="19" t="str">
        <f t="shared" si="7"/>
        <v>B</v>
      </c>
      <c r="O30" s="35">
        <v>2</v>
      </c>
      <c r="P30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0" s="19" t="str">
        <f t="shared" si="9"/>
        <v>B</v>
      </c>
      <c r="R30" s="19" t="str">
        <f t="shared" si="10"/>
        <v>B</v>
      </c>
      <c r="S30" s="18"/>
      <c r="T30" s="1">
        <v>70</v>
      </c>
      <c r="U30" s="1">
        <v>63</v>
      </c>
      <c r="V30" s="1">
        <v>81</v>
      </c>
      <c r="W30" s="1">
        <v>72</v>
      </c>
      <c r="X30" s="1">
        <v>70</v>
      </c>
      <c r="Y30" s="1">
        <v>70</v>
      </c>
      <c r="Z30" s="1"/>
      <c r="AA30" s="1"/>
      <c r="AB30" s="1"/>
      <c r="AC30" s="1"/>
      <c r="AD30" s="1"/>
      <c r="AE30" s="18"/>
      <c r="AF30" s="1">
        <v>84</v>
      </c>
      <c r="AG30" s="1">
        <v>81</v>
      </c>
      <c r="AH30" s="1">
        <v>80</v>
      </c>
      <c r="AI30" s="1">
        <v>80</v>
      </c>
      <c r="AJ30" s="1">
        <v>80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4"/>
      <c r="FI30" s="74"/>
      <c r="FJ30" s="75"/>
      <c r="FK30" s="75"/>
    </row>
    <row r="31" spans="1:167">
      <c r="A31" s="19">
        <v>21</v>
      </c>
      <c r="B31" s="19">
        <v>49575</v>
      </c>
      <c r="C31" s="19" t="s">
        <v>136</v>
      </c>
      <c r="D31" s="18"/>
      <c r="E31" s="19">
        <f t="shared" si="0"/>
        <v>78</v>
      </c>
      <c r="F31" s="19" t="str">
        <f t="shared" si="1"/>
        <v>B</v>
      </c>
      <c r="G31" s="19">
        <f>IF((COUNTA(T12:AC12)&gt;0),(ROUND((AVERAGE(T31:AD31)),0)),"")</f>
        <v>78</v>
      </c>
      <c r="H31" s="19" t="str">
        <f t="shared" si="2"/>
        <v>B</v>
      </c>
      <c r="I31" s="35">
        <v>2</v>
      </c>
      <c r="J31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1" s="19">
        <f t="shared" si="4"/>
        <v>83.6</v>
      </c>
      <c r="L31" s="19" t="str">
        <f t="shared" si="5"/>
        <v>B</v>
      </c>
      <c r="M31" s="19">
        <f t="shared" si="6"/>
        <v>83.6</v>
      </c>
      <c r="N31" s="19" t="str">
        <f t="shared" si="7"/>
        <v>B</v>
      </c>
      <c r="O31" s="35">
        <v>2</v>
      </c>
      <c r="P3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1" s="19" t="str">
        <f t="shared" si="9"/>
        <v>B</v>
      </c>
      <c r="R31" s="19" t="str">
        <f t="shared" si="10"/>
        <v>B</v>
      </c>
      <c r="S31" s="18"/>
      <c r="T31" s="1">
        <v>84</v>
      </c>
      <c r="U31" s="1">
        <v>76</v>
      </c>
      <c r="V31" s="1">
        <v>81</v>
      </c>
      <c r="W31" s="1">
        <v>72</v>
      </c>
      <c r="X31" s="1">
        <v>76</v>
      </c>
      <c r="Y31" s="1">
        <v>76</v>
      </c>
      <c r="Z31" s="1"/>
      <c r="AA31" s="1"/>
      <c r="AB31" s="1"/>
      <c r="AC31" s="1"/>
      <c r="AD31" s="1"/>
      <c r="AE31" s="18"/>
      <c r="AF31" s="1">
        <v>85</v>
      </c>
      <c r="AG31" s="1">
        <v>81</v>
      </c>
      <c r="AH31" s="1">
        <v>80</v>
      </c>
      <c r="AI31" s="1">
        <v>86</v>
      </c>
      <c r="AJ31" s="1">
        <v>86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4"/>
      <c r="FI31" s="74"/>
      <c r="FJ31" s="75">
        <v>7710</v>
      </c>
      <c r="FK31" s="75">
        <v>7720</v>
      </c>
    </row>
    <row r="32" spans="1:167">
      <c r="A32" s="19">
        <v>22</v>
      </c>
      <c r="B32" s="19">
        <v>49590</v>
      </c>
      <c r="C32" s="19" t="s">
        <v>137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2</v>
      </c>
      <c r="J32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2" s="19">
        <f t="shared" si="4"/>
        <v>81.599999999999994</v>
      </c>
      <c r="L32" s="19" t="str">
        <f t="shared" si="5"/>
        <v>B</v>
      </c>
      <c r="M32" s="19">
        <f t="shared" si="6"/>
        <v>81.599999999999994</v>
      </c>
      <c r="N32" s="19" t="str">
        <f t="shared" si="7"/>
        <v>B</v>
      </c>
      <c r="O32" s="35">
        <v>2</v>
      </c>
      <c r="P3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2" s="19" t="str">
        <f t="shared" si="9"/>
        <v>B</v>
      </c>
      <c r="R32" s="19" t="str">
        <f t="shared" si="10"/>
        <v>B</v>
      </c>
      <c r="S32" s="18"/>
      <c r="T32" s="1">
        <v>84</v>
      </c>
      <c r="U32" s="1">
        <v>90</v>
      </c>
      <c r="V32" s="1">
        <v>82</v>
      </c>
      <c r="W32" s="1">
        <v>72</v>
      </c>
      <c r="X32" s="1">
        <v>78</v>
      </c>
      <c r="Y32" s="1">
        <v>78</v>
      </c>
      <c r="Z32" s="1"/>
      <c r="AA32" s="1"/>
      <c r="AB32" s="1"/>
      <c r="AC32" s="1"/>
      <c r="AD32" s="1"/>
      <c r="AE32" s="18"/>
      <c r="AF32" s="1">
        <v>87</v>
      </c>
      <c r="AG32" s="1">
        <v>81</v>
      </c>
      <c r="AH32" s="1">
        <v>80</v>
      </c>
      <c r="AI32" s="1">
        <v>80</v>
      </c>
      <c r="AJ32" s="1">
        <v>80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5"/>
      <c r="FI32" s="75"/>
      <c r="FJ32" s="75"/>
      <c r="FK32" s="75"/>
    </row>
    <row r="33" spans="1:157">
      <c r="A33" s="19">
        <v>23</v>
      </c>
      <c r="B33" s="19">
        <v>49605</v>
      </c>
      <c r="C33" s="19" t="s">
        <v>138</v>
      </c>
      <c r="D33" s="18"/>
      <c r="E33" s="19">
        <f t="shared" si="0"/>
        <v>89</v>
      </c>
      <c r="F33" s="19" t="str">
        <f t="shared" si="1"/>
        <v>A</v>
      </c>
      <c r="G33" s="19">
        <f>IF((COUNTA(T12:AC12)&gt;0),(ROUND((AVERAGE(T33:AD33)),0)),"")</f>
        <v>89</v>
      </c>
      <c r="H33" s="19" t="str">
        <f t="shared" si="2"/>
        <v>A</v>
      </c>
      <c r="I33" s="35">
        <v>1</v>
      </c>
      <c r="J33" s="19" t="str">
        <f t="shared" si="3"/>
        <v>Memiliki kemampuan dalam memahami dan menganalias materi tentang Jati diri,mengucapkan Selamat dan Memuji, Menyatakan kehendak ,deskritif teks dan Pengumuman</v>
      </c>
      <c r="K33" s="19">
        <f t="shared" si="4"/>
        <v>82.8</v>
      </c>
      <c r="L33" s="19" t="str">
        <f t="shared" si="5"/>
        <v>B</v>
      </c>
      <c r="M33" s="19">
        <f t="shared" si="6"/>
        <v>82.8</v>
      </c>
      <c r="N33" s="19" t="str">
        <f t="shared" si="7"/>
        <v>B</v>
      </c>
      <c r="O33" s="35">
        <v>2</v>
      </c>
      <c r="P3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3" s="19" t="str">
        <f t="shared" si="9"/>
        <v>A</v>
      </c>
      <c r="R33" s="19" t="str">
        <f t="shared" si="10"/>
        <v>A</v>
      </c>
      <c r="S33" s="18"/>
      <c r="T33" s="1">
        <v>96</v>
      </c>
      <c r="U33" s="1">
        <v>90</v>
      </c>
      <c r="V33" s="1">
        <v>84</v>
      </c>
      <c r="W33" s="1">
        <v>86</v>
      </c>
      <c r="X33" s="1">
        <v>88</v>
      </c>
      <c r="Y33" s="1">
        <v>88</v>
      </c>
      <c r="Z33" s="1"/>
      <c r="AA33" s="1"/>
      <c r="AB33" s="1"/>
      <c r="AC33" s="1"/>
      <c r="AD33" s="1"/>
      <c r="AE33" s="18"/>
      <c r="AF33" s="1">
        <v>81</v>
      </c>
      <c r="AG33" s="1">
        <v>81</v>
      </c>
      <c r="AH33" s="1">
        <v>80</v>
      </c>
      <c r="AI33" s="1">
        <v>86</v>
      </c>
      <c r="AJ33" s="1">
        <v>86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49620</v>
      </c>
      <c r="C34" s="19" t="s">
        <v>139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2</v>
      </c>
      <c r="J34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4" s="19">
        <f t="shared" si="4"/>
        <v>81</v>
      </c>
      <c r="L34" s="19" t="str">
        <f t="shared" si="5"/>
        <v>B</v>
      </c>
      <c r="M34" s="19">
        <f t="shared" si="6"/>
        <v>81</v>
      </c>
      <c r="N34" s="19" t="str">
        <f t="shared" si="7"/>
        <v>B</v>
      </c>
      <c r="O34" s="35">
        <v>2</v>
      </c>
      <c r="P3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4" s="19" t="str">
        <f t="shared" si="9"/>
        <v>B</v>
      </c>
      <c r="R34" s="19" t="str">
        <f t="shared" si="10"/>
        <v>B</v>
      </c>
      <c r="S34" s="18"/>
      <c r="T34" s="1">
        <v>86</v>
      </c>
      <c r="U34" s="1">
        <v>96</v>
      </c>
      <c r="V34" s="1">
        <v>80</v>
      </c>
      <c r="W34" s="1">
        <v>72</v>
      </c>
      <c r="X34" s="1">
        <v>82</v>
      </c>
      <c r="Y34" s="1">
        <v>82</v>
      </c>
      <c r="Z34" s="1"/>
      <c r="AA34" s="1"/>
      <c r="AB34" s="1"/>
      <c r="AC34" s="1"/>
      <c r="AD34" s="1"/>
      <c r="AE34" s="18"/>
      <c r="AF34" s="1">
        <v>84</v>
      </c>
      <c r="AG34" s="1">
        <v>81</v>
      </c>
      <c r="AH34" s="1">
        <v>80</v>
      </c>
      <c r="AI34" s="1">
        <v>80</v>
      </c>
      <c r="AJ34" s="1">
        <v>80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49635</v>
      </c>
      <c r="C35" s="19" t="s">
        <v>140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5" s="19">
        <f t="shared" si="4"/>
        <v>81.400000000000006</v>
      </c>
      <c r="L35" s="19" t="str">
        <f t="shared" si="5"/>
        <v>B</v>
      </c>
      <c r="M35" s="19">
        <f t="shared" si="6"/>
        <v>81.400000000000006</v>
      </c>
      <c r="N35" s="19" t="str">
        <f t="shared" si="7"/>
        <v>B</v>
      </c>
      <c r="O35" s="35">
        <v>2</v>
      </c>
      <c r="P3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5" s="19" t="str">
        <f t="shared" si="9"/>
        <v>B</v>
      </c>
      <c r="R35" s="19" t="str">
        <f t="shared" si="10"/>
        <v>B</v>
      </c>
      <c r="S35" s="18"/>
      <c r="T35" s="1">
        <v>82</v>
      </c>
      <c r="U35" s="1">
        <v>90</v>
      </c>
      <c r="V35" s="1">
        <v>81</v>
      </c>
      <c r="W35" s="1">
        <v>72</v>
      </c>
      <c r="X35" s="1">
        <v>72</v>
      </c>
      <c r="Y35" s="1">
        <v>72</v>
      </c>
      <c r="Z35" s="1"/>
      <c r="AA35" s="1"/>
      <c r="AB35" s="1"/>
      <c r="AC35" s="1"/>
      <c r="AD35" s="1"/>
      <c r="AE35" s="18"/>
      <c r="AF35" s="1">
        <v>86</v>
      </c>
      <c r="AG35" s="1">
        <v>81</v>
      </c>
      <c r="AH35" s="1">
        <v>80</v>
      </c>
      <c r="AI35" s="1">
        <v>80</v>
      </c>
      <c r="AJ35" s="1">
        <v>80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49650</v>
      </c>
      <c r="C36" s="19" t="s">
        <v>141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2</v>
      </c>
      <c r="J36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6" s="19">
        <f t="shared" si="4"/>
        <v>81</v>
      </c>
      <c r="L36" s="19" t="str">
        <f t="shared" si="5"/>
        <v>B</v>
      </c>
      <c r="M36" s="19">
        <f t="shared" si="6"/>
        <v>81</v>
      </c>
      <c r="N36" s="19" t="str">
        <f t="shared" si="7"/>
        <v>B</v>
      </c>
      <c r="O36" s="35">
        <v>2</v>
      </c>
      <c r="P3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6" s="19" t="str">
        <f t="shared" si="9"/>
        <v>B</v>
      </c>
      <c r="R36" s="19" t="str">
        <f t="shared" si="10"/>
        <v>B</v>
      </c>
      <c r="S36" s="18"/>
      <c r="T36" s="1">
        <v>70</v>
      </c>
      <c r="U36" s="1">
        <v>80</v>
      </c>
      <c r="V36" s="1">
        <v>91</v>
      </c>
      <c r="W36" s="1">
        <v>72</v>
      </c>
      <c r="X36" s="1">
        <v>72</v>
      </c>
      <c r="Y36" s="1">
        <v>72</v>
      </c>
      <c r="Z36" s="1"/>
      <c r="AA36" s="1"/>
      <c r="AB36" s="1"/>
      <c r="AC36" s="1"/>
      <c r="AD36" s="1"/>
      <c r="AE36" s="18"/>
      <c r="AF36" s="1">
        <v>84</v>
      </c>
      <c r="AG36" s="1">
        <v>81</v>
      </c>
      <c r="AH36" s="1">
        <v>80</v>
      </c>
      <c r="AI36" s="1">
        <v>80</v>
      </c>
      <c r="AJ36" s="1">
        <v>80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49665</v>
      </c>
      <c r="C37" s="19" t="s">
        <v>142</v>
      </c>
      <c r="D37" s="18"/>
      <c r="E37" s="19">
        <f t="shared" si="0"/>
        <v>70</v>
      </c>
      <c r="F37" s="19" t="str">
        <f t="shared" si="1"/>
        <v>C</v>
      </c>
      <c r="G37" s="19">
        <f>IF((COUNTA(T12:AC12)&gt;0),(ROUND((AVERAGE(T37:AD37)),0)),"")</f>
        <v>70</v>
      </c>
      <c r="H37" s="19" t="str">
        <f t="shared" si="2"/>
        <v>C</v>
      </c>
      <c r="I37" s="35">
        <v>3</v>
      </c>
      <c r="J37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7" s="19">
        <f t="shared" si="4"/>
        <v>81.400000000000006</v>
      </c>
      <c r="L37" s="19" t="str">
        <f t="shared" si="5"/>
        <v>B</v>
      </c>
      <c r="M37" s="19">
        <f t="shared" si="6"/>
        <v>81.400000000000006</v>
      </c>
      <c r="N37" s="19" t="str">
        <f t="shared" si="7"/>
        <v>B</v>
      </c>
      <c r="O37" s="35">
        <v>2</v>
      </c>
      <c r="P3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7" s="19" t="str">
        <f t="shared" si="9"/>
        <v>B</v>
      </c>
      <c r="R37" s="19" t="str">
        <f t="shared" si="10"/>
        <v>B</v>
      </c>
      <c r="S37" s="18"/>
      <c r="T37" s="1">
        <v>56</v>
      </c>
      <c r="U37" s="1">
        <v>60</v>
      </c>
      <c r="V37" s="1">
        <v>81</v>
      </c>
      <c r="W37" s="1">
        <v>72</v>
      </c>
      <c r="X37" s="1">
        <v>74</v>
      </c>
      <c r="Y37" s="1">
        <v>74</v>
      </c>
      <c r="Z37" s="1"/>
      <c r="AA37" s="1"/>
      <c r="AB37" s="1"/>
      <c r="AC37" s="1"/>
      <c r="AD37" s="1"/>
      <c r="AE37" s="18"/>
      <c r="AF37" s="1">
        <v>84</v>
      </c>
      <c r="AG37" s="1">
        <v>81</v>
      </c>
      <c r="AH37" s="1">
        <v>80</v>
      </c>
      <c r="AI37" s="1">
        <v>81</v>
      </c>
      <c r="AJ37" s="1">
        <v>81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49680</v>
      </c>
      <c r="C38" s="19" t="s">
        <v>143</v>
      </c>
      <c r="D38" s="18"/>
      <c r="E38" s="19">
        <f t="shared" si="0"/>
        <v>81</v>
      </c>
      <c r="F38" s="19" t="str">
        <f t="shared" si="1"/>
        <v>B</v>
      </c>
      <c r="G38" s="19">
        <f>IF((COUNTA(T12:AC12)&gt;0),(ROUND((AVERAGE(T38:AD38)),0)),"")</f>
        <v>81</v>
      </c>
      <c r="H38" s="19" t="str">
        <f t="shared" si="2"/>
        <v>B</v>
      </c>
      <c r="I38" s="35">
        <v>2</v>
      </c>
      <c r="J38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8" s="19">
        <f t="shared" si="4"/>
        <v>81.2</v>
      </c>
      <c r="L38" s="19" t="str">
        <f t="shared" si="5"/>
        <v>B</v>
      </c>
      <c r="M38" s="19">
        <f t="shared" si="6"/>
        <v>81.2</v>
      </c>
      <c r="N38" s="19" t="str">
        <f t="shared" si="7"/>
        <v>B</v>
      </c>
      <c r="O38" s="35">
        <v>2</v>
      </c>
      <c r="P3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8" s="19" t="str">
        <f t="shared" si="9"/>
        <v>B</v>
      </c>
      <c r="R38" s="19" t="str">
        <f t="shared" si="10"/>
        <v>B</v>
      </c>
      <c r="S38" s="18"/>
      <c r="T38" s="1">
        <v>88</v>
      </c>
      <c r="U38" s="1">
        <v>86</v>
      </c>
      <c r="V38" s="1">
        <v>82</v>
      </c>
      <c r="W38" s="1">
        <v>72</v>
      </c>
      <c r="X38" s="1">
        <v>80</v>
      </c>
      <c r="Y38" s="1">
        <v>80</v>
      </c>
      <c r="Z38" s="1"/>
      <c r="AA38" s="1"/>
      <c r="AB38" s="1"/>
      <c r="AC38" s="1"/>
      <c r="AD38" s="1"/>
      <c r="AE38" s="18"/>
      <c r="AF38" s="1">
        <v>85</v>
      </c>
      <c r="AG38" s="1">
        <v>81</v>
      </c>
      <c r="AH38" s="1">
        <v>80</v>
      </c>
      <c r="AI38" s="1">
        <v>80</v>
      </c>
      <c r="AJ38" s="1">
        <v>80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49695</v>
      </c>
      <c r="C39" s="19" t="s">
        <v>144</v>
      </c>
      <c r="D39" s="18"/>
      <c r="E39" s="19">
        <f t="shared" si="0"/>
        <v>73</v>
      </c>
      <c r="F39" s="19" t="str">
        <f t="shared" si="1"/>
        <v>C</v>
      </c>
      <c r="G39" s="19">
        <f>IF((COUNTA(T12:AC12)&gt;0),(ROUND((AVERAGE(T39:AD39)),0)),"")</f>
        <v>73</v>
      </c>
      <c r="H39" s="19" t="str">
        <f t="shared" si="2"/>
        <v>C</v>
      </c>
      <c r="I39" s="35">
        <v>3</v>
      </c>
      <c r="J39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9" s="19">
        <f t="shared" si="4"/>
        <v>81</v>
      </c>
      <c r="L39" s="19" t="str">
        <f t="shared" si="5"/>
        <v>B</v>
      </c>
      <c r="M39" s="19">
        <f t="shared" si="6"/>
        <v>81</v>
      </c>
      <c r="N39" s="19" t="str">
        <f t="shared" si="7"/>
        <v>B</v>
      </c>
      <c r="O39" s="35">
        <v>2</v>
      </c>
      <c r="P39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9" s="19" t="str">
        <f t="shared" si="9"/>
        <v>B</v>
      </c>
      <c r="R39" s="19" t="str">
        <f t="shared" si="10"/>
        <v>B</v>
      </c>
      <c r="S39" s="18"/>
      <c r="T39" s="1">
        <v>64</v>
      </c>
      <c r="U39" s="1">
        <v>76</v>
      </c>
      <c r="V39" s="1">
        <v>82</v>
      </c>
      <c r="W39" s="1">
        <v>72</v>
      </c>
      <c r="X39" s="1">
        <v>72</v>
      </c>
      <c r="Y39" s="1">
        <v>72</v>
      </c>
      <c r="Z39" s="1"/>
      <c r="AA39" s="1"/>
      <c r="AB39" s="1"/>
      <c r="AC39" s="1"/>
      <c r="AD39" s="1"/>
      <c r="AE39" s="18"/>
      <c r="AF39" s="1">
        <v>84</v>
      </c>
      <c r="AG39" s="1">
        <v>81</v>
      </c>
      <c r="AH39" s="1">
        <v>80</v>
      </c>
      <c r="AI39" s="1">
        <v>80</v>
      </c>
      <c r="AJ39" s="1">
        <v>80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49710</v>
      </c>
      <c r="C40" s="19" t="s">
        <v>145</v>
      </c>
      <c r="D40" s="18"/>
      <c r="E40" s="19">
        <f t="shared" si="0"/>
        <v>74</v>
      </c>
      <c r="F40" s="19" t="str">
        <f t="shared" si="1"/>
        <v>C</v>
      </c>
      <c r="G40" s="19">
        <f>IF((COUNTA(T12:AC12)&gt;0),(ROUND((AVERAGE(T40:AD40)),0)),"")</f>
        <v>74</v>
      </c>
      <c r="H40" s="19" t="str">
        <f t="shared" si="2"/>
        <v>C</v>
      </c>
      <c r="I40" s="35">
        <v>3</v>
      </c>
      <c r="J40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0" s="19">
        <f t="shared" si="4"/>
        <v>81.599999999999994</v>
      </c>
      <c r="L40" s="19" t="str">
        <f t="shared" si="5"/>
        <v>B</v>
      </c>
      <c r="M40" s="19">
        <f t="shared" si="6"/>
        <v>81.599999999999994</v>
      </c>
      <c r="N40" s="19" t="str">
        <f t="shared" si="7"/>
        <v>B</v>
      </c>
      <c r="O40" s="35">
        <v>2</v>
      </c>
      <c r="P40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0" s="19" t="str">
        <f t="shared" si="9"/>
        <v>B</v>
      </c>
      <c r="R40" s="19" t="str">
        <f t="shared" si="10"/>
        <v>B</v>
      </c>
      <c r="S40" s="18"/>
      <c r="T40" s="1">
        <v>70</v>
      </c>
      <c r="U40" s="1">
        <v>70</v>
      </c>
      <c r="V40" s="1">
        <v>81</v>
      </c>
      <c r="W40" s="1">
        <v>72</v>
      </c>
      <c r="X40" s="1">
        <v>74</v>
      </c>
      <c r="Y40" s="1">
        <v>74</v>
      </c>
      <c r="Z40" s="1"/>
      <c r="AA40" s="1"/>
      <c r="AB40" s="1"/>
      <c r="AC40" s="1"/>
      <c r="AD40" s="1"/>
      <c r="AE40" s="18"/>
      <c r="AF40" s="1">
        <v>87</v>
      </c>
      <c r="AG40" s="1">
        <v>81</v>
      </c>
      <c r="AH40" s="1">
        <v>80</v>
      </c>
      <c r="AI40" s="1">
        <v>80</v>
      </c>
      <c r="AJ40" s="1">
        <v>80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49725</v>
      </c>
      <c r="C41" s="19" t="s">
        <v>146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1" s="19">
        <f t="shared" si="4"/>
        <v>81.599999999999994</v>
      </c>
      <c r="L41" s="19" t="str">
        <f t="shared" si="5"/>
        <v>B</v>
      </c>
      <c r="M41" s="19">
        <f t="shared" si="6"/>
        <v>81.599999999999994</v>
      </c>
      <c r="N41" s="19" t="str">
        <f t="shared" si="7"/>
        <v>B</v>
      </c>
      <c r="O41" s="35">
        <v>2</v>
      </c>
      <c r="P4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1" s="19" t="str">
        <f t="shared" si="9"/>
        <v>B</v>
      </c>
      <c r="R41" s="19" t="str">
        <f t="shared" si="10"/>
        <v>B</v>
      </c>
      <c r="S41" s="18"/>
      <c r="T41" s="1">
        <v>86</v>
      </c>
      <c r="U41" s="1">
        <v>86</v>
      </c>
      <c r="V41" s="1">
        <v>80</v>
      </c>
      <c r="W41" s="1">
        <v>72</v>
      </c>
      <c r="X41" s="1">
        <v>76</v>
      </c>
      <c r="Y41" s="1">
        <v>76</v>
      </c>
      <c r="Z41" s="1"/>
      <c r="AA41" s="1"/>
      <c r="AB41" s="1"/>
      <c r="AC41" s="1"/>
      <c r="AD41" s="1"/>
      <c r="AE41" s="18"/>
      <c r="AF41" s="1">
        <v>85</v>
      </c>
      <c r="AG41" s="1">
        <v>81</v>
      </c>
      <c r="AH41" s="1">
        <v>80</v>
      </c>
      <c r="AI41" s="1">
        <v>81</v>
      </c>
      <c r="AJ41" s="1">
        <v>81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49755</v>
      </c>
      <c r="C42" s="19" t="s">
        <v>147</v>
      </c>
      <c r="D42" s="18"/>
      <c r="E42" s="19">
        <f t="shared" si="0"/>
        <v>73</v>
      </c>
      <c r="F42" s="19" t="str">
        <f t="shared" si="1"/>
        <v>C</v>
      </c>
      <c r="G42" s="19">
        <f>IF((COUNTA(T12:AC12)&gt;0),(ROUND((AVERAGE(T42:AD42)),0)),"")</f>
        <v>73</v>
      </c>
      <c r="H42" s="19" t="str">
        <f t="shared" si="2"/>
        <v>C</v>
      </c>
      <c r="I42" s="35">
        <v>3</v>
      </c>
      <c r="J42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2" s="19">
        <f t="shared" si="4"/>
        <v>82.2</v>
      </c>
      <c r="L42" s="19" t="str">
        <f t="shared" si="5"/>
        <v>B</v>
      </c>
      <c r="M42" s="19">
        <f t="shared" si="6"/>
        <v>82.2</v>
      </c>
      <c r="N42" s="19" t="str">
        <f t="shared" si="7"/>
        <v>B</v>
      </c>
      <c r="O42" s="35">
        <v>2</v>
      </c>
      <c r="P4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2" s="19" t="str">
        <f t="shared" si="9"/>
        <v>B</v>
      </c>
      <c r="R42" s="19" t="str">
        <f t="shared" si="10"/>
        <v>B</v>
      </c>
      <c r="S42" s="18"/>
      <c r="T42" s="1">
        <v>56</v>
      </c>
      <c r="U42" s="1">
        <v>83</v>
      </c>
      <c r="V42" s="1">
        <v>81</v>
      </c>
      <c r="W42" s="1">
        <v>72</v>
      </c>
      <c r="X42" s="1">
        <v>74</v>
      </c>
      <c r="Y42" s="1">
        <v>74</v>
      </c>
      <c r="Z42" s="1"/>
      <c r="AA42" s="1"/>
      <c r="AB42" s="1"/>
      <c r="AC42" s="1"/>
      <c r="AD42" s="1"/>
      <c r="AE42" s="18"/>
      <c r="AF42" s="1">
        <v>84</v>
      </c>
      <c r="AG42" s="1">
        <v>81</v>
      </c>
      <c r="AH42" s="1">
        <v>80</v>
      </c>
      <c r="AI42" s="1">
        <v>83</v>
      </c>
      <c r="AJ42" s="1">
        <v>83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49740</v>
      </c>
      <c r="C43" s="19" t="s">
        <v>148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3" s="19">
        <f t="shared" si="4"/>
        <v>83.2</v>
      </c>
      <c r="L43" s="19" t="str">
        <f t="shared" si="5"/>
        <v>B</v>
      </c>
      <c r="M43" s="19">
        <f t="shared" si="6"/>
        <v>83.2</v>
      </c>
      <c r="N43" s="19" t="str">
        <f t="shared" si="7"/>
        <v>B</v>
      </c>
      <c r="O43" s="35">
        <v>2</v>
      </c>
      <c r="P43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3" s="19" t="str">
        <f t="shared" si="9"/>
        <v>B</v>
      </c>
      <c r="R43" s="19" t="str">
        <f t="shared" si="10"/>
        <v>B</v>
      </c>
      <c r="S43" s="18"/>
      <c r="T43" s="1">
        <v>56</v>
      </c>
      <c r="U43" s="1">
        <v>83</v>
      </c>
      <c r="V43" s="1">
        <v>81</v>
      </c>
      <c r="W43" s="1">
        <v>80</v>
      </c>
      <c r="X43" s="1">
        <v>86</v>
      </c>
      <c r="Y43" s="1">
        <v>86</v>
      </c>
      <c r="Z43" s="1"/>
      <c r="AA43" s="1"/>
      <c r="AB43" s="1"/>
      <c r="AC43" s="1"/>
      <c r="AD43" s="1"/>
      <c r="AE43" s="18"/>
      <c r="AF43" s="1">
        <v>83</v>
      </c>
      <c r="AG43" s="1">
        <v>81</v>
      </c>
      <c r="AH43" s="1">
        <v>80</v>
      </c>
      <c r="AI43" s="1">
        <v>86</v>
      </c>
      <c r="AJ43" s="1">
        <v>86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49770</v>
      </c>
      <c r="C44" s="19" t="s">
        <v>149</v>
      </c>
      <c r="D44" s="18"/>
      <c r="E44" s="19">
        <f t="shared" si="0"/>
        <v>77</v>
      </c>
      <c r="F44" s="19" t="str">
        <f t="shared" si="1"/>
        <v>B</v>
      </c>
      <c r="G44" s="19">
        <f>IF((COUNTA(T12:AC12)&gt;0),(ROUND((AVERAGE(T44:AD44)),0)),"")</f>
        <v>77</v>
      </c>
      <c r="H44" s="19" t="str">
        <f t="shared" si="2"/>
        <v>B</v>
      </c>
      <c r="I44" s="35">
        <v>2</v>
      </c>
      <c r="J44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4" s="19">
        <f t="shared" si="4"/>
        <v>80.8</v>
      </c>
      <c r="L44" s="19" t="str">
        <f t="shared" si="5"/>
        <v>B</v>
      </c>
      <c r="M44" s="19">
        <f t="shared" si="6"/>
        <v>80.8</v>
      </c>
      <c r="N44" s="19" t="str">
        <f t="shared" si="7"/>
        <v>B</v>
      </c>
      <c r="O44" s="35">
        <v>2</v>
      </c>
      <c r="P4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4" s="19" t="str">
        <f t="shared" si="9"/>
        <v>B</v>
      </c>
      <c r="R44" s="19" t="str">
        <f t="shared" si="10"/>
        <v>B</v>
      </c>
      <c r="S44" s="18"/>
      <c r="T44" s="1">
        <v>82</v>
      </c>
      <c r="U44" s="1">
        <v>80</v>
      </c>
      <c r="V44" s="1">
        <v>81</v>
      </c>
      <c r="W44" s="1">
        <v>72</v>
      </c>
      <c r="X44" s="1">
        <v>72</v>
      </c>
      <c r="Y44" s="1">
        <v>72</v>
      </c>
      <c r="Z44" s="1"/>
      <c r="AA44" s="1"/>
      <c r="AB44" s="1"/>
      <c r="AC44" s="1"/>
      <c r="AD44" s="1"/>
      <c r="AE44" s="18"/>
      <c r="AF44" s="1">
        <v>83</v>
      </c>
      <c r="AG44" s="1">
        <v>81</v>
      </c>
      <c r="AH44" s="1">
        <v>80</v>
      </c>
      <c r="AI44" s="1">
        <v>80</v>
      </c>
      <c r="AJ44" s="1">
        <v>80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49785</v>
      </c>
      <c r="C45" s="19" t="s">
        <v>150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2</v>
      </c>
      <c r="J45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5" s="19">
        <f t="shared" si="4"/>
        <v>81</v>
      </c>
      <c r="L45" s="19" t="str">
        <f t="shared" si="5"/>
        <v>B</v>
      </c>
      <c r="M45" s="19">
        <f t="shared" si="6"/>
        <v>81</v>
      </c>
      <c r="N45" s="19" t="str">
        <f t="shared" si="7"/>
        <v>B</v>
      </c>
      <c r="O45" s="35">
        <v>2</v>
      </c>
      <c r="P4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5" s="19" t="str">
        <f t="shared" si="9"/>
        <v>B</v>
      </c>
      <c r="R45" s="19" t="str">
        <f t="shared" si="10"/>
        <v>B</v>
      </c>
      <c r="S45" s="18"/>
      <c r="T45" s="1">
        <v>66</v>
      </c>
      <c r="U45" s="1">
        <v>73</v>
      </c>
      <c r="V45" s="1">
        <v>84</v>
      </c>
      <c r="W45" s="1">
        <v>86</v>
      </c>
      <c r="X45" s="1">
        <v>86</v>
      </c>
      <c r="Y45" s="1">
        <v>80</v>
      </c>
      <c r="Z45" s="1"/>
      <c r="AA45" s="1"/>
      <c r="AB45" s="1"/>
      <c r="AC45" s="1"/>
      <c r="AD45" s="1"/>
      <c r="AE45" s="18"/>
      <c r="AF45" s="1">
        <v>84</v>
      </c>
      <c r="AG45" s="1">
        <v>81</v>
      </c>
      <c r="AH45" s="1">
        <v>80</v>
      </c>
      <c r="AI45" s="1">
        <v>80</v>
      </c>
      <c r="AJ45" s="1">
        <v>80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49800</v>
      </c>
      <c r="C46" s="19" t="s">
        <v>151</v>
      </c>
      <c r="D46" s="18"/>
      <c r="E46" s="19">
        <f t="shared" si="0"/>
        <v>75</v>
      </c>
      <c r="F46" s="19" t="str">
        <f t="shared" si="1"/>
        <v>C</v>
      </c>
      <c r="G46" s="19">
        <f>IF((COUNTA(T12:AC12)&gt;0),(ROUND((AVERAGE(T46:AD46)),0)),"")</f>
        <v>75</v>
      </c>
      <c r="H46" s="19" t="str">
        <f t="shared" si="2"/>
        <v>C</v>
      </c>
      <c r="I46" s="35">
        <v>3</v>
      </c>
      <c r="J46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6" s="19">
        <f t="shared" si="4"/>
        <v>81.8</v>
      </c>
      <c r="L46" s="19" t="str">
        <f t="shared" si="5"/>
        <v>B</v>
      </c>
      <c r="M46" s="19">
        <f t="shared" si="6"/>
        <v>81.8</v>
      </c>
      <c r="N46" s="19" t="str">
        <f t="shared" si="7"/>
        <v>B</v>
      </c>
      <c r="O46" s="35">
        <v>2</v>
      </c>
      <c r="P4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6" s="19" t="str">
        <f t="shared" si="9"/>
        <v>B</v>
      </c>
      <c r="R46" s="19" t="str">
        <f t="shared" si="10"/>
        <v>B</v>
      </c>
      <c r="S46" s="18"/>
      <c r="T46" s="1">
        <v>66</v>
      </c>
      <c r="U46" s="1">
        <v>76</v>
      </c>
      <c r="V46" s="1">
        <v>80</v>
      </c>
      <c r="W46" s="1">
        <v>72</v>
      </c>
      <c r="X46" s="1">
        <v>78</v>
      </c>
      <c r="Y46" s="1">
        <v>80</v>
      </c>
      <c r="Z46" s="1"/>
      <c r="AA46" s="1"/>
      <c r="AB46" s="1"/>
      <c r="AC46" s="1"/>
      <c r="AD46" s="1"/>
      <c r="AE46" s="18"/>
      <c r="AF46" s="1">
        <v>84</v>
      </c>
      <c r="AG46" s="1">
        <v>81</v>
      </c>
      <c r="AH46" s="1">
        <v>80</v>
      </c>
      <c r="AI46" s="1">
        <v>82</v>
      </c>
      <c r="AJ46" s="1">
        <v>82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49815</v>
      </c>
      <c r="C47" s="19" t="s">
        <v>152</v>
      </c>
      <c r="D47" s="18"/>
      <c r="E47" s="19">
        <f t="shared" si="0"/>
        <v>72</v>
      </c>
      <c r="F47" s="19" t="str">
        <f t="shared" si="1"/>
        <v>C</v>
      </c>
      <c r="G47" s="19">
        <f>IF((COUNTA(T12:AC12)&gt;0),(ROUND((AVERAGE(T47:AD47)),0)),"")</f>
        <v>72</v>
      </c>
      <c r="H47" s="19" t="str">
        <f t="shared" si="2"/>
        <v>C</v>
      </c>
      <c r="I47" s="35">
        <v>3</v>
      </c>
      <c r="J47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7" s="19">
        <f t="shared" si="4"/>
        <v>80.599999999999994</v>
      </c>
      <c r="L47" s="19" t="str">
        <f t="shared" si="5"/>
        <v>B</v>
      </c>
      <c r="M47" s="19">
        <f t="shared" si="6"/>
        <v>80.599999999999994</v>
      </c>
      <c r="N47" s="19" t="str">
        <f t="shared" si="7"/>
        <v>B</v>
      </c>
      <c r="O47" s="35">
        <v>2</v>
      </c>
      <c r="P4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7" s="19" t="str">
        <f t="shared" si="9"/>
        <v>B</v>
      </c>
      <c r="R47" s="19" t="str">
        <f t="shared" si="10"/>
        <v>B</v>
      </c>
      <c r="S47" s="18"/>
      <c r="T47" s="1">
        <v>40</v>
      </c>
      <c r="U47" s="1">
        <v>70</v>
      </c>
      <c r="V47" s="1">
        <v>82</v>
      </c>
      <c r="W47" s="1">
        <v>80</v>
      </c>
      <c r="X47" s="1">
        <v>80</v>
      </c>
      <c r="Y47" s="1">
        <v>80</v>
      </c>
      <c r="Z47" s="1"/>
      <c r="AA47" s="1"/>
      <c r="AB47" s="1"/>
      <c r="AC47" s="1"/>
      <c r="AD47" s="1"/>
      <c r="AE47" s="18"/>
      <c r="AF47" s="1">
        <v>80</v>
      </c>
      <c r="AG47" s="1">
        <v>81</v>
      </c>
      <c r="AH47" s="1">
        <v>80</v>
      </c>
      <c r="AI47" s="1">
        <v>81</v>
      </c>
      <c r="AJ47" s="1">
        <v>81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49830</v>
      </c>
      <c r="C48" s="19" t="s">
        <v>153</v>
      </c>
      <c r="D48" s="18"/>
      <c r="E48" s="19">
        <f t="shared" si="0"/>
        <v>72</v>
      </c>
      <c r="F48" s="19" t="str">
        <f t="shared" si="1"/>
        <v>C</v>
      </c>
      <c r="G48" s="19">
        <f>IF((COUNTA(T12:AC12)&gt;0),(ROUND((AVERAGE(T48:AD48)),0)),"")</f>
        <v>72</v>
      </c>
      <c r="H48" s="19" t="str">
        <f t="shared" si="2"/>
        <v>C</v>
      </c>
      <c r="I48" s="35">
        <v>3</v>
      </c>
      <c r="J48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8" s="19">
        <f t="shared" si="4"/>
        <v>81</v>
      </c>
      <c r="L48" s="19" t="str">
        <f t="shared" si="5"/>
        <v>B</v>
      </c>
      <c r="M48" s="19">
        <f t="shared" si="6"/>
        <v>81</v>
      </c>
      <c r="N48" s="19" t="str">
        <f t="shared" si="7"/>
        <v>B</v>
      </c>
      <c r="O48" s="35">
        <v>2</v>
      </c>
      <c r="P4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8" s="19" t="str">
        <f t="shared" si="9"/>
        <v>B</v>
      </c>
      <c r="R48" s="19" t="str">
        <f t="shared" si="10"/>
        <v>B</v>
      </c>
      <c r="S48" s="18"/>
      <c r="T48" s="1">
        <v>64</v>
      </c>
      <c r="U48" s="1">
        <v>70</v>
      </c>
      <c r="V48" s="1">
        <v>81</v>
      </c>
      <c r="W48" s="1">
        <v>72</v>
      </c>
      <c r="X48" s="1">
        <v>72</v>
      </c>
      <c r="Y48" s="1">
        <v>72</v>
      </c>
      <c r="Z48" s="1"/>
      <c r="AA48" s="1"/>
      <c r="AB48" s="1"/>
      <c r="AC48" s="1"/>
      <c r="AD48" s="1"/>
      <c r="AE48" s="18"/>
      <c r="AF48" s="1">
        <v>86</v>
      </c>
      <c r="AG48" s="1">
        <v>81</v>
      </c>
      <c r="AH48" s="1">
        <v>80</v>
      </c>
      <c r="AI48" s="1">
        <v>79</v>
      </c>
      <c r="AJ48" s="1">
        <v>79</v>
      </c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40" t="s">
        <v>103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40" t="s">
        <v>106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40" t="s">
        <v>108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40" t="s">
        <v>109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2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G19:FG20"/>
    <mergeCell ref="FG15:FG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712" yWindow="244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zoomScale="120" zoomScaleNormal="120" workbookViewId="0">
      <pane xSplit="3" ySplit="10" topLeftCell="J45" activePane="bottomRight" state="frozen"/>
      <selection pane="topRight"/>
      <selection pane="bottomLeft"/>
      <selection pane="bottomRight" activeCell="O48" sqref="O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19" max="19" width="9.140625" hidden="1" customWidth="1"/>
    <col min="20" max="29" width="7.140625" customWidth="1"/>
    <col min="30" max="30" width="7.140625" hidden="1" customWidth="1"/>
    <col min="31" max="31" width="0.28515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324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324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49844</v>
      </c>
      <c r="C11" s="19" t="s">
        <v>155</v>
      </c>
      <c r="D11" s="18"/>
      <c r="E11" s="19">
        <f t="shared" ref="E11:E50" si="0">IF((COUNTA(T11:AA11)&gt;0),(ROUND( AVERAGE(T11:AA11),0)),"")</f>
        <v>73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73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menganalias materi tentang Jati diri,mengucapkan Selamat dan Memuji,   namun perlu peningkatan pemahaman Menyatakan Kehendak deskritif teks dan Pengumuman</v>
      </c>
      <c r="K11" s="19">
        <f t="shared" ref="K11:K50" si="4">IF((COUNTA(AF11:AN11)&gt;0),AVERAGE(AF11:AN11),"")</f>
        <v>84.8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84.8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menyampaikan  secara lisan dan membuat dialog tentang materi Jati diri,mengucapkan Selamat dan Memuji ,menyatakan Kehendak ,teks deskriptif dan Pengumuman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88</v>
      </c>
      <c r="U11" s="1">
        <v>76</v>
      </c>
      <c r="V11" s="1">
        <v>76</v>
      </c>
      <c r="W11" s="1">
        <v>65</v>
      </c>
      <c r="X11" s="1">
        <v>65</v>
      </c>
      <c r="Y11" s="1">
        <v>65</v>
      </c>
      <c r="Z11" s="1"/>
      <c r="AA11" s="1"/>
      <c r="AB11" s="1"/>
      <c r="AC11" s="1"/>
      <c r="AD11" s="1"/>
      <c r="AE11" s="18"/>
      <c r="AF11" s="1">
        <v>85</v>
      </c>
      <c r="AG11" s="1">
        <v>85</v>
      </c>
      <c r="AH11" s="1">
        <v>82</v>
      </c>
      <c r="AI11" s="1">
        <v>86</v>
      </c>
      <c r="AJ11" s="1">
        <v>86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>
      <c r="A12" s="19">
        <v>2</v>
      </c>
      <c r="B12" s="19">
        <v>49859</v>
      </c>
      <c r="C12" s="19" t="s">
        <v>156</v>
      </c>
      <c r="D12" s="18"/>
      <c r="E12" s="19">
        <f t="shared" si="0"/>
        <v>61</v>
      </c>
      <c r="F12" s="19" t="str">
        <f t="shared" si="1"/>
        <v>D</v>
      </c>
      <c r="G12" s="19">
        <f>IF((COUNTA(T12:AC12)&gt;0),(ROUND((AVERAGE(T12:AD12)),0)),"")</f>
        <v>61</v>
      </c>
      <c r="H12" s="19" t="str">
        <f t="shared" si="2"/>
        <v>D</v>
      </c>
      <c r="I12" s="35">
        <v>4</v>
      </c>
      <c r="J12" s="19" t="str">
        <f t="shared" si="3"/>
        <v>Belum memilik semuai kemampuan dalam memahami dan menganalias materi tentang Jati diri,mengucapkan Selamat dan Memuji,  Menyatakan Kehendak deskritif teks dan Pengumuman</v>
      </c>
      <c r="K12" s="19">
        <f t="shared" si="4"/>
        <v>71.599999999999994</v>
      </c>
      <c r="L12" s="19" t="str">
        <f t="shared" si="5"/>
        <v>C</v>
      </c>
      <c r="M12" s="19">
        <f t="shared" si="6"/>
        <v>71.599999999999994</v>
      </c>
      <c r="N12" s="19" t="str">
        <f t="shared" si="7"/>
        <v>C</v>
      </c>
      <c r="O12" s="35">
        <v>3</v>
      </c>
      <c r="P12" s="19" t="str">
        <f t="shared" si="8"/>
        <v xml:space="preserve">Sangat terampil menyampaikan  secara lisan dan membuat dialog tentang materi Jati diri,mengucapkan Selamat dan Memuji , namun perlu peningkatan ketrampilan  untuk materi menyatakan Kehendak teks deskriptif dan Pengumuman  </v>
      </c>
      <c r="Q12" s="19" t="str">
        <f t="shared" si="9"/>
        <v>B</v>
      </c>
      <c r="R12" s="19" t="str">
        <f t="shared" si="10"/>
        <v>B</v>
      </c>
      <c r="S12" s="18"/>
      <c r="T12" s="1">
        <v>36</v>
      </c>
      <c r="U12" s="1">
        <v>70</v>
      </c>
      <c r="V12" s="1">
        <v>78</v>
      </c>
      <c r="W12" s="1">
        <v>60</v>
      </c>
      <c r="X12" s="1">
        <v>60</v>
      </c>
      <c r="Y12" s="1">
        <v>60</v>
      </c>
      <c r="Z12" s="1"/>
      <c r="AA12" s="1"/>
      <c r="AB12" s="1"/>
      <c r="AC12" s="1"/>
      <c r="AD12" s="1"/>
      <c r="AE12" s="18"/>
      <c r="AF12" s="1">
        <v>70</v>
      </c>
      <c r="AG12" s="1">
        <v>70</v>
      </c>
      <c r="AH12" s="1">
        <v>78</v>
      </c>
      <c r="AI12" s="1">
        <v>70</v>
      </c>
      <c r="AJ12" s="1">
        <v>70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49874</v>
      </c>
      <c r="C13" s="19" t="s">
        <v>157</v>
      </c>
      <c r="D13" s="18"/>
      <c r="E13" s="19">
        <f t="shared" si="0"/>
        <v>77</v>
      </c>
      <c r="F13" s="19" t="str">
        <f t="shared" si="1"/>
        <v>B</v>
      </c>
      <c r="G13" s="19">
        <f>IF((COUNTA(T12:AC12)&gt;0),(ROUND((AVERAGE(T13:AD13)),0)),"")</f>
        <v>77</v>
      </c>
      <c r="H13" s="19" t="str">
        <f t="shared" si="2"/>
        <v>B</v>
      </c>
      <c r="I13" s="35">
        <v>2</v>
      </c>
      <c r="J13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3" s="19">
        <f t="shared" si="4"/>
        <v>85.2</v>
      </c>
      <c r="L13" s="19" t="str">
        <f t="shared" si="5"/>
        <v>A</v>
      </c>
      <c r="M13" s="19">
        <f t="shared" si="6"/>
        <v>85.2</v>
      </c>
      <c r="N13" s="19" t="str">
        <f t="shared" si="7"/>
        <v>A</v>
      </c>
      <c r="O13" s="35">
        <v>1</v>
      </c>
      <c r="P13" s="19" t="str">
        <f t="shared" si="8"/>
        <v>Sangat terampil menyampaikan  secara lisan dan membuat dialog tentang materi Jati diri,mengucapkan Selamat dan Memuji ,menyatakan Kehendak ,teks deskriptif dan Pengumuman</v>
      </c>
      <c r="Q13" s="19" t="str">
        <f t="shared" si="9"/>
        <v>B</v>
      </c>
      <c r="R13" s="19" t="str">
        <f t="shared" si="10"/>
        <v>B</v>
      </c>
      <c r="S13" s="18"/>
      <c r="T13" s="1">
        <v>80</v>
      </c>
      <c r="U13" s="1">
        <v>66</v>
      </c>
      <c r="V13" s="1">
        <v>81</v>
      </c>
      <c r="W13" s="1">
        <v>80</v>
      </c>
      <c r="X13" s="1">
        <v>76</v>
      </c>
      <c r="Y13" s="1">
        <v>76</v>
      </c>
      <c r="Z13" s="1"/>
      <c r="AA13" s="1"/>
      <c r="AB13" s="1"/>
      <c r="AC13" s="1"/>
      <c r="AD13" s="1"/>
      <c r="AE13" s="18"/>
      <c r="AF13" s="1">
        <v>86</v>
      </c>
      <c r="AG13" s="1">
        <v>86</v>
      </c>
      <c r="AH13" s="1">
        <v>82</v>
      </c>
      <c r="AI13" s="1">
        <v>86</v>
      </c>
      <c r="AJ13" s="1">
        <v>86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39" t="s">
        <v>192</v>
      </c>
      <c r="FI13" s="39" t="s">
        <v>193</v>
      </c>
      <c r="FJ13" s="75">
        <v>7721</v>
      </c>
      <c r="FK13" s="75">
        <v>7731</v>
      </c>
    </row>
    <row r="14" spans="1:167">
      <c r="A14" s="19">
        <v>4</v>
      </c>
      <c r="B14" s="19">
        <v>49889</v>
      </c>
      <c r="C14" s="19" t="s">
        <v>158</v>
      </c>
      <c r="D14" s="18"/>
      <c r="E14" s="19">
        <f t="shared" si="0"/>
        <v>73</v>
      </c>
      <c r="F14" s="19" t="str">
        <f t="shared" si="1"/>
        <v>C</v>
      </c>
      <c r="G14" s="19">
        <f>IF((COUNTA(T12:AC12)&gt;0),(ROUND((AVERAGE(T14:AD14)),0)),"")</f>
        <v>73</v>
      </c>
      <c r="H14" s="19" t="str">
        <f t="shared" si="2"/>
        <v>C</v>
      </c>
      <c r="I14" s="35">
        <v>3</v>
      </c>
      <c r="J14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14" s="19">
        <f t="shared" si="4"/>
        <v>83.2</v>
      </c>
      <c r="L14" s="19" t="str">
        <f t="shared" si="5"/>
        <v>B</v>
      </c>
      <c r="M14" s="19">
        <f t="shared" si="6"/>
        <v>83.2</v>
      </c>
      <c r="N14" s="19" t="str">
        <f t="shared" si="7"/>
        <v>B</v>
      </c>
      <c r="O14" s="35">
        <v>2</v>
      </c>
      <c r="P1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4" s="19" t="str">
        <f t="shared" si="9"/>
        <v>B</v>
      </c>
      <c r="R14" s="19" t="str">
        <f t="shared" si="10"/>
        <v>B</v>
      </c>
      <c r="S14" s="18"/>
      <c r="T14" s="1">
        <v>70</v>
      </c>
      <c r="U14" s="1">
        <v>70</v>
      </c>
      <c r="V14" s="1">
        <v>82</v>
      </c>
      <c r="W14" s="1">
        <v>72</v>
      </c>
      <c r="X14" s="1">
        <v>72</v>
      </c>
      <c r="Y14" s="1">
        <v>72</v>
      </c>
      <c r="Z14" s="1"/>
      <c r="AA14" s="1"/>
      <c r="AB14" s="1"/>
      <c r="AC14" s="1"/>
      <c r="AD14" s="1"/>
      <c r="AE14" s="18"/>
      <c r="AF14" s="1">
        <v>86</v>
      </c>
      <c r="AG14" s="1">
        <v>86</v>
      </c>
      <c r="AH14" s="1">
        <v>82</v>
      </c>
      <c r="AI14" s="1">
        <v>81</v>
      </c>
      <c r="AJ14" s="1">
        <v>81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39"/>
      <c r="FI14" s="39"/>
      <c r="FJ14" s="75"/>
      <c r="FK14" s="75"/>
    </row>
    <row r="15" spans="1:167">
      <c r="A15" s="19">
        <v>5</v>
      </c>
      <c r="B15" s="19">
        <v>49904</v>
      </c>
      <c r="C15" s="19" t="s">
        <v>159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2</v>
      </c>
      <c r="J15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5" s="19">
        <f t="shared" si="4"/>
        <v>86.8</v>
      </c>
      <c r="L15" s="19" t="str">
        <f t="shared" si="5"/>
        <v>A</v>
      </c>
      <c r="M15" s="19">
        <f t="shared" si="6"/>
        <v>86.8</v>
      </c>
      <c r="N15" s="19" t="str">
        <f t="shared" si="7"/>
        <v>A</v>
      </c>
      <c r="O15" s="35">
        <v>1</v>
      </c>
      <c r="P15" s="19" t="str">
        <f t="shared" si="8"/>
        <v>Sangat terampil menyampaikan  secara lisan dan membuat dialog tentang materi Jati diri,mengucapkan Selamat dan Memuji ,menyatakan Kehendak ,teks deskriptif dan Pengumuman</v>
      </c>
      <c r="Q15" s="19" t="str">
        <f t="shared" si="9"/>
        <v>B</v>
      </c>
      <c r="R15" s="19" t="str">
        <f t="shared" si="10"/>
        <v>B</v>
      </c>
      <c r="S15" s="18"/>
      <c r="T15" s="1">
        <v>76</v>
      </c>
      <c r="U15" s="1">
        <v>92</v>
      </c>
      <c r="V15" s="1">
        <v>81</v>
      </c>
      <c r="W15" s="1">
        <v>72</v>
      </c>
      <c r="X15" s="1">
        <v>72</v>
      </c>
      <c r="Y15" s="1">
        <v>72</v>
      </c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>
        <v>86</v>
      </c>
      <c r="AI15" s="1">
        <v>86</v>
      </c>
      <c r="AJ15" s="1">
        <v>86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39" t="s">
        <v>194</v>
      </c>
      <c r="FI15" s="39" t="s">
        <v>195</v>
      </c>
      <c r="FJ15" s="75">
        <v>7722</v>
      </c>
      <c r="FK15" s="75">
        <v>7732</v>
      </c>
    </row>
    <row r="16" spans="1:167">
      <c r="A16" s="19">
        <v>6</v>
      </c>
      <c r="B16" s="19">
        <v>49919</v>
      </c>
      <c r="C16" s="19" t="s">
        <v>160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6" s="19">
        <f t="shared" si="4"/>
        <v>83.6</v>
      </c>
      <c r="L16" s="19" t="str">
        <f t="shared" si="5"/>
        <v>B</v>
      </c>
      <c r="M16" s="19">
        <f t="shared" si="6"/>
        <v>83.6</v>
      </c>
      <c r="N16" s="19" t="str">
        <f t="shared" si="7"/>
        <v>B</v>
      </c>
      <c r="O16" s="35">
        <v>2</v>
      </c>
      <c r="P1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6" s="19" t="str">
        <f t="shared" si="9"/>
        <v>B</v>
      </c>
      <c r="R16" s="19" t="str">
        <f t="shared" si="10"/>
        <v>B</v>
      </c>
      <c r="S16" s="18"/>
      <c r="T16" s="1">
        <v>72</v>
      </c>
      <c r="U16" s="1">
        <v>93</v>
      </c>
      <c r="V16" s="1">
        <v>80</v>
      </c>
      <c r="W16" s="1">
        <v>72</v>
      </c>
      <c r="X16" s="1">
        <v>70</v>
      </c>
      <c r="Y16" s="1">
        <v>70</v>
      </c>
      <c r="Z16" s="1"/>
      <c r="AA16" s="1"/>
      <c r="AB16" s="1"/>
      <c r="AC16" s="1"/>
      <c r="AD16" s="1"/>
      <c r="AE16" s="18"/>
      <c r="AF16" s="1">
        <v>84</v>
      </c>
      <c r="AG16" s="1">
        <v>84</v>
      </c>
      <c r="AH16" s="1">
        <v>82</v>
      </c>
      <c r="AI16" s="1">
        <v>84</v>
      </c>
      <c r="AJ16" s="1">
        <v>84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39"/>
      <c r="FI16" s="39"/>
      <c r="FJ16" s="75"/>
      <c r="FK16" s="75"/>
    </row>
    <row r="17" spans="1:167">
      <c r="A17" s="19">
        <v>7</v>
      </c>
      <c r="B17" s="19">
        <v>49934</v>
      </c>
      <c r="C17" s="19" t="s">
        <v>161</v>
      </c>
      <c r="D17" s="18"/>
      <c r="E17" s="19">
        <f t="shared" si="0"/>
        <v>76</v>
      </c>
      <c r="F17" s="19" t="str">
        <f t="shared" si="1"/>
        <v>B</v>
      </c>
      <c r="G17" s="19">
        <f>IF((COUNTA(T12:AC12)&gt;0),(ROUND((AVERAGE(T17:AD17)),0)),"")</f>
        <v>76</v>
      </c>
      <c r="H17" s="19" t="str">
        <f t="shared" si="2"/>
        <v>B</v>
      </c>
      <c r="I17" s="35">
        <v>2</v>
      </c>
      <c r="J17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7" s="19">
        <f t="shared" si="4"/>
        <v>82</v>
      </c>
      <c r="L17" s="19" t="str">
        <f t="shared" si="5"/>
        <v>B</v>
      </c>
      <c r="M17" s="19">
        <f t="shared" si="6"/>
        <v>82</v>
      </c>
      <c r="N17" s="19" t="str">
        <f t="shared" si="7"/>
        <v>B</v>
      </c>
      <c r="O17" s="35">
        <v>2</v>
      </c>
      <c r="P1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7" s="19" t="str">
        <f t="shared" si="9"/>
        <v>B</v>
      </c>
      <c r="R17" s="19" t="str">
        <f t="shared" si="10"/>
        <v>B</v>
      </c>
      <c r="S17" s="18"/>
      <c r="T17" s="1">
        <v>70</v>
      </c>
      <c r="U17" s="1">
        <v>60</v>
      </c>
      <c r="V17" s="1">
        <v>82</v>
      </c>
      <c r="W17" s="1">
        <v>80</v>
      </c>
      <c r="X17" s="1">
        <v>80</v>
      </c>
      <c r="Y17" s="1">
        <v>86</v>
      </c>
      <c r="Z17" s="1"/>
      <c r="AA17" s="1"/>
      <c r="AB17" s="1"/>
      <c r="AC17" s="1"/>
      <c r="AD17" s="1"/>
      <c r="AE17" s="18"/>
      <c r="AF17" s="1">
        <v>84</v>
      </c>
      <c r="AG17" s="1">
        <v>84</v>
      </c>
      <c r="AH17" s="1">
        <v>82</v>
      </c>
      <c r="AI17" s="1">
        <v>80</v>
      </c>
      <c r="AJ17" s="1">
        <v>80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39" t="s">
        <v>196</v>
      </c>
      <c r="FI17" s="39" t="s">
        <v>197</v>
      </c>
      <c r="FJ17" s="75">
        <v>7723</v>
      </c>
      <c r="FK17" s="75">
        <v>7733</v>
      </c>
    </row>
    <row r="18" spans="1:167">
      <c r="A18" s="19">
        <v>8</v>
      </c>
      <c r="B18" s="19">
        <v>49949</v>
      </c>
      <c r="C18" s="19" t="s">
        <v>162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2</v>
      </c>
      <c r="J18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8" s="19">
        <f t="shared" si="4"/>
        <v>85.2</v>
      </c>
      <c r="L18" s="19" t="str">
        <f t="shared" si="5"/>
        <v>A</v>
      </c>
      <c r="M18" s="19">
        <f t="shared" si="6"/>
        <v>85.2</v>
      </c>
      <c r="N18" s="19" t="str">
        <f t="shared" si="7"/>
        <v>A</v>
      </c>
      <c r="O18" s="35">
        <v>1</v>
      </c>
      <c r="P18" s="19" t="str">
        <f t="shared" si="8"/>
        <v>Sangat terampil menyampaikan  secara lisan dan membuat dialog tentang materi Jati diri,mengucapkan Selamat dan Memuji ,menyatakan Kehendak ,teks deskriptif dan Pengumuman</v>
      </c>
      <c r="Q18" s="19" t="str">
        <f t="shared" si="9"/>
        <v>B</v>
      </c>
      <c r="R18" s="19" t="str">
        <f t="shared" si="10"/>
        <v>B</v>
      </c>
      <c r="S18" s="18"/>
      <c r="T18" s="1">
        <v>70</v>
      </c>
      <c r="U18" s="1">
        <v>90</v>
      </c>
      <c r="V18" s="1">
        <v>82</v>
      </c>
      <c r="W18" s="1">
        <v>72</v>
      </c>
      <c r="X18" s="1">
        <v>76</v>
      </c>
      <c r="Y18" s="1">
        <v>76</v>
      </c>
      <c r="Z18" s="1"/>
      <c r="AA18" s="1"/>
      <c r="AB18" s="1"/>
      <c r="AC18" s="1"/>
      <c r="AD18" s="1"/>
      <c r="AE18" s="18"/>
      <c r="AF18" s="1">
        <v>83</v>
      </c>
      <c r="AG18" s="1">
        <v>83</v>
      </c>
      <c r="AH18" s="1">
        <v>82</v>
      </c>
      <c r="AI18" s="1">
        <v>89</v>
      </c>
      <c r="AJ18" s="1">
        <v>89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39"/>
      <c r="FI18" s="39"/>
      <c r="FJ18" s="75"/>
      <c r="FK18" s="75"/>
    </row>
    <row r="19" spans="1:167">
      <c r="A19" s="19">
        <v>9</v>
      </c>
      <c r="B19" s="19">
        <v>49964</v>
      </c>
      <c r="C19" s="19" t="s">
        <v>163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2</v>
      </c>
      <c r="J19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19" s="19">
        <f t="shared" si="4"/>
        <v>81.599999999999994</v>
      </c>
      <c r="L19" s="19" t="str">
        <f t="shared" si="5"/>
        <v>B</v>
      </c>
      <c r="M19" s="19">
        <f t="shared" si="6"/>
        <v>81.599999999999994</v>
      </c>
      <c r="N19" s="19" t="str">
        <f t="shared" si="7"/>
        <v>B</v>
      </c>
      <c r="O19" s="35">
        <v>2</v>
      </c>
      <c r="P19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19" s="19" t="str">
        <f t="shared" si="9"/>
        <v>B</v>
      </c>
      <c r="R19" s="19" t="str">
        <f t="shared" si="10"/>
        <v>B</v>
      </c>
      <c r="S19" s="18"/>
      <c r="T19" s="1">
        <v>80</v>
      </c>
      <c r="U19" s="1">
        <v>93</v>
      </c>
      <c r="V19" s="1">
        <v>81</v>
      </c>
      <c r="W19" s="1">
        <v>72</v>
      </c>
      <c r="X19" s="1">
        <v>74</v>
      </c>
      <c r="Y19" s="1">
        <v>74</v>
      </c>
      <c r="Z19" s="1"/>
      <c r="AA19" s="1"/>
      <c r="AB19" s="1"/>
      <c r="AC19" s="1"/>
      <c r="AD19" s="1"/>
      <c r="AE19" s="18"/>
      <c r="AF19" s="1">
        <v>82</v>
      </c>
      <c r="AG19" s="1">
        <v>82</v>
      </c>
      <c r="AH19" s="1">
        <v>82</v>
      </c>
      <c r="AI19" s="1">
        <v>81</v>
      </c>
      <c r="AJ19" s="1">
        <v>81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39" t="s">
        <v>198</v>
      </c>
      <c r="FI19" s="39" t="s">
        <v>197</v>
      </c>
      <c r="FJ19" s="75">
        <v>7724</v>
      </c>
      <c r="FK19" s="75">
        <v>7734</v>
      </c>
    </row>
    <row r="20" spans="1:167">
      <c r="A20" s="19">
        <v>10</v>
      </c>
      <c r="B20" s="19">
        <v>49979</v>
      </c>
      <c r="C20" s="19" t="s">
        <v>164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2</v>
      </c>
      <c r="J20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0" s="19">
        <f t="shared" si="4"/>
        <v>82.8</v>
      </c>
      <c r="L20" s="19" t="str">
        <f t="shared" si="5"/>
        <v>B</v>
      </c>
      <c r="M20" s="19">
        <f t="shared" si="6"/>
        <v>82.8</v>
      </c>
      <c r="N20" s="19" t="str">
        <f t="shared" si="7"/>
        <v>B</v>
      </c>
      <c r="O20" s="35">
        <v>2</v>
      </c>
      <c r="P20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0" s="19" t="str">
        <f t="shared" si="9"/>
        <v>B</v>
      </c>
      <c r="R20" s="19" t="str">
        <f t="shared" si="10"/>
        <v>B</v>
      </c>
      <c r="S20" s="18"/>
      <c r="T20" s="1">
        <v>72</v>
      </c>
      <c r="U20" s="1">
        <v>96</v>
      </c>
      <c r="V20" s="1">
        <v>82</v>
      </c>
      <c r="W20" s="1">
        <v>72</v>
      </c>
      <c r="X20" s="1">
        <v>70</v>
      </c>
      <c r="Y20" s="1">
        <v>70</v>
      </c>
      <c r="Z20" s="1"/>
      <c r="AA20" s="1"/>
      <c r="AB20" s="1"/>
      <c r="AC20" s="1"/>
      <c r="AD20" s="1"/>
      <c r="AE20" s="18"/>
      <c r="AF20" s="1">
        <v>84</v>
      </c>
      <c r="AG20" s="1">
        <v>84</v>
      </c>
      <c r="AH20" s="1">
        <v>82</v>
      </c>
      <c r="AI20" s="1">
        <v>82</v>
      </c>
      <c r="AJ20" s="1">
        <v>82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39"/>
      <c r="FI20" s="39"/>
      <c r="FJ20" s="75"/>
      <c r="FK20" s="75"/>
    </row>
    <row r="21" spans="1:167">
      <c r="A21" s="19">
        <v>11</v>
      </c>
      <c r="B21" s="19">
        <v>49994</v>
      </c>
      <c r="C21" s="19" t="s">
        <v>165</v>
      </c>
      <c r="D21" s="18"/>
      <c r="E21" s="19">
        <f t="shared" si="0"/>
        <v>79</v>
      </c>
      <c r="F21" s="19" t="str">
        <f t="shared" si="1"/>
        <v>B</v>
      </c>
      <c r="G21" s="19">
        <f>IF((COUNTA(T12:AC12)&gt;0),(ROUND((AVERAGE(T21:AD21)),0)),"")</f>
        <v>79</v>
      </c>
      <c r="H21" s="19" t="str">
        <f t="shared" si="2"/>
        <v>B</v>
      </c>
      <c r="I21" s="35">
        <v>2</v>
      </c>
      <c r="J21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1" s="19">
        <f t="shared" si="4"/>
        <v>83.6</v>
      </c>
      <c r="L21" s="19" t="str">
        <f t="shared" si="5"/>
        <v>B</v>
      </c>
      <c r="M21" s="19">
        <f t="shared" si="6"/>
        <v>83.6</v>
      </c>
      <c r="N21" s="19" t="str">
        <f t="shared" si="7"/>
        <v>B</v>
      </c>
      <c r="O21" s="35">
        <v>2</v>
      </c>
      <c r="P2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1" s="19" t="str">
        <f t="shared" si="9"/>
        <v>B</v>
      </c>
      <c r="R21" s="19" t="str">
        <f t="shared" si="10"/>
        <v>B</v>
      </c>
      <c r="S21" s="18"/>
      <c r="T21" s="1">
        <v>72</v>
      </c>
      <c r="U21" s="1">
        <v>80</v>
      </c>
      <c r="V21" s="1">
        <v>82</v>
      </c>
      <c r="W21" s="1">
        <v>80</v>
      </c>
      <c r="X21" s="1">
        <v>80</v>
      </c>
      <c r="Y21" s="1">
        <v>78</v>
      </c>
      <c r="Z21" s="1"/>
      <c r="AA21" s="1"/>
      <c r="AB21" s="1"/>
      <c r="AC21" s="1"/>
      <c r="AD21" s="1"/>
      <c r="AE21" s="18"/>
      <c r="AF21" s="1">
        <v>84</v>
      </c>
      <c r="AG21" s="1">
        <v>84</v>
      </c>
      <c r="AH21" s="1">
        <v>82</v>
      </c>
      <c r="AI21" s="1">
        <v>84</v>
      </c>
      <c r="AJ21" s="1">
        <v>84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4"/>
      <c r="FI21" s="74"/>
      <c r="FJ21" s="75">
        <v>7725</v>
      </c>
      <c r="FK21" s="75">
        <v>7735</v>
      </c>
    </row>
    <row r="22" spans="1:167">
      <c r="A22" s="19">
        <v>12</v>
      </c>
      <c r="B22" s="19">
        <v>50009</v>
      </c>
      <c r="C22" s="19" t="s">
        <v>166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2</v>
      </c>
      <c r="J22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2" s="19">
        <f t="shared" si="4"/>
        <v>77.599999999999994</v>
      </c>
      <c r="L22" s="19" t="str">
        <f t="shared" si="5"/>
        <v>B</v>
      </c>
      <c r="M22" s="19">
        <f t="shared" si="6"/>
        <v>77.599999999999994</v>
      </c>
      <c r="N22" s="19" t="str">
        <f t="shared" si="7"/>
        <v>B</v>
      </c>
      <c r="O22" s="35">
        <v>2</v>
      </c>
      <c r="P2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2" s="19" t="str">
        <f t="shared" si="9"/>
        <v>B</v>
      </c>
      <c r="R22" s="19" t="str">
        <f t="shared" si="10"/>
        <v>B</v>
      </c>
      <c r="S22" s="18"/>
      <c r="T22" s="1">
        <v>66</v>
      </c>
      <c r="U22" s="1">
        <v>93</v>
      </c>
      <c r="V22" s="1">
        <v>82</v>
      </c>
      <c r="W22" s="1">
        <v>72</v>
      </c>
      <c r="X22" s="1">
        <v>70</v>
      </c>
      <c r="Y22" s="1">
        <v>70</v>
      </c>
      <c r="Z22" s="1"/>
      <c r="AA22" s="1"/>
      <c r="AB22" s="1"/>
      <c r="AC22" s="1"/>
      <c r="AD22" s="1"/>
      <c r="AE22" s="18"/>
      <c r="AF22" s="1">
        <v>83</v>
      </c>
      <c r="AG22" s="1">
        <v>83</v>
      </c>
      <c r="AH22" s="1">
        <v>82</v>
      </c>
      <c r="AI22" s="1">
        <v>70</v>
      </c>
      <c r="AJ22" s="1">
        <v>70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4"/>
      <c r="FI22" s="74"/>
      <c r="FJ22" s="75"/>
      <c r="FK22" s="75"/>
    </row>
    <row r="23" spans="1:167">
      <c r="A23" s="19">
        <v>13</v>
      </c>
      <c r="B23" s="19">
        <v>50024</v>
      </c>
      <c r="C23" s="19" t="s">
        <v>167</v>
      </c>
      <c r="D23" s="18"/>
      <c r="E23" s="19">
        <f t="shared" si="0"/>
        <v>86</v>
      </c>
      <c r="F23" s="19" t="str">
        <f t="shared" si="1"/>
        <v>A</v>
      </c>
      <c r="G23" s="19">
        <f>IF((COUNTA(T12:AC12)&gt;0),(ROUND((AVERAGE(T23:AD23)),0)),"")</f>
        <v>86</v>
      </c>
      <c r="H23" s="19" t="str">
        <f t="shared" si="2"/>
        <v>A</v>
      </c>
      <c r="I23" s="35">
        <v>1</v>
      </c>
      <c r="J23" s="19" t="str">
        <f t="shared" si="3"/>
        <v>Memiliki kemampuan dalam memahami dan menganalias materi tentang Jati diri,mengucapkan Selamat dan Memuji, Menyatakan kehendak ,deskritif teks dan Pengumuman</v>
      </c>
      <c r="K23" s="19">
        <f t="shared" si="4"/>
        <v>84.8</v>
      </c>
      <c r="L23" s="19" t="str">
        <f t="shared" si="5"/>
        <v>A</v>
      </c>
      <c r="M23" s="19">
        <f t="shared" si="6"/>
        <v>84.8</v>
      </c>
      <c r="N23" s="19" t="str">
        <f t="shared" si="7"/>
        <v>A</v>
      </c>
      <c r="O23" s="35">
        <v>1</v>
      </c>
      <c r="P23" s="19" t="str">
        <f t="shared" si="8"/>
        <v>Sangat terampil menyampaikan  secara lisan dan membuat dialog tentang materi Jati diri,mengucapkan Selamat dan Memuji ,menyatakan Kehendak ,teks deskriptif dan Pengumuman</v>
      </c>
      <c r="Q23" s="19" t="str">
        <f t="shared" si="9"/>
        <v>B</v>
      </c>
      <c r="R23" s="19" t="str">
        <f t="shared" si="10"/>
        <v>B</v>
      </c>
      <c r="S23" s="18"/>
      <c r="T23" s="1">
        <v>92</v>
      </c>
      <c r="U23" s="1">
        <v>86</v>
      </c>
      <c r="V23" s="1">
        <v>80</v>
      </c>
      <c r="W23" s="1">
        <v>80</v>
      </c>
      <c r="X23" s="1">
        <v>89</v>
      </c>
      <c r="Y23" s="1">
        <v>89</v>
      </c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>
        <v>82</v>
      </c>
      <c r="AI23" s="1">
        <v>86</v>
      </c>
      <c r="AJ23" s="1">
        <v>86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4"/>
      <c r="FI23" s="74"/>
      <c r="FJ23" s="75">
        <v>7726</v>
      </c>
      <c r="FK23" s="75">
        <v>7736</v>
      </c>
    </row>
    <row r="24" spans="1:167">
      <c r="A24" s="19">
        <v>14</v>
      </c>
      <c r="B24" s="19">
        <v>50039</v>
      </c>
      <c r="C24" s="19" t="s">
        <v>168</v>
      </c>
      <c r="D24" s="18"/>
      <c r="E24" s="19">
        <f t="shared" si="0"/>
        <v>73</v>
      </c>
      <c r="F24" s="19" t="str">
        <f t="shared" si="1"/>
        <v>C</v>
      </c>
      <c r="G24" s="19">
        <f>IF((COUNTA(T12:AC12)&gt;0),(ROUND((AVERAGE(T24:AD24)),0)),"")</f>
        <v>73</v>
      </c>
      <c r="H24" s="19" t="str">
        <f t="shared" si="2"/>
        <v>C</v>
      </c>
      <c r="I24" s="35">
        <v>3</v>
      </c>
      <c r="J24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4" s="19">
        <f t="shared" si="4"/>
        <v>82</v>
      </c>
      <c r="L24" s="19" t="str">
        <f t="shared" si="5"/>
        <v>B</v>
      </c>
      <c r="M24" s="19">
        <f t="shared" si="6"/>
        <v>82</v>
      </c>
      <c r="N24" s="19" t="str">
        <f t="shared" si="7"/>
        <v>B</v>
      </c>
      <c r="O24" s="35">
        <v>2</v>
      </c>
      <c r="P2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4" s="19" t="str">
        <f t="shared" si="9"/>
        <v>B</v>
      </c>
      <c r="R24" s="19" t="str">
        <f t="shared" si="10"/>
        <v>B</v>
      </c>
      <c r="S24" s="18"/>
      <c r="T24" s="1">
        <v>58</v>
      </c>
      <c r="U24" s="1">
        <v>80</v>
      </c>
      <c r="V24" s="1">
        <v>82</v>
      </c>
      <c r="W24" s="1">
        <v>72</v>
      </c>
      <c r="X24" s="1">
        <v>74</v>
      </c>
      <c r="Y24" s="1">
        <v>74</v>
      </c>
      <c r="Z24" s="1"/>
      <c r="AA24" s="1"/>
      <c r="AB24" s="1"/>
      <c r="AC24" s="1"/>
      <c r="AD24" s="1"/>
      <c r="AE24" s="18"/>
      <c r="AF24" s="1">
        <v>82</v>
      </c>
      <c r="AG24" s="1">
        <v>82</v>
      </c>
      <c r="AH24" s="1">
        <v>82</v>
      </c>
      <c r="AI24" s="1">
        <v>82</v>
      </c>
      <c r="AJ24" s="1">
        <v>82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4"/>
      <c r="FI24" s="74"/>
      <c r="FJ24" s="75"/>
      <c r="FK24" s="75"/>
    </row>
    <row r="25" spans="1:167">
      <c r="A25" s="19">
        <v>15</v>
      </c>
      <c r="B25" s="19">
        <v>50054</v>
      </c>
      <c r="C25" s="19" t="s">
        <v>169</v>
      </c>
      <c r="D25" s="18"/>
      <c r="E25" s="19">
        <f t="shared" si="0"/>
        <v>70</v>
      </c>
      <c r="F25" s="19" t="str">
        <f t="shared" si="1"/>
        <v>C</v>
      </c>
      <c r="G25" s="19">
        <f>IF((COUNTA(T12:AC12)&gt;0),(ROUND((AVERAGE(T25:AD25)),0)),"")</f>
        <v>70</v>
      </c>
      <c r="H25" s="19" t="str">
        <f t="shared" si="2"/>
        <v>C</v>
      </c>
      <c r="I25" s="35">
        <v>3</v>
      </c>
      <c r="J25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5" s="19">
        <f t="shared" si="4"/>
        <v>81.2</v>
      </c>
      <c r="L25" s="19" t="str">
        <f t="shared" si="5"/>
        <v>B</v>
      </c>
      <c r="M25" s="19">
        <f t="shared" si="6"/>
        <v>81.2</v>
      </c>
      <c r="N25" s="19" t="str">
        <f t="shared" si="7"/>
        <v>B</v>
      </c>
      <c r="O25" s="35">
        <v>2</v>
      </c>
      <c r="P2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5" s="19" t="str">
        <f t="shared" si="9"/>
        <v>B</v>
      </c>
      <c r="R25" s="19" t="str">
        <f t="shared" si="10"/>
        <v>B</v>
      </c>
      <c r="S25" s="18"/>
      <c r="T25" s="1">
        <v>68</v>
      </c>
      <c r="U25" s="1">
        <v>66</v>
      </c>
      <c r="V25" s="1">
        <v>82</v>
      </c>
      <c r="W25" s="1">
        <v>70</v>
      </c>
      <c r="X25" s="1">
        <v>68</v>
      </c>
      <c r="Y25" s="1">
        <v>68</v>
      </c>
      <c r="Z25" s="1"/>
      <c r="AA25" s="1"/>
      <c r="AB25" s="1"/>
      <c r="AC25" s="1"/>
      <c r="AD25" s="1"/>
      <c r="AE25" s="18"/>
      <c r="AF25" s="1">
        <v>83</v>
      </c>
      <c r="AG25" s="1">
        <v>83</v>
      </c>
      <c r="AH25" s="1">
        <v>82</v>
      </c>
      <c r="AI25" s="1">
        <v>79</v>
      </c>
      <c r="AJ25" s="1">
        <v>79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2">
        <v>7</v>
      </c>
      <c r="FH25" s="74"/>
      <c r="FI25" s="74"/>
      <c r="FJ25" s="75">
        <v>7727</v>
      </c>
      <c r="FK25" s="75">
        <v>7737</v>
      </c>
    </row>
    <row r="26" spans="1:167">
      <c r="A26" s="19">
        <v>16</v>
      </c>
      <c r="B26" s="19">
        <v>50069</v>
      </c>
      <c r="C26" s="19" t="s">
        <v>170</v>
      </c>
      <c r="D26" s="18"/>
      <c r="E26" s="19">
        <f t="shared" si="0"/>
        <v>73</v>
      </c>
      <c r="F26" s="19" t="str">
        <f t="shared" si="1"/>
        <v>C</v>
      </c>
      <c r="G26" s="19">
        <f>IF((COUNTA(T12:AC12)&gt;0),(ROUND((AVERAGE(T26:AD26)),0)),"")</f>
        <v>73</v>
      </c>
      <c r="H26" s="19" t="str">
        <f t="shared" si="2"/>
        <v>C</v>
      </c>
      <c r="I26" s="35">
        <v>3</v>
      </c>
      <c r="J26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6" s="19">
        <f t="shared" si="4"/>
        <v>83.2</v>
      </c>
      <c r="L26" s="19" t="str">
        <f t="shared" si="5"/>
        <v>B</v>
      </c>
      <c r="M26" s="19">
        <f t="shared" si="6"/>
        <v>83.2</v>
      </c>
      <c r="N26" s="19" t="str">
        <f t="shared" si="7"/>
        <v>B</v>
      </c>
      <c r="O26" s="35">
        <v>2</v>
      </c>
      <c r="P2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6" s="19" t="str">
        <f t="shared" si="9"/>
        <v>B</v>
      </c>
      <c r="R26" s="19" t="str">
        <f t="shared" si="10"/>
        <v>B</v>
      </c>
      <c r="S26" s="18"/>
      <c r="T26" s="1">
        <v>56</v>
      </c>
      <c r="U26" s="1">
        <v>86</v>
      </c>
      <c r="V26" s="1">
        <v>81</v>
      </c>
      <c r="W26" s="1">
        <v>72</v>
      </c>
      <c r="X26" s="1">
        <v>70</v>
      </c>
      <c r="Y26" s="1">
        <v>70</v>
      </c>
      <c r="Z26" s="1"/>
      <c r="AA26" s="1"/>
      <c r="AB26" s="1"/>
      <c r="AC26" s="1"/>
      <c r="AD26" s="1"/>
      <c r="AE26" s="18"/>
      <c r="AF26" s="1">
        <v>85</v>
      </c>
      <c r="AG26" s="1">
        <v>85</v>
      </c>
      <c r="AH26" s="1">
        <v>82</v>
      </c>
      <c r="AI26" s="1">
        <v>82</v>
      </c>
      <c r="AJ26" s="1">
        <v>82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4"/>
      <c r="FI26" s="74"/>
      <c r="FJ26" s="75"/>
      <c r="FK26" s="75"/>
    </row>
    <row r="27" spans="1:167">
      <c r="A27" s="19">
        <v>17</v>
      </c>
      <c r="B27" s="19">
        <v>50084</v>
      </c>
      <c r="C27" s="19" t="s">
        <v>171</v>
      </c>
      <c r="D27" s="18"/>
      <c r="E27" s="19">
        <f t="shared" si="0"/>
        <v>75</v>
      </c>
      <c r="F27" s="19" t="str">
        <f t="shared" si="1"/>
        <v>C</v>
      </c>
      <c r="G27" s="19">
        <f>IF((COUNTA(T12:AC12)&gt;0),(ROUND((AVERAGE(T27:AD27)),0)),"")</f>
        <v>75</v>
      </c>
      <c r="H27" s="19" t="str">
        <f t="shared" si="2"/>
        <v>C</v>
      </c>
      <c r="I27" s="35">
        <v>3</v>
      </c>
      <c r="J27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27" s="19">
        <f t="shared" si="4"/>
        <v>83.2</v>
      </c>
      <c r="L27" s="19" t="str">
        <f t="shared" si="5"/>
        <v>B</v>
      </c>
      <c r="M27" s="19">
        <f t="shared" si="6"/>
        <v>83.2</v>
      </c>
      <c r="N27" s="19" t="str">
        <f t="shared" si="7"/>
        <v>B</v>
      </c>
      <c r="O27" s="35">
        <v>2</v>
      </c>
      <c r="P2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7" s="19" t="str">
        <f t="shared" si="9"/>
        <v>B</v>
      </c>
      <c r="R27" s="19" t="str">
        <f t="shared" si="10"/>
        <v>B</v>
      </c>
      <c r="S27" s="18"/>
      <c r="T27" s="1">
        <v>74</v>
      </c>
      <c r="U27" s="1">
        <v>73</v>
      </c>
      <c r="V27" s="1">
        <v>82</v>
      </c>
      <c r="W27" s="1">
        <v>70</v>
      </c>
      <c r="X27" s="1">
        <v>74</v>
      </c>
      <c r="Y27" s="1">
        <v>74</v>
      </c>
      <c r="Z27" s="1"/>
      <c r="AA27" s="1"/>
      <c r="AB27" s="1"/>
      <c r="AC27" s="1"/>
      <c r="AD27" s="1"/>
      <c r="AE27" s="18"/>
      <c r="AF27" s="1">
        <v>83</v>
      </c>
      <c r="AG27" s="1">
        <v>83</v>
      </c>
      <c r="AH27" s="1">
        <v>82</v>
      </c>
      <c r="AI27" s="1">
        <v>84</v>
      </c>
      <c r="AJ27" s="1">
        <v>84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4"/>
      <c r="FI27" s="74"/>
      <c r="FJ27" s="75">
        <v>7728</v>
      </c>
      <c r="FK27" s="75">
        <v>7738</v>
      </c>
    </row>
    <row r="28" spans="1:167">
      <c r="A28" s="19">
        <v>18</v>
      </c>
      <c r="B28" s="19">
        <v>50099</v>
      </c>
      <c r="C28" s="19" t="s">
        <v>172</v>
      </c>
      <c r="D28" s="18"/>
      <c r="E28" s="19">
        <f t="shared" si="0"/>
        <v>77</v>
      </c>
      <c r="F28" s="19" t="str">
        <f t="shared" si="1"/>
        <v>B</v>
      </c>
      <c r="G28" s="19">
        <f>IF((COUNTA(T12:AC12)&gt;0),(ROUND((AVERAGE(T28:AD28)),0)),"")</f>
        <v>77</v>
      </c>
      <c r="H28" s="19" t="str">
        <f t="shared" si="2"/>
        <v>B</v>
      </c>
      <c r="I28" s="35">
        <v>2</v>
      </c>
      <c r="J28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8" s="19">
        <f t="shared" si="4"/>
        <v>80.400000000000006</v>
      </c>
      <c r="L28" s="19" t="str">
        <f t="shared" si="5"/>
        <v>B</v>
      </c>
      <c r="M28" s="19">
        <f t="shared" si="6"/>
        <v>80.400000000000006</v>
      </c>
      <c r="N28" s="19" t="str">
        <f t="shared" si="7"/>
        <v>B</v>
      </c>
      <c r="O28" s="35">
        <v>2</v>
      </c>
      <c r="P2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8" s="19" t="str">
        <f t="shared" si="9"/>
        <v>B</v>
      </c>
      <c r="R28" s="19" t="str">
        <f t="shared" si="10"/>
        <v>B</v>
      </c>
      <c r="S28" s="18"/>
      <c r="T28" s="1">
        <v>60</v>
      </c>
      <c r="U28" s="1">
        <v>83</v>
      </c>
      <c r="V28" s="1">
        <v>82</v>
      </c>
      <c r="W28" s="1">
        <v>80</v>
      </c>
      <c r="X28" s="1">
        <v>80</v>
      </c>
      <c r="Y28" s="1">
        <v>76</v>
      </c>
      <c r="Z28" s="1"/>
      <c r="AA28" s="1"/>
      <c r="AB28" s="1"/>
      <c r="AC28" s="1"/>
      <c r="AD28" s="1"/>
      <c r="AE28" s="18"/>
      <c r="AF28" s="1">
        <v>84</v>
      </c>
      <c r="AG28" s="1">
        <v>84</v>
      </c>
      <c r="AH28" s="1">
        <v>82</v>
      </c>
      <c r="AI28" s="1">
        <v>76</v>
      </c>
      <c r="AJ28" s="1">
        <v>76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4"/>
      <c r="FI28" s="74"/>
      <c r="FJ28" s="75"/>
      <c r="FK28" s="75"/>
    </row>
    <row r="29" spans="1:167">
      <c r="A29" s="19">
        <v>19</v>
      </c>
      <c r="B29" s="19">
        <v>50114</v>
      </c>
      <c r="C29" s="19" t="s">
        <v>173</v>
      </c>
      <c r="D29" s="18"/>
      <c r="E29" s="19">
        <f t="shared" si="0"/>
        <v>76</v>
      </c>
      <c r="F29" s="19" t="str">
        <f t="shared" si="1"/>
        <v>B</v>
      </c>
      <c r="G29" s="19">
        <f>IF((COUNTA(T12:AC12)&gt;0),(ROUND((AVERAGE(T29:AD29)),0)),"")</f>
        <v>76</v>
      </c>
      <c r="H29" s="19" t="str">
        <f t="shared" si="2"/>
        <v>B</v>
      </c>
      <c r="I29" s="35">
        <v>2</v>
      </c>
      <c r="J29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29" s="19">
        <f t="shared" si="4"/>
        <v>83.2</v>
      </c>
      <c r="L29" s="19" t="str">
        <f t="shared" si="5"/>
        <v>B</v>
      </c>
      <c r="M29" s="19">
        <f t="shared" si="6"/>
        <v>83.2</v>
      </c>
      <c r="N29" s="19" t="str">
        <f t="shared" si="7"/>
        <v>B</v>
      </c>
      <c r="O29" s="35">
        <v>2</v>
      </c>
      <c r="P29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29" s="19" t="str">
        <f t="shared" si="9"/>
        <v>B</v>
      </c>
      <c r="R29" s="19" t="str">
        <f t="shared" si="10"/>
        <v>B</v>
      </c>
      <c r="S29" s="18"/>
      <c r="T29" s="1">
        <v>70</v>
      </c>
      <c r="U29" s="1">
        <v>73</v>
      </c>
      <c r="V29" s="1">
        <v>81</v>
      </c>
      <c r="W29" s="1">
        <v>72</v>
      </c>
      <c r="X29" s="1">
        <v>80</v>
      </c>
      <c r="Y29" s="1">
        <v>80</v>
      </c>
      <c r="Z29" s="1"/>
      <c r="AA29" s="1"/>
      <c r="AB29" s="1"/>
      <c r="AC29" s="1"/>
      <c r="AD29" s="1"/>
      <c r="AE29" s="18"/>
      <c r="AF29" s="1">
        <v>84</v>
      </c>
      <c r="AG29" s="1">
        <v>84</v>
      </c>
      <c r="AH29" s="1">
        <v>82</v>
      </c>
      <c r="AI29" s="1">
        <v>83</v>
      </c>
      <c r="AJ29" s="1">
        <v>83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4"/>
      <c r="FI29" s="74"/>
      <c r="FJ29" s="75">
        <v>7729</v>
      </c>
      <c r="FK29" s="75">
        <v>7739</v>
      </c>
    </row>
    <row r="30" spans="1:167">
      <c r="A30" s="19">
        <v>20</v>
      </c>
      <c r="B30" s="19">
        <v>50129</v>
      </c>
      <c r="C30" s="19" t="s">
        <v>174</v>
      </c>
      <c r="D30" s="18"/>
      <c r="E30" s="19">
        <f t="shared" si="0"/>
        <v>76</v>
      </c>
      <c r="F30" s="19" t="str">
        <f t="shared" si="1"/>
        <v>B</v>
      </c>
      <c r="G30" s="19">
        <f>IF((COUNTA(T12:AC12)&gt;0),(ROUND((AVERAGE(T30:AD30)),0)),"")</f>
        <v>76</v>
      </c>
      <c r="H30" s="19" t="str">
        <f t="shared" si="2"/>
        <v>B</v>
      </c>
      <c r="I30" s="35">
        <v>2</v>
      </c>
      <c r="J30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0" s="19">
        <f t="shared" si="4"/>
        <v>81.599999999999994</v>
      </c>
      <c r="L30" s="19" t="str">
        <f t="shared" si="5"/>
        <v>B</v>
      </c>
      <c r="M30" s="19">
        <f t="shared" si="6"/>
        <v>81.599999999999994</v>
      </c>
      <c r="N30" s="19" t="str">
        <f t="shared" si="7"/>
        <v>B</v>
      </c>
      <c r="O30" s="35">
        <v>2</v>
      </c>
      <c r="P30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0" s="19" t="str">
        <f t="shared" si="9"/>
        <v>B</v>
      </c>
      <c r="R30" s="19" t="str">
        <f t="shared" si="10"/>
        <v>B</v>
      </c>
      <c r="S30" s="18"/>
      <c r="T30" s="1">
        <v>58</v>
      </c>
      <c r="U30" s="1">
        <v>80</v>
      </c>
      <c r="V30" s="1">
        <v>82</v>
      </c>
      <c r="W30" s="1">
        <v>80</v>
      </c>
      <c r="X30" s="1">
        <v>80</v>
      </c>
      <c r="Y30" s="1">
        <v>74</v>
      </c>
      <c r="Z30" s="1"/>
      <c r="AA30" s="1"/>
      <c r="AB30" s="1"/>
      <c r="AC30" s="1"/>
      <c r="AD30" s="1"/>
      <c r="AE30" s="18"/>
      <c r="AF30" s="1">
        <v>83</v>
      </c>
      <c r="AG30" s="1">
        <v>83</v>
      </c>
      <c r="AH30" s="1">
        <v>82</v>
      </c>
      <c r="AI30" s="1">
        <v>80</v>
      </c>
      <c r="AJ30" s="1">
        <v>80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4"/>
      <c r="FI30" s="74"/>
      <c r="FJ30" s="75"/>
      <c r="FK30" s="75"/>
    </row>
    <row r="31" spans="1:167">
      <c r="A31" s="19">
        <v>21</v>
      </c>
      <c r="B31" s="19">
        <v>50144</v>
      </c>
      <c r="C31" s="19" t="s">
        <v>175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2</v>
      </c>
      <c r="J31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1" s="19">
        <f t="shared" si="4"/>
        <v>83.2</v>
      </c>
      <c r="L31" s="19" t="str">
        <f t="shared" si="5"/>
        <v>B</v>
      </c>
      <c r="M31" s="19">
        <f t="shared" si="6"/>
        <v>83.2</v>
      </c>
      <c r="N31" s="19" t="str">
        <f t="shared" si="7"/>
        <v>B</v>
      </c>
      <c r="O31" s="35">
        <v>2</v>
      </c>
      <c r="P3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1" s="19" t="str">
        <f t="shared" si="9"/>
        <v>B</v>
      </c>
      <c r="R31" s="19" t="str">
        <f t="shared" si="10"/>
        <v>B</v>
      </c>
      <c r="S31" s="18"/>
      <c r="T31" s="1">
        <v>76</v>
      </c>
      <c r="U31" s="1">
        <v>93</v>
      </c>
      <c r="V31" s="1">
        <v>82</v>
      </c>
      <c r="W31" s="1">
        <v>80</v>
      </c>
      <c r="X31" s="1">
        <v>72</v>
      </c>
      <c r="Y31" s="1">
        <v>72</v>
      </c>
      <c r="Z31" s="1"/>
      <c r="AA31" s="1"/>
      <c r="AB31" s="1"/>
      <c r="AC31" s="1"/>
      <c r="AD31" s="1"/>
      <c r="AE31" s="18"/>
      <c r="AF31" s="1">
        <v>85</v>
      </c>
      <c r="AG31" s="1">
        <v>85</v>
      </c>
      <c r="AH31" s="1">
        <v>82</v>
      </c>
      <c r="AI31" s="1">
        <v>82</v>
      </c>
      <c r="AJ31" s="1">
        <v>82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4"/>
      <c r="FI31" s="74"/>
      <c r="FJ31" s="75">
        <v>7730</v>
      </c>
      <c r="FK31" s="75">
        <v>7740</v>
      </c>
    </row>
    <row r="32" spans="1:167">
      <c r="A32" s="19">
        <v>22</v>
      </c>
      <c r="B32" s="19">
        <v>50159</v>
      </c>
      <c r="C32" s="19" t="s">
        <v>176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1</v>
      </c>
      <c r="J32" s="19" t="str">
        <f t="shared" si="3"/>
        <v>Memiliki kemampuan dalam memahami dan menganalias materi tentang Jati diri,mengucapkan Selamat dan Memuji, Menyatakan kehendak ,deskritif teks dan Pengumuman</v>
      </c>
      <c r="K32" s="19">
        <f t="shared" si="4"/>
        <v>86</v>
      </c>
      <c r="L32" s="19" t="str">
        <f t="shared" si="5"/>
        <v>A</v>
      </c>
      <c r="M32" s="19">
        <f t="shared" si="6"/>
        <v>86</v>
      </c>
      <c r="N32" s="19" t="str">
        <f t="shared" si="7"/>
        <v>A</v>
      </c>
      <c r="O32" s="35">
        <v>1</v>
      </c>
      <c r="P32" s="19" t="str">
        <f t="shared" si="8"/>
        <v>Sangat terampil menyampaikan  secara lisan dan membuat dialog tentang materi Jati diri,mengucapkan Selamat dan Memuji ,menyatakan Kehendak ,teks deskriptif dan Pengumuman</v>
      </c>
      <c r="Q32" s="19" t="str">
        <f t="shared" si="9"/>
        <v>B</v>
      </c>
      <c r="R32" s="19" t="str">
        <f t="shared" si="10"/>
        <v>B</v>
      </c>
      <c r="S32" s="18"/>
      <c r="T32" s="1">
        <v>78</v>
      </c>
      <c r="U32" s="1">
        <v>93</v>
      </c>
      <c r="V32" s="1">
        <v>82</v>
      </c>
      <c r="W32" s="1">
        <v>86</v>
      </c>
      <c r="X32" s="1">
        <v>86</v>
      </c>
      <c r="Y32" s="1">
        <v>86</v>
      </c>
      <c r="Z32" s="1"/>
      <c r="AA32" s="1"/>
      <c r="AB32" s="1"/>
      <c r="AC32" s="1"/>
      <c r="AD32" s="1"/>
      <c r="AE32" s="18"/>
      <c r="AF32" s="1">
        <v>84</v>
      </c>
      <c r="AG32" s="1">
        <v>84</v>
      </c>
      <c r="AH32" s="1">
        <v>82</v>
      </c>
      <c r="AI32" s="1">
        <v>90</v>
      </c>
      <c r="AJ32" s="1">
        <v>90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5"/>
      <c r="FI32" s="75"/>
      <c r="FJ32" s="75"/>
      <c r="FK32" s="75"/>
    </row>
    <row r="33" spans="1:157">
      <c r="A33" s="19">
        <v>23</v>
      </c>
      <c r="B33" s="19">
        <v>50174</v>
      </c>
      <c r="C33" s="19" t="s">
        <v>177</v>
      </c>
      <c r="D33" s="18"/>
      <c r="E33" s="19">
        <f t="shared" si="0"/>
        <v>73</v>
      </c>
      <c r="F33" s="19" t="str">
        <f t="shared" si="1"/>
        <v>C</v>
      </c>
      <c r="G33" s="19">
        <f>IF((COUNTA(T12:AC12)&gt;0),(ROUND((AVERAGE(T33:AD33)),0)),"")</f>
        <v>73</v>
      </c>
      <c r="H33" s="19" t="str">
        <f t="shared" si="2"/>
        <v>C</v>
      </c>
      <c r="I33" s="35">
        <v>3</v>
      </c>
      <c r="J33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3" s="19">
        <f t="shared" si="4"/>
        <v>84.8</v>
      </c>
      <c r="L33" s="19" t="str">
        <f t="shared" si="5"/>
        <v>A</v>
      </c>
      <c r="M33" s="19">
        <f t="shared" si="6"/>
        <v>84.8</v>
      </c>
      <c r="N33" s="19" t="str">
        <f t="shared" si="7"/>
        <v>A</v>
      </c>
      <c r="O33" s="35">
        <v>1</v>
      </c>
      <c r="P33" s="19" t="str">
        <f t="shared" si="8"/>
        <v>Sangat terampil menyampaikan  secara lisan dan membuat dialog tentang materi Jati diri,mengucapkan Selamat dan Memuji ,menyatakan Kehendak ,teks deskriptif dan Pengumuman</v>
      </c>
      <c r="Q33" s="19" t="str">
        <f t="shared" si="9"/>
        <v>B</v>
      </c>
      <c r="R33" s="19" t="str">
        <f t="shared" si="10"/>
        <v>B</v>
      </c>
      <c r="S33" s="18"/>
      <c r="T33" s="1">
        <v>62</v>
      </c>
      <c r="U33" s="1">
        <v>80</v>
      </c>
      <c r="V33" s="1">
        <v>82</v>
      </c>
      <c r="W33" s="1">
        <v>72</v>
      </c>
      <c r="X33" s="1">
        <v>72</v>
      </c>
      <c r="Y33" s="1">
        <v>72</v>
      </c>
      <c r="Z33" s="1"/>
      <c r="AA33" s="1"/>
      <c r="AB33" s="1"/>
      <c r="AC33" s="1"/>
      <c r="AD33" s="1"/>
      <c r="AE33" s="18"/>
      <c r="AF33" s="1">
        <v>83</v>
      </c>
      <c r="AG33" s="1">
        <v>83</v>
      </c>
      <c r="AH33" s="1">
        <v>82</v>
      </c>
      <c r="AI33" s="1">
        <v>88</v>
      </c>
      <c r="AJ33" s="1">
        <v>88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50189</v>
      </c>
      <c r="C34" s="19" t="s">
        <v>178</v>
      </c>
      <c r="D34" s="18"/>
      <c r="E34" s="19">
        <f t="shared" si="0"/>
        <v>77</v>
      </c>
      <c r="F34" s="19" t="str">
        <f t="shared" si="1"/>
        <v>B</v>
      </c>
      <c r="G34" s="19">
        <f>IF((COUNTA(T12:AC12)&gt;0),(ROUND((AVERAGE(T34:AD34)),0)),"")</f>
        <v>77</v>
      </c>
      <c r="H34" s="19" t="str">
        <f t="shared" si="2"/>
        <v>B</v>
      </c>
      <c r="I34" s="35">
        <v>2</v>
      </c>
      <c r="J34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4" s="19">
        <f t="shared" si="4"/>
        <v>84</v>
      </c>
      <c r="L34" s="19" t="str">
        <f t="shared" si="5"/>
        <v>B</v>
      </c>
      <c r="M34" s="19">
        <f t="shared" si="6"/>
        <v>84</v>
      </c>
      <c r="N34" s="19" t="str">
        <f t="shared" si="7"/>
        <v>B</v>
      </c>
      <c r="O34" s="35">
        <v>2</v>
      </c>
      <c r="P3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4" s="19" t="str">
        <f t="shared" si="9"/>
        <v>B</v>
      </c>
      <c r="R34" s="19" t="str">
        <f t="shared" si="10"/>
        <v>B</v>
      </c>
      <c r="S34" s="18"/>
      <c r="T34" s="1">
        <v>78</v>
      </c>
      <c r="U34" s="1">
        <v>86</v>
      </c>
      <c r="V34" s="1">
        <v>80</v>
      </c>
      <c r="W34" s="1">
        <v>72</v>
      </c>
      <c r="X34" s="1">
        <v>74</v>
      </c>
      <c r="Y34" s="1">
        <v>74</v>
      </c>
      <c r="Z34" s="1"/>
      <c r="AA34" s="1"/>
      <c r="AB34" s="1"/>
      <c r="AC34" s="1"/>
      <c r="AD34" s="1"/>
      <c r="AE34" s="18"/>
      <c r="AF34" s="1">
        <v>83</v>
      </c>
      <c r="AG34" s="1">
        <v>83</v>
      </c>
      <c r="AH34" s="1">
        <v>82</v>
      </c>
      <c r="AI34" s="1">
        <v>86</v>
      </c>
      <c r="AJ34" s="1">
        <v>86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50204</v>
      </c>
      <c r="C35" s="19" t="s">
        <v>179</v>
      </c>
      <c r="D35" s="18"/>
      <c r="E35" s="19">
        <f t="shared" si="0"/>
        <v>78</v>
      </c>
      <c r="F35" s="19" t="str">
        <f t="shared" si="1"/>
        <v>B</v>
      </c>
      <c r="G35" s="19">
        <f>IF((COUNTA(T12:AC12)&gt;0),(ROUND((AVERAGE(T35:AD35)),0)),"")</f>
        <v>78</v>
      </c>
      <c r="H35" s="19" t="str">
        <f t="shared" si="2"/>
        <v>B</v>
      </c>
      <c r="I35" s="35">
        <v>2</v>
      </c>
      <c r="J35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5" s="19">
        <f t="shared" si="4"/>
        <v>85.6</v>
      </c>
      <c r="L35" s="19" t="str">
        <f t="shared" si="5"/>
        <v>A</v>
      </c>
      <c r="M35" s="19">
        <f t="shared" si="6"/>
        <v>85.6</v>
      </c>
      <c r="N35" s="19" t="str">
        <f t="shared" si="7"/>
        <v>A</v>
      </c>
      <c r="O35" s="35">
        <v>1</v>
      </c>
      <c r="P35" s="19" t="str">
        <f t="shared" si="8"/>
        <v>Sangat terampil menyampaikan  secara lisan dan membuat dialog tentang materi Jati diri,mengucapkan Selamat dan Memuji ,menyatakan Kehendak ,teks deskriptif dan Pengumuman</v>
      </c>
      <c r="Q35" s="19" t="str">
        <f t="shared" si="9"/>
        <v>B</v>
      </c>
      <c r="R35" s="19" t="str">
        <f t="shared" si="10"/>
        <v>B</v>
      </c>
      <c r="S35" s="18"/>
      <c r="T35" s="1">
        <v>76</v>
      </c>
      <c r="U35" s="1">
        <v>90</v>
      </c>
      <c r="V35" s="1">
        <v>83</v>
      </c>
      <c r="W35" s="1">
        <v>72</v>
      </c>
      <c r="X35" s="1">
        <v>74</v>
      </c>
      <c r="Y35" s="1">
        <v>74</v>
      </c>
      <c r="Z35" s="1"/>
      <c r="AA35" s="1"/>
      <c r="AB35" s="1"/>
      <c r="AC35" s="1"/>
      <c r="AD35" s="1"/>
      <c r="AE35" s="18"/>
      <c r="AF35" s="1">
        <v>83</v>
      </c>
      <c r="AG35" s="1">
        <v>83</v>
      </c>
      <c r="AH35" s="1">
        <v>86</v>
      </c>
      <c r="AI35" s="1">
        <v>88</v>
      </c>
      <c r="AJ35" s="1">
        <v>88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50219</v>
      </c>
      <c r="C36" s="19" t="s">
        <v>180</v>
      </c>
      <c r="D36" s="18"/>
      <c r="E36" s="19">
        <f t="shared" si="0"/>
        <v>76</v>
      </c>
      <c r="F36" s="19" t="str">
        <f t="shared" si="1"/>
        <v>B</v>
      </c>
      <c r="G36" s="19">
        <f>IF((COUNTA(T12:AC12)&gt;0),(ROUND((AVERAGE(T36:AD36)),0)),"")</f>
        <v>76</v>
      </c>
      <c r="H36" s="19" t="str">
        <f t="shared" si="2"/>
        <v>B</v>
      </c>
      <c r="I36" s="35">
        <v>2</v>
      </c>
      <c r="J36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6" s="19">
        <f t="shared" si="4"/>
        <v>81.599999999999994</v>
      </c>
      <c r="L36" s="19" t="str">
        <f t="shared" si="5"/>
        <v>B</v>
      </c>
      <c r="M36" s="19">
        <f t="shared" si="6"/>
        <v>81.599999999999994</v>
      </c>
      <c r="N36" s="19" t="str">
        <f t="shared" si="7"/>
        <v>B</v>
      </c>
      <c r="O36" s="35">
        <v>2</v>
      </c>
      <c r="P3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6" s="19" t="str">
        <f t="shared" si="9"/>
        <v>B</v>
      </c>
      <c r="R36" s="19" t="str">
        <f t="shared" si="10"/>
        <v>B</v>
      </c>
      <c r="S36" s="18"/>
      <c r="T36" s="1">
        <v>62</v>
      </c>
      <c r="U36" s="1">
        <v>96</v>
      </c>
      <c r="V36" s="1">
        <v>82</v>
      </c>
      <c r="W36" s="1">
        <v>72</v>
      </c>
      <c r="X36" s="1">
        <v>72</v>
      </c>
      <c r="Y36" s="1">
        <v>72</v>
      </c>
      <c r="Z36" s="1"/>
      <c r="AA36" s="1"/>
      <c r="AB36" s="1"/>
      <c r="AC36" s="1"/>
      <c r="AD36" s="1"/>
      <c r="AE36" s="18"/>
      <c r="AF36" s="1">
        <v>83</v>
      </c>
      <c r="AG36" s="1">
        <v>83</v>
      </c>
      <c r="AH36" s="1">
        <v>82</v>
      </c>
      <c r="AI36" s="1">
        <v>80</v>
      </c>
      <c r="AJ36" s="1">
        <v>80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50234</v>
      </c>
      <c r="C37" s="19" t="s">
        <v>181</v>
      </c>
      <c r="D37" s="18"/>
      <c r="E37" s="19">
        <f t="shared" si="0"/>
        <v>74</v>
      </c>
      <c r="F37" s="19" t="str">
        <f t="shared" si="1"/>
        <v>C</v>
      </c>
      <c r="G37" s="19">
        <f>IF((COUNTA(T12:AC12)&gt;0),(ROUND((AVERAGE(T37:AD37)),0)),"")</f>
        <v>74</v>
      </c>
      <c r="H37" s="19" t="str">
        <f t="shared" si="2"/>
        <v>C</v>
      </c>
      <c r="I37" s="35">
        <v>3</v>
      </c>
      <c r="J37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37" s="19">
        <f t="shared" si="4"/>
        <v>81.599999999999994</v>
      </c>
      <c r="L37" s="19" t="str">
        <f t="shared" si="5"/>
        <v>B</v>
      </c>
      <c r="M37" s="19">
        <f t="shared" si="6"/>
        <v>81.599999999999994</v>
      </c>
      <c r="N37" s="19" t="str">
        <f t="shared" si="7"/>
        <v>B</v>
      </c>
      <c r="O37" s="35">
        <v>2</v>
      </c>
      <c r="P3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7" s="19" t="str">
        <f t="shared" si="9"/>
        <v>B</v>
      </c>
      <c r="R37" s="19" t="str">
        <f t="shared" si="10"/>
        <v>B</v>
      </c>
      <c r="S37" s="18"/>
      <c r="T37" s="1">
        <v>68</v>
      </c>
      <c r="U37" s="1">
        <v>86</v>
      </c>
      <c r="V37" s="1">
        <v>79</v>
      </c>
      <c r="W37" s="1">
        <v>72</v>
      </c>
      <c r="X37" s="1">
        <v>70</v>
      </c>
      <c r="Y37" s="1">
        <v>70</v>
      </c>
      <c r="Z37" s="1"/>
      <c r="AA37" s="1"/>
      <c r="AB37" s="1"/>
      <c r="AC37" s="1"/>
      <c r="AD37" s="1"/>
      <c r="AE37" s="18"/>
      <c r="AF37" s="1">
        <v>83</v>
      </c>
      <c r="AG37" s="1">
        <v>83</v>
      </c>
      <c r="AH37" s="1">
        <v>82</v>
      </c>
      <c r="AI37" s="1">
        <v>80</v>
      </c>
      <c r="AJ37" s="1">
        <v>80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50249</v>
      </c>
      <c r="C38" s="19" t="s">
        <v>182</v>
      </c>
      <c r="D38" s="18"/>
      <c r="E38" s="19">
        <f t="shared" si="0"/>
        <v>77</v>
      </c>
      <c r="F38" s="19" t="str">
        <f t="shared" si="1"/>
        <v>B</v>
      </c>
      <c r="G38" s="19">
        <f>IF((COUNTA(T12:AC12)&gt;0),(ROUND((AVERAGE(T38:AD38)),0)),"")</f>
        <v>77</v>
      </c>
      <c r="H38" s="19" t="str">
        <f t="shared" si="2"/>
        <v>B</v>
      </c>
      <c r="I38" s="35">
        <v>2</v>
      </c>
      <c r="J38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38" s="19">
        <f t="shared" si="4"/>
        <v>82</v>
      </c>
      <c r="L38" s="19" t="str">
        <f t="shared" si="5"/>
        <v>B</v>
      </c>
      <c r="M38" s="19">
        <f t="shared" si="6"/>
        <v>82</v>
      </c>
      <c r="N38" s="19" t="str">
        <f t="shared" si="7"/>
        <v>B</v>
      </c>
      <c r="O38" s="35">
        <v>2</v>
      </c>
      <c r="P38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8" s="19" t="str">
        <f t="shared" si="9"/>
        <v>B</v>
      </c>
      <c r="R38" s="19" t="str">
        <f t="shared" si="10"/>
        <v>B</v>
      </c>
      <c r="S38" s="18"/>
      <c r="T38" s="1">
        <v>72</v>
      </c>
      <c r="U38" s="1">
        <v>93</v>
      </c>
      <c r="V38" s="1">
        <v>79</v>
      </c>
      <c r="W38" s="1">
        <v>72</v>
      </c>
      <c r="X38" s="1">
        <v>74</v>
      </c>
      <c r="Y38" s="1">
        <v>74</v>
      </c>
      <c r="Z38" s="1"/>
      <c r="AA38" s="1"/>
      <c r="AB38" s="1"/>
      <c r="AC38" s="1"/>
      <c r="AD38" s="1"/>
      <c r="AE38" s="18"/>
      <c r="AF38" s="1">
        <v>83</v>
      </c>
      <c r="AG38" s="1">
        <v>83</v>
      </c>
      <c r="AH38" s="1">
        <v>82</v>
      </c>
      <c r="AI38" s="1">
        <v>81</v>
      </c>
      <c r="AJ38" s="1">
        <v>81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50264</v>
      </c>
      <c r="C39" s="19" t="s">
        <v>183</v>
      </c>
      <c r="D39" s="18"/>
      <c r="E39" s="19">
        <f t="shared" si="0"/>
        <v>85</v>
      </c>
      <c r="F39" s="19" t="str">
        <f t="shared" si="1"/>
        <v>A</v>
      </c>
      <c r="G39" s="19">
        <f>IF((COUNTA(T12:AC12)&gt;0),(ROUND((AVERAGE(T39:AD39)),0)),"")</f>
        <v>85</v>
      </c>
      <c r="H39" s="19" t="str">
        <f t="shared" si="2"/>
        <v>A</v>
      </c>
      <c r="I39" s="35">
        <v>1</v>
      </c>
      <c r="J39" s="19" t="str">
        <f t="shared" si="3"/>
        <v>Memiliki kemampuan dalam memahami dan menganalias materi tentang Jati diri,mengucapkan Selamat dan Memuji, Menyatakan kehendak ,deskritif teks dan Pengumuman</v>
      </c>
      <c r="K39" s="19">
        <f t="shared" si="4"/>
        <v>82</v>
      </c>
      <c r="L39" s="19" t="str">
        <f t="shared" si="5"/>
        <v>B</v>
      </c>
      <c r="M39" s="19">
        <f t="shared" si="6"/>
        <v>82</v>
      </c>
      <c r="N39" s="19" t="str">
        <f t="shared" si="7"/>
        <v>B</v>
      </c>
      <c r="O39" s="35">
        <v>2</v>
      </c>
      <c r="P39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39" s="19" t="str">
        <f t="shared" si="9"/>
        <v>B</v>
      </c>
      <c r="R39" s="19" t="str">
        <f t="shared" si="10"/>
        <v>B</v>
      </c>
      <c r="S39" s="18"/>
      <c r="T39" s="1">
        <v>90</v>
      </c>
      <c r="U39" s="1">
        <v>90</v>
      </c>
      <c r="V39" s="1">
        <v>81</v>
      </c>
      <c r="W39" s="1">
        <v>84</v>
      </c>
      <c r="X39" s="1">
        <v>82</v>
      </c>
      <c r="Y39" s="1">
        <v>82</v>
      </c>
      <c r="Z39" s="1"/>
      <c r="AA39" s="1"/>
      <c r="AB39" s="1"/>
      <c r="AC39" s="1"/>
      <c r="AD39" s="1"/>
      <c r="AE39" s="18"/>
      <c r="AF39" s="1">
        <v>83</v>
      </c>
      <c r="AG39" s="1">
        <v>83</v>
      </c>
      <c r="AH39" s="1">
        <v>82</v>
      </c>
      <c r="AI39" s="1">
        <v>81</v>
      </c>
      <c r="AJ39" s="1">
        <v>81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50279</v>
      </c>
      <c r="C40" s="19" t="s">
        <v>184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0" s="19">
        <f t="shared" si="4"/>
        <v>85.6</v>
      </c>
      <c r="L40" s="19" t="str">
        <f t="shared" si="5"/>
        <v>A</v>
      </c>
      <c r="M40" s="19">
        <f t="shared" si="6"/>
        <v>85.6</v>
      </c>
      <c r="N40" s="19" t="str">
        <f t="shared" si="7"/>
        <v>A</v>
      </c>
      <c r="O40" s="35">
        <v>1</v>
      </c>
      <c r="P40" s="19" t="str">
        <f t="shared" si="8"/>
        <v>Sangat terampil menyampaikan  secara lisan dan membuat dialog tentang materi Jati diri,mengucapkan Selamat dan Memuji ,menyatakan Kehendak ,teks deskriptif dan Pengumuman</v>
      </c>
      <c r="Q40" s="19" t="str">
        <f t="shared" si="9"/>
        <v>B</v>
      </c>
      <c r="R40" s="19" t="str">
        <f t="shared" si="10"/>
        <v>B</v>
      </c>
      <c r="S40" s="18"/>
      <c r="T40" s="1">
        <v>68</v>
      </c>
      <c r="U40" s="1">
        <v>96</v>
      </c>
      <c r="V40" s="1">
        <v>80</v>
      </c>
      <c r="W40" s="1">
        <v>80</v>
      </c>
      <c r="X40" s="1">
        <v>70</v>
      </c>
      <c r="Y40" s="1">
        <v>70</v>
      </c>
      <c r="Z40" s="1"/>
      <c r="AA40" s="1"/>
      <c r="AB40" s="1"/>
      <c r="AC40" s="1"/>
      <c r="AD40" s="1"/>
      <c r="AE40" s="18"/>
      <c r="AF40" s="1">
        <v>83</v>
      </c>
      <c r="AG40" s="1">
        <v>83</v>
      </c>
      <c r="AH40" s="1">
        <v>82</v>
      </c>
      <c r="AI40" s="1">
        <v>90</v>
      </c>
      <c r="AJ40" s="1">
        <v>90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50294</v>
      </c>
      <c r="C41" s="19" t="s">
        <v>185</v>
      </c>
      <c r="D41" s="18"/>
      <c r="E41" s="19">
        <f t="shared" si="0"/>
        <v>75</v>
      </c>
      <c r="F41" s="19" t="str">
        <f t="shared" si="1"/>
        <v>C</v>
      </c>
      <c r="G41" s="19">
        <f>IF((COUNTA(T12:AC12)&gt;0),(ROUND((AVERAGE(T41:AD41)),0)),"")</f>
        <v>75</v>
      </c>
      <c r="H41" s="19" t="str">
        <f t="shared" si="2"/>
        <v>C</v>
      </c>
      <c r="I41" s="35">
        <v>3</v>
      </c>
      <c r="J41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1" s="19">
        <f t="shared" si="4"/>
        <v>82</v>
      </c>
      <c r="L41" s="19" t="str">
        <f t="shared" si="5"/>
        <v>B</v>
      </c>
      <c r="M41" s="19">
        <f t="shared" si="6"/>
        <v>82</v>
      </c>
      <c r="N41" s="19" t="str">
        <f t="shared" si="7"/>
        <v>B</v>
      </c>
      <c r="O41" s="35">
        <v>2</v>
      </c>
      <c r="P41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1" s="19" t="str">
        <f t="shared" si="9"/>
        <v>B</v>
      </c>
      <c r="R41" s="19" t="str">
        <f t="shared" si="10"/>
        <v>B</v>
      </c>
      <c r="S41" s="18"/>
      <c r="T41" s="1">
        <v>78</v>
      </c>
      <c r="U41" s="1">
        <v>80</v>
      </c>
      <c r="V41" s="1">
        <v>82</v>
      </c>
      <c r="W41" s="1">
        <v>72</v>
      </c>
      <c r="X41" s="1">
        <v>70</v>
      </c>
      <c r="Y41" s="1">
        <v>70</v>
      </c>
      <c r="Z41" s="1"/>
      <c r="AA41" s="1"/>
      <c r="AB41" s="1"/>
      <c r="AC41" s="1"/>
      <c r="AD41" s="1"/>
      <c r="AE41" s="18"/>
      <c r="AF41" s="1">
        <v>83</v>
      </c>
      <c r="AG41" s="1">
        <v>83</v>
      </c>
      <c r="AH41" s="1">
        <v>82</v>
      </c>
      <c r="AI41" s="1">
        <v>81</v>
      </c>
      <c r="AJ41" s="1">
        <v>81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50309</v>
      </c>
      <c r="C42" s="19" t="s">
        <v>186</v>
      </c>
      <c r="D42" s="18"/>
      <c r="E42" s="19">
        <f t="shared" si="0"/>
        <v>72</v>
      </c>
      <c r="F42" s="19" t="str">
        <f t="shared" si="1"/>
        <v>C</v>
      </c>
      <c r="G42" s="19">
        <f>IF((COUNTA(T12:AC12)&gt;0),(ROUND((AVERAGE(T42:AD42)),0)),"")</f>
        <v>72</v>
      </c>
      <c r="H42" s="19" t="str">
        <f t="shared" si="2"/>
        <v>C</v>
      </c>
      <c r="I42" s="35">
        <v>3</v>
      </c>
      <c r="J42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2" s="19">
        <f t="shared" si="4"/>
        <v>83.6</v>
      </c>
      <c r="L42" s="19" t="str">
        <f t="shared" si="5"/>
        <v>B</v>
      </c>
      <c r="M42" s="19">
        <f t="shared" si="6"/>
        <v>83.6</v>
      </c>
      <c r="N42" s="19" t="str">
        <f t="shared" si="7"/>
        <v>B</v>
      </c>
      <c r="O42" s="35">
        <v>2</v>
      </c>
      <c r="P42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2" s="19" t="str">
        <f t="shared" si="9"/>
        <v>B</v>
      </c>
      <c r="R42" s="19" t="str">
        <f t="shared" si="10"/>
        <v>B</v>
      </c>
      <c r="S42" s="18"/>
      <c r="T42" s="1">
        <v>52</v>
      </c>
      <c r="U42" s="1">
        <v>80</v>
      </c>
      <c r="V42" s="1">
        <v>82</v>
      </c>
      <c r="W42" s="1">
        <v>72</v>
      </c>
      <c r="X42" s="1">
        <v>72</v>
      </c>
      <c r="Y42" s="1">
        <v>72</v>
      </c>
      <c r="Z42" s="1"/>
      <c r="AA42" s="1"/>
      <c r="AB42" s="1"/>
      <c r="AC42" s="1"/>
      <c r="AD42" s="1"/>
      <c r="AE42" s="18"/>
      <c r="AF42" s="1">
        <v>83</v>
      </c>
      <c r="AG42" s="1">
        <v>83</v>
      </c>
      <c r="AH42" s="1">
        <v>84</v>
      </c>
      <c r="AI42" s="1">
        <v>84</v>
      </c>
      <c r="AJ42" s="1">
        <v>84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50324</v>
      </c>
      <c r="C43" s="19" t="s">
        <v>187</v>
      </c>
      <c r="D43" s="18"/>
      <c r="E43" s="19">
        <f t="shared" si="0"/>
        <v>81</v>
      </c>
      <c r="F43" s="19" t="str">
        <f t="shared" si="1"/>
        <v>B</v>
      </c>
      <c r="G43" s="19">
        <f>IF((COUNTA(T12:AC12)&gt;0),(ROUND((AVERAGE(T43:AD43)),0)),"")</f>
        <v>81</v>
      </c>
      <c r="H43" s="19" t="str">
        <f t="shared" si="2"/>
        <v>B</v>
      </c>
      <c r="I43" s="35">
        <v>2</v>
      </c>
      <c r="J43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3" s="19">
        <f t="shared" si="4"/>
        <v>84.8</v>
      </c>
      <c r="L43" s="19" t="str">
        <f t="shared" si="5"/>
        <v>A</v>
      </c>
      <c r="M43" s="19">
        <f t="shared" si="6"/>
        <v>84.8</v>
      </c>
      <c r="N43" s="19" t="str">
        <f t="shared" si="7"/>
        <v>A</v>
      </c>
      <c r="O43" s="35">
        <v>1</v>
      </c>
      <c r="P43" s="19" t="str">
        <f t="shared" si="8"/>
        <v>Sangat terampil menyampaikan  secara lisan dan membuat dialog tentang materi Jati diri,mengucapkan Selamat dan Memuji ,menyatakan Kehendak ,teks deskriptif dan Pengumuman</v>
      </c>
      <c r="Q43" s="19" t="str">
        <f t="shared" si="9"/>
        <v>B</v>
      </c>
      <c r="R43" s="19" t="str">
        <f t="shared" si="10"/>
        <v>B</v>
      </c>
      <c r="S43" s="18"/>
      <c r="T43" s="1">
        <v>70</v>
      </c>
      <c r="U43" s="1">
        <v>83</v>
      </c>
      <c r="V43" s="1">
        <v>83</v>
      </c>
      <c r="W43" s="1">
        <v>80</v>
      </c>
      <c r="X43" s="1">
        <v>84</v>
      </c>
      <c r="Y43" s="1">
        <v>84</v>
      </c>
      <c r="Z43" s="1"/>
      <c r="AA43" s="1"/>
      <c r="AB43" s="1"/>
      <c r="AC43" s="1"/>
      <c r="AD43" s="1"/>
      <c r="AE43" s="18"/>
      <c r="AF43" s="1">
        <v>83</v>
      </c>
      <c r="AG43" s="1">
        <v>83</v>
      </c>
      <c r="AH43" s="1">
        <v>82</v>
      </c>
      <c r="AI43" s="1">
        <v>88</v>
      </c>
      <c r="AJ43" s="1">
        <v>88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50339</v>
      </c>
      <c r="C44" s="19" t="s">
        <v>188</v>
      </c>
      <c r="D44" s="18"/>
      <c r="E44" s="19">
        <f t="shared" si="0"/>
        <v>71</v>
      </c>
      <c r="F44" s="19" t="str">
        <f t="shared" si="1"/>
        <v>C</v>
      </c>
      <c r="G44" s="19">
        <f>IF((COUNTA(T12:AC12)&gt;0),(ROUND((AVERAGE(T44:AD44)),0)),"")</f>
        <v>71</v>
      </c>
      <c r="H44" s="19" t="str">
        <f t="shared" si="2"/>
        <v>C</v>
      </c>
      <c r="I44" s="35">
        <v>3</v>
      </c>
      <c r="J44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4" s="19">
        <f t="shared" si="4"/>
        <v>81.599999999999994</v>
      </c>
      <c r="L44" s="19" t="str">
        <f t="shared" si="5"/>
        <v>B</v>
      </c>
      <c r="M44" s="19">
        <f t="shared" si="6"/>
        <v>81.599999999999994</v>
      </c>
      <c r="N44" s="19" t="str">
        <f t="shared" si="7"/>
        <v>B</v>
      </c>
      <c r="O44" s="35">
        <v>2</v>
      </c>
      <c r="P44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4" s="19" t="str">
        <f t="shared" si="9"/>
        <v>B</v>
      </c>
      <c r="R44" s="19" t="str">
        <f t="shared" si="10"/>
        <v>B</v>
      </c>
      <c r="S44" s="18"/>
      <c r="T44" s="1">
        <v>38</v>
      </c>
      <c r="U44" s="1">
        <v>73</v>
      </c>
      <c r="V44" s="1">
        <v>82</v>
      </c>
      <c r="W44" s="1">
        <v>72</v>
      </c>
      <c r="X44" s="1">
        <v>80</v>
      </c>
      <c r="Y44" s="1">
        <v>80</v>
      </c>
      <c r="Z44" s="1"/>
      <c r="AA44" s="1"/>
      <c r="AB44" s="1"/>
      <c r="AC44" s="1"/>
      <c r="AD44" s="1"/>
      <c r="AE44" s="18"/>
      <c r="AF44" s="1">
        <v>83</v>
      </c>
      <c r="AG44" s="1">
        <v>83</v>
      </c>
      <c r="AH44" s="1">
        <v>82</v>
      </c>
      <c r="AI44" s="1">
        <v>80</v>
      </c>
      <c r="AJ44" s="1">
        <v>80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50354</v>
      </c>
      <c r="C45" s="19" t="s">
        <v>189</v>
      </c>
      <c r="D45" s="18"/>
      <c r="E45" s="19">
        <f t="shared" si="0"/>
        <v>70</v>
      </c>
      <c r="F45" s="19" t="str">
        <f t="shared" si="1"/>
        <v>C</v>
      </c>
      <c r="G45" s="19">
        <f>IF((COUNTA(T12:AC12)&gt;0),(ROUND((AVERAGE(T45:AD45)),0)),"")</f>
        <v>70</v>
      </c>
      <c r="H45" s="19" t="str">
        <f t="shared" si="2"/>
        <v>C</v>
      </c>
      <c r="I45" s="35">
        <v>3</v>
      </c>
      <c r="J45" s="19" t="str">
        <f t="shared" si="3"/>
        <v>Memiliki kemampuan dalam memahami dan menganalias materi tentang Jati diri,mengucapkan Selamat dan Memuji,   namun perlu peningkatan pemahaman Menyatakan Kehendak deskritif teks dan Pengumuman</v>
      </c>
      <c r="K45" s="19">
        <f t="shared" si="4"/>
        <v>80.8</v>
      </c>
      <c r="L45" s="19" t="str">
        <f t="shared" si="5"/>
        <v>B</v>
      </c>
      <c r="M45" s="19">
        <f t="shared" si="6"/>
        <v>80.8</v>
      </c>
      <c r="N45" s="19" t="str">
        <f t="shared" si="7"/>
        <v>B</v>
      </c>
      <c r="O45" s="35">
        <v>2</v>
      </c>
      <c r="P45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5" s="19" t="str">
        <f t="shared" si="9"/>
        <v>B</v>
      </c>
      <c r="R45" s="19" t="str">
        <f t="shared" si="10"/>
        <v>B</v>
      </c>
      <c r="S45" s="18"/>
      <c r="T45" s="1">
        <v>48</v>
      </c>
      <c r="U45" s="1">
        <v>60</v>
      </c>
      <c r="V45" s="1">
        <v>79</v>
      </c>
      <c r="W45" s="1">
        <v>80</v>
      </c>
      <c r="X45" s="1">
        <v>80</v>
      </c>
      <c r="Y45" s="1">
        <v>70</v>
      </c>
      <c r="Z45" s="1"/>
      <c r="AA45" s="1"/>
      <c r="AB45" s="1"/>
      <c r="AC45" s="1"/>
      <c r="AD45" s="1"/>
      <c r="AE45" s="18"/>
      <c r="AF45" s="1">
        <v>82</v>
      </c>
      <c r="AG45" s="1">
        <v>82</v>
      </c>
      <c r="AH45" s="1">
        <v>82</v>
      </c>
      <c r="AI45" s="1">
        <v>79</v>
      </c>
      <c r="AJ45" s="1">
        <v>79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50369</v>
      </c>
      <c r="C46" s="19" t="s">
        <v>190</v>
      </c>
      <c r="D46" s="18"/>
      <c r="E46" s="19">
        <f t="shared" si="0"/>
        <v>76</v>
      </c>
      <c r="F46" s="19" t="str">
        <f t="shared" si="1"/>
        <v>B</v>
      </c>
      <c r="G46" s="19">
        <f>IF((COUNTA(T12:AC12)&gt;0),(ROUND((AVERAGE(T46:AD46)),0)),"")</f>
        <v>76</v>
      </c>
      <c r="H46" s="19" t="str">
        <f t="shared" si="2"/>
        <v>B</v>
      </c>
      <c r="I46" s="35">
        <v>2</v>
      </c>
      <c r="J46" s="19" t="str">
        <f t="shared" si="3"/>
        <v>Memiliki kemampuan dalam memahami dan menganalias materi tentang Jati diri,mengucapkan Selamat dan Memuji, Menyatakan kehendak  namun perlu peningkatan pemahaman deskritif teks dan Pengumuman</v>
      </c>
      <c r="K46" s="19">
        <f t="shared" si="4"/>
        <v>82</v>
      </c>
      <c r="L46" s="19" t="str">
        <f t="shared" si="5"/>
        <v>B</v>
      </c>
      <c r="M46" s="19">
        <f t="shared" si="6"/>
        <v>82</v>
      </c>
      <c r="N46" s="19" t="str">
        <f t="shared" si="7"/>
        <v>B</v>
      </c>
      <c r="O46" s="35">
        <v>2</v>
      </c>
      <c r="P46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6" s="19" t="str">
        <f t="shared" si="9"/>
        <v>B</v>
      </c>
      <c r="R46" s="19" t="str">
        <f t="shared" si="10"/>
        <v>B</v>
      </c>
      <c r="S46" s="18"/>
      <c r="T46" s="1">
        <v>58</v>
      </c>
      <c r="U46" s="1">
        <v>93</v>
      </c>
      <c r="V46" s="1">
        <v>82</v>
      </c>
      <c r="W46" s="1">
        <v>72</v>
      </c>
      <c r="X46" s="1">
        <v>76</v>
      </c>
      <c r="Y46" s="1">
        <v>76</v>
      </c>
      <c r="Z46" s="1"/>
      <c r="AA46" s="1"/>
      <c r="AB46" s="1"/>
      <c r="AC46" s="1"/>
      <c r="AD46" s="1"/>
      <c r="AE46" s="18"/>
      <c r="AF46" s="1">
        <v>83</v>
      </c>
      <c r="AG46" s="1">
        <v>83</v>
      </c>
      <c r="AH46" s="1">
        <v>82</v>
      </c>
      <c r="AI46" s="1">
        <v>81</v>
      </c>
      <c r="AJ46" s="1">
        <v>81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50384</v>
      </c>
      <c r="C47" s="19" t="s">
        <v>191</v>
      </c>
      <c r="D47" s="18"/>
      <c r="E47" s="19">
        <f t="shared" si="0"/>
        <v>85</v>
      </c>
      <c r="F47" s="19" t="str">
        <f t="shared" si="1"/>
        <v>A</v>
      </c>
      <c r="G47" s="19">
        <f>IF((COUNTA(T12:AC12)&gt;0),(ROUND((AVERAGE(T47:AD47)),0)),"")</f>
        <v>85</v>
      </c>
      <c r="H47" s="19" t="str">
        <f t="shared" si="2"/>
        <v>A</v>
      </c>
      <c r="I47" s="35">
        <v>1</v>
      </c>
      <c r="J47" s="19" t="str">
        <f t="shared" si="3"/>
        <v>Memiliki kemampuan dalam memahami dan menganalias materi tentang Jati diri,mengucapkan Selamat dan Memuji, Menyatakan kehendak ,deskritif teks dan Pengumuman</v>
      </c>
      <c r="K47" s="19">
        <f t="shared" si="4"/>
        <v>81.2</v>
      </c>
      <c r="L47" s="19" t="str">
        <f t="shared" si="5"/>
        <v>B</v>
      </c>
      <c r="M47" s="19">
        <f t="shared" si="6"/>
        <v>81.2</v>
      </c>
      <c r="N47" s="19" t="str">
        <f t="shared" si="7"/>
        <v>B</v>
      </c>
      <c r="O47" s="35">
        <v>2</v>
      </c>
      <c r="P47" s="19" t="str">
        <f t="shared" si="8"/>
        <v xml:space="preserve">Sangat terampil menyampaikan  secara lisan dan membuat dialog tentang materi Jati diri,mengucapkan Selamat dan Memuji ,menyatakan Kehendak , namun perlu peningkatan ketrampilan  untuk materi teks deskriptif dan Pengumuman  </v>
      </c>
      <c r="Q47" s="19" t="str">
        <f t="shared" si="9"/>
        <v>B</v>
      </c>
      <c r="R47" s="19" t="str">
        <f t="shared" si="10"/>
        <v>B</v>
      </c>
      <c r="S47" s="18"/>
      <c r="T47" s="1">
        <v>88</v>
      </c>
      <c r="U47" s="1">
        <v>86</v>
      </c>
      <c r="V47" s="1">
        <v>81</v>
      </c>
      <c r="W47" s="1">
        <v>80</v>
      </c>
      <c r="X47" s="1">
        <v>88</v>
      </c>
      <c r="Y47" s="1">
        <v>88</v>
      </c>
      <c r="Z47" s="1"/>
      <c r="AA47" s="1"/>
      <c r="AB47" s="1"/>
      <c r="AC47" s="1"/>
      <c r="AD47" s="1"/>
      <c r="AE47" s="18"/>
      <c r="AF47" s="1">
        <v>83</v>
      </c>
      <c r="AG47" s="1">
        <v>83</v>
      </c>
      <c r="AH47" s="1">
        <v>82</v>
      </c>
      <c r="AI47" s="1">
        <v>79</v>
      </c>
      <c r="AJ47" s="1">
        <v>79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40" t="s">
        <v>103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40" t="s">
        <v>106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40" t="s">
        <v>108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40" t="s">
        <v>109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2">
    <mergeCell ref="FK31:FK32"/>
    <mergeCell ref="FJ25:FJ26"/>
    <mergeCell ref="FK25:FK26"/>
    <mergeCell ref="FJ27:FJ28"/>
    <mergeCell ref="FK27:FK28"/>
    <mergeCell ref="FJ29:FJ30"/>
    <mergeCell ref="FK29:FK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G27:FG28"/>
    <mergeCell ref="FH27:FH28"/>
    <mergeCell ref="FI27:FI28"/>
    <mergeCell ref="FG29:FG30"/>
    <mergeCell ref="FH29:FH30"/>
    <mergeCell ref="FI29:FI30"/>
    <mergeCell ref="FG23:FG24"/>
    <mergeCell ref="FH23:FH24"/>
    <mergeCell ref="FI23:FI24"/>
    <mergeCell ref="FG25:FG26"/>
    <mergeCell ref="FH25:FH26"/>
    <mergeCell ref="FI25:FI26"/>
    <mergeCell ref="FG19:FG20"/>
    <mergeCell ref="FG21:FG22"/>
    <mergeCell ref="FH21:FH22"/>
    <mergeCell ref="FI21:FI22"/>
    <mergeCell ref="FG15:FG16"/>
    <mergeCell ref="FG17:FG18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715" yWindow="253"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X-IPS 1</vt:lpstr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Acer</cp:lastModifiedBy>
  <dcterms:created xsi:type="dcterms:W3CDTF">2015-09-01T09:01:01Z</dcterms:created>
  <dcterms:modified xsi:type="dcterms:W3CDTF">2017-12-19T00:27:37Z</dcterms:modified>
  <cp:category/>
</cp:coreProperties>
</file>