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RESTO - WESIATI 17-18\"/>
    </mc:Choice>
  </mc:AlternateContent>
  <bookViews>
    <workbookView xWindow="270" yWindow="555" windowWidth="15600" windowHeight="7365" activeTab="2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3" l="1"/>
  <c r="K54" i="1"/>
  <c r="H11" i="1"/>
  <c r="K53" i="1"/>
  <c r="K52" i="1"/>
  <c r="K53" i="2"/>
  <c r="K54" i="2"/>
  <c r="K52" i="2"/>
  <c r="K52" i="3"/>
  <c r="K54" i="3"/>
  <c r="H11" i="3"/>
</calcChain>
</file>

<file path=xl/sharedStrings.xml><?xml version="1.0" encoding="utf-8"?>
<sst xmlns="http://schemas.openxmlformats.org/spreadsheetml/2006/main" count="567" uniqueCount="199">
  <si>
    <t>DAFTAR NILAI SISWA SMAN 9 SEMARANG SEMESTER GASAL TAHUN PELAJARAN 2017/2018</t>
  </si>
  <si>
    <t>Guru :</t>
  </si>
  <si>
    <t>Wesiati Setyaningsih S.S., M.M.</t>
  </si>
  <si>
    <t>Kelas XI-IPS 1</t>
  </si>
  <si>
    <t>Mapel :</t>
  </si>
  <si>
    <t>Bahasa Inggris [ Kelompok A (Wajib)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</si>
  <si>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</si>
  <si>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</si>
  <si>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</si>
  <si>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</si>
  <si>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</si>
  <si>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</si>
  <si>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</si>
  <si>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</si>
  <si>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</si>
  <si>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</si>
  <si>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</si>
  <si>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</si>
  <si>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</si>
  <si>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</si>
  <si>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</si>
  <si>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</si>
  <si>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</si>
  <si>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</si>
  <si>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</si>
  <si>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</si>
  <si>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</si>
  <si>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</si>
  <si>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</si>
  <si>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</si>
  <si>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</si>
  <si>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</si>
  <si>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</si>
  <si>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</si>
  <si>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</si>
  <si>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</si>
  <si>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</si>
  <si>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</si>
  <si>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</si>
  <si>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</si>
  <si>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</si>
  <si>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</si>
  <si>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</si>
  <si>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</si>
  <si>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</si>
  <si>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</si>
  <si>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</si>
  <si>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</si>
  <si>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</si>
  <si>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</si>
  <si>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</si>
  <si>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</si>
  <si>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</si>
  <si>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</si>
  <si>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</si>
  <si>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</si>
  <si>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</si>
  <si>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</si>
  <si>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</si>
  <si>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</si>
  <si>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</si>
  <si>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</si>
  <si>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</si>
  <si>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</si>
  <si>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</si>
  <si>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</si>
  <si>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</si>
  <si>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</si>
  <si>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</si>
  <si>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</si>
  <si>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</si>
  <si>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</si>
  <si>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</si>
  <si>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</si>
  <si>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</si>
  <si>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</si>
  <si>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</si>
  <si>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</si>
  <si>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</si>
  <si>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</si>
  <si>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</si>
  <si>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</si>
  <si>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</si>
  <si>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</si>
  <si>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</si>
  <si>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</si>
  <si>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</si>
  <si>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</si>
  <si>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</si>
  <si>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</si>
  <si>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</si>
  <si>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</si>
  <si>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</si>
  <si>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</si>
  <si>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</si>
  <si>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</si>
  <si>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</si>
  <si>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</si>
  <si>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</si>
  <si>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</si>
  <si>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</si>
  <si>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</si>
  <si>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</si>
  <si>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</si>
  <si>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</si>
  <si>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</si>
  <si>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</si>
  <si>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</si>
  <si>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</si>
  <si>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</si>
  <si>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</si>
  <si>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</si>
  <si>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</si>
  <si>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</si>
  <si>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</si>
  <si>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</si>
  <si>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</si>
  <si>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</si>
  <si>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</si>
  <si>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</si>
  <si>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</si>
  <si>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</si>
  <si>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</si>
  <si>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</si>
  <si>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</si>
  <si>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</si>
  <si>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</si>
  <si>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</si>
  <si>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</si>
  <si>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</si>
  <si>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</si>
  <si>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</si>
  <si>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</si>
  <si>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</si>
  <si>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</si>
  <si>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</si>
  <si>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</si>
  <si>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</si>
  <si>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</si>
  <si>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</si>
  <si>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</si>
  <si>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</si>
  <si>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</si>
  <si>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</si>
  <si>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</si>
  <si>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</si>
  <si>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</si>
  <si>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</si>
  <si>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</si>
  <si>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</si>
  <si>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</si>
  <si>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</si>
  <si>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</si>
  <si>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</si>
  <si>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</si>
  <si>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</si>
  <si>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</si>
  <si>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</si>
  <si>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</si>
  <si>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</si>
  <si>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</si>
  <si>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</si>
  <si>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</si>
  <si>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</si>
  <si>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</si>
  <si>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</si>
  <si>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</si>
  <si>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</si>
  <si>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</si>
  <si>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</si>
  <si>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</si>
  <si>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</si>
  <si>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</si>
  <si>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</si>
  <si>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</si>
  <si>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</si>
  <si>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</si>
  <si>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</si>
  <si>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</si>
  <si>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</si>
  <si>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</si>
  <si>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</si>
  <si>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</si>
  <si>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</si>
  <si>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</si>
  <si>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</si>
  <si>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</si>
  <si>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</si>
  <si>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</si>
  <si>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</si>
  <si>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</si>
  <si>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</si>
  <si>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</si>
  <si>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memahami dan menganalisis fungsi sosial, struktur teks dan kebahasaan, pada materi suggestion, offer, opinion, passive voice dan analytical exposition</t>
  </si>
  <si>
    <t>Sangat terampil berkomunikasi interaksional dengan orang lain dan mempresentasikan materi suggestion, offer, opinion, passive voice dan analytical exposition</t>
  </si>
  <si>
    <t>Memiliki kemampuan memahami fungsi sosial, struktur teks dan kebahasaan, namun perlu peningkatan dalam menganalisis pada materi suggestion, offer, opinion, passive voice dan analytical exposition</t>
  </si>
  <si>
    <t>Terampil dalam berkomunikasi interaksional dengan orang lain namun perlu peningkatan dalam mempresentasikan materi suggestion, offer, opinion, passive voice dan analytical exposition</t>
  </si>
  <si>
    <t>Tidak memiliki kemampuan memahami dan menganalisis  fungsi sosial, struktur teks dan kebahasaan, pada materi suggestion, offer, opinion, passive voice dan analytical exposition</t>
  </si>
  <si>
    <t>Perlu peningkatan kemampuan memahami dan menganalisis  fungsi sosial, struktur teks dan kebahasaan, pada materi suggestion, offer, opinion, passive voice dan analytical exposition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</si>
</sst>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327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38525</v>
      </c>
      <c r="C11" s="19" t="s">
        <v>53</v>
      </c>
      <c r="D11" s="18"/>
      <c r="E11" s="19">
        <f t="shared" ref="E11:E50" si="0">IF((COUNTA(T11:AA11)&gt;0),(ROUND( AVERAGE(T11:AA11),0)),"")</f>
        <v>70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70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Tidak memiliki kemampuan memahami dan menganalisis  fungsi sosial, struktur teks dan kebahasaan, pada materi suggestion, offer, opinion, passive voice dan analytical exposition</v>
      </c>
      <c r="K11" s="19">
        <f t="shared" ref="K11:K50" si="4">IF((COUNTA(AF11:AN11)&gt;0),AVERAGE(AF11:AN11),"")</f>
        <v>78.333333333333329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mempresentasikan materi suggestion, offer, opinion, passive voice dan analytical exposition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60</v>
      </c>
      <c r="V11" s="1">
        <v>88</v>
      </c>
      <c r="W11" s="1">
        <v>62</v>
      </c>
      <c r="X11" s="1">
        <v>60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37985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2" s="19">
        <f t="shared" si="4"/>
        <v>83.666666666666671</v>
      </c>
      <c r="L12" s="19" t="str">
        <f t="shared" si="5"/>
        <v>B</v>
      </c>
      <c r="M12" s="19">
        <f t="shared" si="6"/>
        <v>83.666666666666671</v>
      </c>
      <c r="N12" s="19" t="str">
        <f t="shared" si="7"/>
        <v>B</v>
      </c>
      <c r="O12" s="35">
        <v>2</v>
      </c>
      <c r="P12" s="19" t="str">
        <f t="shared" si="8"/>
        <v>Terampil dalam berkomunikasi interaksional dengan orang lain namun perlu peningkatan dalam mempresentasikan materi suggestion, offer, opinion, passive voice dan analytical exposition</v>
      </c>
      <c r="Q12" s="19" t="str">
        <f t="shared" si="9"/>
        <v>A</v>
      </c>
      <c r="R12" s="19" t="str">
        <f t="shared" si="10"/>
        <v>A</v>
      </c>
      <c r="S12" s="18"/>
      <c r="T12" s="1">
        <v>78</v>
      </c>
      <c r="U12" s="1">
        <v>65</v>
      </c>
      <c r="V12" s="1">
        <v>88</v>
      </c>
      <c r="W12" s="1">
        <v>95</v>
      </c>
      <c r="X12" s="1">
        <v>60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38000</v>
      </c>
      <c r="C13" s="19" t="s">
        <v>65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berkomunikasi interaksional dengan orang lain dan mempresentasikan materi suggestion, offer, opinion, passive voice dan analytical exposition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75</v>
      </c>
      <c r="V13" s="1">
        <v>80</v>
      </c>
      <c r="W13" s="1">
        <v>85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193</v>
      </c>
      <c r="FI13" s="41" t="s">
        <v>194</v>
      </c>
      <c r="FJ13" s="39">
        <v>12641</v>
      </c>
      <c r="FK13" s="39">
        <v>12651</v>
      </c>
    </row>
    <row r="14" spans="1:167" x14ac:dyDescent="0.25">
      <c r="A14" s="19">
        <v>4</v>
      </c>
      <c r="B14" s="19">
        <v>38015</v>
      </c>
      <c r="C14" s="19" t="s">
        <v>66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3</v>
      </c>
      <c r="J14" s="19" t="str">
        <f t="shared" si="3"/>
        <v>Tidak memiliki kemampuan memahami dan menganalisis  fungsi sosial, struktur teks dan kebahasaan, pada materi suggestion, offer, opinion, passive voice dan analytical exposition</v>
      </c>
      <c r="K14" s="19">
        <f t="shared" si="4"/>
        <v>80.666666666666671</v>
      </c>
      <c r="L14" s="19" t="str">
        <f t="shared" si="5"/>
        <v>B</v>
      </c>
      <c r="M14" s="19">
        <f t="shared" si="6"/>
        <v>80.666666666666671</v>
      </c>
      <c r="N14" s="19" t="str">
        <f t="shared" si="7"/>
        <v>B</v>
      </c>
      <c r="O14" s="35">
        <v>2</v>
      </c>
      <c r="P14" s="19" t="str">
        <f t="shared" si="8"/>
        <v>Terampil dalam berkomunikasi interaksional dengan orang lain namun perlu peningkatan dalam mempresentasikan materi suggestion, offer, opinion, passive voice dan analytical exposition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68</v>
      </c>
      <c r="V14" s="1">
        <v>88</v>
      </c>
      <c r="W14" s="1">
        <v>80</v>
      </c>
      <c r="X14" s="1">
        <v>58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38030</v>
      </c>
      <c r="C15" s="19" t="s">
        <v>67</v>
      </c>
      <c r="D15" s="18"/>
      <c r="E15" s="19">
        <f t="shared" si="0"/>
        <v>75</v>
      </c>
      <c r="F15" s="19" t="str">
        <f t="shared" si="1"/>
        <v>C</v>
      </c>
      <c r="G15" s="19">
        <f>IF((COUNTA(T12:AC12)&gt;0),(ROUND((AVERAGE(T15:AD15)),0)),"")</f>
        <v>75</v>
      </c>
      <c r="H15" s="19" t="str">
        <f t="shared" si="2"/>
        <v>C</v>
      </c>
      <c r="I15" s="35">
        <v>3</v>
      </c>
      <c r="J15" s="19" t="str">
        <f t="shared" si="3"/>
        <v>Tidak memiliki kemampuan memahami dan menganalisis  fungsi sosial, struktur teks dan kebahasaan, pada materi suggestion, offer, opinion, passive voice dan analytical exposition</v>
      </c>
      <c r="K15" s="19">
        <f t="shared" si="4"/>
        <v>81.333333333333329</v>
      </c>
      <c r="L15" s="19" t="str">
        <f t="shared" si="5"/>
        <v>B</v>
      </c>
      <c r="M15" s="19">
        <f t="shared" si="6"/>
        <v>81.333333333333329</v>
      </c>
      <c r="N15" s="19" t="str">
        <f t="shared" si="7"/>
        <v>B</v>
      </c>
      <c r="O15" s="35">
        <v>2</v>
      </c>
      <c r="P15" s="19" t="str">
        <f t="shared" si="8"/>
        <v>Terampil dalam berkomunikasi interaksional dengan orang lain namun perlu peningkatan dalam mempresentasikan materi suggestion, offer, opinion, passive voice dan analytical exposition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83</v>
      </c>
      <c r="V15" s="1">
        <v>80</v>
      </c>
      <c r="W15" s="1">
        <v>60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195</v>
      </c>
      <c r="FI15" s="41" t="s">
        <v>196</v>
      </c>
      <c r="FJ15" s="39">
        <v>12642</v>
      </c>
      <c r="FK15" s="39">
        <v>12652</v>
      </c>
    </row>
    <row r="16" spans="1:167" x14ac:dyDescent="0.25">
      <c r="A16" s="19">
        <v>6</v>
      </c>
      <c r="B16" s="19">
        <v>38045</v>
      </c>
      <c r="C16" s="19" t="s">
        <v>68</v>
      </c>
      <c r="D16" s="18"/>
      <c r="E16" s="19">
        <f t="shared" si="0"/>
        <v>73</v>
      </c>
      <c r="F16" s="19" t="str">
        <f t="shared" si="1"/>
        <v>C</v>
      </c>
      <c r="G16" s="19">
        <f>IF((COUNTA(T12:AC12)&gt;0),(ROUND((AVERAGE(T16:AD16)),0)),"")</f>
        <v>73</v>
      </c>
      <c r="H16" s="19" t="str">
        <f t="shared" si="2"/>
        <v>C</v>
      </c>
      <c r="I16" s="35">
        <v>3</v>
      </c>
      <c r="J16" s="19" t="str">
        <f t="shared" si="3"/>
        <v>Tidak memiliki kemampuan memahami dan menganalisis  fungsi sosial, struktur teks dan kebahasaan, pada materi suggestion, offer, opinion, passive voice dan analytical exposition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Terampil dalam berkomunikasi interaksional dengan orang lain namun perlu peningkatan dalam mempresentasikan materi suggestion, offer, opinion, passive voice dan analytical exposition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80</v>
      </c>
      <c r="V16" s="1">
        <v>84</v>
      </c>
      <c r="W16" s="1">
        <v>60</v>
      </c>
      <c r="X16" s="1">
        <v>62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38060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7" s="19">
        <f t="shared" si="4"/>
        <v>82.666666666666671</v>
      </c>
      <c r="L17" s="19" t="str">
        <f t="shared" si="5"/>
        <v>B</v>
      </c>
      <c r="M17" s="19">
        <f t="shared" si="6"/>
        <v>82.666666666666671</v>
      </c>
      <c r="N17" s="19" t="str">
        <f t="shared" si="7"/>
        <v>B</v>
      </c>
      <c r="O17" s="35">
        <v>2</v>
      </c>
      <c r="P17" s="19" t="str">
        <f t="shared" si="8"/>
        <v>Terampil dalam berkomunikasi interaksional dengan orang lain namun perlu peningkatan dalam mempresentasikan materi suggestion, offer, opinion, passive voice dan analytical exposition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80</v>
      </c>
      <c r="V17" s="1">
        <v>78</v>
      </c>
      <c r="W17" s="1">
        <v>80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197</v>
      </c>
      <c r="FI17" s="41"/>
      <c r="FJ17" s="39">
        <v>12643</v>
      </c>
      <c r="FK17" s="39">
        <v>12653</v>
      </c>
    </row>
    <row r="18" spans="1:167" x14ac:dyDescent="0.25">
      <c r="A18" s="19">
        <v>8</v>
      </c>
      <c r="B18" s="19">
        <v>38075</v>
      </c>
      <c r="C18" s="19" t="s">
        <v>70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suggestion, offer, opinion, passive voice dan analytical exposition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2</v>
      </c>
      <c r="P18" s="19" t="str">
        <f t="shared" si="8"/>
        <v>Terampil dalam berkomunikasi interaksional dengan orang lain namun perlu peningkatan dalam mempresentasikan materi suggestion, offer, opinion, passive voice dan analytical exposition</v>
      </c>
      <c r="Q18" s="19" t="str">
        <f t="shared" si="9"/>
        <v>A</v>
      </c>
      <c r="R18" s="19" t="str">
        <f t="shared" si="10"/>
        <v>A</v>
      </c>
      <c r="S18" s="18"/>
      <c r="T18" s="1">
        <v>95</v>
      </c>
      <c r="U18" s="1">
        <v>85</v>
      </c>
      <c r="V18" s="1">
        <v>92</v>
      </c>
      <c r="W18" s="1">
        <v>95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38090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>Terampil dalam berkomunikasi interaksional dengan orang lain namun perlu peningkatan dalam mempresentasikan materi suggestion, offer, opinion, passive voice dan analytical exposition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78</v>
      </c>
      <c r="V19" s="1">
        <v>88</v>
      </c>
      <c r="W19" s="1">
        <v>75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80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198</v>
      </c>
      <c r="FI19" s="41"/>
      <c r="FJ19" s="39">
        <v>12644</v>
      </c>
      <c r="FK19" s="39">
        <v>12654</v>
      </c>
    </row>
    <row r="20" spans="1:167" x14ac:dyDescent="0.25">
      <c r="A20" s="19">
        <v>10</v>
      </c>
      <c r="B20" s="19">
        <v>38105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0" s="19">
        <f t="shared" si="4"/>
        <v>83.666666666666671</v>
      </c>
      <c r="L20" s="19" t="str">
        <f t="shared" si="5"/>
        <v>B</v>
      </c>
      <c r="M20" s="19">
        <f t="shared" si="6"/>
        <v>83.666666666666671</v>
      </c>
      <c r="N20" s="19" t="str">
        <f t="shared" si="7"/>
        <v>B</v>
      </c>
      <c r="O20" s="35">
        <v>2</v>
      </c>
      <c r="P20" s="19" t="str">
        <f t="shared" si="8"/>
        <v>Terampil dalam berkomunikasi interaksional dengan orang lain namun perlu peningkatan dalam mempresentasikan materi suggestion, offer, opinion, passive voice dan analytical exposition</v>
      </c>
      <c r="Q20" s="19" t="str">
        <f t="shared" si="9"/>
        <v>A</v>
      </c>
      <c r="R20" s="19" t="str">
        <f t="shared" si="10"/>
        <v>A</v>
      </c>
      <c r="S20" s="18"/>
      <c r="T20" s="1">
        <v>88</v>
      </c>
      <c r="U20" s="1">
        <v>78</v>
      </c>
      <c r="V20" s="1">
        <v>78</v>
      </c>
      <c r="W20" s="1">
        <v>75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38120</v>
      </c>
      <c r="C21" s="19" t="s">
        <v>73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suggestion, offer, opinion, passive voice dan analytical exposition</v>
      </c>
      <c r="K21" s="19">
        <f t="shared" si="4"/>
        <v>90.666666666666671</v>
      </c>
      <c r="L21" s="19" t="str">
        <f t="shared" si="5"/>
        <v>A</v>
      </c>
      <c r="M21" s="19">
        <f t="shared" si="6"/>
        <v>90.666666666666671</v>
      </c>
      <c r="N21" s="19" t="str">
        <f t="shared" si="7"/>
        <v>A</v>
      </c>
      <c r="O21" s="35">
        <v>1</v>
      </c>
      <c r="P21" s="19" t="str">
        <f t="shared" si="8"/>
        <v>Sangat terampil berkomunikasi interaksional dengan orang lain dan mempresentasikan materi suggestion, offer, opinion, passive voice dan analytical exposition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88</v>
      </c>
      <c r="V21" s="1">
        <v>100</v>
      </c>
      <c r="W21" s="1">
        <v>90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12645</v>
      </c>
      <c r="FK21" s="39">
        <v>12655</v>
      </c>
    </row>
    <row r="22" spans="1:167" x14ac:dyDescent="0.25">
      <c r="A22" s="19">
        <v>12</v>
      </c>
      <c r="B22" s="19">
        <v>38135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2" s="19">
        <f t="shared" si="4"/>
        <v>86</v>
      </c>
      <c r="L22" s="19" t="str">
        <f t="shared" si="5"/>
        <v>A</v>
      </c>
      <c r="M22" s="19">
        <f t="shared" si="6"/>
        <v>86</v>
      </c>
      <c r="N22" s="19" t="str">
        <f t="shared" si="7"/>
        <v>A</v>
      </c>
      <c r="O22" s="35">
        <v>1</v>
      </c>
      <c r="P22" s="19" t="str">
        <f t="shared" si="8"/>
        <v>Sangat terampil berkomunikasi interaksional dengan orang lain dan mempresentasikan materi suggestion, offer, opinion, passive voice dan analytical exposition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80</v>
      </c>
      <c r="V22" s="1">
        <v>72</v>
      </c>
      <c r="W22" s="1">
        <v>90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38150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2</v>
      </c>
      <c r="P23" s="19" t="str">
        <f t="shared" si="8"/>
        <v>Terampil dalam berkomunikasi interaksional dengan orang lain namun perlu peningkatan dalam mempresentasikan materi suggestion, offer, opinion, passive voice dan analytical exposition</v>
      </c>
      <c r="Q23" s="19" t="str">
        <f t="shared" si="9"/>
        <v>A</v>
      </c>
      <c r="R23" s="19" t="str">
        <f t="shared" si="10"/>
        <v>A</v>
      </c>
      <c r="S23" s="18"/>
      <c r="T23" s="1">
        <v>88</v>
      </c>
      <c r="U23" s="1">
        <v>80</v>
      </c>
      <c r="V23" s="1">
        <v>80</v>
      </c>
      <c r="W23" s="1">
        <v>80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12646</v>
      </c>
      <c r="FK23" s="39">
        <v>12656</v>
      </c>
    </row>
    <row r="24" spans="1:167" x14ac:dyDescent="0.25">
      <c r="A24" s="19">
        <v>14</v>
      </c>
      <c r="B24" s="19">
        <v>38165</v>
      </c>
      <c r="C24" s="19" t="s">
        <v>76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3</v>
      </c>
      <c r="J24" s="19" t="str">
        <f t="shared" si="3"/>
        <v>Tidak memiliki kemampuan memahami dan menganalisis  fungsi sosial, struktur teks dan kebahasaan, pada materi suggestion, offer, opinion, passive voice dan analytical exposition</v>
      </c>
      <c r="K24" s="19">
        <f t="shared" si="4"/>
        <v>79.333333333333329</v>
      </c>
      <c r="L24" s="19" t="str">
        <f t="shared" si="5"/>
        <v>B</v>
      </c>
      <c r="M24" s="19">
        <f t="shared" si="6"/>
        <v>79.333333333333329</v>
      </c>
      <c r="N24" s="19" t="str">
        <f t="shared" si="7"/>
        <v>B</v>
      </c>
      <c r="O24" s="35">
        <v>2</v>
      </c>
      <c r="P24" s="19" t="str">
        <f t="shared" si="8"/>
        <v>Terampil dalam berkomunikasi interaksional dengan orang lain namun perlu peningkatan dalam mempresentasikan materi suggestion, offer, opinion, passive voice dan analytical exposition</v>
      </c>
      <c r="Q24" s="19" t="str">
        <f t="shared" si="9"/>
        <v>A</v>
      </c>
      <c r="R24" s="19" t="str">
        <f t="shared" si="10"/>
        <v>A</v>
      </c>
      <c r="S24" s="18"/>
      <c r="T24" s="1">
        <v>78</v>
      </c>
      <c r="U24" s="1">
        <v>66</v>
      </c>
      <c r="V24" s="1">
        <v>66</v>
      </c>
      <c r="W24" s="1">
        <v>70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38180</v>
      </c>
      <c r="C25" s="19" t="s">
        <v>77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Terampil dalam berkomunikasi interaksional dengan orang lain namun perlu peningkatan dalam mempresentasikan materi suggestion, offer, opinion, passive voice dan analytical exposition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70</v>
      </c>
      <c r="V25" s="1">
        <v>84</v>
      </c>
      <c r="W25" s="1">
        <v>90</v>
      </c>
      <c r="X25" s="1">
        <v>60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12647</v>
      </c>
      <c r="FK25" s="39">
        <v>12657</v>
      </c>
    </row>
    <row r="26" spans="1:167" x14ac:dyDescent="0.25">
      <c r="A26" s="19">
        <v>16</v>
      </c>
      <c r="B26" s="19">
        <v>38195</v>
      </c>
      <c r="C26" s="19" t="s">
        <v>79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memahami dan menganalisis fungsi sosial, struktur teks dan kebahasaan, pada materi suggestion, offer, opinion, passive voice dan analytical exposition</v>
      </c>
      <c r="K26" s="19">
        <f t="shared" si="4"/>
        <v>86</v>
      </c>
      <c r="L26" s="19" t="str">
        <f t="shared" si="5"/>
        <v>A</v>
      </c>
      <c r="M26" s="19">
        <f t="shared" si="6"/>
        <v>86</v>
      </c>
      <c r="N26" s="19" t="str">
        <f t="shared" si="7"/>
        <v>A</v>
      </c>
      <c r="O26" s="35">
        <v>1</v>
      </c>
      <c r="P26" s="19" t="str">
        <f t="shared" si="8"/>
        <v>Sangat terampil berkomunikasi interaksional dengan orang lain dan mempresentasikan materi suggestion, offer, opinion, passive voice dan analytical exposition</v>
      </c>
      <c r="Q26" s="19" t="str">
        <f t="shared" si="9"/>
        <v>A</v>
      </c>
      <c r="R26" s="19" t="str">
        <f t="shared" si="10"/>
        <v>A</v>
      </c>
      <c r="S26" s="18"/>
      <c r="T26" s="1">
        <v>88</v>
      </c>
      <c r="U26" s="1">
        <v>78</v>
      </c>
      <c r="V26" s="1">
        <v>96</v>
      </c>
      <c r="W26" s="1">
        <v>95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88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38210</v>
      </c>
      <c r="C27" s="19" t="s">
        <v>80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7" s="19">
        <f t="shared" si="4"/>
        <v>85.333333333333329</v>
      </c>
      <c r="L27" s="19" t="str">
        <f t="shared" si="5"/>
        <v>A</v>
      </c>
      <c r="M27" s="19">
        <f t="shared" si="6"/>
        <v>85.333333333333329</v>
      </c>
      <c r="N27" s="19" t="str">
        <f t="shared" si="7"/>
        <v>A</v>
      </c>
      <c r="O27" s="35">
        <v>1</v>
      </c>
      <c r="P27" s="19" t="str">
        <f t="shared" si="8"/>
        <v>Sangat terampil berkomunikasi interaksional dengan orang lain dan mempresentasikan materi suggestion, offer, opinion, passive voice dan analytical exposition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78</v>
      </c>
      <c r="V27" s="1">
        <v>80</v>
      </c>
      <c r="W27" s="1">
        <v>65</v>
      </c>
      <c r="X27" s="1">
        <v>72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90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12648</v>
      </c>
      <c r="FK27" s="39">
        <v>12658</v>
      </c>
    </row>
    <row r="28" spans="1:167" x14ac:dyDescent="0.25">
      <c r="A28" s="19">
        <v>18</v>
      </c>
      <c r="B28" s="19">
        <v>44577</v>
      </c>
      <c r="C28" s="19" t="s">
        <v>81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3</v>
      </c>
      <c r="J28" s="19" t="str">
        <f t="shared" si="3"/>
        <v>Tidak memiliki kemampuan memahami dan menganalisis  fungsi sosial, struktur teks dan kebahasaan, pada materi suggestion, offer, opinion, passive voice dan analytical exposition</v>
      </c>
      <c r="K28" s="19">
        <f t="shared" si="4"/>
        <v>81</v>
      </c>
      <c r="L28" s="19" t="str">
        <f t="shared" si="5"/>
        <v>B</v>
      </c>
      <c r="M28" s="19">
        <f t="shared" si="6"/>
        <v>81</v>
      </c>
      <c r="N28" s="19" t="str">
        <f t="shared" si="7"/>
        <v>B</v>
      </c>
      <c r="O28" s="35">
        <v>2</v>
      </c>
      <c r="P28" s="19" t="str">
        <f t="shared" si="8"/>
        <v>Terampil dalam berkomunikasi interaksional dengan orang lain namun perlu peningkatan dalam mempresentasikan materi suggestion, offer, opinion, passive voice dan analytical exposition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70</v>
      </c>
      <c r="V28" s="1">
        <v>92</v>
      </c>
      <c r="W28" s="1">
        <v>70</v>
      </c>
      <c r="X28" s="1">
        <v>56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38225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9" s="19">
        <f t="shared" si="4"/>
        <v>82.333333333333329</v>
      </c>
      <c r="L29" s="19" t="str">
        <f t="shared" si="5"/>
        <v>B</v>
      </c>
      <c r="M29" s="19">
        <f t="shared" si="6"/>
        <v>82.333333333333329</v>
      </c>
      <c r="N29" s="19" t="str">
        <f t="shared" si="7"/>
        <v>B</v>
      </c>
      <c r="O29" s="35">
        <v>2</v>
      </c>
      <c r="P29" s="19" t="str">
        <f t="shared" si="8"/>
        <v>Terampil dalam berkomunikasi interaksional dengan orang lain namun perlu peningkatan dalam mempresentasikan materi suggestion, offer, opinion, passive voice dan analytical exposition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78</v>
      </c>
      <c r="V29" s="1">
        <v>78</v>
      </c>
      <c r="W29" s="1">
        <v>80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12649</v>
      </c>
      <c r="FK29" s="39">
        <v>12659</v>
      </c>
    </row>
    <row r="30" spans="1:167" x14ac:dyDescent="0.25">
      <c r="A30" s="19">
        <v>20</v>
      </c>
      <c r="B30" s="19">
        <v>38240</v>
      </c>
      <c r="C30" s="19" t="s">
        <v>83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2</v>
      </c>
      <c r="P30" s="19" t="str">
        <f t="shared" si="8"/>
        <v>Terampil dalam berkomunikasi interaksional dengan orang lain namun perlu peningkatan dalam mempresentasikan materi suggestion, offer, opinion, passive voice dan analytical exposition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78</v>
      </c>
      <c r="V30" s="1">
        <v>80</v>
      </c>
      <c r="W30" s="1">
        <v>80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38255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1" s="19">
        <f t="shared" si="4"/>
        <v>82.666666666666671</v>
      </c>
      <c r="L31" s="19" t="str">
        <f t="shared" si="5"/>
        <v>B</v>
      </c>
      <c r="M31" s="19">
        <f t="shared" si="6"/>
        <v>82.666666666666671</v>
      </c>
      <c r="N31" s="19" t="str">
        <f t="shared" si="7"/>
        <v>B</v>
      </c>
      <c r="O31" s="35">
        <v>2</v>
      </c>
      <c r="P31" s="19" t="str">
        <f t="shared" si="8"/>
        <v>Terampil dalam berkomunikasi interaksional dengan orang lain namun perlu peningkatan dalam mempresentasikan materi suggestion, offer, opinion, passive voice dan analytical exposition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88</v>
      </c>
      <c r="V31" s="1">
        <v>72</v>
      </c>
      <c r="W31" s="1">
        <v>75</v>
      </c>
      <c r="X31" s="1">
        <v>66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12650</v>
      </c>
      <c r="FK31" s="39">
        <v>12660</v>
      </c>
    </row>
    <row r="32" spans="1:167" x14ac:dyDescent="0.25">
      <c r="A32" s="19">
        <v>22</v>
      </c>
      <c r="B32" s="19">
        <v>38270</v>
      </c>
      <c r="C32" s="19" t="s">
        <v>85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Tidak memiliki kemampuan memahami dan menganalisis  fungsi sosial, struktur teks dan kebahasaan, pada materi suggestion, offer, opinion, passive voice dan analytical exposition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2</v>
      </c>
      <c r="P32" s="19" t="str">
        <f t="shared" si="8"/>
        <v>Terampil dalam berkomunikasi interaksional dengan orang lain namun perlu peningkatan dalam mempresentasikan materi suggestion, offer, opinion, passive voice dan analytical exposition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70</v>
      </c>
      <c r="V32" s="1">
        <v>92</v>
      </c>
      <c r="W32" s="1">
        <v>60</v>
      </c>
      <c r="X32" s="1">
        <v>64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38285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3" s="19">
        <f t="shared" si="4"/>
        <v>88</v>
      </c>
      <c r="L33" s="19" t="str">
        <f t="shared" si="5"/>
        <v>A</v>
      </c>
      <c r="M33" s="19">
        <f t="shared" si="6"/>
        <v>88</v>
      </c>
      <c r="N33" s="19" t="str">
        <f t="shared" si="7"/>
        <v>A</v>
      </c>
      <c r="O33" s="35">
        <v>1</v>
      </c>
      <c r="P33" s="19" t="str">
        <f t="shared" si="8"/>
        <v>Sangat terampil berkomunikasi interaksional dengan orang lain dan mempresentasikan materi suggestion, offer, opinion, passive voice dan analytical exposition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80</v>
      </c>
      <c r="V33" s="1">
        <v>92</v>
      </c>
      <c r="W33" s="1">
        <v>85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38300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2</v>
      </c>
      <c r="P34" s="19" t="str">
        <f t="shared" si="8"/>
        <v>Terampil dalam berkomunikasi interaksional dengan orang lain namun perlu peningkatan dalam mempresentasikan materi suggestion, offer, opinion, passive voice dan analytical exposition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82</v>
      </c>
      <c r="V34" s="1">
        <v>88</v>
      </c>
      <c r="W34" s="1">
        <v>85</v>
      </c>
      <c r="X34" s="1">
        <v>68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38315</v>
      </c>
      <c r="C35" s="19" t="s">
        <v>88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3</v>
      </c>
      <c r="J35" s="19" t="str">
        <f t="shared" si="3"/>
        <v>Tidak memiliki kemampuan memahami dan menganalisis  fungsi sosial, struktur teks dan kebahasaan, pada materi suggestion, offer, opinion, passive voice dan analytical exposition</v>
      </c>
      <c r="K35" s="19">
        <f t="shared" si="4"/>
        <v>83.666666666666671</v>
      </c>
      <c r="L35" s="19" t="str">
        <f t="shared" si="5"/>
        <v>B</v>
      </c>
      <c r="M35" s="19">
        <f t="shared" si="6"/>
        <v>83.666666666666671</v>
      </c>
      <c r="N35" s="19" t="str">
        <f t="shared" si="7"/>
        <v>B</v>
      </c>
      <c r="O35" s="35">
        <v>2</v>
      </c>
      <c r="P35" s="19" t="str">
        <f t="shared" si="8"/>
        <v>Terampil dalam berkomunikasi interaksional dengan orang lain namun perlu peningkatan dalam mempresentasikan materi suggestion, offer, opinion, passive voice dan analytical exposition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75</v>
      </c>
      <c r="V35" s="1">
        <v>92</v>
      </c>
      <c r="W35" s="1">
        <v>60</v>
      </c>
      <c r="X35" s="1">
        <v>62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38330</v>
      </c>
      <c r="C36" s="19" t="s">
        <v>89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6" s="19">
        <f t="shared" si="4"/>
        <v>81.333333333333329</v>
      </c>
      <c r="L36" s="19" t="str">
        <f t="shared" si="5"/>
        <v>B</v>
      </c>
      <c r="M36" s="19">
        <f t="shared" si="6"/>
        <v>81.333333333333329</v>
      </c>
      <c r="N36" s="19" t="str">
        <f t="shared" si="7"/>
        <v>B</v>
      </c>
      <c r="O36" s="35">
        <v>2</v>
      </c>
      <c r="P36" s="19" t="str">
        <f t="shared" si="8"/>
        <v>Terampil dalam berkomunikasi interaksional dengan orang lain namun perlu peningkatan dalam mempresentasikan materi suggestion, offer, opinion, passive voice dan analytical exposition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85</v>
      </c>
      <c r="W36" s="1">
        <v>80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38345</v>
      </c>
      <c r="C37" s="19" t="s">
        <v>90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3</v>
      </c>
      <c r="J37" s="19" t="str">
        <f t="shared" si="3"/>
        <v>Tidak memiliki kemampuan memahami dan menganalisis  fungsi sosial, struktur teks dan kebahasaan, pada materi suggestion, offer, opinion, passive voice dan analytical exposition</v>
      </c>
      <c r="K37" s="19">
        <f t="shared" si="4"/>
        <v>81.666666666666671</v>
      </c>
      <c r="L37" s="19" t="str">
        <f t="shared" si="5"/>
        <v>B</v>
      </c>
      <c r="M37" s="19">
        <f t="shared" si="6"/>
        <v>81.666666666666671</v>
      </c>
      <c r="N37" s="19" t="str">
        <f t="shared" si="7"/>
        <v>B</v>
      </c>
      <c r="O37" s="35">
        <v>2</v>
      </c>
      <c r="P37" s="19" t="str">
        <f t="shared" si="8"/>
        <v>Terampil dalam berkomunikasi interaksional dengan orang lain namun perlu peningkatan dalam mempresentasikan materi suggestion, offer, opinion, passive voice dan analytical exposition</v>
      </c>
      <c r="Q37" s="19" t="str">
        <f t="shared" si="9"/>
        <v>A</v>
      </c>
      <c r="R37" s="19" t="str">
        <f t="shared" si="10"/>
        <v>A</v>
      </c>
      <c r="S37" s="18"/>
      <c r="T37" s="1">
        <v>82</v>
      </c>
      <c r="U37" s="1">
        <v>73</v>
      </c>
      <c r="V37" s="1">
        <v>92</v>
      </c>
      <c r="W37" s="1">
        <v>60</v>
      </c>
      <c r="X37" s="1">
        <v>54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38360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2</v>
      </c>
      <c r="P38" s="19" t="str">
        <f t="shared" si="8"/>
        <v>Terampil dalam berkomunikasi interaksional dengan orang lain namun perlu peningkatan dalam mempresentasikan materi suggestion, offer, opinion, passive voice dan analytical exposition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70</v>
      </c>
      <c r="V38" s="1">
        <v>88</v>
      </c>
      <c r="W38" s="1">
        <v>95</v>
      </c>
      <c r="X38" s="1">
        <v>62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38375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9" s="19">
        <f t="shared" si="4"/>
        <v>82.666666666666671</v>
      </c>
      <c r="L39" s="19" t="str">
        <f t="shared" si="5"/>
        <v>B</v>
      </c>
      <c r="M39" s="19">
        <f t="shared" si="6"/>
        <v>82.666666666666671</v>
      </c>
      <c r="N39" s="19" t="str">
        <f t="shared" si="7"/>
        <v>B</v>
      </c>
      <c r="O39" s="35">
        <v>2</v>
      </c>
      <c r="P39" s="19" t="str">
        <f t="shared" si="8"/>
        <v>Terampil dalam berkomunikasi interaksional dengan orang lain namun perlu peningkatan dalam mempresentasikan materi suggestion, offer, opinion, passive voice dan analytical exposition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72</v>
      </c>
      <c r="W39" s="1">
        <v>90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82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38390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0" s="19">
        <f t="shared" si="4"/>
        <v>83.666666666666671</v>
      </c>
      <c r="L40" s="19" t="str">
        <f t="shared" si="5"/>
        <v>B</v>
      </c>
      <c r="M40" s="19">
        <f t="shared" si="6"/>
        <v>83.666666666666671</v>
      </c>
      <c r="N40" s="19" t="str">
        <f t="shared" si="7"/>
        <v>B</v>
      </c>
      <c r="O40" s="35">
        <v>2</v>
      </c>
      <c r="P40" s="19" t="str">
        <f t="shared" si="8"/>
        <v>Terampil dalam berkomunikasi interaksional dengan orang lain namun perlu peningkatan dalam mempresentasikan materi suggestion, offer, opinion, passive voice dan analytical exposition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88</v>
      </c>
      <c r="V40" s="1">
        <v>84</v>
      </c>
      <c r="W40" s="1">
        <v>80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38405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1" s="19">
        <f t="shared" si="4"/>
        <v>83.666666666666671</v>
      </c>
      <c r="L41" s="19" t="str">
        <f t="shared" si="5"/>
        <v>B</v>
      </c>
      <c r="M41" s="19">
        <f t="shared" si="6"/>
        <v>83.666666666666671</v>
      </c>
      <c r="N41" s="19" t="str">
        <f t="shared" si="7"/>
        <v>B</v>
      </c>
      <c r="O41" s="35">
        <v>2</v>
      </c>
      <c r="P41" s="19" t="str">
        <f t="shared" si="8"/>
        <v>Terampil dalam berkomunikasi interaksional dengan orang lain namun perlu peningkatan dalam mempresentasikan materi suggestion, offer, opinion, passive voice dan analytical exposition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80</v>
      </c>
      <c r="V41" s="1">
        <v>80</v>
      </c>
      <c r="W41" s="1">
        <v>75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38420</v>
      </c>
      <c r="C42" s="19" t="s">
        <v>95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suggestion, offer, opinion, passive voice dan analytical exposition</v>
      </c>
      <c r="K42" s="19">
        <f t="shared" si="4"/>
        <v>84.666666666666671</v>
      </c>
      <c r="L42" s="19" t="str">
        <f t="shared" si="5"/>
        <v>A</v>
      </c>
      <c r="M42" s="19">
        <f t="shared" si="6"/>
        <v>84.666666666666671</v>
      </c>
      <c r="N42" s="19" t="str">
        <f t="shared" si="7"/>
        <v>A</v>
      </c>
      <c r="O42" s="35">
        <v>1</v>
      </c>
      <c r="P42" s="19" t="str">
        <f t="shared" si="8"/>
        <v>Sangat terampil berkomunikasi interaksional dengan orang lain dan mempresentasikan materi suggestion, offer, opinion, passive voice dan analytical exposition</v>
      </c>
      <c r="Q42" s="19" t="str">
        <f t="shared" si="9"/>
        <v>A</v>
      </c>
      <c r="R42" s="19" t="str">
        <f t="shared" si="10"/>
        <v>A</v>
      </c>
      <c r="S42" s="18"/>
      <c r="T42" s="1">
        <v>95</v>
      </c>
      <c r="U42" s="1">
        <v>88</v>
      </c>
      <c r="V42" s="1">
        <v>80</v>
      </c>
      <c r="W42" s="1">
        <v>90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38435</v>
      </c>
      <c r="C43" s="19" t="s">
        <v>96</v>
      </c>
      <c r="D43" s="18"/>
      <c r="E43" s="19">
        <f t="shared" si="0"/>
        <v>75</v>
      </c>
      <c r="F43" s="19" t="str">
        <f t="shared" si="1"/>
        <v>C</v>
      </c>
      <c r="G43" s="19">
        <f>IF((COUNTA(T12:AC12)&gt;0),(ROUND((AVERAGE(T43:AD43)),0)),"")</f>
        <v>75</v>
      </c>
      <c r="H43" s="19" t="str">
        <f t="shared" si="2"/>
        <v>C</v>
      </c>
      <c r="I43" s="35">
        <v>3</v>
      </c>
      <c r="J43" s="19" t="str">
        <f t="shared" si="3"/>
        <v>Tidak memiliki kemampuan memahami dan menganalisis  fungsi sosial, struktur teks dan kebahasaan, pada materi suggestion, offer, opinion, passive voice dan analytical exposition</v>
      </c>
      <c r="K43" s="19">
        <f t="shared" si="4"/>
        <v>82.666666666666671</v>
      </c>
      <c r="L43" s="19" t="str">
        <f t="shared" si="5"/>
        <v>B</v>
      </c>
      <c r="M43" s="19">
        <f t="shared" si="6"/>
        <v>82.666666666666671</v>
      </c>
      <c r="N43" s="19" t="str">
        <f t="shared" si="7"/>
        <v>B</v>
      </c>
      <c r="O43" s="35">
        <v>2</v>
      </c>
      <c r="P43" s="19" t="str">
        <f t="shared" si="8"/>
        <v>Terampil dalam berkomunikasi interaksional dengan orang lain namun perlu peningkatan dalam mempresentasikan materi suggestion, offer, opinion, passive voice dan analytical exposition</v>
      </c>
      <c r="Q43" s="19" t="str">
        <f t="shared" si="9"/>
        <v>A</v>
      </c>
      <c r="R43" s="19" t="str">
        <f t="shared" si="10"/>
        <v>A</v>
      </c>
      <c r="S43" s="18"/>
      <c r="T43" s="1">
        <v>82</v>
      </c>
      <c r="U43" s="1">
        <v>75</v>
      </c>
      <c r="V43" s="1">
        <v>68</v>
      </c>
      <c r="W43" s="1">
        <v>80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38450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4" s="19">
        <f t="shared" si="4"/>
        <v>84.333333333333329</v>
      </c>
      <c r="L44" s="19" t="str">
        <f t="shared" si="5"/>
        <v>A</v>
      </c>
      <c r="M44" s="19">
        <f t="shared" si="6"/>
        <v>84.333333333333329</v>
      </c>
      <c r="N44" s="19" t="str">
        <f t="shared" si="7"/>
        <v>A</v>
      </c>
      <c r="O44" s="35">
        <v>1</v>
      </c>
      <c r="P44" s="19" t="str">
        <f t="shared" si="8"/>
        <v>Sangat terampil berkomunikasi interaksional dengan orang lain dan mempresentasikan materi suggestion, offer, opinion, passive voice dan analytical exposition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75</v>
      </c>
      <c r="V44" s="1">
        <v>100</v>
      </c>
      <c r="W44" s="1">
        <v>80</v>
      </c>
      <c r="X44" s="1">
        <v>52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38465</v>
      </c>
      <c r="C45" s="19" t="s">
        <v>98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memahami dan menganalisis fungsi sosial, struktur teks dan kebahasaan, pada materi suggestion, offer, opinion, passive voice dan analytical exposition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Terampil dalam berkomunikasi interaksional dengan orang lain namun perlu peningkatan dalam mempresentasikan materi suggestion, offer, opinion, passive voice dan analytical exposition</v>
      </c>
      <c r="Q45" s="19" t="str">
        <f t="shared" si="9"/>
        <v>A</v>
      </c>
      <c r="R45" s="19" t="str">
        <f t="shared" si="10"/>
        <v>A</v>
      </c>
      <c r="S45" s="18"/>
      <c r="T45" s="1">
        <v>88</v>
      </c>
      <c r="U45" s="1">
        <v>90</v>
      </c>
      <c r="V45" s="1">
        <v>92</v>
      </c>
      <c r="W45" s="1">
        <v>95</v>
      </c>
      <c r="X45" s="1">
        <v>75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38480</v>
      </c>
      <c r="C46" s="19" t="s">
        <v>99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Tidak memiliki kemampuan memahami dan menganalisis  fungsi sosial, struktur teks dan kebahasaan, pada materi suggestion, offer, opinion, passive voice dan analytical exposition</v>
      </c>
      <c r="K46" s="19">
        <f t="shared" si="4"/>
        <v>85.666666666666671</v>
      </c>
      <c r="L46" s="19" t="str">
        <f t="shared" si="5"/>
        <v>A</v>
      </c>
      <c r="M46" s="19">
        <f t="shared" si="6"/>
        <v>85.666666666666671</v>
      </c>
      <c r="N46" s="19" t="str">
        <f t="shared" si="7"/>
        <v>A</v>
      </c>
      <c r="O46" s="35">
        <v>1</v>
      </c>
      <c r="P46" s="19" t="str">
        <f t="shared" si="8"/>
        <v>Sangat terampil berkomunikasi interaksional dengan orang lain dan mempresentasikan materi suggestion, offer, opinion, passive voice dan analytical exposition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88</v>
      </c>
      <c r="V46" s="1">
        <v>60</v>
      </c>
      <c r="W46" s="1">
        <v>75</v>
      </c>
      <c r="X46" s="1">
        <v>74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89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38495</v>
      </c>
      <c r="C47" s="19" t="s">
        <v>100</v>
      </c>
      <c r="D47" s="18"/>
      <c r="E47" s="19">
        <f t="shared" si="0"/>
        <v>73</v>
      </c>
      <c r="F47" s="19" t="str">
        <f t="shared" si="1"/>
        <v>C</v>
      </c>
      <c r="G47" s="19">
        <f>IF((COUNTA(T12:AC12)&gt;0),(ROUND((AVERAGE(T47:AD47)),0)),"")</f>
        <v>73</v>
      </c>
      <c r="H47" s="19" t="str">
        <f t="shared" si="2"/>
        <v>C</v>
      </c>
      <c r="I47" s="35">
        <v>3</v>
      </c>
      <c r="J47" s="19" t="str">
        <f t="shared" si="3"/>
        <v>Tidak memiliki kemampuan memahami dan menganalisis  fungsi sosial, struktur teks dan kebahasaan, pada materi suggestion, offer, opinion, passive voice dan analytical exposition</v>
      </c>
      <c r="K47" s="19">
        <f t="shared" si="4"/>
        <v>80.666666666666671</v>
      </c>
      <c r="L47" s="19" t="str">
        <f t="shared" si="5"/>
        <v>B</v>
      </c>
      <c r="M47" s="19">
        <f t="shared" si="6"/>
        <v>80.666666666666671</v>
      </c>
      <c r="N47" s="19" t="str">
        <f t="shared" si="7"/>
        <v>B</v>
      </c>
      <c r="O47" s="35">
        <v>2</v>
      </c>
      <c r="P47" s="19" t="str">
        <f t="shared" si="8"/>
        <v>Terampil dalam berkomunikasi interaksional dengan orang lain namun perlu peningkatan dalam mempresentasikan materi suggestion, offer, opinion, passive voice dan analytical exposition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78</v>
      </c>
      <c r="V47" s="1">
        <v>80</v>
      </c>
      <c r="W47" s="1">
        <v>60</v>
      </c>
      <c r="X47" s="1">
        <v>64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82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38510</v>
      </c>
      <c r="C48" s="19" t="s">
        <v>101</v>
      </c>
      <c r="D48" s="18"/>
      <c r="E48" s="19">
        <f t="shared" si="0"/>
        <v>73</v>
      </c>
      <c r="F48" s="19" t="str">
        <f t="shared" si="1"/>
        <v>C</v>
      </c>
      <c r="G48" s="19">
        <f>IF((COUNTA(T12:AC12)&gt;0),(ROUND((AVERAGE(T48:AD48)),0)),"")</f>
        <v>73</v>
      </c>
      <c r="H48" s="19" t="str">
        <f t="shared" si="2"/>
        <v>C</v>
      </c>
      <c r="I48" s="35">
        <v>3</v>
      </c>
      <c r="J48" s="19" t="str">
        <f t="shared" si="3"/>
        <v>Tidak memiliki kemampuan memahami dan menganalisis  fungsi sosial, struktur teks dan kebahasaan, pada materi suggestion, offer, opinion, passive voice dan analytical exposition</v>
      </c>
      <c r="K48" s="19">
        <f t="shared" si="4"/>
        <v>83</v>
      </c>
      <c r="L48" s="19" t="str">
        <f t="shared" si="5"/>
        <v>B</v>
      </c>
      <c r="M48" s="19">
        <f t="shared" si="6"/>
        <v>83</v>
      </c>
      <c r="N48" s="19" t="str">
        <f t="shared" si="7"/>
        <v>B</v>
      </c>
      <c r="O48" s="35">
        <v>2</v>
      </c>
      <c r="P48" s="19" t="str">
        <f t="shared" si="8"/>
        <v>Terampil dalam berkomunikasi interaksional dengan orang lain namun perlu peningkatan dalam mempresentasikan materi suggestion, offer, opinion, passive voice dan analytical exposition</v>
      </c>
      <c r="Q48" s="19" t="str">
        <f t="shared" si="9"/>
        <v>A</v>
      </c>
      <c r="R48" s="19" t="str">
        <f t="shared" si="10"/>
        <v>A</v>
      </c>
      <c r="S48" s="18"/>
      <c r="T48" s="1">
        <v>88</v>
      </c>
      <c r="U48" s="1">
        <v>68</v>
      </c>
      <c r="V48" s="1">
        <v>60</v>
      </c>
      <c r="W48" s="1">
        <v>90</v>
      </c>
      <c r="X48" s="1">
        <v>60</v>
      </c>
      <c r="Y48" s="1"/>
      <c r="Z48" s="1"/>
      <c r="AA48" s="1"/>
      <c r="AB48" s="1"/>
      <c r="AC48" s="1"/>
      <c r="AD48" s="1"/>
      <c r="AE48" s="18"/>
      <c r="AF48" s="1">
        <v>83</v>
      </c>
      <c r="AG48" s="1">
        <v>83</v>
      </c>
      <c r="AH48" s="1">
        <v>83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327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38540</v>
      </c>
      <c r="C11" s="19" t="s">
        <v>116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fungsi sosial, struktur teks dan kebahasaan, namun perlu peningkatan dalam menganalisis pada materi suggestion, offer, opinion, passive voice dan analytical exposition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mempresentasikan materi suggestion, offer, opinion, passive voice dan analytical exposition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88</v>
      </c>
      <c r="U11" s="1">
        <v>90</v>
      </c>
      <c r="V11" s="1">
        <v>84</v>
      </c>
      <c r="W11" s="1">
        <v>80</v>
      </c>
      <c r="X11" s="1">
        <v>60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38555</v>
      </c>
      <c r="C12" s="19" t="s">
        <v>117</v>
      </c>
      <c r="D12" s="18"/>
      <c r="E12" s="19">
        <f t="shared" si="0"/>
        <v>90</v>
      </c>
      <c r="F12" s="19" t="str">
        <f t="shared" si="1"/>
        <v>A</v>
      </c>
      <c r="G12" s="19">
        <f>IF((COUNTA(T12:AC12)&gt;0),(ROUND((AVERAGE(T12:AD12)),0)),"")</f>
        <v>90</v>
      </c>
      <c r="H12" s="19" t="str">
        <f t="shared" si="2"/>
        <v>A</v>
      </c>
      <c r="I12" s="35">
        <v>1</v>
      </c>
      <c r="J12" s="19" t="str">
        <f t="shared" si="3"/>
        <v>Memiliki kemampuan memahami dan menganalisis fungsi sosial, struktur teks dan kebahasaan, pada materi suggestion, offer, opinion, passive voice dan analytical exposition</v>
      </c>
      <c r="K12" s="19">
        <f t="shared" si="4"/>
        <v>82.666666666666671</v>
      </c>
      <c r="L12" s="19" t="str">
        <f t="shared" si="5"/>
        <v>B</v>
      </c>
      <c r="M12" s="19">
        <f t="shared" si="6"/>
        <v>82.666666666666671</v>
      </c>
      <c r="N12" s="19" t="str">
        <f t="shared" si="7"/>
        <v>B</v>
      </c>
      <c r="O12" s="35">
        <v>2</v>
      </c>
      <c r="P12" s="19" t="str">
        <f t="shared" si="8"/>
        <v>Terampil dalam berkomunikasi interaksional dengan orang lain namun perlu peningkatan dalam mempresentasikan materi suggestion, offer, opinion, passive voice dan analytical exposition</v>
      </c>
      <c r="Q12" s="19" t="str">
        <f t="shared" si="9"/>
        <v>A</v>
      </c>
      <c r="R12" s="19" t="str">
        <f t="shared" si="10"/>
        <v>A</v>
      </c>
      <c r="S12" s="18"/>
      <c r="T12" s="1">
        <v>98</v>
      </c>
      <c r="U12" s="1">
        <v>92</v>
      </c>
      <c r="V12" s="1">
        <v>88</v>
      </c>
      <c r="W12" s="1">
        <v>85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38570</v>
      </c>
      <c r="C13" s="19" t="s">
        <v>118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2</v>
      </c>
      <c r="P13" s="19" t="str">
        <f t="shared" si="8"/>
        <v>Terampil dalam berkomunikasi interaksional dengan orang lain namun perlu peningkatan dalam mempresentasikan materi suggestion, offer, opinion, passive voice dan analytical exposition</v>
      </c>
      <c r="Q13" s="19" t="str">
        <f t="shared" si="9"/>
        <v>A</v>
      </c>
      <c r="R13" s="19" t="str">
        <f t="shared" si="10"/>
        <v>A</v>
      </c>
      <c r="S13" s="18"/>
      <c r="T13" s="1">
        <v>68</v>
      </c>
      <c r="U13" s="1">
        <v>80</v>
      </c>
      <c r="V13" s="1">
        <v>86</v>
      </c>
      <c r="W13" s="1">
        <v>87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82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193</v>
      </c>
      <c r="FI13" s="41" t="s">
        <v>194</v>
      </c>
      <c r="FJ13" s="39">
        <v>12661</v>
      </c>
      <c r="FK13" s="39">
        <v>12671</v>
      </c>
    </row>
    <row r="14" spans="1:167" x14ac:dyDescent="0.25">
      <c r="A14" s="19">
        <v>4</v>
      </c>
      <c r="B14" s="19">
        <v>38585</v>
      </c>
      <c r="C14" s="19" t="s">
        <v>119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Memiliki kemampuan memahami dan menganalisis fungsi sosial, struktur teks dan kebahasaan, pada materi suggestion, offer, opinion, passive voice dan analytical exposition</v>
      </c>
      <c r="K14" s="19">
        <f t="shared" si="4"/>
        <v>89.333333333333329</v>
      </c>
      <c r="L14" s="19" t="str">
        <f t="shared" si="5"/>
        <v>A</v>
      </c>
      <c r="M14" s="19">
        <f t="shared" si="6"/>
        <v>89.333333333333329</v>
      </c>
      <c r="N14" s="19" t="str">
        <f t="shared" si="7"/>
        <v>A</v>
      </c>
      <c r="O14" s="35">
        <v>1</v>
      </c>
      <c r="P14" s="19" t="str">
        <f t="shared" si="8"/>
        <v>Sangat terampil berkomunikasi interaksional dengan orang lain dan mempresentasikan materi suggestion, offer, opinion, passive voice dan analytical exposition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90</v>
      </c>
      <c r="V14" s="1">
        <v>90</v>
      </c>
      <c r="W14" s="1">
        <v>78</v>
      </c>
      <c r="X14" s="1">
        <v>95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38600</v>
      </c>
      <c r="C15" s="19" t="s">
        <v>120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memahami dan menganalisis fungsi sosial, struktur teks dan kebahasaan, pada materi suggestion, offer, opinion, passive voice dan analytical exposition</v>
      </c>
      <c r="K15" s="19">
        <f t="shared" si="4"/>
        <v>82.333333333333329</v>
      </c>
      <c r="L15" s="19" t="str">
        <f t="shared" si="5"/>
        <v>B</v>
      </c>
      <c r="M15" s="19">
        <f t="shared" si="6"/>
        <v>82.333333333333329</v>
      </c>
      <c r="N15" s="19" t="str">
        <f t="shared" si="7"/>
        <v>B</v>
      </c>
      <c r="O15" s="35">
        <v>2</v>
      </c>
      <c r="P15" s="19" t="str">
        <f t="shared" si="8"/>
        <v>Terampil dalam berkomunikasi interaksional dengan orang lain namun perlu peningkatan dalam mempresentasikan materi suggestion, offer, opinion, passive voice dan analytical exposition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85</v>
      </c>
      <c r="V15" s="1">
        <v>90</v>
      </c>
      <c r="W15" s="1">
        <v>85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83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195</v>
      </c>
      <c r="FI15" s="41" t="s">
        <v>196</v>
      </c>
      <c r="FJ15" s="39">
        <v>12662</v>
      </c>
      <c r="FK15" s="39">
        <v>12672</v>
      </c>
    </row>
    <row r="16" spans="1:167" x14ac:dyDescent="0.25">
      <c r="A16" s="19">
        <v>6</v>
      </c>
      <c r="B16" s="19">
        <v>38615</v>
      </c>
      <c r="C16" s="19" t="s">
        <v>121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dan menganalisis fungsi sosial, struktur teks dan kebahasaan, pada materi suggestion, offer, opinion, passive voice dan analytical exposition</v>
      </c>
      <c r="K16" s="19">
        <f t="shared" si="4"/>
        <v>84.333333333333329</v>
      </c>
      <c r="L16" s="19" t="str">
        <f t="shared" si="5"/>
        <v>A</v>
      </c>
      <c r="M16" s="19">
        <f t="shared" si="6"/>
        <v>84.333333333333329</v>
      </c>
      <c r="N16" s="19" t="str">
        <f t="shared" si="7"/>
        <v>A</v>
      </c>
      <c r="O16" s="35">
        <v>1</v>
      </c>
      <c r="P16" s="19" t="str">
        <f t="shared" si="8"/>
        <v>Sangat terampil berkomunikasi interaksional dengan orang lain dan mempresentasikan materi suggestion, offer, opinion, passive voice dan analytical exposition</v>
      </c>
      <c r="Q16" s="19" t="str">
        <f t="shared" si="9"/>
        <v>A</v>
      </c>
      <c r="R16" s="19" t="str">
        <f t="shared" si="10"/>
        <v>A</v>
      </c>
      <c r="S16" s="18"/>
      <c r="T16" s="1">
        <v>88</v>
      </c>
      <c r="U16" s="1">
        <v>95</v>
      </c>
      <c r="V16" s="1">
        <v>88</v>
      </c>
      <c r="W16" s="1">
        <v>85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38630</v>
      </c>
      <c r="C17" s="19" t="s">
        <v>122</v>
      </c>
      <c r="D17" s="18"/>
      <c r="E17" s="19">
        <f t="shared" si="0"/>
        <v>74</v>
      </c>
      <c r="F17" s="19" t="str">
        <f t="shared" si="1"/>
        <v>C</v>
      </c>
      <c r="G17" s="19">
        <f>IF((COUNTA(T12:AC12)&gt;0),(ROUND((AVERAGE(T17:AD17)),0)),"")</f>
        <v>74</v>
      </c>
      <c r="H17" s="19" t="str">
        <f t="shared" si="2"/>
        <v>C</v>
      </c>
      <c r="I17" s="35">
        <v>3</v>
      </c>
      <c r="J17" s="19" t="str">
        <f t="shared" si="3"/>
        <v>Tidak memiliki kemampuan memahami dan menganalisis  fungsi sosial, struktur teks dan kebahasaan, pada materi suggestion, offer, opinion, passive voice dan analytical exposition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2</v>
      </c>
      <c r="P17" s="19" t="str">
        <f t="shared" si="8"/>
        <v>Terampil dalam berkomunikasi interaksional dengan orang lain namun perlu peningkatan dalam mempresentasikan materi suggestion, offer, opinion, passive voice dan analytical exposition</v>
      </c>
      <c r="Q17" s="19" t="str">
        <f t="shared" si="9"/>
        <v>A</v>
      </c>
      <c r="R17" s="19" t="str">
        <f t="shared" si="10"/>
        <v>A</v>
      </c>
      <c r="S17" s="18"/>
      <c r="T17" s="1">
        <v>73</v>
      </c>
      <c r="U17" s="1">
        <v>75</v>
      </c>
      <c r="V17" s="1">
        <v>70</v>
      </c>
      <c r="W17" s="1">
        <v>80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197</v>
      </c>
      <c r="FI17" s="41"/>
      <c r="FJ17" s="39">
        <v>12663</v>
      </c>
      <c r="FK17" s="39">
        <v>12673</v>
      </c>
    </row>
    <row r="18" spans="1:167" x14ac:dyDescent="0.25">
      <c r="A18" s="19">
        <v>8</v>
      </c>
      <c r="B18" s="19">
        <v>38645</v>
      </c>
      <c r="C18" s="19" t="s">
        <v>123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suggestion, offer, opinion, passive voice dan analytical exposition</v>
      </c>
      <c r="K18" s="19">
        <f t="shared" si="4"/>
        <v>86.666666666666671</v>
      </c>
      <c r="L18" s="19" t="str">
        <f t="shared" si="5"/>
        <v>A</v>
      </c>
      <c r="M18" s="19">
        <f t="shared" si="6"/>
        <v>86.666666666666671</v>
      </c>
      <c r="N18" s="19" t="str">
        <f t="shared" si="7"/>
        <v>A</v>
      </c>
      <c r="O18" s="35">
        <v>1</v>
      </c>
      <c r="P18" s="19" t="str">
        <f t="shared" si="8"/>
        <v>Sangat terampil berkomunikasi interaksional dengan orang lain dan mempresentasikan materi suggestion, offer, opinion, passive voice dan analytical exposition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90</v>
      </c>
      <c r="V18" s="1">
        <v>88</v>
      </c>
      <c r="W18" s="1">
        <v>88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38660</v>
      </c>
      <c r="C19" s="19" t="s">
        <v>124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>Sangat terampil berkomunikasi interaksional dengan orang lain dan mempresentasikan materi suggestion, offer, opinion, passive voice dan analytical exposition</v>
      </c>
      <c r="Q19" s="19" t="str">
        <f t="shared" si="9"/>
        <v>A</v>
      </c>
      <c r="R19" s="19" t="str">
        <f t="shared" si="10"/>
        <v>A</v>
      </c>
      <c r="S19" s="18"/>
      <c r="T19" s="1">
        <v>83</v>
      </c>
      <c r="U19" s="1">
        <v>85</v>
      </c>
      <c r="V19" s="1">
        <v>76</v>
      </c>
      <c r="W19" s="1">
        <v>83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198</v>
      </c>
      <c r="FI19" s="41"/>
      <c r="FJ19" s="39">
        <v>12664</v>
      </c>
      <c r="FK19" s="39">
        <v>12674</v>
      </c>
    </row>
    <row r="20" spans="1:167" x14ac:dyDescent="0.25">
      <c r="A20" s="19">
        <v>10</v>
      </c>
      <c r="B20" s="19">
        <v>38675</v>
      </c>
      <c r="C20" s="19" t="s">
        <v>125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0" s="19">
        <f t="shared" si="4"/>
        <v>84.333333333333329</v>
      </c>
      <c r="L20" s="19" t="str">
        <f t="shared" si="5"/>
        <v>A</v>
      </c>
      <c r="M20" s="19">
        <f t="shared" si="6"/>
        <v>84.333333333333329</v>
      </c>
      <c r="N20" s="19" t="str">
        <f t="shared" si="7"/>
        <v>A</v>
      </c>
      <c r="O20" s="35">
        <v>1</v>
      </c>
      <c r="P20" s="19" t="str">
        <f t="shared" si="8"/>
        <v>Sangat terampil berkomunikasi interaksional dengan orang lain dan mempresentasikan materi suggestion, offer, opinion, passive voice dan analytical exposition</v>
      </c>
      <c r="Q20" s="19" t="str">
        <f t="shared" si="9"/>
        <v>A</v>
      </c>
      <c r="R20" s="19" t="str">
        <f t="shared" si="10"/>
        <v>A</v>
      </c>
      <c r="S20" s="18"/>
      <c r="T20" s="1">
        <v>75</v>
      </c>
      <c r="U20" s="1">
        <v>80</v>
      </c>
      <c r="V20" s="1">
        <v>80</v>
      </c>
      <c r="W20" s="1">
        <v>85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38690</v>
      </c>
      <c r="C21" s="19" t="s">
        <v>126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1" s="19">
        <f t="shared" si="4"/>
        <v>77.666666666666671</v>
      </c>
      <c r="L21" s="19" t="str">
        <f t="shared" si="5"/>
        <v>B</v>
      </c>
      <c r="M21" s="19">
        <f t="shared" si="6"/>
        <v>77.666666666666671</v>
      </c>
      <c r="N21" s="19" t="str">
        <f t="shared" si="7"/>
        <v>B</v>
      </c>
      <c r="O21" s="35">
        <v>2</v>
      </c>
      <c r="P21" s="19" t="str">
        <f t="shared" si="8"/>
        <v>Terampil dalam berkomunikasi interaksional dengan orang lain namun perlu peningkatan dalam mempresentasikan materi suggestion, offer, opinion, passive voice dan analytical exposition</v>
      </c>
      <c r="Q21" s="19" t="str">
        <f t="shared" si="9"/>
        <v>A</v>
      </c>
      <c r="R21" s="19" t="str">
        <f t="shared" si="10"/>
        <v>A</v>
      </c>
      <c r="S21" s="18"/>
      <c r="T21" s="1">
        <v>73</v>
      </c>
      <c r="U21" s="1">
        <v>80</v>
      </c>
      <c r="V21" s="1">
        <v>84</v>
      </c>
      <c r="W21" s="1">
        <v>83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12665</v>
      </c>
      <c r="FK21" s="39">
        <v>12675</v>
      </c>
    </row>
    <row r="22" spans="1:167" x14ac:dyDescent="0.25">
      <c r="A22" s="19">
        <v>12</v>
      </c>
      <c r="B22" s="19">
        <v>38705</v>
      </c>
      <c r="C22" s="19" t="s">
        <v>127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berkomunikasi interaksional dengan orang lain dan mempresentasikan materi suggestion, offer, opinion, passive voice dan analytical exposition</v>
      </c>
      <c r="Q22" s="19" t="str">
        <f t="shared" si="9"/>
        <v>A</v>
      </c>
      <c r="R22" s="19" t="str">
        <f t="shared" si="10"/>
        <v>A</v>
      </c>
      <c r="S22" s="18"/>
      <c r="T22" s="1">
        <v>75</v>
      </c>
      <c r="U22" s="1">
        <v>88</v>
      </c>
      <c r="V22" s="1">
        <v>76</v>
      </c>
      <c r="W22" s="1">
        <v>80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38720</v>
      </c>
      <c r="C23" s="19" t="s">
        <v>128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3" s="19">
        <f t="shared" si="4"/>
        <v>84.333333333333329</v>
      </c>
      <c r="L23" s="19" t="str">
        <f t="shared" si="5"/>
        <v>A</v>
      </c>
      <c r="M23" s="19">
        <f t="shared" si="6"/>
        <v>84.333333333333329</v>
      </c>
      <c r="N23" s="19" t="str">
        <f t="shared" si="7"/>
        <v>A</v>
      </c>
      <c r="O23" s="35">
        <v>1</v>
      </c>
      <c r="P23" s="19" t="str">
        <f t="shared" si="8"/>
        <v>Sangat terampil berkomunikasi interaksional dengan orang lain dan mempresentasikan materi suggestion, offer, opinion, passive voice dan analytical exposition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82</v>
      </c>
      <c r="V23" s="1">
        <v>82</v>
      </c>
      <c r="W23" s="1">
        <v>78</v>
      </c>
      <c r="X23" s="1">
        <v>75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12666</v>
      </c>
      <c r="FK23" s="39">
        <v>12676</v>
      </c>
    </row>
    <row r="24" spans="1:167" x14ac:dyDescent="0.25">
      <c r="A24" s="19">
        <v>14</v>
      </c>
      <c r="B24" s="19">
        <v>38735</v>
      </c>
      <c r="C24" s="19" t="s">
        <v>129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4" s="19">
        <f t="shared" si="4"/>
        <v>85.666666666666671</v>
      </c>
      <c r="L24" s="19" t="str">
        <f t="shared" si="5"/>
        <v>A</v>
      </c>
      <c r="M24" s="19">
        <f t="shared" si="6"/>
        <v>85.666666666666671</v>
      </c>
      <c r="N24" s="19" t="str">
        <f t="shared" si="7"/>
        <v>A</v>
      </c>
      <c r="O24" s="35">
        <v>1</v>
      </c>
      <c r="P24" s="19" t="str">
        <f t="shared" si="8"/>
        <v>Sangat terampil berkomunikasi interaksional dengan orang lain dan mempresentasikan materi suggestion, offer, opinion, passive voice dan analytical exposition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88</v>
      </c>
      <c r="V24" s="1">
        <v>84</v>
      </c>
      <c r="W24" s="1">
        <v>83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87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38750</v>
      </c>
      <c r="C25" s="19" t="s">
        <v>130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5" s="19">
        <f t="shared" si="4"/>
        <v>82.666666666666671</v>
      </c>
      <c r="L25" s="19" t="str">
        <f t="shared" si="5"/>
        <v>B</v>
      </c>
      <c r="M25" s="19">
        <f t="shared" si="6"/>
        <v>82.666666666666671</v>
      </c>
      <c r="N25" s="19" t="str">
        <f t="shared" si="7"/>
        <v>B</v>
      </c>
      <c r="O25" s="35">
        <v>2</v>
      </c>
      <c r="P25" s="19" t="str">
        <f t="shared" si="8"/>
        <v>Terampil dalam berkomunikasi interaksional dengan orang lain namun perlu peningkatan dalam mempresentasikan materi suggestion, offer, opinion, passive voice dan analytical exposition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88</v>
      </c>
      <c r="V25" s="1">
        <v>76</v>
      </c>
      <c r="W25" s="1">
        <v>70</v>
      </c>
      <c r="X25" s="1">
        <v>100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12667</v>
      </c>
      <c r="FK25" s="39">
        <v>12677</v>
      </c>
    </row>
    <row r="26" spans="1:167" x14ac:dyDescent="0.25">
      <c r="A26" s="19">
        <v>16</v>
      </c>
      <c r="B26" s="19">
        <v>38765</v>
      </c>
      <c r="C26" s="19" t="s">
        <v>131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90</v>
      </c>
      <c r="H26" s="19" t="str">
        <f t="shared" si="2"/>
        <v>A</v>
      </c>
      <c r="I26" s="35">
        <v>1</v>
      </c>
      <c r="J26" s="19" t="str">
        <f t="shared" si="3"/>
        <v>Memiliki kemampuan memahami dan menganalisis fungsi sosial, struktur teks dan kebahasaan, pada materi suggestion, offer, opinion, passive voice dan analytical exposition</v>
      </c>
      <c r="K26" s="19">
        <f t="shared" si="4"/>
        <v>85.666666666666671</v>
      </c>
      <c r="L26" s="19" t="str">
        <f t="shared" si="5"/>
        <v>A</v>
      </c>
      <c r="M26" s="19">
        <f t="shared" si="6"/>
        <v>85.666666666666671</v>
      </c>
      <c r="N26" s="19" t="str">
        <f t="shared" si="7"/>
        <v>A</v>
      </c>
      <c r="O26" s="35">
        <v>1</v>
      </c>
      <c r="P26" s="19" t="str">
        <f t="shared" si="8"/>
        <v>Sangat terampil berkomunikasi interaksional dengan orang lain dan mempresentasikan materi suggestion, offer, opinion, passive voice dan analytical exposition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88</v>
      </c>
      <c r="V26" s="1">
        <v>98</v>
      </c>
      <c r="W26" s="1">
        <v>83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38780</v>
      </c>
      <c r="C27" s="19" t="s">
        <v>132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memahami dan menganalisis fungsi sosial, struktur teks dan kebahasaan, pada materi suggestion, offer, opinion, passive voice dan analytical exposition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2</v>
      </c>
      <c r="P27" s="19" t="str">
        <f t="shared" si="8"/>
        <v>Terampil dalam berkomunikasi interaksional dengan orang lain namun perlu peningkatan dalam mempresentasikan materi suggestion, offer, opinion, passive voice dan analytical exposition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95</v>
      </c>
      <c r="V27" s="1">
        <v>82</v>
      </c>
      <c r="W27" s="1">
        <v>82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83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12668</v>
      </c>
      <c r="FK27" s="39">
        <v>12678</v>
      </c>
    </row>
    <row r="28" spans="1:167" x14ac:dyDescent="0.25">
      <c r="A28" s="19">
        <v>18</v>
      </c>
      <c r="B28" s="19">
        <v>38795</v>
      </c>
      <c r="C28" s="19" t="s">
        <v>133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memahami dan menganalisis fungsi sosial, struktur teks dan kebahasaan, pada materi suggestion, offer, opinion, passive voice dan analytical exposition</v>
      </c>
      <c r="K28" s="19">
        <f t="shared" si="4"/>
        <v>83.666666666666671</v>
      </c>
      <c r="L28" s="19" t="str">
        <f t="shared" si="5"/>
        <v>B</v>
      </c>
      <c r="M28" s="19">
        <f t="shared" si="6"/>
        <v>83.666666666666671</v>
      </c>
      <c r="N28" s="19" t="str">
        <f t="shared" si="7"/>
        <v>B</v>
      </c>
      <c r="O28" s="35">
        <v>2</v>
      </c>
      <c r="P28" s="19" t="str">
        <f t="shared" si="8"/>
        <v>Terampil dalam berkomunikasi interaksional dengan orang lain namun perlu peningkatan dalam mempresentasikan materi suggestion, offer, opinion, passive voice dan analytical exposition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88</v>
      </c>
      <c r="V28" s="1">
        <v>86</v>
      </c>
      <c r="W28" s="1">
        <v>83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83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38810</v>
      </c>
      <c r="C29" s="19" t="s">
        <v>134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memahami dan menganalisis fungsi sosial, struktur teks dan kebahasaan, pada materi suggestion, offer, opinion, passive voice dan analytical exposition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Sangat terampil berkomunikasi interaksional dengan orang lain dan mempresentasikan materi suggestion, offer, opinion, passive voice dan analytical exposition</v>
      </c>
      <c r="Q29" s="19" t="str">
        <f t="shared" si="9"/>
        <v>A</v>
      </c>
      <c r="R29" s="19" t="str">
        <f t="shared" si="10"/>
        <v>A</v>
      </c>
      <c r="S29" s="18"/>
      <c r="T29" s="1">
        <v>75</v>
      </c>
      <c r="U29" s="1">
        <v>88</v>
      </c>
      <c r="V29" s="1">
        <v>98</v>
      </c>
      <c r="W29" s="1">
        <v>83</v>
      </c>
      <c r="X29" s="1">
        <v>95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12669</v>
      </c>
      <c r="FK29" s="39">
        <v>12679</v>
      </c>
    </row>
    <row r="30" spans="1:167" x14ac:dyDescent="0.25">
      <c r="A30" s="19">
        <v>20</v>
      </c>
      <c r="B30" s="19">
        <v>38825</v>
      </c>
      <c r="C30" s="19" t="s">
        <v>135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Sangat terampil berkomunikasi interaksional dengan orang lain dan mempresentasikan materi suggestion, offer, opinion, passive voice dan analytical exposition</v>
      </c>
      <c r="Q30" s="19" t="str">
        <f t="shared" si="9"/>
        <v>A</v>
      </c>
      <c r="R30" s="19" t="str">
        <f t="shared" si="10"/>
        <v>A</v>
      </c>
      <c r="S30" s="18"/>
      <c r="T30" s="1">
        <v>83</v>
      </c>
      <c r="U30" s="1">
        <v>85</v>
      </c>
      <c r="V30" s="1">
        <v>76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38840</v>
      </c>
      <c r="C31" s="19" t="s">
        <v>136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1" s="19">
        <f t="shared" si="4"/>
        <v>85.666666666666671</v>
      </c>
      <c r="L31" s="19" t="str">
        <f t="shared" si="5"/>
        <v>A</v>
      </c>
      <c r="M31" s="19">
        <f t="shared" si="6"/>
        <v>85.666666666666671</v>
      </c>
      <c r="N31" s="19" t="str">
        <f t="shared" si="7"/>
        <v>A</v>
      </c>
      <c r="O31" s="35">
        <v>1</v>
      </c>
      <c r="P31" s="19" t="str">
        <f t="shared" si="8"/>
        <v>Sangat terampil berkomunikasi interaksional dengan orang lain dan mempresentasikan materi suggestion, offer, opinion, passive voice dan analytical exposition</v>
      </c>
      <c r="Q31" s="19" t="str">
        <f t="shared" si="9"/>
        <v>A</v>
      </c>
      <c r="R31" s="19" t="str">
        <f t="shared" si="10"/>
        <v>A</v>
      </c>
      <c r="S31" s="18"/>
      <c r="T31" s="1">
        <v>84</v>
      </c>
      <c r="U31" s="1">
        <v>90</v>
      </c>
      <c r="V31" s="1">
        <v>70</v>
      </c>
      <c r="W31" s="1">
        <v>80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12670</v>
      </c>
      <c r="FK31" s="39">
        <v>12680</v>
      </c>
    </row>
    <row r="32" spans="1:167" x14ac:dyDescent="0.25">
      <c r="A32" s="19">
        <v>22</v>
      </c>
      <c r="B32" s="19">
        <v>44592</v>
      </c>
      <c r="C32" s="19" t="s">
        <v>137</v>
      </c>
      <c r="D32" s="18"/>
      <c r="E32" s="19">
        <f t="shared" si="0"/>
        <v>70</v>
      </c>
      <c r="F32" s="19" t="str">
        <f t="shared" si="1"/>
        <v>C</v>
      </c>
      <c r="G32" s="19">
        <f>IF((COUNTA(T12:AC12)&gt;0),(ROUND((AVERAGE(T32:AD32)),0)),"")</f>
        <v>70</v>
      </c>
      <c r="H32" s="19" t="str">
        <f t="shared" si="2"/>
        <v>C</v>
      </c>
      <c r="I32" s="35">
        <v>3</v>
      </c>
      <c r="J32" s="19" t="str">
        <f t="shared" si="3"/>
        <v>Tidak memiliki kemampuan memahami dan menganalisis  fungsi sosial, struktur teks dan kebahasaan, pada materi suggestion, offer, opinion, passive voice dan analytical exposition</v>
      </c>
      <c r="K32" s="19">
        <f t="shared" si="4"/>
        <v>77.666666666666671</v>
      </c>
      <c r="L32" s="19" t="str">
        <f t="shared" si="5"/>
        <v>B</v>
      </c>
      <c r="M32" s="19">
        <f t="shared" si="6"/>
        <v>77.666666666666671</v>
      </c>
      <c r="N32" s="19" t="str">
        <f t="shared" si="7"/>
        <v>B</v>
      </c>
      <c r="O32" s="35">
        <v>2</v>
      </c>
      <c r="P32" s="19" t="str">
        <f t="shared" si="8"/>
        <v>Terampil dalam berkomunikasi interaksional dengan orang lain namun perlu peningkatan dalam mempresentasikan materi suggestion, offer, opinion, passive voice dan analytical exposition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80</v>
      </c>
      <c r="V32" s="1">
        <v>86</v>
      </c>
      <c r="W32" s="1">
        <v>50</v>
      </c>
      <c r="X32" s="1">
        <v>55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78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38855</v>
      </c>
      <c r="C33" s="19" t="s">
        <v>138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3" s="19">
        <f t="shared" si="4"/>
        <v>79.333333333333329</v>
      </c>
      <c r="L33" s="19" t="str">
        <f t="shared" si="5"/>
        <v>B</v>
      </c>
      <c r="M33" s="19">
        <f t="shared" si="6"/>
        <v>79.333333333333329</v>
      </c>
      <c r="N33" s="19" t="str">
        <f t="shared" si="7"/>
        <v>B</v>
      </c>
      <c r="O33" s="35">
        <v>2</v>
      </c>
      <c r="P33" s="19" t="str">
        <f t="shared" si="8"/>
        <v>Terampil dalam berkomunikasi interaksional dengan orang lain namun perlu peningkatan dalam mempresentasikan materi suggestion, offer, opinion, passive voice dan analytical exposition</v>
      </c>
      <c r="Q33" s="19" t="str">
        <f t="shared" si="9"/>
        <v>A</v>
      </c>
      <c r="R33" s="19" t="str">
        <f t="shared" si="10"/>
        <v>A</v>
      </c>
      <c r="S33" s="18"/>
      <c r="T33" s="1">
        <v>78</v>
      </c>
      <c r="U33" s="1">
        <v>80</v>
      </c>
      <c r="V33" s="1">
        <v>84</v>
      </c>
      <c r="W33" s="1">
        <v>83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38870</v>
      </c>
      <c r="C34" s="19" t="s">
        <v>139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memahami dan menganalisis fungsi sosial, struktur teks dan kebahasaan, pada materi suggestion, offer, opinion, passive voice dan analytical exposition</v>
      </c>
      <c r="K34" s="19">
        <f t="shared" si="4"/>
        <v>84.333333333333329</v>
      </c>
      <c r="L34" s="19" t="str">
        <f t="shared" si="5"/>
        <v>A</v>
      </c>
      <c r="M34" s="19">
        <f t="shared" si="6"/>
        <v>84.333333333333329</v>
      </c>
      <c r="N34" s="19" t="str">
        <f t="shared" si="7"/>
        <v>A</v>
      </c>
      <c r="O34" s="35">
        <v>1</v>
      </c>
      <c r="P34" s="19" t="str">
        <f t="shared" si="8"/>
        <v>Sangat terampil berkomunikasi interaksional dengan orang lain dan mempresentasikan materi suggestion, offer, opinion, passive voice dan analytical exposition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85</v>
      </c>
      <c r="V34" s="1">
        <v>85</v>
      </c>
      <c r="W34" s="1">
        <v>80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38885</v>
      </c>
      <c r="C35" s="19" t="s">
        <v>140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5" s="19">
        <f t="shared" si="4"/>
        <v>88.333333333333329</v>
      </c>
      <c r="L35" s="19" t="str">
        <f t="shared" si="5"/>
        <v>A</v>
      </c>
      <c r="M35" s="19">
        <f t="shared" si="6"/>
        <v>88.333333333333329</v>
      </c>
      <c r="N35" s="19" t="str">
        <f t="shared" si="7"/>
        <v>A</v>
      </c>
      <c r="O35" s="35">
        <v>1</v>
      </c>
      <c r="P35" s="19" t="str">
        <f t="shared" si="8"/>
        <v>Sangat terampil berkomunikasi interaksional dengan orang lain dan mempresentasikan materi suggestion, offer, opinion, passive voice dan analytical exposition</v>
      </c>
      <c r="Q35" s="19" t="str">
        <f t="shared" si="9"/>
        <v>A</v>
      </c>
      <c r="R35" s="19" t="str">
        <f t="shared" si="10"/>
        <v>A</v>
      </c>
      <c r="S35" s="18"/>
      <c r="T35" s="1">
        <v>88</v>
      </c>
      <c r="U35" s="1">
        <v>88</v>
      </c>
      <c r="V35" s="1">
        <v>80</v>
      </c>
      <c r="W35" s="1">
        <v>80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38900</v>
      </c>
      <c r="C36" s="19" t="s">
        <v>141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suggestion, offer, opinion, passive voice dan analytical exposition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2</v>
      </c>
      <c r="P36" s="19" t="str">
        <f t="shared" si="8"/>
        <v>Terampil dalam berkomunikasi interaksional dengan orang lain namun perlu peningkatan dalam mempresentasikan materi suggestion, offer, opinion, passive voice dan analytical exposition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90</v>
      </c>
      <c r="V36" s="1">
        <v>78</v>
      </c>
      <c r="W36" s="1">
        <v>83</v>
      </c>
      <c r="X36" s="1">
        <v>95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38915</v>
      </c>
      <c r="C37" s="19" t="s">
        <v>142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berkomunikasi interaksional dengan orang lain dan mempresentasikan materi suggestion, offer, opinion, passive voice dan analytical exposition</v>
      </c>
      <c r="Q37" s="19" t="str">
        <f t="shared" si="9"/>
        <v>A</v>
      </c>
      <c r="R37" s="19" t="str">
        <f t="shared" si="10"/>
        <v>A</v>
      </c>
      <c r="S37" s="18"/>
      <c r="T37" s="1">
        <v>73</v>
      </c>
      <c r="U37" s="1">
        <v>82</v>
      </c>
      <c r="V37" s="1">
        <v>90</v>
      </c>
      <c r="W37" s="1">
        <v>88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44607</v>
      </c>
      <c r="C38" s="19" t="s">
        <v>143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2</v>
      </c>
      <c r="P38" s="19" t="str">
        <f t="shared" si="8"/>
        <v>Terampil dalam berkomunikasi interaksional dengan orang lain namun perlu peningkatan dalam mempresentasikan materi suggestion, offer, opinion, passive voice dan analytical exposition</v>
      </c>
      <c r="Q38" s="19" t="str">
        <f t="shared" si="9"/>
        <v>A</v>
      </c>
      <c r="R38" s="19" t="str">
        <f t="shared" si="10"/>
        <v>A</v>
      </c>
      <c r="S38" s="18"/>
      <c r="T38" s="1">
        <v>73</v>
      </c>
      <c r="U38" s="1">
        <v>70</v>
      </c>
      <c r="V38" s="1">
        <v>84</v>
      </c>
      <c r="W38" s="1">
        <v>88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38930</v>
      </c>
      <c r="C39" s="19" t="s">
        <v>144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memahami dan menganalisis fungsi sosial, struktur teks dan kebahasaan, pada materi suggestion, offer, opinion, passive voice dan analytical exposition</v>
      </c>
      <c r="K39" s="19">
        <f t="shared" si="4"/>
        <v>82.333333333333329</v>
      </c>
      <c r="L39" s="19" t="str">
        <f t="shared" si="5"/>
        <v>B</v>
      </c>
      <c r="M39" s="19">
        <f t="shared" si="6"/>
        <v>82.333333333333329</v>
      </c>
      <c r="N39" s="19" t="str">
        <f t="shared" si="7"/>
        <v>B</v>
      </c>
      <c r="O39" s="35">
        <v>2</v>
      </c>
      <c r="P39" s="19" t="str">
        <f t="shared" si="8"/>
        <v>Terampil dalam berkomunikasi interaksional dengan orang lain namun perlu peningkatan dalam mempresentasikan materi suggestion, offer, opinion, passive voice dan analytical exposition</v>
      </c>
      <c r="Q39" s="19" t="str">
        <f t="shared" si="9"/>
        <v>A</v>
      </c>
      <c r="R39" s="19" t="str">
        <f t="shared" si="10"/>
        <v>A</v>
      </c>
      <c r="S39" s="18"/>
      <c r="T39" s="1">
        <v>83</v>
      </c>
      <c r="U39" s="1">
        <v>88</v>
      </c>
      <c r="V39" s="1">
        <v>88</v>
      </c>
      <c r="W39" s="1">
        <v>88</v>
      </c>
      <c r="X39" s="1">
        <v>95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38945</v>
      </c>
      <c r="C40" s="19" t="s">
        <v>145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0" s="19">
        <f t="shared" si="4"/>
        <v>85.666666666666671</v>
      </c>
      <c r="L40" s="19" t="str">
        <f t="shared" si="5"/>
        <v>A</v>
      </c>
      <c r="M40" s="19">
        <f t="shared" si="6"/>
        <v>85.666666666666671</v>
      </c>
      <c r="N40" s="19" t="str">
        <f t="shared" si="7"/>
        <v>A</v>
      </c>
      <c r="O40" s="35">
        <v>1</v>
      </c>
      <c r="P40" s="19" t="str">
        <f t="shared" si="8"/>
        <v>Sangat terampil berkomunikasi interaksional dengan orang lain dan mempresentasikan materi suggestion, offer, opinion, passive voice dan analytical exposition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88</v>
      </c>
      <c r="V40" s="1">
        <v>76</v>
      </c>
      <c r="W40" s="1">
        <v>83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38960</v>
      </c>
      <c r="C41" s="19" t="s">
        <v>146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suggestion, offer, opinion, passive voice dan analytical exposition</v>
      </c>
      <c r="K41" s="19">
        <f t="shared" si="4"/>
        <v>85.666666666666671</v>
      </c>
      <c r="L41" s="19" t="str">
        <f t="shared" si="5"/>
        <v>A</v>
      </c>
      <c r="M41" s="19">
        <f t="shared" si="6"/>
        <v>85.666666666666671</v>
      </c>
      <c r="N41" s="19" t="str">
        <f t="shared" si="7"/>
        <v>A</v>
      </c>
      <c r="O41" s="35">
        <v>1</v>
      </c>
      <c r="P41" s="19" t="str">
        <f t="shared" si="8"/>
        <v>Sangat terampil berkomunikasi interaksional dengan orang lain dan mempresentasikan materi suggestion, offer, opinion, passive voice dan analytical exposition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90</v>
      </c>
      <c r="V41" s="1">
        <v>86</v>
      </c>
      <c r="W41" s="1">
        <v>88</v>
      </c>
      <c r="X41" s="1">
        <v>95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38975</v>
      </c>
      <c r="C42" s="19" t="s">
        <v>147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suggestion, offer, opinion, passive voice dan analytical exposition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>Terampil dalam berkomunikasi interaksional dengan orang lain namun perlu peningkatan dalam mempresentasikan materi suggestion, offer, opinion, passive voice dan analytical exposition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84</v>
      </c>
      <c r="V42" s="1">
        <v>86</v>
      </c>
      <c r="W42" s="1">
        <v>90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38990</v>
      </c>
      <c r="C43" s="19" t="s">
        <v>148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3" s="19">
        <f t="shared" si="4"/>
        <v>85.666666666666671</v>
      </c>
      <c r="L43" s="19" t="str">
        <f t="shared" si="5"/>
        <v>A</v>
      </c>
      <c r="M43" s="19">
        <f t="shared" si="6"/>
        <v>85.666666666666671</v>
      </c>
      <c r="N43" s="19" t="str">
        <f t="shared" si="7"/>
        <v>A</v>
      </c>
      <c r="O43" s="35">
        <v>1</v>
      </c>
      <c r="P43" s="19" t="str">
        <f t="shared" si="8"/>
        <v>Sangat terampil berkomunikasi interaksional dengan orang lain dan mempresentasikan materi suggestion, offer, opinion, passive voice dan analytical exposition</v>
      </c>
      <c r="Q43" s="19" t="str">
        <f t="shared" si="9"/>
        <v>A</v>
      </c>
      <c r="R43" s="19" t="str">
        <f t="shared" si="10"/>
        <v>A</v>
      </c>
      <c r="S43" s="18"/>
      <c r="T43" s="1">
        <v>83</v>
      </c>
      <c r="U43" s="1">
        <v>88</v>
      </c>
      <c r="V43" s="1">
        <v>76</v>
      </c>
      <c r="W43" s="1">
        <v>80</v>
      </c>
      <c r="X43" s="1">
        <v>95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39005</v>
      </c>
      <c r="C44" s="19" t="s">
        <v>149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2</v>
      </c>
      <c r="P44" s="19" t="str">
        <f t="shared" si="8"/>
        <v>Terampil dalam berkomunikasi interaksional dengan orang lain namun perlu peningkatan dalam mempresentasikan materi suggestion, offer, opinion, passive voice dan analytical exposition</v>
      </c>
      <c r="Q44" s="19" t="str">
        <f t="shared" si="9"/>
        <v>A</v>
      </c>
      <c r="R44" s="19" t="str">
        <f t="shared" si="10"/>
        <v>A</v>
      </c>
      <c r="S44" s="18"/>
      <c r="T44" s="1">
        <v>70</v>
      </c>
      <c r="U44" s="1">
        <v>70</v>
      </c>
      <c r="V44" s="1">
        <v>78</v>
      </c>
      <c r="W44" s="1">
        <v>83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39020</v>
      </c>
      <c r="C45" s="19" t="s">
        <v>150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Terampil dalam berkomunikasi interaksional dengan orang lain namun perlu peningkatan dalam mempresentasikan materi suggestion, offer, opinion, passive voice dan analytical exposition</v>
      </c>
      <c r="Q45" s="19" t="str">
        <f t="shared" si="9"/>
        <v>A</v>
      </c>
      <c r="R45" s="19" t="str">
        <f t="shared" si="10"/>
        <v>A</v>
      </c>
      <c r="S45" s="18"/>
      <c r="T45" s="1">
        <v>83</v>
      </c>
      <c r="U45" s="1">
        <v>83</v>
      </c>
      <c r="V45" s="1">
        <v>62</v>
      </c>
      <c r="W45" s="1">
        <v>88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78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39035</v>
      </c>
      <c r="C46" s="19" t="s">
        <v>151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6" s="19">
        <f t="shared" si="4"/>
        <v>84.333333333333329</v>
      </c>
      <c r="L46" s="19" t="str">
        <f t="shared" si="5"/>
        <v>A</v>
      </c>
      <c r="M46" s="19">
        <f t="shared" si="6"/>
        <v>84.333333333333329</v>
      </c>
      <c r="N46" s="19" t="str">
        <f t="shared" si="7"/>
        <v>A</v>
      </c>
      <c r="O46" s="35">
        <v>1</v>
      </c>
      <c r="P46" s="19" t="str">
        <f t="shared" si="8"/>
        <v>Sangat terampil berkomunikasi interaksional dengan orang lain dan mempresentasikan materi suggestion, offer, opinion, passive voice dan analytical exposition</v>
      </c>
      <c r="Q46" s="19" t="str">
        <f t="shared" si="9"/>
        <v>A</v>
      </c>
      <c r="R46" s="19" t="str">
        <f t="shared" si="10"/>
        <v>A</v>
      </c>
      <c r="S46" s="18"/>
      <c r="T46" s="1">
        <v>83</v>
      </c>
      <c r="U46" s="1">
        <v>75</v>
      </c>
      <c r="V46" s="1">
        <v>80</v>
      </c>
      <c r="W46" s="1">
        <v>80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39050</v>
      </c>
      <c r="C47" s="19" t="s">
        <v>152</v>
      </c>
      <c r="D47" s="18"/>
      <c r="E47" s="19">
        <f t="shared" si="0"/>
        <v>70</v>
      </c>
      <c r="F47" s="19" t="str">
        <f t="shared" si="1"/>
        <v>C</v>
      </c>
      <c r="G47" s="19">
        <f>IF((COUNTA(T12:AC12)&gt;0),(ROUND((AVERAGE(T47:AD47)),0)),"")</f>
        <v>70</v>
      </c>
      <c r="H47" s="19" t="str">
        <f t="shared" si="2"/>
        <v>C</v>
      </c>
      <c r="I47" s="35">
        <v>3</v>
      </c>
      <c r="J47" s="19" t="str">
        <f t="shared" si="3"/>
        <v>Tidak memiliki kemampuan memahami dan menganalisis  fungsi sosial, struktur teks dan kebahasaan, pada materi suggestion, offer, opinion, passive voice dan analytical exposition</v>
      </c>
      <c r="K47" s="19">
        <f t="shared" si="4"/>
        <v>82</v>
      </c>
      <c r="L47" s="19" t="str">
        <f t="shared" si="5"/>
        <v>B</v>
      </c>
      <c r="M47" s="19">
        <f t="shared" si="6"/>
        <v>82</v>
      </c>
      <c r="N47" s="19" t="str">
        <f t="shared" si="7"/>
        <v>B</v>
      </c>
      <c r="O47" s="35">
        <v>2</v>
      </c>
      <c r="P47" s="19" t="str">
        <f t="shared" si="8"/>
        <v>Terampil dalam berkomunikasi interaksional dengan orang lain namun perlu peningkatan dalam mempresentasikan materi suggestion, offer, opinion, passive voice dan analytical exposition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80</v>
      </c>
      <c r="V47" s="1">
        <v>84</v>
      </c>
      <c r="W47" s="1">
        <v>55</v>
      </c>
      <c r="X47" s="1">
        <v>55</v>
      </c>
      <c r="Y47" s="1"/>
      <c r="Z47" s="1"/>
      <c r="AA47" s="1"/>
      <c r="AB47" s="1"/>
      <c r="AC47" s="1"/>
      <c r="AD47" s="1"/>
      <c r="AE47" s="18"/>
      <c r="AF47" s="1">
        <v>83</v>
      </c>
      <c r="AG47" s="1">
        <v>80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51673</v>
      </c>
      <c r="C48" s="19" t="s">
        <v>153</v>
      </c>
      <c r="D48" s="18"/>
      <c r="E48" s="19">
        <f t="shared" si="0"/>
        <v>75</v>
      </c>
      <c r="F48" s="19" t="str">
        <f t="shared" si="1"/>
        <v>C</v>
      </c>
      <c r="G48" s="19">
        <f>IF((COUNTA(T12:AC12)&gt;0),(ROUND((AVERAGE(T48:AD48)),0)),"")</f>
        <v>75</v>
      </c>
      <c r="H48" s="19" t="str">
        <f t="shared" si="2"/>
        <v>C</v>
      </c>
      <c r="I48" s="35">
        <v>3</v>
      </c>
      <c r="J48" s="19" t="str">
        <f t="shared" si="3"/>
        <v>Tidak memiliki kemampuan memahami dan menganalisis  fungsi sosial, struktur teks dan kebahasaan, pada materi suggestion, offer, opinion, passive voice dan analytical exposition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>Terampil dalam berkomunikasi interaksional dengan orang lain namun perlu peningkatan dalam mempresentasikan materi suggestion, offer, opinion, passive voice dan analytical exposition</v>
      </c>
      <c r="Q48" s="19" t="str">
        <f t="shared" si="9"/>
        <v>A</v>
      </c>
      <c r="R48" s="19" t="str">
        <f t="shared" si="10"/>
        <v>A</v>
      </c>
      <c r="S48" s="18"/>
      <c r="T48" s="1">
        <v>63</v>
      </c>
      <c r="U48" s="1">
        <v>70</v>
      </c>
      <c r="V48" s="1">
        <v>88</v>
      </c>
      <c r="W48" s="1">
        <v>85</v>
      </c>
      <c r="X48" s="1">
        <v>70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BA12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327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39065</v>
      </c>
      <c r="C11" s="19" t="s">
        <v>155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fungsi sosial, struktur teks dan kebahasaan, namun perlu peningkatan dalam menganalisis pada materi suggestion, offer, opinion, passive voice dan analytical exposition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mempresentasikan materi suggestion, offer, opinion, passive voice dan analytical exposition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86</v>
      </c>
      <c r="U11" s="1">
        <v>85</v>
      </c>
      <c r="V11" s="1">
        <v>95</v>
      </c>
      <c r="W11" s="1">
        <v>80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82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39080</v>
      </c>
      <c r="C12" s="19" t="s">
        <v>156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3</v>
      </c>
      <c r="J12" s="19" t="str">
        <f t="shared" si="3"/>
        <v>Tidak memiliki kemampuan memahami dan menganalisis  fungsi sosial, struktur teks dan kebahasaan, pada materi suggestion, offer, opinion, passive voice dan analytical exposition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>Terampil dalam berkomunikasi interaksional dengan orang lain namun perlu peningkatan dalam mempresentasikan materi suggestion, offer, opinion, passive voice dan analytical exposition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90</v>
      </c>
      <c r="W12" s="1">
        <v>55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39095</v>
      </c>
      <c r="C13" s="19" t="s">
        <v>157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suggestion, offer, opinion, passive voice dan analytical exposition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>Sangat terampil berkomunikasi interaksional dengan orang lain dan mempresentasikan materi suggestion, offer, opinion, passive voice dan analytical exposition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83</v>
      </c>
      <c r="V13" s="1">
        <v>90</v>
      </c>
      <c r="W13" s="1">
        <v>90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193</v>
      </c>
      <c r="FI13" s="41" t="s">
        <v>194</v>
      </c>
      <c r="FJ13" s="39">
        <v>12681</v>
      </c>
      <c r="FK13" s="39">
        <v>12691</v>
      </c>
    </row>
    <row r="14" spans="1:167" x14ac:dyDescent="0.25">
      <c r="A14" s="19">
        <v>4</v>
      </c>
      <c r="B14" s="19">
        <v>39110</v>
      </c>
      <c r="C14" s="19" t="s">
        <v>158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Terampil dalam berkomunikasi interaksional dengan orang lain namun perlu peningkatan dalam mempresentasikan materi suggestion, offer, opinion, passive voice dan analytical exposition</v>
      </c>
      <c r="Q14" s="19" t="str">
        <f t="shared" si="9"/>
        <v>A</v>
      </c>
      <c r="R14" s="19" t="str">
        <f t="shared" si="10"/>
        <v>A</v>
      </c>
      <c r="S14" s="18"/>
      <c r="T14" s="1">
        <v>92</v>
      </c>
      <c r="U14" s="1">
        <v>85</v>
      </c>
      <c r="V14" s="1">
        <v>90</v>
      </c>
      <c r="W14" s="1">
        <v>80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82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39125</v>
      </c>
      <c r="C15" s="19" t="s">
        <v>159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memahami dan menganalisis fungsi sosial, struktur teks dan kebahasaan, pada materi suggestion, offer, opinion, passive voice dan analytical exposition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berkomunikasi interaksional dengan orang lain dan mempresentasikan materi suggestion, offer, opinion, passive voice dan analytical exposition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88</v>
      </c>
      <c r="V15" s="1">
        <v>90</v>
      </c>
      <c r="W15" s="1">
        <v>95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195</v>
      </c>
      <c r="FI15" s="41" t="s">
        <v>196</v>
      </c>
      <c r="FJ15" s="39">
        <v>12682</v>
      </c>
      <c r="FK15" s="39">
        <v>12692</v>
      </c>
    </row>
    <row r="16" spans="1:167" x14ac:dyDescent="0.25">
      <c r="A16" s="19">
        <v>6</v>
      </c>
      <c r="B16" s="19">
        <v>39140</v>
      </c>
      <c r="C16" s="19" t="s">
        <v>160</v>
      </c>
      <c r="D16" s="18"/>
      <c r="E16" s="19" t="str">
        <f t="shared" si="0"/>
        <v/>
      </c>
      <c r="F16" s="19" t="str">
        <f t="shared" si="1"/>
        <v/>
      </c>
      <c r="G16" s="19" t="e">
        <f>IF((COUNTA(T12:AC12)&gt;0),(ROUND((AVERAGE(T16:AD16)),0)),"")</f>
        <v>#DIV/0!</v>
      </c>
      <c r="H16" s="19" t="e">
        <f t="shared" si="2"/>
        <v>#DIV/0!</v>
      </c>
      <c r="I16" s="35"/>
      <c r="J16" s="19" t="str">
        <f t="shared" si="3"/>
        <v/>
      </c>
      <c r="K16" s="19" t="str">
        <f t="shared" si="4"/>
        <v/>
      </c>
      <c r="L16" s="19" t="str">
        <f t="shared" si="5"/>
        <v/>
      </c>
      <c r="M16" s="19" t="str">
        <f t="shared" si="6"/>
        <v/>
      </c>
      <c r="N16" s="19" t="str">
        <f t="shared" si="7"/>
        <v/>
      </c>
      <c r="O16" s="35"/>
      <c r="P16" s="19" t="str">
        <f t="shared" si="8"/>
        <v/>
      </c>
      <c r="Q16" s="19" t="str">
        <f t="shared" si="9"/>
        <v>A</v>
      </c>
      <c r="R16" s="19" t="str">
        <f t="shared" si="10"/>
        <v>A</v>
      </c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39530</v>
      </c>
      <c r="C17" s="19" t="s">
        <v>161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17" s="19">
        <f t="shared" si="4"/>
        <v>82.666666666666671</v>
      </c>
      <c r="L17" s="19" t="str">
        <f t="shared" si="5"/>
        <v>B</v>
      </c>
      <c r="M17" s="19">
        <f t="shared" si="6"/>
        <v>82.666666666666671</v>
      </c>
      <c r="N17" s="19" t="str">
        <f t="shared" si="7"/>
        <v>B</v>
      </c>
      <c r="O17" s="35">
        <v>2</v>
      </c>
      <c r="P17" s="19" t="str">
        <f t="shared" si="8"/>
        <v>Terampil dalam berkomunikasi interaksional dengan orang lain namun perlu peningkatan dalam mempresentasikan materi suggestion, offer, opinion, passive voice dan analytical exposition</v>
      </c>
      <c r="Q17" s="19" t="str">
        <f t="shared" si="9"/>
        <v>A</v>
      </c>
      <c r="R17" s="19" t="str">
        <f t="shared" si="10"/>
        <v>A</v>
      </c>
      <c r="S17" s="18"/>
      <c r="T17" s="1">
        <v>88</v>
      </c>
      <c r="U17" s="1">
        <v>90</v>
      </c>
      <c r="V17" s="1">
        <v>90</v>
      </c>
      <c r="W17" s="1">
        <v>80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197</v>
      </c>
      <c r="FI17" s="41"/>
      <c r="FJ17" s="39">
        <v>12683</v>
      </c>
      <c r="FK17" s="39">
        <v>12693</v>
      </c>
    </row>
    <row r="18" spans="1:167" x14ac:dyDescent="0.25">
      <c r="A18" s="19">
        <v>8</v>
      </c>
      <c r="B18" s="19">
        <v>39155</v>
      </c>
      <c r="C18" s="19" t="s">
        <v>162</v>
      </c>
      <c r="D18" s="18"/>
      <c r="E18" s="19">
        <f t="shared" si="0"/>
        <v>70</v>
      </c>
      <c r="F18" s="19" t="str">
        <f t="shared" si="1"/>
        <v>C</v>
      </c>
      <c r="G18" s="19">
        <f>IF((COUNTA(T12:AC12)&gt;0),(ROUND((AVERAGE(T18:AD18)),0)),"")</f>
        <v>70</v>
      </c>
      <c r="H18" s="19" t="str">
        <f t="shared" si="2"/>
        <v>C</v>
      </c>
      <c r="I18" s="35">
        <v>3</v>
      </c>
      <c r="J18" s="19" t="str">
        <f t="shared" si="3"/>
        <v>Tidak memiliki kemampuan memahami dan menganalisis  fungsi sosial, struktur teks dan kebahasaan, pada materi suggestion, offer, opinion, passive voice dan analytical exposition</v>
      </c>
      <c r="K18" s="19">
        <f t="shared" si="4"/>
        <v>83.5</v>
      </c>
      <c r="L18" s="19" t="str">
        <f t="shared" si="5"/>
        <v>B</v>
      </c>
      <c r="M18" s="19">
        <f t="shared" si="6"/>
        <v>83.5</v>
      </c>
      <c r="N18" s="19" t="str">
        <f t="shared" si="7"/>
        <v>B</v>
      </c>
      <c r="O18" s="35">
        <v>2</v>
      </c>
      <c r="P18" s="19" t="str">
        <f t="shared" si="8"/>
        <v>Terampil dalam berkomunikasi interaksional dengan orang lain namun perlu peningkatan dalam mempresentasikan materi suggestion, offer, opinion, passive voice dan analytical exposition</v>
      </c>
      <c r="Q18" s="19" t="str">
        <f t="shared" si="9"/>
        <v>A</v>
      </c>
      <c r="R18" s="19" t="str">
        <f t="shared" si="10"/>
        <v>A</v>
      </c>
      <c r="S18" s="18"/>
      <c r="T18" s="1">
        <v>88</v>
      </c>
      <c r="U18" s="1">
        <v>78</v>
      </c>
      <c r="V18" s="1">
        <v>65</v>
      </c>
      <c r="W18" s="1">
        <v>60</v>
      </c>
      <c r="X18" s="1">
        <v>60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39170</v>
      </c>
      <c r="C19" s="19" t="s">
        <v>163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memahami dan menganalisis fungsi sosial, struktur teks dan kebahasaan, pada materi suggestion, offer, opinion, passive voice dan analytical exposition</v>
      </c>
      <c r="K19" s="19">
        <f t="shared" si="4"/>
        <v>87.666666666666671</v>
      </c>
      <c r="L19" s="19" t="str">
        <f t="shared" si="5"/>
        <v>A</v>
      </c>
      <c r="M19" s="19">
        <f t="shared" si="6"/>
        <v>87.666666666666671</v>
      </c>
      <c r="N19" s="19" t="str">
        <f t="shared" si="7"/>
        <v>A</v>
      </c>
      <c r="O19" s="35">
        <v>1</v>
      </c>
      <c r="P19" s="19" t="str">
        <f t="shared" si="8"/>
        <v>Sangat terampil berkomunikasi interaksional dengan orang lain dan mempresentasikan materi suggestion, offer, opinion, passive voice dan analytical exposition</v>
      </c>
      <c r="Q19" s="19" t="str">
        <f t="shared" si="9"/>
        <v>A</v>
      </c>
      <c r="R19" s="19" t="str">
        <f t="shared" si="10"/>
        <v>A</v>
      </c>
      <c r="S19" s="18"/>
      <c r="T19" s="1">
        <v>88</v>
      </c>
      <c r="U19" s="1">
        <v>90</v>
      </c>
      <c r="V19" s="1">
        <v>92</v>
      </c>
      <c r="W19" s="1">
        <v>85</v>
      </c>
      <c r="X19" s="1">
        <v>72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198</v>
      </c>
      <c r="FI19" s="41"/>
      <c r="FJ19" s="39">
        <v>12684</v>
      </c>
      <c r="FK19" s="39">
        <v>12694</v>
      </c>
    </row>
    <row r="20" spans="1:167" x14ac:dyDescent="0.25">
      <c r="A20" s="19">
        <v>10</v>
      </c>
      <c r="B20" s="19">
        <v>39185</v>
      </c>
      <c r="C20" s="19" t="s">
        <v>164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3</v>
      </c>
      <c r="J20" s="19" t="str">
        <f t="shared" si="3"/>
        <v>Tidak memiliki kemampuan memahami dan menganalisis  fungsi sosial, struktur teks dan kebahasaan, pada materi suggestion, offer, opinion, passive voice dan analytical exposition</v>
      </c>
      <c r="K20" s="19">
        <f t="shared" si="4"/>
        <v>87.666666666666671</v>
      </c>
      <c r="L20" s="19" t="str">
        <f t="shared" si="5"/>
        <v>A</v>
      </c>
      <c r="M20" s="19">
        <f t="shared" si="6"/>
        <v>87.666666666666671</v>
      </c>
      <c r="N20" s="19" t="str">
        <f t="shared" si="7"/>
        <v>A</v>
      </c>
      <c r="O20" s="35">
        <v>1</v>
      </c>
      <c r="P20" s="19" t="str">
        <f t="shared" si="8"/>
        <v>Sangat terampil berkomunikasi interaksional dengan orang lain dan mempresentasikan materi suggestion, offer, opinion, passive voice dan analytical exposition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98</v>
      </c>
      <c r="V20" s="1">
        <v>88</v>
      </c>
      <c r="W20" s="1">
        <v>30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39200</v>
      </c>
      <c r="C21" s="19" t="s">
        <v>165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suggestion, offer, opinion, passive voice dan analytical exposition</v>
      </c>
      <c r="K21" s="19">
        <f t="shared" si="4"/>
        <v>91.333333333333329</v>
      </c>
      <c r="L21" s="19" t="str">
        <f t="shared" si="5"/>
        <v>A</v>
      </c>
      <c r="M21" s="19">
        <f t="shared" si="6"/>
        <v>91.333333333333329</v>
      </c>
      <c r="N21" s="19" t="str">
        <f t="shared" si="7"/>
        <v>A</v>
      </c>
      <c r="O21" s="35">
        <v>1</v>
      </c>
      <c r="P21" s="19" t="str">
        <f t="shared" si="8"/>
        <v>Sangat terampil berkomunikasi interaksional dengan orang lain dan mempresentasikan materi suggestion, offer, opinion, passive voice dan analytical exposition</v>
      </c>
      <c r="Q21" s="19" t="str">
        <f t="shared" si="9"/>
        <v>A</v>
      </c>
      <c r="R21" s="19" t="str">
        <f t="shared" si="10"/>
        <v>A</v>
      </c>
      <c r="S21" s="18"/>
      <c r="T21" s="1">
        <v>98</v>
      </c>
      <c r="U21" s="1">
        <v>93</v>
      </c>
      <c r="V21" s="1">
        <v>90</v>
      </c>
      <c r="W21" s="1">
        <v>85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>
        <v>96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12685</v>
      </c>
      <c r="FK21" s="39">
        <v>12695</v>
      </c>
    </row>
    <row r="22" spans="1:167" x14ac:dyDescent="0.25">
      <c r="A22" s="19">
        <v>12</v>
      </c>
      <c r="B22" s="19">
        <v>39545</v>
      </c>
      <c r="C22" s="19" t="s">
        <v>166</v>
      </c>
      <c r="D22" s="18"/>
      <c r="E22" s="19">
        <f t="shared" si="0"/>
        <v>65</v>
      </c>
      <c r="F22" s="19" t="str">
        <f t="shared" si="1"/>
        <v>D</v>
      </c>
      <c r="G22" s="19">
        <f>IF((COUNTA(T12:AC12)&gt;0),(ROUND((AVERAGE(T22:AD22)),0)),"")</f>
        <v>65</v>
      </c>
      <c r="H22" s="19" t="str">
        <f t="shared" si="2"/>
        <v>D</v>
      </c>
      <c r="I22" s="35">
        <v>4</v>
      </c>
      <c r="J22" s="19" t="str">
        <f t="shared" si="3"/>
        <v>Perlu peningkatan kemampuan memahami dan menganalisis  fungsi sosial, struktur teks dan kebahasaan, pada materi suggestion, offer, opinion, passive voice dan analytical exposition</v>
      </c>
      <c r="K22" s="19">
        <f t="shared" si="4"/>
        <v>79.333333333333329</v>
      </c>
      <c r="L22" s="19" t="str">
        <f t="shared" si="5"/>
        <v>B</v>
      </c>
      <c r="M22" s="19">
        <f t="shared" si="6"/>
        <v>79.333333333333329</v>
      </c>
      <c r="N22" s="19" t="str">
        <f t="shared" si="7"/>
        <v>B</v>
      </c>
      <c r="O22" s="35">
        <v>2</v>
      </c>
      <c r="P22" s="19" t="str">
        <f t="shared" si="8"/>
        <v>Terampil dalam berkomunikasi interaksional dengan orang lain namun perlu peningkatan dalam mempresentasikan materi suggestion, offer, opinion, passive voice dan analytical exposition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50</v>
      </c>
      <c r="V22" s="1">
        <v>90</v>
      </c>
      <c r="W22" s="1">
        <v>55</v>
      </c>
      <c r="X22" s="1">
        <v>52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75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39215</v>
      </c>
      <c r="C23" s="19" t="s">
        <v>167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memahami dan menganalisis fungsi sosial, struktur teks dan kebahasaan, pada materi suggestion, offer, opinion, passive voice dan analytical exposition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berkomunikasi interaksional dengan orang lain dan mempresentasikan materi suggestion, offer, opinion, passive voice dan analytical exposition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83</v>
      </c>
      <c r="V23" s="1">
        <v>95</v>
      </c>
      <c r="W23" s="1">
        <v>95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12686</v>
      </c>
      <c r="FK23" s="39">
        <v>12696</v>
      </c>
    </row>
    <row r="24" spans="1:167" x14ac:dyDescent="0.25">
      <c r="A24" s="19">
        <v>14</v>
      </c>
      <c r="B24" s="19">
        <v>39230</v>
      </c>
      <c r="C24" s="19" t="s">
        <v>168</v>
      </c>
      <c r="D24" s="18"/>
      <c r="E24" s="19">
        <f t="shared" si="0"/>
        <v>89</v>
      </c>
      <c r="F24" s="19" t="str">
        <f t="shared" si="1"/>
        <v>A</v>
      </c>
      <c r="G24" s="19">
        <f>IF((COUNTA(T12:AC12)&gt;0),(ROUND((AVERAGE(T24:AD24)),0)),"")</f>
        <v>89</v>
      </c>
      <c r="H24" s="19" t="str">
        <f t="shared" si="2"/>
        <v>A</v>
      </c>
      <c r="I24" s="35">
        <v>1</v>
      </c>
      <c r="J24" s="19" t="str">
        <f t="shared" si="3"/>
        <v>Memiliki kemampuan memahami dan menganalisis fungsi sosial, struktur teks dan kebahasaan, pada materi suggestion, offer, opinion, passive voice dan analytical exposition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berkomunikasi interaksional dengan orang lain dan mempresentasikan materi suggestion, offer, opinion, passive voice dan analytical exposition</v>
      </c>
      <c r="Q24" s="19" t="str">
        <f t="shared" si="9"/>
        <v>A</v>
      </c>
      <c r="R24" s="19" t="str">
        <f t="shared" si="10"/>
        <v>A</v>
      </c>
      <c r="S24" s="18"/>
      <c r="T24" s="1">
        <v>86</v>
      </c>
      <c r="U24" s="1">
        <v>88</v>
      </c>
      <c r="V24" s="1">
        <v>95</v>
      </c>
      <c r="W24" s="1">
        <v>95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39245</v>
      </c>
      <c r="C25" s="19" t="s">
        <v>169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5" s="19">
        <f t="shared" si="4"/>
        <v>85.666666666666671</v>
      </c>
      <c r="L25" s="19" t="str">
        <f t="shared" si="5"/>
        <v>A</v>
      </c>
      <c r="M25" s="19">
        <f t="shared" si="6"/>
        <v>85.666666666666671</v>
      </c>
      <c r="N25" s="19" t="str">
        <f t="shared" si="7"/>
        <v>A</v>
      </c>
      <c r="O25" s="35">
        <v>1</v>
      </c>
      <c r="P25" s="19" t="str">
        <f t="shared" si="8"/>
        <v>Sangat terampil berkomunikasi interaksional dengan orang lain dan mempresentasikan materi suggestion, offer, opinion, passive voice dan analytical exposition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88</v>
      </c>
      <c r="V25" s="1">
        <v>90</v>
      </c>
      <c r="W25" s="1">
        <v>85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12687</v>
      </c>
      <c r="FK25" s="39">
        <v>12697</v>
      </c>
    </row>
    <row r="26" spans="1:167" x14ac:dyDescent="0.25">
      <c r="A26" s="19">
        <v>16</v>
      </c>
      <c r="B26" s="19">
        <v>39260</v>
      </c>
      <c r="C26" s="19" t="s">
        <v>170</v>
      </c>
      <c r="D26" s="18"/>
      <c r="E26" s="19">
        <f t="shared" si="0"/>
        <v>94</v>
      </c>
      <c r="F26" s="19" t="str">
        <f t="shared" si="1"/>
        <v>A</v>
      </c>
      <c r="G26" s="19">
        <f>IF((COUNTA(T12:AC12)&gt;0),(ROUND((AVERAGE(T26:AD26)),0)),"")</f>
        <v>94</v>
      </c>
      <c r="H26" s="19" t="str">
        <f t="shared" si="2"/>
        <v>A</v>
      </c>
      <c r="I26" s="35">
        <v>1</v>
      </c>
      <c r="J26" s="19" t="str">
        <f t="shared" si="3"/>
        <v>Memiliki kemampuan memahami dan menganalisis fungsi sosial, struktur teks dan kebahasaan, pada materi suggestion, offer, opinion, passive voice dan analytical exposition</v>
      </c>
      <c r="K26" s="19">
        <f t="shared" si="4"/>
        <v>87.666666666666671</v>
      </c>
      <c r="L26" s="19" t="str">
        <f t="shared" si="5"/>
        <v>A</v>
      </c>
      <c r="M26" s="19">
        <f t="shared" si="6"/>
        <v>87.666666666666671</v>
      </c>
      <c r="N26" s="19" t="str">
        <f t="shared" si="7"/>
        <v>A</v>
      </c>
      <c r="O26" s="35">
        <v>1</v>
      </c>
      <c r="P26" s="19" t="str">
        <f t="shared" si="8"/>
        <v>Sangat terampil berkomunikasi interaksional dengan orang lain dan mempresentasikan materi suggestion, offer, opinion, passive voice dan analytical exposition</v>
      </c>
      <c r="Q26" s="19" t="str">
        <f t="shared" si="9"/>
        <v>A</v>
      </c>
      <c r="R26" s="19" t="str">
        <f t="shared" si="10"/>
        <v>A</v>
      </c>
      <c r="S26" s="18"/>
      <c r="T26" s="1">
        <v>95</v>
      </c>
      <c r="U26" s="1">
        <v>88</v>
      </c>
      <c r="V26" s="1">
        <v>100</v>
      </c>
      <c r="W26" s="1">
        <v>100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39275</v>
      </c>
      <c r="C27" s="19" t="s">
        <v>171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dan menganalisis fungsi sosial, struktur teks dan kebahasaan, pada materi suggestion, offer, opinion, passive voice dan analytical exposition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berkomunikasi interaksional dengan orang lain dan mempresentasikan materi suggestion, offer, opinion, passive voice dan analytical exposition</v>
      </c>
      <c r="Q27" s="19" t="str">
        <f t="shared" si="9"/>
        <v>A</v>
      </c>
      <c r="R27" s="19" t="str">
        <f t="shared" si="10"/>
        <v>A</v>
      </c>
      <c r="S27" s="18"/>
      <c r="T27" s="1">
        <v>88</v>
      </c>
      <c r="U27" s="1">
        <v>80</v>
      </c>
      <c r="V27" s="1">
        <v>95</v>
      </c>
      <c r="W27" s="1">
        <v>90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12688</v>
      </c>
      <c r="FK27" s="39">
        <v>12698</v>
      </c>
    </row>
    <row r="28" spans="1:167" x14ac:dyDescent="0.25">
      <c r="A28" s="19">
        <v>18</v>
      </c>
      <c r="B28" s="19">
        <v>44622</v>
      </c>
      <c r="C28" s="19" t="s">
        <v>172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75</v>
      </c>
      <c r="H28" s="19" t="str">
        <f t="shared" si="2"/>
        <v>C</v>
      </c>
      <c r="I28" s="35">
        <v>3</v>
      </c>
      <c r="J28" s="19" t="str">
        <f t="shared" si="3"/>
        <v>Tidak memiliki kemampuan memahami dan menganalisis  fungsi sosial, struktur teks dan kebahasaan, pada materi suggestion, offer, opinion, passive voice dan analytical exposition</v>
      </c>
      <c r="K28" s="19">
        <f t="shared" si="4"/>
        <v>84.333333333333329</v>
      </c>
      <c r="L28" s="19" t="str">
        <f t="shared" si="5"/>
        <v>A</v>
      </c>
      <c r="M28" s="19">
        <f t="shared" si="6"/>
        <v>84.333333333333329</v>
      </c>
      <c r="N28" s="19" t="str">
        <f t="shared" si="7"/>
        <v>A</v>
      </c>
      <c r="O28" s="35">
        <v>1</v>
      </c>
      <c r="P28" s="19" t="str">
        <f t="shared" si="8"/>
        <v>Sangat terampil berkomunikasi interaksional dengan orang lain dan mempresentasikan materi suggestion, offer, opinion, passive voice dan analytical exposition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70</v>
      </c>
      <c r="V28" s="1">
        <v>95</v>
      </c>
      <c r="W28" s="1">
        <v>55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39290</v>
      </c>
      <c r="C29" s="19" t="s">
        <v>173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29" s="19">
        <f t="shared" si="4"/>
        <v>85.333333333333329</v>
      </c>
      <c r="L29" s="19" t="str">
        <f t="shared" si="5"/>
        <v>A</v>
      </c>
      <c r="M29" s="19">
        <f t="shared" si="6"/>
        <v>85.333333333333329</v>
      </c>
      <c r="N29" s="19" t="str">
        <f t="shared" si="7"/>
        <v>A</v>
      </c>
      <c r="O29" s="35">
        <v>1</v>
      </c>
      <c r="P29" s="19" t="str">
        <f t="shared" si="8"/>
        <v>Sangat terampil berkomunikasi interaksional dengan orang lain dan mempresentasikan materi suggestion, offer, opinion, passive voice dan analytical exposition</v>
      </c>
      <c r="Q29" s="19" t="str">
        <f t="shared" si="9"/>
        <v>A</v>
      </c>
      <c r="R29" s="19" t="str">
        <f t="shared" si="10"/>
        <v>A</v>
      </c>
      <c r="S29" s="18"/>
      <c r="T29" s="1">
        <v>83</v>
      </c>
      <c r="U29" s="1">
        <v>88</v>
      </c>
      <c r="V29" s="1">
        <v>88</v>
      </c>
      <c r="W29" s="1">
        <v>60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12689</v>
      </c>
      <c r="FK29" s="39">
        <v>12699</v>
      </c>
    </row>
    <row r="30" spans="1:167" x14ac:dyDescent="0.25">
      <c r="A30" s="19">
        <v>20</v>
      </c>
      <c r="B30" s="19">
        <v>39305</v>
      </c>
      <c r="C30" s="19" t="s">
        <v>174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memahami dan menganalisis fungsi sosial, struktur teks dan kebahasaan, pada materi suggestion, offer, opinion, passive voice dan analytical exposition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Sangat terampil berkomunikasi interaksional dengan orang lain dan mempresentasikan materi suggestion, offer, opinion, passive voice dan analytical exposition</v>
      </c>
      <c r="Q30" s="19" t="str">
        <f t="shared" si="9"/>
        <v>A</v>
      </c>
      <c r="R30" s="19" t="str">
        <f t="shared" si="10"/>
        <v>A</v>
      </c>
      <c r="S30" s="18"/>
      <c r="T30" s="1">
        <v>88</v>
      </c>
      <c r="U30" s="1">
        <v>85</v>
      </c>
      <c r="V30" s="1">
        <v>90</v>
      </c>
      <c r="W30" s="1">
        <v>90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88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39320</v>
      </c>
      <c r="C31" s="19" t="s">
        <v>175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berkomunikasi interaksional dengan orang lain dan mempresentasikan materi suggestion, offer, opinion, passive voice dan analytical exposition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78</v>
      </c>
      <c r="V31" s="1">
        <v>88</v>
      </c>
      <c r="W31" s="1">
        <v>75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12690</v>
      </c>
      <c r="FK31" s="39">
        <v>12700</v>
      </c>
    </row>
    <row r="32" spans="1:167" x14ac:dyDescent="0.25">
      <c r="A32" s="19">
        <v>22</v>
      </c>
      <c r="B32" s="19">
        <v>39335</v>
      </c>
      <c r="C32" s="19" t="s">
        <v>176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Terampil dalam berkomunikasi interaksional dengan orang lain namun perlu peningkatan dalam mempresentasikan materi suggestion, offer, opinion, passive voice dan analytical exposition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83</v>
      </c>
      <c r="V32" s="1">
        <v>95</v>
      </c>
      <c r="W32" s="1">
        <v>75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39350</v>
      </c>
      <c r="C33" s="19" t="s">
        <v>177</v>
      </c>
      <c r="D33" s="18"/>
      <c r="E33" s="19">
        <f t="shared" si="0"/>
        <v>75</v>
      </c>
      <c r="F33" s="19" t="str">
        <f t="shared" si="1"/>
        <v>C</v>
      </c>
      <c r="G33" s="19">
        <f>IF((COUNTA(T12:AC12)&gt;0),(ROUND((AVERAGE(T33:AD33)),0)),"")</f>
        <v>75</v>
      </c>
      <c r="H33" s="19" t="str">
        <f t="shared" si="2"/>
        <v>C</v>
      </c>
      <c r="I33" s="35">
        <v>3</v>
      </c>
      <c r="J33" s="19" t="str">
        <f t="shared" si="3"/>
        <v>Tidak memiliki kemampuan memahami dan menganalisis  fungsi sosial, struktur teks dan kebahasaan, pada materi suggestion, offer, opinion, passive voice dan analytical exposition</v>
      </c>
      <c r="K33" s="19">
        <f t="shared" si="4"/>
        <v>84.333333333333329</v>
      </c>
      <c r="L33" s="19" t="str">
        <f t="shared" si="5"/>
        <v>A</v>
      </c>
      <c r="M33" s="19">
        <f t="shared" si="6"/>
        <v>84.333333333333329</v>
      </c>
      <c r="N33" s="19" t="str">
        <f t="shared" si="7"/>
        <v>A</v>
      </c>
      <c r="O33" s="35">
        <v>1</v>
      </c>
      <c r="P33" s="19" t="str">
        <f t="shared" si="8"/>
        <v>Sangat terampil berkomunikasi interaksional dengan orang lain dan mempresentasikan materi suggestion, offer, opinion, passive voice dan analytical exposition</v>
      </c>
      <c r="Q33" s="19" t="str">
        <f t="shared" si="9"/>
        <v>A</v>
      </c>
      <c r="R33" s="19" t="str">
        <f t="shared" si="10"/>
        <v>A</v>
      </c>
      <c r="S33" s="18"/>
      <c r="T33" s="1">
        <v>83</v>
      </c>
      <c r="U33" s="1">
        <v>65</v>
      </c>
      <c r="V33" s="1">
        <v>90</v>
      </c>
      <c r="W33" s="1">
        <v>75</v>
      </c>
      <c r="X33" s="1">
        <v>64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39560</v>
      </c>
      <c r="C34" s="19" t="s">
        <v>178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4" s="19">
        <f t="shared" si="4"/>
        <v>84.333333333333329</v>
      </c>
      <c r="L34" s="19" t="str">
        <f t="shared" si="5"/>
        <v>A</v>
      </c>
      <c r="M34" s="19">
        <f t="shared" si="6"/>
        <v>84.333333333333329</v>
      </c>
      <c r="N34" s="19" t="str">
        <f t="shared" si="7"/>
        <v>A</v>
      </c>
      <c r="O34" s="35">
        <v>1</v>
      </c>
      <c r="P34" s="19" t="str">
        <f t="shared" si="8"/>
        <v>Sangat terampil berkomunikasi interaksional dengan orang lain dan mempresentasikan materi suggestion, offer, opinion, passive voice dan analytical exposition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70</v>
      </c>
      <c r="V34" s="1">
        <v>88</v>
      </c>
      <c r="W34" s="1">
        <v>65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39365</v>
      </c>
      <c r="C35" s="19" t="s">
        <v>179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memahami dan menganalisis fungsi sosial, struktur teks dan kebahasaan, pada materi suggestion, offer, opinion, passive voice dan analytical exposition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Terampil dalam berkomunikasi interaksional dengan orang lain namun perlu peningkatan dalam mempresentasikan materi suggestion, offer, opinion, passive voice dan analytical exposition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83</v>
      </c>
      <c r="V35" s="1">
        <v>95</v>
      </c>
      <c r="W35" s="1">
        <v>95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44693</v>
      </c>
      <c r="C36" s="19" t="s">
        <v>180</v>
      </c>
      <c r="D36" s="18"/>
      <c r="E36" s="19">
        <f t="shared" si="0"/>
        <v>68</v>
      </c>
      <c r="F36" s="19" t="str">
        <f t="shared" si="1"/>
        <v>D</v>
      </c>
      <c r="G36" s="19">
        <f>IF((COUNTA(T12:AC12)&gt;0),(ROUND((AVERAGE(T36:AD36)),0)),"")</f>
        <v>68</v>
      </c>
      <c r="H36" s="19" t="str">
        <f t="shared" si="2"/>
        <v>D</v>
      </c>
      <c r="I36" s="35">
        <v>4</v>
      </c>
      <c r="J36" s="19" t="str">
        <f t="shared" si="3"/>
        <v>Perlu peningkatan kemampuan memahami dan menganalisis  fungsi sosial, struktur teks dan kebahasaan, pada materi suggestion, offer, opinion, passive voice dan analytical exposition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>Terampil dalam berkomunikasi interaksional dengan orang lain namun perlu peningkatan dalam mempresentasikan materi suggestion, offer, opinion, passive voice dan analytical exposition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65</v>
      </c>
      <c r="V36" s="1">
        <v>88</v>
      </c>
      <c r="W36" s="1">
        <v>50</v>
      </c>
      <c r="X36" s="1">
        <v>58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39380</v>
      </c>
      <c r="C37" s="19" t="s">
        <v>181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>Memiliki kemampuan memahami dan menganalisis fungsi sosial, struktur teks dan kebahasaan, pada materi suggestion, offer, opinion, passive voice dan analytical exposition</v>
      </c>
      <c r="K37" s="19">
        <f t="shared" si="4"/>
        <v>87.666666666666671</v>
      </c>
      <c r="L37" s="19" t="str">
        <f t="shared" si="5"/>
        <v>A</v>
      </c>
      <c r="M37" s="19">
        <f t="shared" si="6"/>
        <v>87.666666666666671</v>
      </c>
      <c r="N37" s="19" t="str">
        <f t="shared" si="7"/>
        <v>A</v>
      </c>
      <c r="O37" s="35">
        <v>1</v>
      </c>
      <c r="P37" s="19" t="str">
        <f t="shared" si="8"/>
        <v>Sangat terampil berkomunikasi interaksional dengan orang lain dan mempresentasikan materi suggestion, offer, opinion, passive voice dan analytical exposition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88</v>
      </c>
      <c r="V37" s="1">
        <v>95</v>
      </c>
      <c r="W37" s="1">
        <v>95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39395</v>
      </c>
      <c r="C38" s="19" t="s">
        <v>182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suggestion, offer, opinion, passive voice dan analytical exposition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berkomunikasi interaksional dengan orang lain dan mempresentasikan materi suggestion, offer, opinion, passive voice dan analytical exposition</v>
      </c>
      <c r="Q38" s="19" t="str">
        <f t="shared" si="9"/>
        <v>A</v>
      </c>
      <c r="R38" s="19" t="str">
        <f t="shared" si="10"/>
        <v>A</v>
      </c>
      <c r="S38" s="18"/>
      <c r="T38" s="1">
        <v>86</v>
      </c>
      <c r="U38" s="1">
        <v>80</v>
      </c>
      <c r="V38" s="1">
        <v>95</v>
      </c>
      <c r="W38" s="1">
        <v>95</v>
      </c>
      <c r="X38" s="1">
        <v>74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39410</v>
      </c>
      <c r="C39" s="19" t="s">
        <v>183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Terampil dalam berkomunikasi interaksional dengan orang lain namun perlu peningkatan dalam mempresentasikan materi suggestion, offer, opinion, passive voice dan analytical exposition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78</v>
      </c>
      <c r="V39" s="1">
        <v>95</v>
      </c>
      <c r="W39" s="1">
        <v>85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44637</v>
      </c>
      <c r="C40" s="19" t="s">
        <v>184</v>
      </c>
      <c r="D40" s="18"/>
      <c r="E40" s="19">
        <f t="shared" si="0"/>
        <v>73</v>
      </c>
      <c r="F40" s="19" t="str">
        <f t="shared" si="1"/>
        <v>C</v>
      </c>
      <c r="G40" s="19">
        <f>IF((COUNTA(T12:AC12)&gt;0),(ROUND((AVERAGE(T40:AD40)),0)),"")</f>
        <v>73</v>
      </c>
      <c r="H40" s="19" t="str">
        <f t="shared" si="2"/>
        <v>C</v>
      </c>
      <c r="I40" s="35">
        <v>3</v>
      </c>
      <c r="J40" s="19" t="str">
        <f t="shared" si="3"/>
        <v>Tidak memiliki kemampuan memahami dan menganalisis  fungsi sosial, struktur teks dan kebahasaan, pada materi suggestion, offer, opinion, passive voice dan analytical exposition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Terampil dalam berkomunikasi interaksional dengan orang lain namun perlu peningkatan dalam mempresentasikan materi suggestion, offer, opinion, passive voice dan analytical exposition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70</v>
      </c>
      <c r="V40" s="1">
        <v>88</v>
      </c>
      <c r="W40" s="1">
        <v>55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44562</v>
      </c>
      <c r="C41" s="19" t="s">
        <v>185</v>
      </c>
      <c r="D41" s="18"/>
      <c r="E41" s="19">
        <f t="shared" si="0"/>
        <v>71</v>
      </c>
      <c r="F41" s="19" t="str">
        <f t="shared" si="1"/>
        <v>C</v>
      </c>
      <c r="G41" s="19">
        <f>IF((COUNTA(T12:AC12)&gt;0),(ROUND((AVERAGE(T41:AD41)),0)),"")</f>
        <v>71</v>
      </c>
      <c r="H41" s="19" t="str">
        <f t="shared" si="2"/>
        <v>C</v>
      </c>
      <c r="I41" s="35">
        <v>3</v>
      </c>
      <c r="J41" s="19" t="str">
        <f t="shared" si="3"/>
        <v>Tidak memiliki kemampuan memahami dan menganalisis  fungsi sosial, struktur teks dan kebahasaan, pada materi suggestion, offer, opinion, passive voice dan analytical exposition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2</v>
      </c>
      <c r="P41" s="19" t="str">
        <f t="shared" si="8"/>
        <v>Terampil dalam berkomunikasi interaksional dengan orang lain namun perlu peningkatan dalam mempresentasikan materi suggestion, offer, opinion, passive voice dan analytical exposition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75</v>
      </c>
      <c r="V41" s="1">
        <v>80</v>
      </c>
      <c r="W41" s="1">
        <v>50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39425</v>
      </c>
      <c r="C42" s="19" t="s">
        <v>186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suggestion, offer, opinion, passive voice dan analytical exposition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Sangat terampil berkomunikasi interaksional dengan orang lain dan mempresentasikan materi suggestion, offer, opinion, passive voice dan analytical exposition</v>
      </c>
      <c r="Q42" s="19" t="str">
        <f t="shared" si="9"/>
        <v>A</v>
      </c>
      <c r="R42" s="19" t="str">
        <f t="shared" si="10"/>
        <v>A</v>
      </c>
      <c r="S42" s="18"/>
      <c r="T42" s="1">
        <v>90</v>
      </c>
      <c r="U42" s="1">
        <v>90</v>
      </c>
      <c r="V42" s="1">
        <v>95</v>
      </c>
      <c r="W42" s="1">
        <v>90</v>
      </c>
      <c r="X42" s="1">
        <v>72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39440</v>
      </c>
      <c r="C43" s="19" t="s">
        <v>187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Terampil dalam berkomunikasi interaksional dengan orang lain namun perlu peningkatan dalam mempresentasikan materi suggestion, offer, opinion, passive voice dan analytical exposition</v>
      </c>
      <c r="Q43" s="19" t="str">
        <f t="shared" si="9"/>
        <v>A</v>
      </c>
      <c r="R43" s="19" t="str">
        <f t="shared" si="10"/>
        <v>A</v>
      </c>
      <c r="S43" s="18"/>
      <c r="T43" s="1">
        <v>88</v>
      </c>
      <c r="U43" s="1">
        <v>83</v>
      </c>
      <c r="V43" s="1">
        <v>95</v>
      </c>
      <c r="W43" s="1">
        <v>85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39455</v>
      </c>
      <c r="C44" s="19" t="s">
        <v>188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memahami dan menganalisis fungsi sosial, struktur teks dan kebahasaan, pada materi suggestion, offer, opinion, passive voice dan analytical exposition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Sangat terampil berkomunikasi interaksional dengan orang lain dan mempresentasikan materi suggestion, offer, opinion, passive voice dan analytical exposition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83</v>
      </c>
      <c r="V44" s="1">
        <v>95</v>
      </c>
      <c r="W44" s="1">
        <v>90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39470</v>
      </c>
      <c r="C45" s="19" t="s">
        <v>189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memahami dan menganalisis fungsi sosial, struktur teks dan kebahasaan, pada materi suggestion, offer, opinion, passive voice dan analytical exposition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>Sangat terampil berkomunikasi interaksional dengan orang lain dan mempresentasikan materi suggestion, offer, opinion, passive voice dan analytical exposition</v>
      </c>
      <c r="Q45" s="19" t="str">
        <f t="shared" si="9"/>
        <v>A</v>
      </c>
      <c r="R45" s="19" t="str">
        <f t="shared" si="10"/>
        <v>A</v>
      </c>
      <c r="S45" s="18"/>
      <c r="T45" s="1">
        <v>98</v>
      </c>
      <c r="U45" s="1">
        <v>85</v>
      </c>
      <c r="V45" s="1">
        <v>95</v>
      </c>
      <c r="W45" s="1">
        <v>85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39485</v>
      </c>
      <c r="C46" s="19" t="s">
        <v>190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memahami dan menganalisis fungsi sosial, struktur teks dan kebahasaan, pada materi suggestion, offer, opinion, passive voice dan analytical exposition</v>
      </c>
      <c r="K46" s="19">
        <f t="shared" si="4"/>
        <v>86.666666666666671</v>
      </c>
      <c r="L46" s="19" t="str">
        <f t="shared" si="5"/>
        <v>A</v>
      </c>
      <c r="M46" s="19">
        <f t="shared" si="6"/>
        <v>86.666666666666671</v>
      </c>
      <c r="N46" s="19" t="str">
        <f t="shared" si="7"/>
        <v>A</v>
      </c>
      <c r="O46" s="35">
        <v>1</v>
      </c>
      <c r="P46" s="19" t="str">
        <f t="shared" si="8"/>
        <v>Sangat terampil berkomunikasi interaksional dengan orang lain dan mempresentasikan materi suggestion, offer, opinion, passive voice dan analytical exposition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83</v>
      </c>
      <c r="V46" s="1">
        <v>90</v>
      </c>
      <c r="W46" s="1">
        <v>100</v>
      </c>
      <c r="X46" s="1">
        <v>74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88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39500</v>
      </c>
      <c r="C47" s="19" t="s">
        <v>191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2</v>
      </c>
      <c r="J47" s="19" t="str">
        <f t="shared" si="3"/>
        <v>Memiliki kemampuan memahami fungsi sosial, struktur teks dan kebahasaan, namun perlu peningkatan dalam menganalisis pada materi suggestion, offer, opinion, passive voice dan analytical exposition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>Sangat terampil berkomunikasi interaksional dengan orang lain dan mempresentasikan materi suggestion, offer, opinion, passive voice dan analytical exposition</v>
      </c>
      <c r="Q47" s="19" t="str">
        <f t="shared" si="9"/>
        <v>A</v>
      </c>
      <c r="R47" s="19" t="str">
        <f t="shared" si="10"/>
        <v>A</v>
      </c>
      <c r="S47" s="18"/>
      <c r="T47" s="1">
        <v>90</v>
      </c>
      <c r="U47" s="1">
        <v>90</v>
      </c>
      <c r="V47" s="1">
        <v>85</v>
      </c>
      <c r="W47" s="1">
        <v>85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82</v>
      </c>
      <c r="AG47" s="1">
        <v>88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39515</v>
      </c>
      <c r="C48" s="19" t="s">
        <v>192</v>
      </c>
      <c r="D48" s="18"/>
      <c r="E48" s="19">
        <f t="shared" si="0"/>
        <v>74</v>
      </c>
      <c r="F48" s="19" t="str">
        <f t="shared" si="1"/>
        <v>C</v>
      </c>
      <c r="G48" s="19">
        <f>IF((COUNTA(T12:AC12)&gt;0),(ROUND((AVERAGE(T48:AD48)),0)),"")</f>
        <v>74</v>
      </c>
      <c r="H48" s="19" t="str">
        <f t="shared" si="2"/>
        <v>C</v>
      </c>
      <c r="I48" s="35">
        <v>3</v>
      </c>
      <c r="J48" s="19" t="str">
        <f t="shared" si="3"/>
        <v>Tidak memiliki kemampuan memahami dan menganalisis  fungsi sosial, struktur teks dan kebahasaan, pada materi suggestion, offer, opinion, passive voice dan analytical exposition</v>
      </c>
      <c r="K48" s="19">
        <f t="shared" si="4"/>
        <v>81</v>
      </c>
      <c r="L48" s="19" t="str">
        <f t="shared" si="5"/>
        <v>B</v>
      </c>
      <c r="M48" s="19">
        <f t="shared" si="6"/>
        <v>81</v>
      </c>
      <c r="N48" s="19" t="str">
        <f t="shared" si="7"/>
        <v>B</v>
      </c>
      <c r="O48" s="35">
        <v>2</v>
      </c>
      <c r="P48" s="19" t="str">
        <f t="shared" si="8"/>
        <v>Terampil dalam berkomunikasi interaksional dengan orang lain namun perlu peningkatan dalam mempresentasikan materi suggestion, offer, opinion, passive voice dan analytical exposition</v>
      </c>
      <c r="Q48" s="19" t="str">
        <f t="shared" si="9"/>
        <v>A</v>
      </c>
      <c r="R48" s="19" t="str">
        <f t="shared" si="10"/>
        <v>A</v>
      </c>
      <c r="S48" s="18"/>
      <c r="T48" s="1">
        <v>80</v>
      </c>
      <c r="U48" s="1">
        <v>65</v>
      </c>
      <c r="V48" s="1">
        <v>90</v>
      </c>
      <c r="W48" s="1">
        <v>65</v>
      </c>
      <c r="X48" s="1">
        <v>70</v>
      </c>
      <c r="Y48" s="1"/>
      <c r="Z48" s="1"/>
      <c r="AA48" s="1"/>
      <c r="AB48" s="1"/>
      <c r="AC48" s="1"/>
      <c r="AD48" s="1"/>
      <c r="AE48" s="18"/>
      <c r="AF48" s="1">
        <v>83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Wesiati</cp:lastModifiedBy>
  <dcterms:created xsi:type="dcterms:W3CDTF">2015-09-01T09:01:01Z</dcterms:created>
  <dcterms:modified xsi:type="dcterms:W3CDTF">2017-12-15T13:04:29Z</dcterms:modified>
  <cp:category/>
</cp:coreProperties>
</file>