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/>
  </bookViews>
  <sheets>
    <sheet name="X-IPS 3" sheetId="1" r:id="rId1"/>
  </sheets>
  <calcPr calcId="145621"/>
</workbook>
</file>

<file path=xl/calcChain.xml><?xml version="1.0" encoding="utf-8"?>
<calcChain xmlns="http://schemas.openxmlformats.org/spreadsheetml/2006/main">
  <c r="K55" i="1" l="1"/>
  <c r="R50" i="1"/>
  <c r="Q50" i="1"/>
  <c r="P50" i="1"/>
  <c r="M50" i="1"/>
  <c r="N50" i="1" s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F48" i="1"/>
  <c r="E48" i="1"/>
  <c r="R47" i="1"/>
  <c r="Q47" i="1"/>
  <c r="P47" i="1"/>
  <c r="M47" i="1"/>
  <c r="N47" i="1" s="1"/>
  <c r="K47" i="1"/>
  <c r="L47" i="1" s="1"/>
  <c r="J47" i="1"/>
  <c r="G47" i="1"/>
  <c r="H47" i="1" s="1"/>
  <c r="F47" i="1"/>
  <c r="E47" i="1"/>
  <c r="R46" i="1"/>
  <c r="Q46" i="1"/>
  <c r="P46" i="1"/>
  <c r="M46" i="1"/>
  <c r="N46" i="1" s="1"/>
  <c r="K46" i="1"/>
  <c r="L46" i="1" s="1"/>
  <c r="J46" i="1"/>
  <c r="G46" i="1"/>
  <c r="H46" i="1" s="1"/>
  <c r="F46" i="1"/>
  <c r="E46" i="1"/>
  <c r="R45" i="1"/>
  <c r="Q45" i="1"/>
  <c r="P45" i="1"/>
  <c r="N45" i="1"/>
  <c r="M45" i="1"/>
  <c r="K45" i="1"/>
  <c r="L45" i="1" s="1"/>
  <c r="J45" i="1"/>
  <c r="G45" i="1"/>
  <c r="H45" i="1" s="1"/>
  <c r="F45" i="1"/>
  <c r="E45" i="1"/>
  <c r="R44" i="1"/>
  <c r="Q44" i="1"/>
  <c r="P44" i="1"/>
  <c r="N44" i="1"/>
  <c r="M44" i="1"/>
  <c r="K44" i="1"/>
  <c r="L44" i="1" s="1"/>
  <c r="J44" i="1"/>
  <c r="G44" i="1"/>
  <c r="H44" i="1" s="1"/>
  <c r="F44" i="1"/>
  <c r="E44" i="1"/>
  <c r="R43" i="1"/>
  <c r="Q43" i="1"/>
  <c r="P43" i="1"/>
  <c r="N43" i="1"/>
  <c r="M43" i="1"/>
  <c r="K43" i="1"/>
  <c r="L43" i="1" s="1"/>
  <c r="J43" i="1"/>
  <c r="G43" i="1"/>
  <c r="H43" i="1" s="1"/>
  <c r="F43" i="1"/>
  <c r="E43" i="1"/>
  <c r="R42" i="1"/>
  <c r="Q42" i="1"/>
  <c r="P42" i="1"/>
  <c r="N42" i="1"/>
  <c r="M42" i="1"/>
  <c r="K42" i="1"/>
  <c r="L42" i="1" s="1"/>
  <c r="J42" i="1"/>
  <c r="G42" i="1"/>
  <c r="H42" i="1" s="1"/>
  <c r="F42" i="1"/>
  <c r="E42" i="1"/>
  <c r="R41" i="1"/>
  <c r="Q41" i="1"/>
  <c r="P41" i="1"/>
  <c r="N41" i="1"/>
  <c r="M41" i="1"/>
  <c r="K41" i="1"/>
  <c r="L41" i="1" s="1"/>
  <c r="J41" i="1"/>
  <c r="G41" i="1"/>
  <c r="H41" i="1" s="1"/>
  <c r="F41" i="1"/>
  <c r="E41" i="1"/>
  <c r="R40" i="1"/>
  <c r="Q40" i="1"/>
  <c r="P40" i="1"/>
  <c r="N40" i="1"/>
  <c r="M40" i="1"/>
  <c r="K40" i="1"/>
  <c r="L40" i="1" s="1"/>
  <c r="J40" i="1"/>
  <c r="G40" i="1"/>
  <c r="H40" i="1" s="1"/>
  <c r="F40" i="1"/>
  <c r="E40" i="1"/>
  <c r="R39" i="1"/>
  <c r="Q39" i="1"/>
  <c r="P39" i="1"/>
  <c r="N39" i="1"/>
  <c r="M39" i="1"/>
  <c r="K39" i="1"/>
  <c r="L39" i="1" s="1"/>
  <c r="J39" i="1"/>
  <c r="G39" i="1"/>
  <c r="H39" i="1" s="1"/>
  <c r="F39" i="1"/>
  <c r="E39" i="1"/>
  <c r="R38" i="1"/>
  <c r="Q38" i="1"/>
  <c r="P38" i="1"/>
  <c r="N38" i="1"/>
  <c r="M38" i="1"/>
  <c r="K38" i="1"/>
  <c r="L38" i="1" s="1"/>
  <c r="J38" i="1"/>
  <c r="G38" i="1"/>
  <c r="H38" i="1" s="1"/>
  <c r="F38" i="1"/>
  <c r="E38" i="1"/>
  <c r="R37" i="1"/>
  <c r="Q37" i="1"/>
  <c r="P37" i="1"/>
  <c r="N37" i="1"/>
  <c r="M37" i="1"/>
  <c r="K37" i="1"/>
  <c r="L37" i="1" s="1"/>
  <c r="J37" i="1"/>
  <c r="G37" i="1"/>
  <c r="H37" i="1" s="1"/>
  <c r="F37" i="1"/>
  <c r="E37" i="1"/>
  <c r="R36" i="1"/>
  <c r="Q36" i="1"/>
  <c r="P36" i="1"/>
  <c r="N36" i="1"/>
  <c r="M36" i="1"/>
  <c r="K36" i="1"/>
  <c r="L36" i="1" s="1"/>
  <c r="J36" i="1"/>
  <c r="G36" i="1"/>
  <c r="H36" i="1" s="1"/>
  <c r="F36" i="1"/>
  <c r="E36" i="1"/>
  <c r="R35" i="1"/>
  <c r="Q35" i="1"/>
  <c r="P35" i="1"/>
  <c r="N35" i="1"/>
  <c r="M35" i="1"/>
  <c r="K35" i="1"/>
  <c r="L35" i="1" s="1"/>
  <c r="J35" i="1"/>
  <c r="G35" i="1"/>
  <c r="H35" i="1" s="1"/>
  <c r="F35" i="1"/>
  <c r="E35" i="1"/>
  <c r="R34" i="1"/>
  <c r="Q34" i="1"/>
  <c r="P34" i="1"/>
  <c r="N34" i="1"/>
  <c r="M34" i="1"/>
  <c r="K34" i="1"/>
  <c r="L34" i="1" s="1"/>
  <c r="J34" i="1"/>
  <c r="G34" i="1"/>
  <c r="H34" i="1" s="1"/>
  <c r="F34" i="1"/>
  <c r="E34" i="1"/>
  <c r="R33" i="1"/>
  <c r="Q33" i="1"/>
  <c r="P33" i="1"/>
  <c r="N33" i="1"/>
  <c r="M33" i="1"/>
  <c r="K33" i="1"/>
  <c r="L33" i="1" s="1"/>
  <c r="J33" i="1"/>
  <c r="G33" i="1"/>
  <c r="H33" i="1" s="1"/>
  <c r="F33" i="1"/>
  <c r="E33" i="1"/>
  <c r="R32" i="1"/>
  <c r="Q32" i="1"/>
  <c r="P32" i="1"/>
  <c r="N32" i="1"/>
  <c r="M32" i="1"/>
  <c r="K32" i="1"/>
  <c r="L32" i="1" s="1"/>
  <c r="J32" i="1"/>
  <c r="G32" i="1"/>
  <c r="H32" i="1" s="1"/>
  <c r="F32" i="1"/>
  <c r="E32" i="1"/>
  <c r="R31" i="1"/>
  <c r="Q31" i="1"/>
  <c r="P31" i="1"/>
  <c r="N31" i="1"/>
  <c r="M31" i="1"/>
  <c r="K31" i="1"/>
  <c r="L31" i="1" s="1"/>
  <c r="J31" i="1"/>
  <c r="G31" i="1"/>
  <c r="H31" i="1" s="1"/>
  <c r="E31" i="1"/>
  <c r="F31" i="1" s="1"/>
  <c r="R30" i="1"/>
  <c r="Q30" i="1"/>
  <c r="P30" i="1"/>
  <c r="N30" i="1"/>
  <c r="M30" i="1"/>
  <c r="K30" i="1"/>
  <c r="L30" i="1" s="1"/>
  <c r="J30" i="1"/>
  <c r="G30" i="1"/>
  <c r="H30" i="1" s="1"/>
  <c r="E30" i="1"/>
  <c r="F30" i="1" s="1"/>
  <c r="R29" i="1"/>
  <c r="Q29" i="1"/>
  <c r="P29" i="1"/>
  <c r="N29" i="1"/>
  <c r="M29" i="1"/>
  <c r="K29" i="1"/>
  <c r="L29" i="1" s="1"/>
  <c r="J29" i="1"/>
  <c r="G29" i="1"/>
  <c r="H29" i="1" s="1"/>
  <c r="E29" i="1"/>
  <c r="F29" i="1" s="1"/>
  <c r="R28" i="1"/>
  <c r="Q28" i="1"/>
  <c r="P28" i="1"/>
  <c r="N28" i="1"/>
  <c r="M28" i="1"/>
  <c r="K28" i="1"/>
  <c r="L28" i="1" s="1"/>
  <c r="J28" i="1"/>
  <c r="G28" i="1"/>
  <c r="H28" i="1" s="1"/>
  <c r="E28" i="1"/>
  <c r="F28" i="1" s="1"/>
  <c r="R27" i="1"/>
  <c r="Q27" i="1"/>
  <c r="P27" i="1"/>
  <c r="N27" i="1"/>
  <c r="M27" i="1"/>
  <c r="K27" i="1"/>
  <c r="L27" i="1" s="1"/>
  <c r="J27" i="1"/>
  <c r="G27" i="1"/>
  <c r="H27" i="1" s="1"/>
  <c r="E27" i="1"/>
  <c r="F27" i="1" s="1"/>
  <c r="R26" i="1"/>
  <c r="Q26" i="1"/>
  <c r="P26" i="1"/>
  <c r="N26" i="1"/>
  <c r="M26" i="1"/>
  <c r="K26" i="1"/>
  <c r="L26" i="1" s="1"/>
  <c r="J26" i="1"/>
  <c r="G26" i="1"/>
  <c r="H26" i="1" s="1"/>
  <c r="E26" i="1"/>
  <c r="F26" i="1" s="1"/>
  <c r="R25" i="1"/>
  <c r="Q25" i="1"/>
  <c r="P25" i="1"/>
  <c r="N25" i="1"/>
  <c r="M25" i="1"/>
  <c r="K25" i="1"/>
  <c r="L25" i="1" s="1"/>
  <c r="J25" i="1"/>
  <c r="G25" i="1"/>
  <c r="H25" i="1" s="1"/>
  <c r="E25" i="1"/>
  <c r="F25" i="1" s="1"/>
  <c r="R24" i="1"/>
  <c r="Q24" i="1"/>
  <c r="P24" i="1"/>
  <c r="N24" i="1"/>
  <c r="M24" i="1"/>
  <c r="K24" i="1"/>
  <c r="L24" i="1" s="1"/>
  <c r="J24" i="1"/>
  <c r="G24" i="1"/>
  <c r="H24" i="1" s="1"/>
  <c r="E24" i="1"/>
  <c r="F24" i="1" s="1"/>
  <c r="R23" i="1"/>
  <c r="Q23" i="1"/>
  <c r="P23" i="1"/>
  <c r="N23" i="1"/>
  <c r="M23" i="1"/>
  <c r="K23" i="1"/>
  <c r="L23" i="1" s="1"/>
  <c r="J23" i="1"/>
  <c r="G23" i="1"/>
  <c r="H23" i="1" s="1"/>
  <c r="E23" i="1"/>
  <c r="F23" i="1" s="1"/>
  <c r="R22" i="1"/>
  <c r="Q22" i="1"/>
  <c r="P22" i="1"/>
  <c r="N22" i="1"/>
  <c r="M22" i="1"/>
  <c r="K22" i="1"/>
  <c r="L22" i="1" s="1"/>
  <c r="J22" i="1"/>
  <c r="G22" i="1"/>
  <c r="H22" i="1" s="1"/>
  <c r="E22" i="1"/>
  <c r="F22" i="1" s="1"/>
  <c r="R21" i="1"/>
  <c r="Q21" i="1"/>
  <c r="P21" i="1"/>
  <c r="N21" i="1"/>
  <c r="M21" i="1"/>
  <c r="K21" i="1"/>
  <c r="L21" i="1" s="1"/>
  <c r="J21" i="1"/>
  <c r="G21" i="1"/>
  <c r="H21" i="1" s="1"/>
  <c r="E21" i="1"/>
  <c r="F21" i="1" s="1"/>
  <c r="R20" i="1"/>
  <c r="Q20" i="1"/>
  <c r="P20" i="1"/>
  <c r="N20" i="1"/>
  <c r="M20" i="1"/>
  <c r="K20" i="1"/>
  <c r="L20" i="1" s="1"/>
  <c r="J20" i="1"/>
  <c r="G20" i="1"/>
  <c r="H20" i="1" s="1"/>
  <c r="E20" i="1"/>
  <c r="F20" i="1" s="1"/>
  <c r="R19" i="1"/>
  <c r="Q19" i="1"/>
  <c r="P19" i="1"/>
  <c r="N19" i="1"/>
  <c r="M19" i="1"/>
  <c r="K19" i="1"/>
  <c r="L19" i="1" s="1"/>
  <c r="J19" i="1"/>
  <c r="G19" i="1"/>
  <c r="H19" i="1" s="1"/>
  <c r="E19" i="1"/>
  <c r="F19" i="1" s="1"/>
  <c r="R18" i="1"/>
  <c r="Q18" i="1"/>
  <c r="P18" i="1"/>
  <c r="N18" i="1"/>
  <c r="M18" i="1"/>
  <c r="K18" i="1"/>
  <c r="L18" i="1" s="1"/>
  <c r="J18" i="1"/>
  <c r="G18" i="1"/>
  <c r="H18" i="1" s="1"/>
  <c r="E18" i="1"/>
  <c r="F18" i="1" s="1"/>
  <c r="R17" i="1"/>
  <c r="Q17" i="1"/>
  <c r="P17" i="1"/>
  <c r="N17" i="1"/>
  <c r="M17" i="1"/>
  <c r="K17" i="1"/>
  <c r="L17" i="1" s="1"/>
  <c r="J17" i="1"/>
  <c r="G17" i="1"/>
  <c r="H17" i="1" s="1"/>
  <c r="E17" i="1"/>
  <c r="F17" i="1" s="1"/>
  <c r="R16" i="1"/>
  <c r="Q16" i="1"/>
  <c r="P16" i="1"/>
  <c r="N16" i="1"/>
  <c r="M16" i="1"/>
  <c r="K16" i="1"/>
  <c r="L16" i="1" s="1"/>
  <c r="J16" i="1"/>
  <c r="G16" i="1"/>
  <c r="H16" i="1" s="1"/>
  <c r="E16" i="1"/>
  <c r="F16" i="1" s="1"/>
  <c r="R15" i="1"/>
  <c r="Q15" i="1"/>
  <c r="P15" i="1"/>
  <c r="N15" i="1"/>
  <c r="M15" i="1"/>
  <c r="K15" i="1"/>
  <c r="L15" i="1" s="1"/>
  <c r="J15" i="1"/>
  <c r="G15" i="1"/>
  <c r="H15" i="1" s="1"/>
  <c r="E15" i="1"/>
  <c r="F15" i="1" s="1"/>
  <c r="R14" i="1"/>
  <c r="Q14" i="1"/>
  <c r="P14" i="1"/>
  <c r="N14" i="1"/>
  <c r="M14" i="1"/>
  <c r="K14" i="1"/>
  <c r="L14" i="1" s="1"/>
  <c r="J14" i="1"/>
  <c r="G14" i="1"/>
  <c r="H14" i="1" s="1"/>
  <c r="E14" i="1"/>
  <c r="F14" i="1" s="1"/>
  <c r="R13" i="1"/>
  <c r="Q13" i="1"/>
  <c r="P13" i="1"/>
  <c r="N13" i="1"/>
  <c r="M13" i="1"/>
  <c r="K13" i="1"/>
  <c r="L13" i="1" s="1"/>
  <c r="J13" i="1"/>
  <c r="G13" i="1"/>
  <c r="H13" i="1" s="1"/>
  <c r="E13" i="1"/>
  <c r="F13" i="1" s="1"/>
  <c r="R12" i="1"/>
  <c r="Q12" i="1"/>
  <c r="P12" i="1"/>
  <c r="N12" i="1"/>
  <c r="M12" i="1"/>
  <c r="K12" i="1"/>
  <c r="L12" i="1" s="1"/>
  <c r="J12" i="1"/>
  <c r="G12" i="1"/>
  <c r="H12" i="1" s="1"/>
  <c r="E12" i="1"/>
  <c r="F12" i="1" s="1"/>
  <c r="R11" i="1"/>
  <c r="Q11" i="1"/>
  <c r="P11" i="1"/>
  <c r="N11" i="1"/>
  <c r="M11" i="1"/>
  <c r="K11" i="1"/>
  <c r="L11" i="1" s="1"/>
  <c r="J11" i="1"/>
  <c r="G11" i="1"/>
  <c r="H11" i="1" s="1"/>
  <c r="E11" i="1"/>
  <c r="F11" i="1" s="1"/>
  <c r="K52" i="1" l="1"/>
  <c r="K53" i="1"/>
  <c r="K54" i="1"/>
</calcChain>
</file>

<file path=xl/sharedStrings.xml><?xml version="1.0" encoding="utf-8"?>
<sst xmlns="http://schemas.openxmlformats.org/spreadsheetml/2006/main" count="187" uniqueCount="120">
  <si>
    <t>DAFTAR NILAI SISWA SMAN 9 SEMARANG SEMESTER GASAL TAHUN PELAJARAN 2017/2018</t>
  </si>
  <si>
    <t>Guru :</t>
  </si>
  <si>
    <t>Dra. Retnaningsih M.Pd.</t>
  </si>
  <si>
    <t>Kelas X-IPS 3</t>
  </si>
  <si>
    <t>Mapel :</t>
  </si>
  <si>
    <t>Bahasa Inggris [ Lintas Minat ]</t>
  </si>
  <si>
    <t>didownload 19/12/2017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</si>
  <si>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</si>
  <si>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</si>
  <si>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</si>
  <si>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</si>
  <si>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</si>
  <si>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</si>
  <si>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</si>
  <si>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</si>
  <si>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</si>
  <si>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</si>
  <si>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</si>
  <si>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</si>
  <si>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</si>
  <si>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</si>
  <si>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</si>
  <si>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</si>
  <si>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</si>
  <si>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</si>
  <si>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</si>
  <si>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</si>
  <si>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</si>
  <si>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</si>
  <si>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</si>
  <si>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</si>
  <si>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</si>
  <si>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</si>
  <si>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</si>
  <si>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</si>
  <si>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</si>
  <si>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</si>
  <si>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</si>
  <si>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</si>
  <si>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</si>
  <si>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</si>
  <si>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</si>
  <si>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</si>
  <si>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</si>
  <si>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</si>
  <si>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</si>
  <si>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</si>
  <si>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</si>
  <si>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</si>
  <si>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</si>
  <si>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</si>
  <si>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</si>
  <si>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</si>
  <si>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ABROR ALFAUZY</t>
  </si>
  <si>
    <t>Predikat &amp; Deskripsi Pengetahuan</t>
  </si>
  <si>
    <t>ACUAN MENGISI DESKRIPSI</t>
  </si>
  <si>
    <t>ALVITO NAUFAL AKBARSYAH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</si>
  <si>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</si>
  <si>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</si>
  <si>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</si>
  <si>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</si>
  <si>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</si>
  <si>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</si>
  <si>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</si>
  <si>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</si>
  <si>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AMMARA YAASMIIN MUMTAAZ</t>
  </si>
  <si>
    <t>Memiliki kemampuan pemahaman dan analisis pada materi form, suggestion and future, corelative conjunction dan personal recount.</t>
  </si>
  <si>
    <t>Terampil dalam berkomunikasi dan  mempresentasikan materi form, suggestion and future, corelative conjunction dan personal recount.</t>
  </si>
  <si>
    <t>AMORSYA DAMAI AYUNINGTYAS</t>
  </si>
  <si>
    <t>ANANDA NURUL ADHELIA</t>
  </si>
  <si>
    <t>Memiliki kemampuan pemahaman dan namun perlu peningkatan kemampuan analisis pada materi form, suggestion and future, corelative conjunction dan personal recount.</t>
  </si>
  <si>
    <t>Terampil berkomunikasi dan mempresentasikan namun perlu peningkatan keterampilan pada materi form, suggestion and future, corelative conjunction dan personal recount.</t>
  </si>
  <si>
    <t>ANAS TSALATS ROSYAD HIDAYAT</t>
  </si>
  <si>
    <t>APRILIA DAMAYANTI</t>
  </si>
  <si>
    <t>Perlu peningkatan pada kemampuan pemahaman dan kemampuan analisis pada materi form, suggestion and future, corelative conjunction dan personal recount.</t>
  </si>
  <si>
    <t>Perlu peningkatan keterampilan dalam berkomunikasi dan mempresentasikan pada materi form, suggestion and future, corelative conjunction dan personal recount.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</si>
  <si>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</si>
  <si>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</si>
  <si>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</si>
  <si>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</si>
  <si>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</si>
  <si>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</si>
  <si>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</si>
  <si>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</si>
  <si>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Predikat &amp; Deskripsi Keterampilan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</si>
  <si>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</si>
  <si>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</si>
  <si>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</si>
  <si>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</si>
  <si>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</si>
  <si>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</si>
  <si>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</si>
  <si>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</si>
  <si>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</si>
  <si>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</si>
  <si>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</si>
  <si>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</si>
  <si>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</si>
  <si>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</si>
  <si>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</si>
  <si>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</si>
  <si>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</si>
  <si>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</si>
  <si>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</si>
  <si>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</si>
  <si>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</si>
  <si>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</si>
  <si>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</si>
  <si>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</si>
  <si>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</si>
  <si>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</si>
  <si>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</si>
  <si>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</si>
  <si>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</si>
  <si>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</si>
  <si>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</si>
  <si>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</si>
  <si>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</si>
  <si>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19641123 200801 2 003</t>
  </si>
  <si>
    <t>Nip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</si>
</sst>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4" activePane="bottomRight" state="frozen"/>
      <selection pane="topRight"/>
      <selection pane="bottomLeft"/>
      <selection pane="bottomRight" activeCell="J36" sqref="J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332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332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49845</v>
      </c>
      <c r="C11" s="19" t="s">
        <v>53</v>
      </c>
      <c r="D11" s="18"/>
      <c r="E11" s="19">
        <f t="shared" ref="E11:E50" si="0">IF((COUNTA(T11:AA11)&gt;0),(ROUND( AVERAGE(T11:AA11),0)),"")</f>
        <v>75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75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Perlu peningkatan pada kemampuan pemahaman dan kemampuan analisis pada materi form, suggestion and future, corelative conjunction dan personal recount.</v>
      </c>
      <c r="K11" s="19">
        <f t="shared" ref="K11:K50" si="4">IF((COUNTA(AF11:AN11)&gt;0),AVERAGE(AF11:AN11),"")</f>
        <v>73.333333333333329</v>
      </c>
      <c r="L11" s="19" t="str">
        <f t="shared" ref="L11:L50" si="5">IF(AND(ISNUMBER(K11),K11&gt;=1), IF(K11&lt;=$FD$27,$FE$27,IF(K11&lt;=$FD$28,$FE$28,IF(K11&lt;=$FD$29,$FE$29,IF(K11&lt;=$FD$30,$FE$30,)))), "")</f>
        <v>C</v>
      </c>
      <c r="M11" s="19">
        <f t="shared" ref="M11:M50" si="6">IF((COUNTA(AF11:AO11)&gt;0),AVERAGE(AF11:AO11),"")</f>
        <v>73.333333333333329</v>
      </c>
      <c r="N11" s="19" t="str">
        <f t="shared" ref="N11:N50" si="7">IF(AND(ISNUMBER(M11),M11&gt;=1), IF(M11&lt;=$FD$27,$FE$27,IF(M11&lt;=$FD$28,$FE$28,IF(M11&lt;=$FD$29,$FE$29,IF(M11&lt;=$FD$30,$FE$30,)))), "")</f>
        <v>C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Perlu peningkatan keterampilan dalam berkomunikasi dan mempresentasikan pada materi form, suggestion and future, corelative conjunction dan personal recount.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74</v>
      </c>
      <c r="U11" s="1">
        <v>76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70</v>
      </c>
      <c r="AH11" s="1">
        <v>70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49860</v>
      </c>
      <c r="C12" s="19" t="s">
        <v>56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Memiliki kemampuan pemahaman dan namun perlu peningkatan kemampuan analisis pada materi form, suggestion and future, corelative conjunction dan personal recount.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2</v>
      </c>
      <c r="P12" s="19" t="str">
        <f t="shared" si="8"/>
        <v>Terampil berkomunikasi dan mempresentasikan namun perlu peningkatan keterampilan pada materi form, suggestion and future, corelative conjunction dan personal recount.</v>
      </c>
      <c r="Q12" s="19" t="str">
        <f t="shared" si="9"/>
        <v>A</v>
      </c>
      <c r="R12" s="19" t="str">
        <f t="shared" si="10"/>
        <v>A</v>
      </c>
      <c r="S12" s="18"/>
      <c r="T12" s="1">
        <v>78</v>
      </c>
      <c r="U12" s="1">
        <v>80</v>
      </c>
      <c r="V12" s="1">
        <v>70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75</v>
      </c>
      <c r="AG12" s="1">
        <v>90</v>
      </c>
      <c r="AH12" s="1">
        <v>75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49875</v>
      </c>
      <c r="C13" s="19" t="s">
        <v>65</v>
      </c>
      <c r="D13" s="18"/>
      <c r="E13" s="19">
        <f t="shared" si="0"/>
        <v>88</v>
      </c>
      <c r="F13" s="19" t="str">
        <f t="shared" si="1"/>
        <v>A</v>
      </c>
      <c r="G13" s="19">
        <f>IF((COUNTA(T12:AC12)&gt;0),(ROUND((AVERAGE(T13:AD13)),0)),"")</f>
        <v>88</v>
      </c>
      <c r="H13" s="19" t="str">
        <f t="shared" si="2"/>
        <v>A</v>
      </c>
      <c r="I13" s="35">
        <v>1</v>
      </c>
      <c r="J13" s="19" t="str">
        <f t="shared" si="3"/>
        <v>Memiliki kemampuan pemahaman dan analisis pada materi form, suggestion and future, corelative conjunction dan personal recount.</v>
      </c>
      <c r="K13" s="19">
        <f t="shared" si="4"/>
        <v>82</v>
      </c>
      <c r="L13" s="19" t="str">
        <f t="shared" si="5"/>
        <v>B</v>
      </c>
      <c r="M13" s="19">
        <f t="shared" si="6"/>
        <v>82</v>
      </c>
      <c r="N13" s="19" t="str">
        <f t="shared" si="7"/>
        <v>B</v>
      </c>
      <c r="O13" s="35">
        <v>2</v>
      </c>
      <c r="P13" s="19" t="str">
        <f t="shared" si="8"/>
        <v>Terampil berkomunikasi dan mempresentasikan namun perlu peningkatan keterampilan pada materi form, suggestion and future, corelative conjunction dan personal recount.</v>
      </c>
      <c r="Q13" s="19" t="str">
        <f t="shared" si="9"/>
        <v>A</v>
      </c>
      <c r="R13" s="19" t="str">
        <f t="shared" si="10"/>
        <v>A</v>
      </c>
      <c r="S13" s="18"/>
      <c r="T13" s="1">
        <v>92</v>
      </c>
      <c r="U13" s="1">
        <v>90</v>
      </c>
      <c r="V13" s="1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84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13501</v>
      </c>
      <c r="FK13" s="39">
        <v>13511</v>
      </c>
    </row>
    <row r="14" spans="1:167" x14ac:dyDescent="0.25">
      <c r="A14" s="19">
        <v>4</v>
      </c>
      <c r="B14" s="19">
        <v>49890</v>
      </c>
      <c r="C14" s="19" t="s">
        <v>68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pemahaman dan namun perlu peningkatan kemampuan analisis pada materi form, suggestion and future, corelative conjunction dan personal recount.</v>
      </c>
      <c r="K14" s="19">
        <f t="shared" si="4"/>
        <v>83</v>
      </c>
      <c r="L14" s="19" t="str">
        <f t="shared" si="5"/>
        <v>B</v>
      </c>
      <c r="M14" s="19">
        <f t="shared" si="6"/>
        <v>83</v>
      </c>
      <c r="N14" s="19" t="str">
        <f t="shared" si="7"/>
        <v>B</v>
      </c>
      <c r="O14" s="35">
        <v>2</v>
      </c>
      <c r="P14" s="19" t="str">
        <f t="shared" si="8"/>
        <v>Terampil berkomunikasi dan mempresentasikan namun perlu peningkatan keterampilan pada materi form, suggestion and future, corelative conjunction dan personal recount.</v>
      </c>
      <c r="Q14" s="19" t="str">
        <f t="shared" si="9"/>
        <v>A</v>
      </c>
      <c r="R14" s="19" t="str">
        <f t="shared" si="10"/>
        <v>A</v>
      </c>
      <c r="S14" s="18"/>
      <c r="T14" s="1">
        <v>72</v>
      </c>
      <c r="U14" s="1">
        <v>90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84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49905</v>
      </c>
      <c r="C15" s="19" t="s">
        <v>69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Memiliki kemampuan pemahaman dan analisis pada materi form, suggestion and future, corelative conjunction dan personal recount.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35">
        <v>2</v>
      </c>
      <c r="P15" s="19" t="str">
        <f t="shared" si="8"/>
        <v>Terampil berkomunikasi dan mempresentasikan namun perlu peningkatan keterampilan pada materi form, suggestion and future, corelative conjunction dan personal recount.</v>
      </c>
      <c r="Q15" s="19" t="str">
        <f t="shared" si="9"/>
        <v>A</v>
      </c>
      <c r="R15" s="19" t="str">
        <f t="shared" si="10"/>
        <v>A</v>
      </c>
      <c r="S15" s="18"/>
      <c r="T15" s="1">
        <v>74</v>
      </c>
      <c r="U15" s="1">
        <v>96</v>
      </c>
      <c r="V15" s="1">
        <v>89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84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13502</v>
      </c>
      <c r="FK15" s="39">
        <v>13512</v>
      </c>
    </row>
    <row r="16" spans="1:167" x14ac:dyDescent="0.25">
      <c r="A16" s="19">
        <v>6</v>
      </c>
      <c r="B16" s="19">
        <v>49920</v>
      </c>
      <c r="C16" s="19" t="s">
        <v>72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pemahaman dan analisis pada materi form, suggestion and future, corelative conjunction dan personal recount.</v>
      </c>
      <c r="K16" s="19">
        <f t="shared" si="4"/>
        <v>88.666666666666671</v>
      </c>
      <c r="L16" s="19" t="str">
        <f t="shared" si="5"/>
        <v>A</v>
      </c>
      <c r="M16" s="19">
        <f t="shared" si="6"/>
        <v>88.666666666666671</v>
      </c>
      <c r="N16" s="19" t="str">
        <f t="shared" si="7"/>
        <v>A</v>
      </c>
      <c r="O16" s="35">
        <v>1</v>
      </c>
      <c r="P16" s="19" t="str">
        <f t="shared" si="8"/>
        <v>Terampil dalam berkomunikasi dan  mempresentasikan materi form, suggestion and future, corelative conjunction dan personal recount.</v>
      </c>
      <c r="Q16" s="19" t="str">
        <f t="shared" si="9"/>
        <v>A</v>
      </c>
      <c r="R16" s="19" t="str">
        <f t="shared" si="10"/>
        <v>A</v>
      </c>
      <c r="S16" s="18"/>
      <c r="T16" s="1">
        <v>72</v>
      </c>
      <c r="U16" s="1">
        <v>96</v>
      </c>
      <c r="V16" s="1">
        <v>86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96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49935</v>
      </c>
      <c r="C17" s="19" t="s">
        <v>73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pemahaman dan namun perlu peningkatan kemampuan analisis pada materi form, suggestion and future, corelative conjunction dan personal recount.</v>
      </c>
      <c r="K17" s="19">
        <f t="shared" si="4"/>
        <v>77</v>
      </c>
      <c r="L17" s="19" t="str">
        <f t="shared" si="5"/>
        <v>B</v>
      </c>
      <c r="M17" s="19">
        <f t="shared" si="6"/>
        <v>77</v>
      </c>
      <c r="N17" s="19" t="str">
        <f t="shared" si="7"/>
        <v>B</v>
      </c>
      <c r="O17" s="35">
        <v>2</v>
      </c>
      <c r="P17" s="19" t="str">
        <f t="shared" si="8"/>
        <v>Terampil berkomunikasi dan mempresentasikan namun perlu peningkatan keterampilan pada materi form, suggestion and future, corelative conjunction dan personal recount.</v>
      </c>
      <c r="Q17" s="19" t="str">
        <f t="shared" si="9"/>
        <v>A</v>
      </c>
      <c r="R17" s="19" t="str">
        <f t="shared" si="10"/>
        <v>A</v>
      </c>
      <c r="S17" s="18"/>
      <c r="T17" s="1">
        <v>76</v>
      </c>
      <c r="U17" s="1">
        <v>80</v>
      </c>
      <c r="V17" s="1">
        <v>87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70</v>
      </c>
      <c r="AG17" s="1">
        <v>76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74</v>
      </c>
      <c r="FI17" s="41" t="s">
        <v>75</v>
      </c>
      <c r="FJ17" s="39">
        <v>13503</v>
      </c>
      <c r="FK17" s="39">
        <v>13513</v>
      </c>
    </row>
    <row r="18" spans="1:167" x14ac:dyDescent="0.25">
      <c r="A18" s="19">
        <v>8</v>
      </c>
      <c r="B18" s="19">
        <v>49950</v>
      </c>
      <c r="C18" s="19" t="s">
        <v>76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>Memiliki kemampuan pemahaman dan namun perlu peningkatan kemampuan analisis pada materi form, suggestion and future, corelative conjunction dan personal recount.</v>
      </c>
      <c r="K18" s="19">
        <f t="shared" si="4"/>
        <v>81</v>
      </c>
      <c r="L18" s="19" t="str">
        <f t="shared" si="5"/>
        <v>B</v>
      </c>
      <c r="M18" s="19">
        <f t="shared" si="6"/>
        <v>81</v>
      </c>
      <c r="N18" s="19" t="str">
        <f t="shared" si="7"/>
        <v>B</v>
      </c>
      <c r="O18" s="35">
        <v>2</v>
      </c>
      <c r="P18" s="19" t="str">
        <f t="shared" si="8"/>
        <v>Terampil berkomunikasi dan mempresentasikan namun perlu peningkatan keterampilan pada materi form, suggestion and future, corelative conjunction dan personal recount.</v>
      </c>
      <c r="Q18" s="19" t="str">
        <f t="shared" si="9"/>
        <v>A</v>
      </c>
      <c r="R18" s="19" t="str">
        <f t="shared" si="10"/>
        <v>A</v>
      </c>
      <c r="S18" s="18"/>
      <c r="T18" s="1">
        <v>78</v>
      </c>
      <c r="U18" s="1">
        <v>80</v>
      </c>
      <c r="V18" s="1">
        <v>76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78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49965</v>
      </c>
      <c r="C19" s="19" t="s">
        <v>77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2</v>
      </c>
      <c r="J19" s="19" t="str">
        <f t="shared" si="3"/>
        <v>Memiliki kemampuan pemahaman dan namun perlu peningkatan kemampuan analisis pada materi form, suggestion and future, corelative conjunction dan personal recount.</v>
      </c>
      <c r="K19" s="19">
        <f t="shared" si="4"/>
        <v>85.333333333333329</v>
      </c>
      <c r="L19" s="19" t="str">
        <f t="shared" si="5"/>
        <v>A</v>
      </c>
      <c r="M19" s="19">
        <f t="shared" si="6"/>
        <v>85.333333333333329</v>
      </c>
      <c r="N19" s="19" t="str">
        <f t="shared" si="7"/>
        <v>A</v>
      </c>
      <c r="O19" s="35">
        <v>1</v>
      </c>
      <c r="P19" s="19" t="str">
        <f t="shared" si="8"/>
        <v>Terampil dalam berkomunikasi dan  mempresentasikan materi form, suggestion and future, corelative conjunction dan personal recount.</v>
      </c>
      <c r="Q19" s="19" t="str">
        <f t="shared" si="9"/>
        <v>A</v>
      </c>
      <c r="R19" s="19" t="str">
        <f t="shared" si="10"/>
        <v>A</v>
      </c>
      <c r="S19" s="18"/>
      <c r="T19" s="1">
        <v>72</v>
      </c>
      <c r="U19" s="1">
        <v>92</v>
      </c>
      <c r="V19" s="1">
        <v>89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86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13504</v>
      </c>
      <c r="FK19" s="39">
        <v>13514</v>
      </c>
    </row>
    <row r="20" spans="1:167" x14ac:dyDescent="0.25">
      <c r="A20" s="19">
        <v>10</v>
      </c>
      <c r="B20" s="19">
        <v>49980</v>
      </c>
      <c r="C20" s="19" t="s">
        <v>78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Memiliki kemampuan pemahaman dan namun perlu peningkatan kemampuan analisis pada materi form, suggestion and future, corelative conjunction dan personal recount.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Terampil dalam berkomunikasi dan  mempresentasikan materi form, suggestion and future, corelative conjunction dan personal recount.</v>
      </c>
      <c r="Q20" s="19" t="str">
        <f t="shared" si="9"/>
        <v>A</v>
      </c>
      <c r="R20" s="19" t="str">
        <f t="shared" si="10"/>
        <v>A</v>
      </c>
      <c r="S20" s="18"/>
      <c r="T20" s="1">
        <v>92</v>
      </c>
      <c r="U20" s="1">
        <v>92</v>
      </c>
      <c r="V20" s="1">
        <v>69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88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49995</v>
      </c>
      <c r="C21" s="19" t="s">
        <v>79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2</v>
      </c>
      <c r="J21" s="19" t="str">
        <f t="shared" si="3"/>
        <v>Memiliki kemampuan pemahaman dan namun perlu peningkatan kemampuan analisis pada materi form, suggestion and future, corelative conjunction dan personal recount.</v>
      </c>
      <c r="K21" s="19">
        <f t="shared" si="4"/>
        <v>77.333333333333329</v>
      </c>
      <c r="L21" s="19" t="str">
        <f t="shared" si="5"/>
        <v>B</v>
      </c>
      <c r="M21" s="19">
        <f t="shared" si="6"/>
        <v>77.333333333333329</v>
      </c>
      <c r="N21" s="19" t="str">
        <f t="shared" si="7"/>
        <v>B</v>
      </c>
      <c r="O21" s="35">
        <v>2</v>
      </c>
      <c r="P21" s="19" t="str">
        <f t="shared" si="8"/>
        <v>Terampil berkomunikasi dan mempresentasikan namun perlu peningkatan keterampilan pada materi form, suggestion and future, corelative conjunction dan personal recount.</v>
      </c>
      <c r="Q21" s="19" t="str">
        <f t="shared" si="9"/>
        <v>A</v>
      </c>
      <c r="R21" s="19" t="str">
        <f t="shared" si="10"/>
        <v>A</v>
      </c>
      <c r="S21" s="18"/>
      <c r="T21" s="1">
        <v>78</v>
      </c>
      <c r="U21" s="1">
        <v>72</v>
      </c>
      <c r="V21" s="1">
        <v>78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70</v>
      </c>
      <c r="AG21" s="1">
        <v>82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13505</v>
      </c>
      <c r="FK21" s="39">
        <v>13515</v>
      </c>
    </row>
    <row r="22" spans="1:167" x14ac:dyDescent="0.25">
      <c r="A22" s="19">
        <v>12</v>
      </c>
      <c r="B22" s="19">
        <v>50010</v>
      </c>
      <c r="C22" s="19" t="s">
        <v>80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>Memiliki kemampuan pemahaman dan namun perlu peningkatan kemampuan analisis pada materi form, suggestion and future, corelative conjunction dan personal recount.</v>
      </c>
      <c r="K22" s="19">
        <f t="shared" si="4"/>
        <v>86.666666666666671</v>
      </c>
      <c r="L22" s="19" t="str">
        <f t="shared" si="5"/>
        <v>A</v>
      </c>
      <c r="M22" s="19">
        <f t="shared" si="6"/>
        <v>86.666666666666671</v>
      </c>
      <c r="N22" s="19" t="str">
        <f t="shared" si="7"/>
        <v>A</v>
      </c>
      <c r="O22" s="35">
        <v>1</v>
      </c>
      <c r="P22" s="19" t="str">
        <f t="shared" si="8"/>
        <v>Terampil dalam berkomunikasi dan  mempresentasikan materi form, suggestion and future, corelative conjunction dan personal recount.</v>
      </c>
      <c r="Q22" s="19" t="str">
        <f t="shared" si="9"/>
        <v>A</v>
      </c>
      <c r="R22" s="19" t="str">
        <f t="shared" si="10"/>
        <v>A</v>
      </c>
      <c r="S22" s="18"/>
      <c r="T22" s="1">
        <v>96</v>
      </c>
      <c r="U22" s="1">
        <v>76</v>
      </c>
      <c r="V22" s="1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50025</v>
      </c>
      <c r="C23" s="19" t="s">
        <v>81</v>
      </c>
      <c r="D23" s="18"/>
      <c r="E23" s="19">
        <f t="shared" si="0"/>
        <v>92</v>
      </c>
      <c r="F23" s="19" t="str">
        <f t="shared" si="1"/>
        <v>A</v>
      </c>
      <c r="G23" s="19">
        <f>IF((COUNTA(T12:AC12)&gt;0),(ROUND((AVERAGE(T23:AD23)),0)),"")</f>
        <v>92</v>
      </c>
      <c r="H23" s="19" t="str">
        <f t="shared" si="2"/>
        <v>A</v>
      </c>
      <c r="I23" s="35">
        <v>1</v>
      </c>
      <c r="J23" s="19" t="str">
        <f t="shared" si="3"/>
        <v>Memiliki kemampuan pemahaman dan analisis pada materi form, suggestion and future, corelative conjunction dan personal recount.</v>
      </c>
      <c r="K23" s="19">
        <f t="shared" si="4"/>
        <v>84.666666666666671</v>
      </c>
      <c r="L23" s="19" t="str">
        <f t="shared" si="5"/>
        <v>A</v>
      </c>
      <c r="M23" s="19">
        <f t="shared" si="6"/>
        <v>84.666666666666671</v>
      </c>
      <c r="N23" s="19" t="str">
        <f t="shared" si="7"/>
        <v>A</v>
      </c>
      <c r="O23" s="35">
        <v>1</v>
      </c>
      <c r="P23" s="19" t="str">
        <f t="shared" si="8"/>
        <v>Terampil dalam berkomunikasi dan  mempresentasikan materi form, suggestion and future, corelative conjunction dan personal recount.</v>
      </c>
      <c r="Q23" s="19" t="str">
        <f t="shared" si="9"/>
        <v>A</v>
      </c>
      <c r="R23" s="19" t="str">
        <f t="shared" si="10"/>
        <v>A</v>
      </c>
      <c r="S23" s="18"/>
      <c r="T23" s="1">
        <v>88</v>
      </c>
      <c r="U23" s="1">
        <v>92</v>
      </c>
      <c r="V23" s="1">
        <v>96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84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13506</v>
      </c>
      <c r="FK23" s="39">
        <v>13516</v>
      </c>
    </row>
    <row r="24" spans="1:167" x14ac:dyDescent="0.25">
      <c r="A24" s="19">
        <v>14</v>
      </c>
      <c r="B24" s="19">
        <v>50040</v>
      </c>
      <c r="C24" s="19" t="s">
        <v>82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>Memiliki kemampuan pemahaman dan namun perlu peningkatan kemampuan analisis pada materi form, suggestion and future, corelative conjunction dan personal recount.</v>
      </c>
      <c r="K24" s="19">
        <f t="shared" si="4"/>
        <v>83.333333333333329</v>
      </c>
      <c r="L24" s="19" t="str">
        <f t="shared" si="5"/>
        <v>B</v>
      </c>
      <c r="M24" s="19">
        <f t="shared" si="6"/>
        <v>83.333333333333329</v>
      </c>
      <c r="N24" s="19" t="str">
        <f t="shared" si="7"/>
        <v>B</v>
      </c>
      <c r="O24" s="35">
        <v>2</v>
      </c>
      <c r="P24" s="19" t="str">
        <f t="shared" si="8"/>
        <v>Terampil berkomunikasi dan mempresentasikan namun perlu peningkatan keterampilan pada materi form, suggestion and future, corelative conjunction dan personal recount.</v>
      </c>
      <c r="Q24" s="19" t="str">
        <f t="shared" si="9"/>
        <v>A</v>
      </c>
      <c r="R24" s="19" t="str">
        <f t="shared" si="10"/>
        <v>A</v>
      </c>
      <c r="S24" s="18"/>
      <c r="T24" s="1">
        <v>72</v>
      </c>
      <c r="U24" s="1">
        <v>95</v>
      </c>
      <c r="V24" s="1">
        <v>84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50055</v>
      </c>
      <c r="C25" s="19" t="s">
        <v>83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pemahaman dan analisis pada materi form, suggestion and future, corelative conjunction dan personal recount.</v>
      </c>
      <c r="K25" s="19">
        <f t="shared" si="4"/>
        <v>78.333333333333329</v>
      </c>
      <c r="L25" s="19" t="str">
        <f t="shared" si="5"/>
        <v>B</v>
      </c>
      <c r="M25" s="19">
        <f t="shared" si="6"/>
        <v>78.333333333333329</v>
      </c>
      <c r="N25" s="19" t="str">
        <f t="shared" si="7"/>
        <v>B</v>
      </c>
      <c r="O25" s="35">
        <v>2</v>
      </c>
      <c r="P25" s="19" t="str">
        <f t="shared" si="8"/>
        <v>Terampil berkomunikasi dan mempresentasikan namun perlu peningkatan keterampilan pada materi form, suggestion and future, corelative conjunction dan personal recount.</v>
      </c>
      <c r="Q25" s="19" t="str">
        <f t="shared" si="9"/>
        <v>A</v>
      </c>
      <c r="R25" s="19" t="str">
        <f t="shared" si="10"/>
        <v>A</v>
      </c>
      <c r="S25" s="18"/>
      <c r="T25" s="1">
        <v>75</v>
      </c>
      <c r="U25" s="1">
        <v>100</v>
      </c>
      <c r="V25" s="1">
        <v>81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68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84</v>
      </c>
      <c r="FD25" s="65"/>
      <c r="FE25" s="65"/>
      <c r="FG25" s="40">
        <v>7</v>
      </c>
      <c r="FH25" s="41"/>
      <c r="FI25" s="41"/>
      <c r="FJ25" s="39">
        <v>13507</v>
      </c>
      <c r="FK25" s="39">
        <v>13517</v>
      </c>
    </row>
    <row r="26" spans="1:167" x14ac:dyDescent="0.25">
      <c r="A26" s="19">
        <v>16</v>
      </c>
      <c r="B26" s="19">
        <v>50070</v>
      </c>
      <c r="C26" s="19" t="s">
        <v>85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pemahaman dan analisis pada materi form, suggestion and future, corelative conjunction dan personal recount.</v>
      </c>
      <c r="K26" s="19">
        <f t="shared" si="4"/>
        <v>88.333333333333329</v>
      </c>
      <c r="L26" s="19" t="str">
        <f t="shared" si="5"/>
        <v>A</v>
      </c>
      <c r="M26" s="19">
        <f t="shared" si="6"/>
        <v>88.333333333333329</v>
      </c>
      <c r="N26" s="19" t="str">
        <f t="shared" si="7"/>
        <v>A</v>
      </c>
      <c r="O26" s="35">
        <v>1</v>
      </c>
      <c r="P26" s="19" t="str">
        <f t="shared" si="8"/>
        <v>Terampil dalam berkomunikasi dan  mempresentasikan materi form, suggestion and future, corelative conjunction dan personal recount.</v>
      </c>
      <c r="Q26" s="19" t="str">
        <f t="shared" si="9"/>
        <v>A</v>
      </c>
      <c r="R26" s="19" t="str">
        <f t="shared" si="10"/>
        <v>A</v>
      </c>
      <c r="S26" s="18"/>
      <c r="T26" s="1">
        <v>88</v>
      </c>
      <c r="U26" s="1">
        <v>90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96</v>
      </c>
      <c r="AH26" s="1">
        <v>82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50085</v>
      </c>
      <c r="C27" s="19" t="s">
        <v>86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pemahaman dan namun perlu peningkatan kemampuan analisis pada materi form, suggestion and future, corelative conjunction dan personal recount.</v>
      </c>
      <c r="K27" s="19">
        <f t="shared" si="4"/>
        <v>84.333333333333329</v>
      </c>
      <c r="L27" s="19" t="str">
        <f t="shared" si="5"/>
        <v>A</v>
      </c>
      <c r="M27" s="19">
        <f t="shared" si="6"/>
        <v>84.333333333333329</v>
      </c>
      <c r="N27" s="19" t="str">
        <f t="shared" si="7"/>
        <v>A</v>
      </c>
      <c r="O27" s="35">
        <v>1</v>
      </c>
      <c r="P27" s="19" t="str">
        <f t="shared" si="8"/>
        <v>Terampil dalam berkomunikasi dan  mempresentasikan materi form, suggestion and future, corelative conjunction dan personal recount.</v>
      </c>
      <c r="Q27" s="19" t="str">
        <f t="shared" si="9"/>
        <v>A</v>
      </c>
      <c r="R27" s="19" t="str">
        <f t="shared" si="10"/>
        <v>A</v>
      </c>
      <c r="S27" s="18"/>
      <c r="T27" s="1">
        <v>72</v>
      </c>
      <c r="U27" s="1">
        <v>80</v>
      </c>
      <c r="V27" s="1">
        <v>87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88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13508</v>
      </c>
      <c r="FK27" s="39">
        <v>13518</v>
      </c>
    </row>
    <row r="28" spans="1:167" x14ac:dyDescent="0.25">
      <c r="A28" s="19">
        <v>18</v>
      </c>
      <c r="B28" s="19">
        <v>50100</v>
      </c>
      <c r="C28" s="19" t="s">
        <v>87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Memiliki kemampuan pemahaman dan analisis pada materi form, suggestion and future, corelative conjunction dan personal recount.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2</v>
      </c>
      <c r="P28" s="19" t="str">
        <f t="shared" si="8"/>
        <v>Terampil berkomunikasi dan mempresentasikan namun perlu peningkatan keterampilan pada materi form, suggestion and future, corelative conjunction dan personal recount.</v>
      </c>
      <c r="Q28" s="19" t="str">
        <f t="shared" si="9"/>
        <v>A</v>
      </c>
      <c r="R28" s="19" t="str">
        <f t="shared" si="10"/>
        <v>A</v>
      </c>
      <c r="S28" s="18"/>
      <c r="T28" s="1">
        <v>84</v>
      </c>
      <c r="U28" s="1">
        <v>92</v>
      </c>
      <c r="V28" s="1">
        <v>78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84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50115</v>
      </c>
      <c r="C29" s="19" t="s">
        <v>88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pemahaman dan namun perlu peningkatan kemampuan analisis pada materi form, suggestion and future, corelative conjunction dan personal recount.</v>
      </c>
      <c r="K29" s="19">
        <f t="shared" si="4"/>
        <v>84.333333333333329</v>
      </c>
      <c r="L29" s="19" t="str">
        <f t="shared" si="5"/>
        <v>A</v>
      </c>
      <c r="M29" s="19">
        <f t="shared" si="6"/>
        <v>84.333333333333329</v>
      </c>
      <c r="N29" s="19" t="str">
        <f t="shared" si="7"/>
        <v>A</v>
      </c>
      <c r="O29" s="35">
        <v>1</v>
      </c>
      <c r="P29" s="19" t="str">
        <f t="shared" si="8"/>
        <v>Terampil dalam berkomunikasi dan  mempresentasikan materi form, suggestion and future, corelative conjunction dan personal recount.</v>
      </c>
      <c r="Q29" s="19" t="str">
        <f t="shared" si="9"/>
        <v>A</v>
      </c>
      <c r="R29" s="19" t="str">
        <f t="shared" si="10"/>
        <v>A</v>
      </c>
      <c r="S29" s="18"/>
      <c r="T29" s="1">
        <v>74</v>
      </c>
      <c r="U29" s="1">
        <v>96</v>
      </c>
      <c r="V29" s="1">
        <v>68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70</v>
      </c>
      <c r="AG29" s="1">
        <v>98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13509</v>
      </c>
      <c r="FK29" s="39">
        <v>13519</v>
      </c>
    </row>
    <row r="30" spans="1:167" x14ac:dyDescent="0.25">
      <c r="A30" s="19">
        <v>20</v>
      </c>
      <c r="B30" s="19">
        <v>50130</v>
      </c>
      <c r="C30" s="19" t="s">
        <v>89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pemahaman dan namun perlu peningkatan kemampuan analisis pada materi form, suggestion and future, corelative conjunction dan personal recount.</v>
      </c>
      <c r="K30" s="19">
        <f t="shared" si="4"/>
        <v>82</v>
      </c>
      <c r="L30" s="19" t="str">
        <f t="shared" si="5"/>
        <v>B</v>
      </c>
      <c r="M30" s="19">
        <f t="shared" si="6"/>
        <v>82</v>
      </c>
      <c r="N30" s="19" t="str">
        <f t="shared" si="7"/>
        <v>B</v>
      </c>
      <c r="O30" s="35">
        <v>2</v>
      </c>
      <c r="P30" s="19" t="str">
        <f t="shared" si="8"/>
        <v>Terampil berkomunikasi dan mempresentasikan namun perlu peningkatan keterampilan pada materi form, suggestion and future, corelative conjunction dan personal recount.</v>
      </c>
      <c r="Q30" s="19" t="str">
        <f t="shared" si="9"/>
        <v>A</v>
      </c>
      <c r="R30" s="19" t="str">
        <f t="shared" si="10"/>
        <v>A</v>
      </c>
      <c r="S30" s="18"/>
      <c r="T30" s="1">
        <v>92</v>
      </c>
      <c r="U30" s="1">
        <v>88</v>
      </c>
      <c r="V30" s="1">
        <v>68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84</v>
      </c>
      <c r="AH30" s="1">
        <v>82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50145</v>
      </c>
      <c r="C31" s="19" t="s">
        <v>90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pemahaman dan namun perlu peningkatan kemampuan analisis pada materi form, suggestion and future, corelative conjunction dan personal recount.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Terampil dalam berkomunikasi dan  mempresentasikan materi form, suggestion and future, corelative conjunction dan personal recount.</v>
      </c>
      <c r="Q31" s="19" t="str">
        <f t="shared" si="9"/>
        <v>A</v>
      </c>
      <c r="R31" s="19" t="str">
        <f t="shared" si="10"/>
        <v>A</v>
      </c>
      <c r="S31" s="18"/>
      <c r="T31" s="1">
        <v>72</v>
      </c>
      <c r="U31" s="1">
        <v>92</v>
      </c>
      <c r="V31" s="1">
        <v>88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88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13510</v>
      </c>
      <c r="FK31" s="39">
        <v>13520</v>
      </c>
    </row>
    <row r="32" spans="1:167" x14ac:dyDescent="0.25">
      <c r="A32" s="19">
        <v>22</v>
      </c>
      <c r="B32" s="19">
        <v>50160</v>
      </c>
      <c r="C32" s="19" t="s">
        <v>91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>Memiliki kemampuan pemahaman dan analisis pada materi form, suggestion and future, corelative conjunction dan personal recount.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2</v>
      </c>
      <c r="P32" s="19" t="str">
        <f t="shared" si="8"/>
        <v>Terampil berkomunikasi dan mempresentasikan namun perlu peningkatan keterampilan pada materi form, suggestion and future, corelative conjunction dan personal recount.</v>
      </c>
      <c r="Q32" s="19" t="str">
        <f t="shared" si="9"/>
        <v>A</v>
      </c>
      <c r="R32" s="19" t="str">
        <f t="shared" si="10"/>
        <v>A</v>
      </c>
      <c r="S32" s="18"/>
      <c r="T32" s="1">
        <v>72</v>
      </c>
      <c r="U32" s="1">
        <v>90</v>
      </c>
      <c r="V32" s="1">
        <v>96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78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50175</v>
      </c>
      <c r="C33" s="19" t="s">
        <v>92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Memiliki kemampuan pemahaman dan namun perlu peningkatan kemampuan analisis pada materi form, suggestion and future, corelative conjunction dan personal recount.</v>
      </c>
      <c r="K33" s="19">
        <f t="shared" si="4"/>
        <v>81.333333333333329</v>
      </c>
      <c r="L33" s="19" t="str">
        <f t="shared" si="5"/>
        <v>B</v>
      </c>
      <c r="M33" s="19">
        <f t="shared" si="6"/>
        <v>81.333333333333329</v>
      </c>
      <c r="N33" s="19" t="str">
        <f t="shared" si="7"/>
        <v>B</v>
      </c>
      <c r="O33" s="35">
        <v>2</v>
      </c>
      <c r="P33" s="19" t="str">
        <f t="shared" si="8"/>
        <v>Terampil berkomunikasi dan mempresentasikan namun perlu peningkatan keterampilan pada materi form, suggestion and future, corelative conjunction dan personal recount.</v>
      </c>
      <c r="Q33" s="19" t="str">
        <f t="shared" si="9"/>
        <v>A</v>
      </c>
      <c r="R33" s="19" t="str">
        <f t="shared" si="10"/>
        <v>A</v>
      </c>
      <c r="S33" s="18"/>
      <c r="T33" s="1">
        <v>76</v>
      </c>
      <c r="U33" s="1">
        <v>90</v>
      </c>
      <c r="V33" s="1">
        <v>72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84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50190</v>
      </c>
      <c r="C34" s="19" t="s">
        <v>93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>Memiliki kemampuan pemahaman dan namun perlu peningkatan kemampuan analisis pada materi form, suggestion and future, corelative conjunction dan personal recount.</v>
      </c>
      <c r="K34" s="19">
        <f t="shared" si="4"/>
        <v>78.333333333333329</v>
      </c>
      <c r="L34" s="19" t="str">
        <f t="shared" si="5"/>
        <v>B</v>
      </c>
      <c r="M34" s="19">
        <f t="shared" si="6"/>
        <v>78.333333333333329</v>
      </c>
      <c r="N34" s="19" t="str">
        <f t="shared" si="7"/>
        <v>B</v>
      </c>
      <c r="O34" s="35">
        <v>2</v>
      </c>
      <c r="P34" s="19" t="str">
        <f t="shared" si="8"/>
        <v>Terampil berkomunikasi dan mempresentasikan namun perlu peningkatan keterampilan pada materi form, suggestion and future, corelative conjunction dan personal recount.</v>
      </c>
      <c r="Q34" s="19" t="str">
        <f t="shared" si="9"/>
        <v>A</v>
      </c>
      <c r="R34" s="19" t="str">
        <f t="shared" si="10"/>
        <v>A</v>
      </c>
      <c r="S34" s="18"/>
      <c r="T34" s="1">
        <v>74</v>
      </c>
      <c r="U34" s="1">
        <v>92</v>
      </c>
      <c r="V34" s="1">
        <v>87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70</v>
      </c>
      <c r="AG34" s="1">
        <v>85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50205</v>
      </c>
      <c r="C35" s="19" t="s">
        <v>94</v>
      </c>
      <c r="D35" s="18"/>
      <c r="E35" s="19">
        <f t="shared" si="0"/>
        <v>92</v>
      </c>
      <c r="F35" s="19" t="str">
        <f t="shared" si="1"/>
        <v>A</v>
      </c>
      <c r="G35" s="19">
        <f>IF((COUNTA(T12:AC12)&gt;0),(ROUND((AVERAGE(T35:AD35)),0)),"")</f>
        <v>92</v>
      </c>
      <c r="H35" s="19" t="str">
        <f t="shared" si="2"/>
        <v>A</v>
      </c>
      <c r="I35" s="35">
        <v>1</v>
      </c>
      <c r="J35" s="19" t="str">
        <f t="shared" si="3"/>
        <v>Memiliki kemampuan pemahaman dan analisis pada materi form, suggestion and future, corelative conjunction dan personal recount.</v>
      </c>
      <c r="K35" s="19">
        <f t="shared" si="4"/>
        <v>85.666666666666671</v>
      </c>
      <c r="L35" s="19" t="str">
        <f t="shared" si="5"/>
        <v>A</v>
      </c>
      <c r="M35" s="19">
        <f t="shared" si="6"/>
        <v>85.666666666666671</v>
      </c>
      <c r="N35" s="19" t="str">
        <f t="shared" si="7"/>
        <v>A</v>
      </c>
      <c r="O35" s="35">
        <v>1</v>
      </c>
      <c r="P35" s="19" t="str">
        <f t="shared" si="8"/>
        <v>Terampil dalam berkomunikasi dan  mempresentasikan materi form, suggestion and future, corelative conjunction dan personal recount.</v>
      </c>
      <c r="Q35" s="19" t="str">
        <f t="shared" si="9"/>
        <v>A</v>
      </c>
      <c r="R35" s="19" t="str">
        <f t="shared" si="10"/>
        <v>A</v>
      </c>
      <c r="S35" s="18"/>
      <c r="T35" s="1">
        <v>92</v>
      </c>
      <c r="U35" s="1">
        <v>96</v>
      </c>
      <c r="V35" s="1">
        <v>88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90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50220</v>
      </c>
      <c r="C36" s="19" t="s">
        <v>95</v>
      </c>
      <c r="D36" s="18"/>
      <c r="E36" s="19">
        <f t="shared" si="0"/>
        <v>90</v>
      </c>
      <c r="F36" s="19" t="str">
        <f t="shared" si="1"/>
        <v>A</v>
      </c>
      <c r="G36" s="19">
        <f>IF((COUNTA(T12:AC12)&gt;0),(ROUND((AVERAGE(T36:AD36)),0)),"")</f>
        <v>90</v>
      </c>
      <c r="H36" s="19" t="str">
        <f t="shared" si="2"/>
        <v>A</v>
      </c>
      <c r="I36" s="35">
        <v>1</v>
      </c>
      <c r="J36" s="19" t="str">
        <f t="shared" si="3"/>
        <v>Memiliki kemampuan pemahaman dan analisis pada materi form, suggestion and future, corelative conjunction dan personal recount.</v>
      </c>
      <c r="K36" s="19">
        <f t="shared" si="4"/>
        <v>81.666666666666671</v>
      </c>
      <c r="L36" s="19" t="str">
        <f t="shared" si="5"/>
        <v>B</v>
      </c>
      <c r="M36" s="19">
        <f t="shared" si="6"/>
        <v>81.666666666666671</v>
      </c>
      <c r="N36" s="19" t="str">
        <f t="shared" si="7"/>
        <v>B</v>
      </c>
      <c r="O36" s="35">
        <v>2</v>
      </c>
      <c r="P36" s="19" t="str">
        <f t="shared" si="8"/>
        <v>Terampil berkomunikasi dan mempresentasikan namun perlu peningkatan keterampilan pada materi form, suggestion and future, corelative conjunction dan personal recount.</v>
      </c>
      <c r="Q36" s="19" t="str">
        <f t="shared" si="9"/>
        <v>A</v>
      </c>
      <c r="R36" s="19" t="str">
        <f t="shared" si="10"/>
        <v>A</v>
      </c>
      <c r="S36" s="18"/>
      <c r="T36" s="1">
        <v>96</v>
      </c>
      <c r="U36" s="1">
        <v>96</v>
      </c>
      <c r="V36" s="1">
        <v>78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70</v>
      </c>
      <c r="AG36" s="1">
        <v>90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50235</v>
      </c>
      <c r="C37" s="19" t="s">
        <v>96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>Memiliki kemampuan pemahaman dan namun perlu peningkatan kemampuan analisis pada materi form, suggestion and future, corelative conjunction dan personal recount.</v>
      </c>
      <c r="K37" s="19">
        <f t="shared" si="4"/>
        <v>86.333333333333329</v>
      </c>
      <c r="L37" s="19" t="str">
        <f t="shared" si="5"/>
        <v>A</v>
      </c>
      <c r="M37" s="19">
        <f t="shared" si="6"/>
        <v>86.333333333333329</v>
      </c>
      <c r="N37" s="19" t="str">
        <f t="shared" si="7"/>
        <v>A</v>
      </c>
      <c r="O37" s="35">
        <v>1</v>
      </c>
      <c r="P37" s="19" t="str">
        <f t="shared" si="8"/>
        <v>Terampil dalam berkomunikasi dan  mempresentasikan materi form, suggestion and future, corelative conjunction dan personal recount.</v>
      </c>
      <c r="Q37" s="19" t="str">
        <f t="shared" si="9"/>
        <v>A</v>
      </c>
      <c r="R37" s="19" t="str">
        <f t="shared" si="10"/>
        <v>A</v>
      </c>
      <c r="S37" s="18"/>
      <c r="T37" s="1">
        <v>96</v>
      </c>
      <c r="U37" s="1">
        <v>80</v>
      </c>
      <c r="V37" s="1">
        <v>71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94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50250</v>
      </c>
      <c r="C38" s="19" t="s">
        <v>97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pemahaman dan analisis pada materi form, suggestion and future, corelative conjunction dan personal recount.</v>
      </c>
      <c r="K38" s="19">
        <f t="shared" si="4"/>
        <v>88</v>
      </c>
      <c r="L38" s="19" t="str">
        <f t="shared" si="5"/>
        <v>A</v>
      </c>
      <c r="M38" s="19">
        <f t="shared" si="6"/>
        <v>88</v>
      </c>
      <c r="N38" s="19" t="str">
        <f t="shared" si="7"/>
        <v>A</v>
      </c>
      <c r="O38" s="35">
        <v>1</v>
      </c>
      <c r="P38" s="19" t="str">
        <f t="shared" si="8"/>
        <v>Terampil dalam berkomunikasi dan  mempresentasikan materi form, suggestion and future, corelative conjunction dan personal recount.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92</v>
      </c>
      <c r="V38" s="1">
        <v>82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94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50265</v>
      </c>
      <c r="C39" s="19" t="s">
        <v>98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pemahaman dan analisis pada materi form, suggestion and future, corelative conjunction dan personal recount.</v>
      </c>
      <c r="K39" s="19">
        <f t="shared" si="4"/>
        <v>87.333333333333329</v>
      </c>
      <c r="L39" s="19" t="str">
        <f t="shared" si="5"/>
        <v>A</v>
      </c>
      <c r="M39" s="19">
        <f t="shared" si="6"/>
        <v>87.333333333333329</v>
      </c>
      <c r="N39" s="19" t="str">
        <f t="shared" si="7"/>
        <v>A</v>
      </c>
      <c r="O39" s="35">
        <v>1</v>
      </c>
      <c r="P39" s="19" t="str">
        <f t="shared" si="8"/>
        <v>Terampil dalam berkomunikasi dan  mempresentasikan materi form, suggestion and future, corelative conjunction dan personal recount.</v>
      </c>
      <c r="Q39" s="19" t="str">
        <f t="shared" si="9"/>
        <v>A</v>
      </c>
      <c r="R39" s="19" t="str">
        <f t="shared" si="10"/>
        <v>A</v>
      </c>
      <c r="S39" s="18"/>
      <c r="T39" s="1">
        <v>88</v>
      </c>
      <c r="U39" s="1">
        <v>84</v>
      </c>
      <c r="V39" s="1">
        <v>83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92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50280</v>
      </c>
      <c r="C40" s="19" t="s">
        <v>99</v>
      </c>
      <c r="D40" s="18"/>
      <c r="E40" s="19">
        <f t="shared" si="0"/>
        <v>93</v>
      </c>
      <c r="F40" s="19" t="str">
        <f t="shared" si="1"/>
        <v>A</v>
      </c>
      <c r="G40" s="19">
        <f>IF((COUNTA(T12:AC12)&gt;0),(ROUND((AVERAGE(T40:AD40)),0)),"")</f>
        <v>93</v>
      </c>
      <c r="H40" s="19" t="str">
        <f t="shared" si="2"/>
        <v>A</v>
      </c>
      <c r="I40" s="35">
        <v>1</v>
      </c>
      <c r="J40" s="19" t="str">
        <f t="shared" si="3"/>
        <v>Memiliki kemampuan pemahaman dan analisis pada materi form, suggestion and future, corelative conjunction dan personal recount.</v>
      </c>
      <c r="K40" s="19">
        <f t="shared" si="4"/>
        <v>85.666666666666671</v>
      </c>
      <c r="L40" s="19" t="str">
        <f t="shared" si="5"/>
        <v>A</v>
      </c>
      <c r="M40" s="19">
        <f t="shared" si="6"/>
        <v>85.666666666666671</v>
      </c>
      <c r="N40" s="19" t="str">
        <f t="shared" si="7"/>
        <v>A</v>
      </c>
      <c r="O40" s="35">
        <v>1</v>
      </c>
      <c r="P40" s="19" t="str">
        <f t="shared" si="8"/>
        <v>Terampil dalam berkomunikasi dan  mempresentasikan materi form, suggestion and future, corelative conjunction dan personal recount.</v>
      </c>
      <c r="Q40" s="19" t="str">
        <f t="shared" si="9"/>
        <v>A</v>
      </c>
      <c r="R40" s="19" t="str">
        <f t="shared" si="10"/>
        <v>A</v>
      </c>
      <c r="S40" s="18"/>
      <c r="T40" s="1">
        <v>96</v>
      </c>
      <c r="U40" s="1">
        <v>96</v>
      </c>
      <c r="V40" s="1">
        <v>86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50295</v>
      </c>
      <c r="C41" s="19" t="s">
        <v>100</v>
      </c>
      <c r="D41" s="18"/>
      <c r="E41" s="19">
        <f t="shared" si="0"/>
        <v>87</v>
      </c>
      <c r="F41" s="19" t="str">
        <f t="shared" si="1"/>
        <v>A</v>
      </c>
      <c r="G41" s="19">
        <f>IF((COUNTA(T12:AC12)&gt;0),(ROUND((AVERAGE(T41:AD41)),0)),"")</f>
        <v>87</v>
      </c>
      <c r="H41" s="19" t="str">
        <f t="shared" si="2"/>
        <v>A</v>
      </c>
      <c r="I41" s="35">
        <v>1</v>
      </c>
      <c r="J41" s="19" t="str">
        <f t="shared" si="3"/>
        <v>Memiliki kemampuan pemahaman dan analisis pada materi form, suggestion and future, corelative conjunction dan personal recount.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Terampil dalam berkomunikasi dan  mempresentasikan materi form, suggestion and future, corelative conjunction dan personal recount.</v>
      </c>
      <c r="Q41" s="19" t="str">
        <f t="shared" si="9"/>
        <v>A</v>
      </c>
      <c r="R41" s="19" t="str">
        <f t="shared" si="10"/>
        <v>A</v>
      </c>
      <c r="S41" s="18"/>
      <c r="T41" s="1">
        <v>88</v>
      </c>
      <c r="U41" s="1">
        <v>98</v>
      </c>
      <c r="V41" s="1">
        <v>74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88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50310</v>
      </c>
      <c r="C42" s="19" t="s">
        <v>101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pemahaman dan namun perlu peningkatan kemampuan analisis pada materi form, suggestion and future, corelative conjunction dan personal recount.</v>
      </c>
      <c r="K42" s="19">
        <f t="shared" si="4"/>
        <v>87</v>
      </c>
      <c r="L42" s="19" t="str">
        <f t="shared" si="5"/>
        <v>A</v>
      </c>
      <c r="M42" s="19">
        <f t="shared" si="6"/>
        <v>87</v>
      </c>
      <c r="N42" s="19" t="str">
        <f t="shared" si="7"/>
        <v>A</v>
      </c>
      <c r="O42" s="35">
        <v>1</v>
      </c>
      <c r="P42" s="19" t="str">
        <f t="shared" si="8"/>
        <v>Terampil dalam berkomunikasi dan  mempresentasikan materi form, suggestion and future, corelative conjunction dan personal recount.</v>
      </c>
      <c r="Q42" s="19" t="str">
        <f t="shared" si="9"/>
        <v>A</v>
      </c>
      <c r="R42" s="19" t="str">
        <f t="shared" si="10"/>
        <v>A</v>
      </c>
      <c r="S42" s="18"/>
      <c r="T42" s="1">
        <v>72</v>
      </c>
      <c r="U42" s="1">
        <v>96</v>
      </c>
      <c r="V42" s="1">
        <v>73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86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50325</v>
      </c>
      <c r="C43" s="19" t="s">
        <v>102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2</v>
      </c>
      <c r="J43" s="19" t="str">
        <f t="shared" si="3"/>
        <v>Memiliki kemampuan pemahaman dan namun perlu peningkatan kemampuan analisis pada materi form, suggestion and future, corelative conjunction dan personal recount.</v>
      </c>
      <c r="K43" s="19">
        <f t="shared" si="4"/>
        <v>82.333333333333329</v>
      </c>
      <c r="L43" s="19" t="str">
        <f t="shared" si="5"/>
        <v>B</v>
      </c>
      <c r="M43" s="19">
        <f t="shared" si="6"/>
        <v>82.333333333333329</v>
      </c>
      <c r="N43" s="19" t="str">
        <f t="shared" si="7"/>
        <v>B</v>
      </c>
      <c r="O43" s="35">
        <v>2</v>
      </c>
      <c r="P43" s="19" t="str">
        <f t="shared" si="8"/>
        <v>Terampil berkomunikasi dan mempresentasikan namun perlu peningkatan keterampilan pada materi form, suggestion and future, corelative conjunction dan personal recount.</v>
      </c>
      <c r="Q43" s="19" t="str">
        <f t="shared" si="9"/>
        <v>A</v>
      </c>
      <c r="R43" s="19" t="str">
        <f t="shared" si="10"/>
        <v>A</v>
      </c>
      <c r="S43" s="18"/>
      <c r="T43" s="1">
        <v>72</v>
      </c>
      <c r="U43" s="1">
        <v>90</v>
      </c>
      <c r="V43" s="1">
        <v>81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50340</v>
      </c>
      <c r="C44" s="19" t="s">
        <v>103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pemahaman dan analisis pada materi form, suggestion and future, corelative conjunction dan personal recount.</v>
      </c>
      <c r="K44" s="19">
        <f t="shared" si="4"/>
        <v>86</v>
      </c>
      <c r="L44" s="19" t="str">
        <f t="shared" si="5"/>
        <v>A</v>
      </c>
      <c r="M44" s="19">
        <f t="shared" si="6"/>
        <v>86</v>
      </c>
      <c r="N44" s="19" t="str">
        <f t="shared" si="7"/>
        <v>A</v>
      </c>
      <c r="O44" s="35">
        <v>1</v>
      </c>
      <c r="P44" s="19" t="str">
        <f t="shared" si="8"/>
        <v>Terampil dalam berkomunikasi dan  mempresentasikan materi form, suggestion and future, corelative conjunction dan personal recount.</v>
      </c>
      <c r="Q44" s="19" t="str">
        <f t="shared" si="9"/>
        <v>A</v>
      </c>
      <c r="R44" s="19" t="str">
        <f t="shared" si="10"/>
        <v>A</v>
      </c>
      <c r="S44" s="18"/>
      <c r="T44" s="1">
        <v>93</v>
      </c>
      <c r="U44" s="1">
        <v>90</v>
      </c>
      <c r="V44" s="1">
        <v>72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88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50355</v>
      </c>
      <c r="C45" s="19" t="s">
        <v>104</v>
      </c>
      <c r="D45" s="18"/>
      <c r="E45" s="19">
        <f t="shared" si="0"/>
        <v>73</v>
      </c>
      <c r="F45" s="19" t="str">
        <f t="shared" si="1"/>
        <v>C</v>
      </c>
      <c r="G45" s="19">
        <f>IF((COUNTA(T12:AC12)&gt;0),(ROUND((AVERAGE(T45:AD45)),0)),"")</f>
        <v>73</v>
      </c>
      <c r="H45" s="19" t="str">
        <f t="shared" si="2"/>
        <v>C</v>
      </c>
      <c r="I45" s="35">
        <v>3</v>
      </c>
      <c r="J45" s="19" t="str">
        <f t="shared" si="3"/>
        <v>Perlu peningkatan pada kemampuan pemahaman dan kemampuan analisis pada materi form, suggestion and future, corelative conjunction dan personal recount.</v>
      </c>
      <c r="K45" s="19">
        <f t="shared" si="4"/>
        <v>73.333333333333329</v>
      </c>
      <c r="L45" s="19" t="str">
        <f t="shared" si="5"/>
        <v>C</v>
      </c>
      <c r="M45" s="19">
        <f t="shared" si="6"/>
        <v>73.333333333333329</v>
      </c>
      <c r="N45" s="19" t="str">
        <f t="shared" si="7"/>
        <v>C</v>
      </c>
      <c r="O45" s="35">
        <v>3</v>
      </c>
      <c r="P45" s="19" t="str">
        <f t="shared" si="8"/>
        <v>Perlu peningkatan keterampilan dalam berkomunikasi dan mempresentasikan pada materi form, suggestion and future, corelative conjunction dan personal recount.</v>
      </c>
      <c r="Q45" s="19" t="str">
        <f t="shared" si="9"/>
        <v>A</v>
      </c>
      <c r="R45" s="19" t="str">
        <f t="shared" si="10"/>
        <v>A</v>
      </c>
      <c r="S45" s="18"/>
      <c r="T45" s="1">
        <v>78</v>
      </c>
      <c r="U45" s="1">
        <v>70</v>
      </c>
      <c r="V45" s="1">
        <v>70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70</v>
      </c>
      <c r="AH45" s="1">
        <v>70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50370</v>
      </c>
      <c r="C46" s="19" t="s">
        <v>105</v>
      </c>
      <c r="D46" s="18"/>
      <c r="E46" s="19">
        <f t="shared" si="0"/>
        <v>93</v>
      </c>
      <c r="F46" s="19" t="str">
        <f t="shared" si="1"/>
        <v>A</v>
      </c>
      <c r="G46" s="19">
        <f>IF((COUNTA(T12:AC12)&gt;0),(ROUND((AVERAGE(T46:AD46)),0)),"")</f>
        <v>93</v>
      </c>
      <c r="H46" s="19" t="str">
        <f t="shared" si="2"/>
        <v>A</v>
      </c>
      <c r="I46" s="35">
        <v>1</v>
      </c>
      <c r="J46" s="19" t="str">
        <f t="shared" si="3"/>
        <v>Memiliki kemampuan pemahaman dan analisis pada materi form, suggestion and future, corelative conjunction dan personal recount.</v>
      </c>
      <c r="K46" s="19">
        <f t="shared" si="4"/>
        <v>85.333333333333329</v>
      </c>
      <c r="L46" s="19" t="str">
        <f t="shared" si="5"/>
        <v>A</v>
      </c>
      <c r="M46" s="19">
        <f t="shared" si="6"/>
        <v>85.333333333333329</v>
      </c>
      <c r="N46" s="19" t="str">
        <f t="shared" si="7"/>
        <v>A</v>
      </c>
      <c r="O46" s="35">
        <v>1</v>
      </c>
      <c r="P46" s="19" t="str">
        <f t="shared" si="8"/>
        <v>Terampil dalam berkomunikasi dan  mempresentasikan materi form, suggestion and future, corelative conjunction dan personal recount.</v>
      </c>
      <c r="Q46" s="19" t="str">
        <f t="shared" si="9"/>
        <v>A</v>
      </c>
      <c r="R46" s="19" t="str">
        <f t="shared" si="10"/>
        <v>A</v>
      </c>
      <c r="S46" s="18"/>
      <c r="T46" s="1">
        <v>96</v>
      </c>
      <c r="U46" s="1">
        <v>96</v>
      </c>
      <c r="V46" s="1">
        <v>88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96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50385</v>
      </c>
      <c r="C47" s="19" t="s">
        <v>106</v>
      </c>
      <c r="D47" s="18"/>
      <c r="E47" s="19">
        <f t="shared" si="0"/>
        <v>93</v>
      </c>
      <c r="F47" s="19" t="str">
        <f t="shared" si="1"/>
        <v>A</v>
      </c>
      <c r="G47" s="19">
        <f>IF((COUNTA(T12:AC12)&gt;0),(ROUND((AVERAGE(T47:AD47)),0)),"")</f>
        <v>93</v>
      </c>
      <c r="H47" s="19" t="str">
        <f t="shared" si="2"/>
        <v>A</v>
      </c>
      <c r="I47" s="35">
        <v>1</v>
      </c>
      <c r="J47" s="19" t="str">
        <f t="shared" si="3"/>
        <v>Memiliki kemampuan pemahaman dan analisis pada materi form, suggestion and future, corelative conjunction dan personal recount.</v>
      </c>
      <c r="K47" s="19">
        <f t="shared" si="4"/>
        <v>84.666666666666671</v>
      </c>
      <c r="L47" s="19" t="str">
        <f t="shared" si="5"/>
        <v>A</v>
      </c>
      <c r="M47" s="19">
        <f t="shared" si="6"/>
        <v>84.666666666666671</v>
      </c>
      <c r="N47" s="19" t="str">
        <f t="shared" si="7"/>
        <v>A</v>
      </c>
      <c r="O47" s="35">
        <v>1</v>
      </c>
      <c r="P47" s="19" t="str">
        <f t="shared" si="8"/>
        <v>Terampil dalam berkomunikasi dan  mempresentasikan materi form, suggestion and future, corelative conjunction dan personal recount.</v>
      </c>
      <c r="Q47" s="19" t="str">
        <f t="shared" si="9"/>
        <v>A</v>
      </c>
      <c r="R47" s="19" t="str">
        <f t="shared" si="10"/>
        <v>A</v>
      </c>
      <c r="S47" s="18"/>
      <c r="T47" s="1">
        <v>92</v>
      </c>
      <c r="U47" s="1">
        <v>96</v>
      </c>
      <c r="V47" s="1">
        <v>92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92</v>
      </c>
      <c r="AH47" s="1">
        <v>82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/>
      <c r="G52" s="74" t="s">
        <v>108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109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/>
      <c r="G53" s="74" t="s">
        <v>111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112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113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114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116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118</v>
      </c>
      <c r="N57" s="18"/>
      <c r="O57" s="36"/>
      <c r="P57" s="18"/>
      <c r="Q57" s="18" t="s">
        <v>119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2018-05-23T03:34:41Z</dcterms:modified>
  <cp:category/>
</cp:coreProperties>
</file>