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810" windowWidth="15735" windowHeight="7080"/>
  </bookViews>
  <sheets>
    <sheet name="XI-MIPA 1" sheetId="1" r:id="rId1"/>
  </sheets>
  <calcPr calcId="124519"/>
  <fileRecoveryPr repairLoad="1"/>
</workbook>
</file>

<file path=xl/calcChain.xml><?xml version="1.0" encoding="utf-8"?>
<calcChain xmlns="http://schemas.openxmlformats.org/spreadsheetml/2006/main">
  <c r="K55" i="1"/>
  <c r="R50"/>
  <c r="Q50"/>
  <c r="P50"/>
  <c r="M50"/>
  <c r="N50" s="1"/>
  <c r="K50"/>
  <c r="L50" s="1"/>
  <c r="J50"/>
  <c r="G50"/>
  <c r="H50" s="1"/>
  <c r="E50"/>
  <c r="F50" s="1"/>
  <c r="R49"/>
  <c r="Q49"/>
  <c r="P49"/>
  <c r="M49"/>
  <c r="N49" s="1"/>
  <c r="K49"/>
  <c r="L49" s="1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H11" l="1"/>
  <c r="K53"/>
  <c r="K52"/>
</calcChain>
</file>

<file path=xl/sharedStrings.xml><?xml version="1.0" encoding="utf-8"?>
<sst xmlns="http://schemas.openxmlformats.org/spreadsheetml/2006/main" count="187" uniqueCount="121">
  <si>
    <t>DAFTAR NILAI SISWA SMAN 9 SEMARANG SEMESTER GASAL TAHUN PELAJARAN 2017/2018</t>
  </si>
  <si>
    <t>Guru :</t>
  </si>
  <si>
    <t>Noor Taufiq Saleh S.Pd., M.Pd.</t>
  </si>
  <si>
    <t>Kelas XI-MIPA 1</t>
  </si>
  <si>
    <t>Mapel :</t>
  </si>
  <si>
    <t>Matematika [ Kelompok C (Peminatan) ]</t>
  </si>
  <si>
    <t>didownload 18/12/2017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</si>
  <si>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</si>
  <si>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</si>
  <si>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</si>
  <si>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</si>
  <si>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</si>
  <si>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</si>
  <si>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</si>
  <si>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</si>
  <si>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</si>
  <si>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</si>
  <si>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</si>
  <si>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</si>
  <si>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</si>
  <si>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</si>
  <si>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</si>
  <si>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</si>
  <si>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</si>
  <si>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</si>
  <si>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</si>
  <si>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</si>
  <si>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</si>
  <si>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</si>
  <si>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</si>
  <si>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</si>
  <si>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</si>
  <si>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</si>
  <si>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</si>
  <si>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</si>
  <si>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</si>
  <si>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</si>
  <si>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</si>
  <si>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</si>
  <si>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</si>
  <si>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</si>
  <si>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</si>
  <si>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</si>
  <si>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</si>
  <si>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</si>
  <si>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</si>
  <si>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</si>
  <si>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</si>
  <si>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</si>
  <si>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</si>
  <si>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</si>
  <si>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</si>
  <si>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</si>
  <si>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</si>
  <si>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</si>
  <si>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</si>
  <si>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</si>
  <si>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</si>
  <si>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</si>
  <si>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</si>
  <si>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</si>
  <si>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</si>
  <si>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</si>
  <si>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</si>
  <si>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</si>
  <si>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</si>
  <si>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</si>
  <si>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</si>
  <si>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</si>
  <si>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</si>
  <si>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</si>
  <si>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</si>
  <si>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</si>
  <si>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</si>
  <si>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</si>
  <si>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</si>
  <si>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</si>
  <si>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</si>
  <si>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Predikat &amp; Deskripsi Keterampilan</t>
  </si>
  <si>
    <t>FITRA FAIZA NOOR FATIMAH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</si>
  <si>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</si>
  <si>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</si>
  <si>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</si>
  <si>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</si>
  <si>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</si>
  <si>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</si>
  <si>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</si>
  <si>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</si>
  <si>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</si>
  <si>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</si>
  <si>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</si>
  <si>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</si>
  <si>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</si>
  <si>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</si>
  <si>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</si>
  <si>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</si>
  <si>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</si>
  <si>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</si>
  <si>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</si>
  <si>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</si>
  <si>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</si>
  <si>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</si>
  <si>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</si>
  <si>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</si>
  <si>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</si>
  <si>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</si>
  <si>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</si>
  <si>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</si>
  <si>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</si>
  <si>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</si>
  <si>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</si>
  <si>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19691223 200212 1 003</t>
  </si>
  <si>
    <t>Nip</t>
  </si>
  <si>
    <t>Memiliki kemampuan dalam menentukan penyelesaian persamaan trigonometri dan dapat membedakan penggunaan rumus jumlah dan selisih sinus dan cosinus</t>
  </si>
  <si>
    <t>Memiliki kemampuan dalam menentukan penyelesaian persamaan trigonometri dan perlu peningkatan dalam membedakan penggunaan rumus jumlah dan selisih sinus dan cosinus</t>
  </si>
  <si>
    <t>Perlu peningkatan kemampuan dalam menentukan penyelesaian persamaan trigonometri dan dalam membedakan penggunaan rumus jumlah dan selisih sinus dan cosinus</t>
  </si>
  <si>
    <t>Sangat perlu dalam peningkatan kemampuan menentukan penyelesaian persamaan trigonometri dan dalam membedakan penggunaan rumus jumlah dan selisih sinus dan cosinus</t>
  </si>
  <si>
    <t xml:space="preserve"> Terampil dalam menyelesaikan masalah yang berkaitan dengan persamaan trigonometri,  rumus jumlah dan selisih sinus dan cosinus</t>
  </si>
  <si>
    <t xml:space="preserve"> Terampil dalam menyelesaikan masalah yang berkaitan dengan persamaan trigonometri dan perlu peningkatan ketrampilan dalam menyelesaian  rumus jumlah dan selisih sinus dan cosinus</t>
  </si>
  <si>
    <t xml:space="preserve"> Perlu peningkatan ketrampilan dalam menyelesaikan masalah yang berkaitan dengan persamaan trigonometri dan perlu peningkatan ketrampilan dalam menyelesaian  rumus jumlah dan selisih sinus dan cosinus</t>
  </si>
  <si>
    <t xml:space="preserve"> Sangat perlu peningkatan ketrampilan dalam menyelesaikan masalah yang berkaitan dengan persamaan trigonometri dan perlu peningkatan ketrampilan dalam menyelesaian  rumus jumlah dan selisih sinus dan cosinus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</si>
</sst>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FE11" activePane="bottomRight" state="frozen"/>
      <selection pane="topRight"/>
      <selection pane="bottomLeft"/>
      <selection pane="bottomRight" activeCell="FG7" sqref="FG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341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341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85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34444</v>
      </c>
      <c r="C11" s="19" t="s">
        <v>53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menentukan penyelesaian persamaan trigonometri dan perlu peningkatan dalam membedakan penggunaan rumus jumlah dan selisih sinus dan cosinus</v>
      </c>
      <c r="K11" s="19">
        <f t="shared" ref="K11:K50" si="4">IF((COUNTA(AF11:AN11)&gt;0),AVERAGE(AF11:AN11),"")</f>
        <v>86.5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 Terampil dalam menyelesaikan masalah yang berkaitan dengan persamaan trigonometri,  rumus jumlah dan selisih sinus dan cosinus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75</v>
      </c>
      <c r="U11" s="1">
        <v>87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93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34459</v>
      </c>
      <c r="C12" s="19" t="s">
        <v>56</v>
      </c>
      <c r="D12" s="18"/>
      <c r="E12" s="19">
        <f t="shared" si="0"/>
        <v>96</v>
      </c>
      <c r="F12" s="19" t="str">
        <f t="shared" si="1"/>
        <v>A</v>
      </c>
      <c r="G12" s="19">
        <f>IF((COUNTA(T12:AC12)&gt;0),(ROUND((AVERAGE(T12:AD12)),0)),"")</f>
        <v>96</v>
      </c>
      <c r="H12" s="19" t="str">
        <f t="shared" si="2"/>
        <v>A</v>
      </c>
      <c r="I12" s="35">
        <v>1</v>
      </c>
      <c r="J12" s="19" t="str">
        <f t="shared" si="3"/>
        <v>Memiliki kemampuan dalam menentukan penyelesaian persamaan trigonometri dan dapat membedakan penggunaan rumus jumlah dan selisih sinus dan cosinus</v>
      </c>
      <c r="K12" s="19">
        <f t="shared" si="4"/>
        <v>94</v>
      </c>
      <c r="L12" s="19" t="str">
        <f t="shared" si="5"/>
        <v>A</v>
      </c>
      <c r="M12" s="19">
        <f t="shared" si="6"/>
        <v>94</v>
      </c>
      <c r="N12" s="19" t="str">
        <f t="shared" si="7"/>
        <v>A</v>
      </c>
      <c r="O12" s="35">
        <v>1</v>
      </c>
      <c r="P12" s="19" t="str">
        <f t="shared" si="8"/>
        <v xml:space="preserve"> Terampil dalam menyelesaikan masalah yang berkaitan dengan persamaan trigonometri,  rumus jumlah dan selisih sinus dan cosinus</v>
      </c>
      <c r="Q12" s="19" t="str">
        <f t="shared" si="9"/>
        <v>A</v>
      </c>
      <c r="R12" s="19" t="str">
        <f t="shared" si="10"/>
        <v>A</v>
      </c>
      <c r="S12" s="18"/>
      <c r="T12" s="1">
        <v>93</v>
      </c>
      <c r="U12" s="1">
        <v>98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98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34474</v>
      </c>
      <c r="C13" s="19" t="s">
        <v>65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Memiliki kemampuan dalam menentukan penyelesaian persamaan trigonometri dan perlu peningkatan dalam membedakan penggunaan rumus jumlah dan selisih sinus dan cosinus</v>
      </c>
      <c r="K13" s="19">
        <f t="shared" si="4"/>
        <v>81</v>
      </c>
      <c r="L13" s="19" t="str">
        <f t="shared" si="5"/>
        <v>B</v>
      </c>
      <c r="M13" s="19">
        <f t="shared" si="6"/>
        <v>81</v>
      </c>
      <c r="N13" s="19" t="str">
        <f t="shared" si="7"/>
        <v>B</v>
      </c>
      <c r="O13" s="35">
        <v>2</v>
      </c>
      <c r="P13" s="19" t="str">
        <f t="shared" si="8"/>
        <v xml:space="preserve"> Terampil dalam menyelesaikan masalah yang berkaitan dengan persamaan trigonometri dan perlu peningkatan ketrampilan dalam menyelesaian  rumus jumlah dan selisih sinus dan cosinus</v>
      </c>
      <c r="Q13" s="19" t="str">
        <f t="shared" si="9"/>
        <v>B</v>
      </c>
      <c r="R13" s="19" t="str">
        <f t="shared" si="10"/>
        <v>B</v>
      </c>
      <c r="S13" s="18"/>
      <c r="T13" s="1">
        <v>80</v>
      </c>
      <c r="U13" s="1">
        <v>81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92</v>
      </c>
      <c r="AG13" s="1">
        <v>70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5" t="s">
        <v>113</v>
      </c>
      <c r="FI13" s="75" t="s">
        <v>117</v>
      </c>
      <c r="FJ13" s="74">
        <v>11541</v>
      </c>
      <c r="FK13" s="74">
        <v>11551</v>
      </c>
    </row>
    <row r="14" spans="1:167">
      <c r="A14" s="19">
        <v>4</v>
      </c>
      <c r="B14" s="19">
        <v>34489</v>
      </c>
      <c r="C14" s="19" t="s">
        <v>66</v>
      </c>
      <c r="D14" s="18"/>
      <c r="E14" s="19">
        <f t="shared" si="0"/>
        <v>91</v>
      </c>
      <c r="F14" s="19" t="str">
        <f t="shared" si="1"/>
        <v>A</v>
      </c>
      <c r="G14" s="19">
        <f>IF((COUNTA(T12:AC12)&gt;0),(ROUND((AVERAGE(T14:AD14)),0)),"")</f>
        <v>91</v>
      </c>
      <c r="H14" s="19" t="str">
        <f t="shared" si="2"/>
        <v>A</v>
      </c>
      <c r="I14" s="35">
        <v>1</v>
      </c>
      <c r="J14" s="19" t="str">
        <f t="shared" si="3"/>
        <v>Memiliki kemampuan dalam menentukan penyelesaian persamaan trigonometri dan dapat membedakan penggunaan rumus jumlah dan selisih sinus dan cosinus</v>
      </c>
      <c r="K14" s="19">
        <f t="shared" si="4"/>
        <v>85.5</v>
      </c>
      <c r="L14" s="19" t="str">
        <f t="shared" si="5"/>
        <v>A</v>
      </c>
      <c r="M14" s="19">
        <f t="shared" si="6"/>
        <v>85.5</v>
      </c>
      <c r="N14" s="19" t="str">
        <f t="shared" si="7"/>
        <v>A</v>
      </c>
      <c r="O14" s="35">
        <v>1</v>
      </c>
      <c r="P14" s="19" t="str">
        <f t="shared" si="8"/>
        <v xml:space="preserve"> Terampil dalam menyelesaikan masalah yang berkaitan dengan persamaan trigonometri,  rumus jumlah dan selisih sinus dan cosinus</v>
      </c>
      <c r="Q14" s="19" t="str">
        <f t="shared" si="9"/>
        <v>A</v>
      </c>
      <c r="R14" s="19" t="str">
        <f t="shared" si="10"/>
        <v>A</v>
      </c>
      <c r="S14" s="18"/>
      <c r="T14" s="1">
        <v>95</v>
      </c>
      <c r="U14" s="1">
        <v>86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81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34504</v>
      </c>
      <c r="C15" s="19" t="s">
        <v>67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Memiliki kemampuan dalam menentukan penyelesaian persamaan trigonometri dan perlu peningkatan dalam membedakan penggunaan rumus jumlah dan selisih sinus dan cosinus</v>
      </c>
      <c r="K15" s="19">
        <f t="shared" si="4"/>
        <v>81.5</v>
      </c>
      <c r="L15" s="19" t="str">
        <f t="shared" si="5"/>
        <v>B</v>
      </c>
      <c r="M15" s="19">
        <f t="shared" si="6"/>
        <v>81.5</v>
      </c>
      <c r="N15" s="19" t="str">
        <f t="shared" si="7"/>
        <v>B</v>
      </c>
      <c r="O15" s="35">
        <v>2</v>
      </c>
      <c r="P15" s="19" t="str">
        <f t="shared" si="8"/>
        <v xml:space="preserve"> Terampil dalam menyelesaikan masalah yang berkaitan dengan persamaan trigonometri dan perlu peningkatan ketrampilan dalam menyelesaian  rumus jumlah dan selisih sinus dan cosinus</v>
      </c>
      <c r="Q15" s="19" t="str">
        <f t="shared" si="9"/>
        <v>A</v>
      </c>
      <c r="R15" s="19" t="str">
        <f t="shared" si="10"/>
        <v>A</v>
      </c>
      <c r="S15" s="18"/>
      <c r="T15" s="1">
        <v>75</v>
      </c>
      <c r="U15" s="1">
        <v>82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5" t="s">
        <v>114</v>
      </c>
      <c r="FI15" s="75" t="s">
        <v>118</v>
      </c>
      <c r="FJ15" s="74">
        <v>11542</v>
      </c>
      <c r="FK15" s="74">
        <v>11552</v>
      </c>
    </row>
    <row r="16" spans="1:167">
      <c r="A16" s="19">
        <v>6</v>
      </c>
      <c r="B16" s="19">
        <v>34519</v>
      </c>
      <c r="C16" s="19" t="s">
        <v>68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2</v>
      </c>
      <c r="J16" s="19" t="str">
        <f t="shared" si="3"/>
        <v>Memiliki kemampuan dalam menentukan penyelesaian persamaan trigonometri dan perlu peningkatan dalam membedakan penggunaan rumus jumlah dan selisih sinus dan cosinus</v>
      </c>
      <c r="K16" s="19">
        <f t="shared" si="4"/>
        <v>81</v>
      </c>
      <c r="L16" s="19" t="str">
        <f t="shared" si="5"/>
        <v>B</v>
      </c>
      <c r="M16" s="19">
        <f t="shared" si="6"/>
        <v>81</v>
      </c>
      <c r="N16" s="19" t="str">
        <f t="shared" si="7"/>
        <v>B</v>
      </c>
      <c r="O16" s="35">
        <v>2</v>
      </c>
      <c r="P16" s="19" t="str">
        <f t="shared" si="8"/>
        <v xml:space="preserve"> Terampil dalam menyelesaikan masalah yang berkaitan dengan persamaan trigonometri dan perlu peningkatan ketrampilan dalam menyelesaian  rumus jumlah dan selisih sinus dan cosinus</v>
      </c>
      <c r="Q16" s="19" t="str">
        <f t="shared" si="9"/>
        <v>A</v>
      </c>
      <c r="R16" s="19" t="str">
        <f t="shared" si="10"/>
        <v>A</v>
      </c>
      <c r="S16" s="18"/>
      <c r="T16" s="1">
        <v>83</v>
      </c>
      <c r="U16" s="1">
        <v>81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77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34534</v>
      </c>
      <c r="C17" s="19" t="s">
        <v>69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dalam menentukan penyelesaian persamaan trigonometri dan perlu peningkatan dalam membedakan penggunaan rumus jumlah dan selisih sinus dan cosinus</v>
      </c>
      <c r="K17" s="19">
        <f t="shared" si="4"/>
        <v>81</v>
      </c>
      <c r="L17" s="19" t="str">
        <f t="shared" si="5"/>
        <v>B</v>
      </c>
      <c r="M17" s="19">
        <f t="shared" si="6"/>
        <v>81</v>
      </c>
      <c r="N17" s="19" t="str">
        <f t="shared" si="7"/>
        <v>B</v>
      </c>
      <c r="O17" s="35">
        <v>2</v>
      </c>
      <c r="P17" s="19" t="str">
        <f t="shared" si="8"/>
        <v xml:space="preserve"> Terampil dalam menyelesaikan masalah yang berkaitan dengan persamaan trigonometri dan perlu peningkatan ketrampilan dalam menyelesaian  rumus jumlah dan selisih sinus dan cosinus</v>
      </c>
      <c r="Q17" s="19" t="str">
        <f t="shared" si="9"/>
        <v>B</v>
      </c>
      <c r="R17" s="19" t="str">
        <f t="shared" si="10"/>
        <v>B</v>
      </c>
      <c r="S17" s="18"/>
      <c r="T17" s="1">
        <v>72</v>
      </c>
      <c r="U17" s="1">
        <v>81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5" t="s">
        <v>115</v>
      </c>
      <c r="FI17" s="75" t="s">
        <v>119</v>
      </c>
      <c r="FJ17" s="74">
        <v>11543</v>
      </c>
      <c r="FK17" s="74">
        <v>11553</v>
      </c>
    </row>
    <row r="18" spans="1:167">
      <c r="A18" s="19">
        <v>8</v>
      </c>
      <c r="B18" s="19">
        <v>34549</v>
      </c>
      <c r="C18" s="19" t="s">
        <v>70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Memiliki kemampuan dalam menentukan penyelesaian persamaan trigonometri dan dapat membedakan penggunaan rumus jumlah dan selisih sinus dan cosinus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 xml:space="preserve"> Terampil dalam menyelesaikan masalah yang berkaitan dengan persamaan trigonometri,  rumus jumlah dan selisih sinus dan cosinus</v>
      </c>
      <c r="Q18" s="19" t="str">
        <f t="shared" si="9"/>
        <v>B</v>
      </c>
      <c r="R18" s="19" t="str">
        <f t="shared" si="10"/>
        <v>B</v>
      </c>
      <c r="S18" s="18"/>
      <c r="T18" s="1">
        <v>88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50401</v>
      </c>
      <c r="C19" s="19" t="s">
        <v>71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dalam menentukan penyelesaian persamaan trigonometri dan perlu peningkatan dalam membedakan penggunaan rumus jumlah dan selisih sinus dan cosinus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2</v>
      </c>
      <c r="P19" s="19" t="str">
        <f t="shared" si="8"/>
        <v xml:space="preserve"> Terampil dalam menyelesaikan masalah yang berkaitan dengan persamaan trigonometri dan perlu peningkatan ketrampilan dalam menyelesaian  rumus jumlah dan selisih sinus dan cosinus</v>
      </c>
      <c r="Q19" s="19" t="str">
        <f t="shared" si="9"/>
        <v>B</v>
      </c>
      <c r="R19" s="19" t="str">
        <f t="shared" si="10"/>
        <v>B</v>
      </c>
      <c r="S19" s="18"/>
      <c r="T19" s="1">
        <v>81</v>
      </c>
      <c r="U19" s="1">
        <v>80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75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5" t="s">
        <v>116</v>
      </c>
      <c r="FI19" s="75" t="s">
        <v>120</v>
      </c>
      <c r="FJ19" s="74">
        <v>11544</v>
      </c>
      <c r="FK19" s="74">
        <v>11554</v>
      </c>
    </row>
    <row r="20" spans="1:167">
      <c r="A20" s="19">
        <v>10</v>
      </c>
      <c r="B20" s="19">
        <v>34564</v>
      </c>
      <c r="C20" s="19" t="s">
        <v>72</v>
      </c>
      <c r="D20" s="18"/>
      <c r="E20" s="19">
        <f t="shared" si="0"/>
        <v>70</v>
      </c>
      <c r="F20" s="19" t="str">
        <f t="shared" si="1"/>
        <v>C</v>
      </c>
      <c r="G20" s="19">
        <f>IF((COUNTA(T12:AC12)&gt;0),(ROUND((AVERAGE(T20:AD20)),0)),"")</f>
        <v>70</v>
      </c>
      <c r="H20" s="19" t="str">
        <f t="shared" si="2"/>
        <v>C</v>
      </c>
      <c r="I20" s="35">
        <v>3</v>
      </c>
      <c r="J20" s="19" t="str">
        <f t="shared" si="3"/>
        <v>Perlu peningkatan kemampuan dalam menentukan penyelesaian persamaan trigonometri dan dalam membedakan penggunaan rumus jumlah dan selisih sinus dan cosinus</v>
      </c>
      <c r="K20" s="19">
        <f t="shared" si="4"/>
        <v>69</v>
      </c>
      <c r="L20" s="19" t="str">
        <f t="shared" si="5"/>
        <v>D</v>
      </c>
      <c r="M20" s="19">
        <f t="shared" si="6"/>
        <v>69</v>
      </c>
      <c r="N20" s="19" t="str">
        <f t="shared" si="7"/>
        <v>D</v>
      </c>
      <c r="O20" s="35">
        <v>4</v>
      </c>
      <c r="P20" s="19" t="str">
        <f t="shared" si="8"/>
        <v xml:space="preserve"> Sangat perlu peningkatan ketrampilan dalam menyelesaikan masalah yang berkaitan dengan persamaan trigonometri dan perlu peningkatan ketrampilan dalam menyelesaian  rumus jumlah dan selisih sinus dan cosinus</v>
      </c>
      <c r="Q20" s="19" t="str">
        <f t="shared" si="9"/>
        <v>B</v>
      </c>
      <c r="R20" s="19" t="str">
        <f t="shared" si="10"/>
        <v>B</v>
      </c>
      <c r="S20" s="18"/>
      <c r="T20" s="1">
        <v>70</v>
      </c>
      <c r="U20" s="1">
        <v>70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70</v>
      </c>
      <c r="AG20" s="1">
        <v>68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34579</v>
      </c>
      <c r="C21" s="19" t="s">
        <v>73</v>
      </c>
      <c r="D21" s="18"/>
      <c r="E21" s="19">
        <f t="shared" si="0"/>
        <v>73</v>
      </c>
      <c r="F21" s="19" t="str">
        <f t="shared" si="1"/>
        <v>C</v>
      </c>
      <c r="G21" s="19">
        <f>IF((COUNTA(T12:AC12)&gt;0),(ROUND((AVERAGE(T21:AD21)),0)),"")</f>
        <v>73</v>
      </c>
      <c r="H21" s="19" t="str">
        <f t="shared" si="2"/>
        <v>C</v>
      </c>
      <c r="I21" s="35">
        <v>3</v>
      </c>
      <c r="J21" s="19" t="str">
        <f t="shared" si="3"/>
        <v>Perlu peningkatan kemampuan dalam menentukan penyelesaian persamaan trigonometri dan dalam membedakan penggunaan rumus jumlah dan selisih sinus dan cosinus</v>
      </c>
      <c r="K21" s="19">
        <f t="shared" si="4"/>
        <v>74</v>
      </c>
      <c r="L21" s="19" t="str">
        <f t="shared" si="5"/>
        <v>C</v>
      </c>
      <c r="M21" s="19">
        <f t="shared" si="6"/>
        <v>74</v>
      </c>
      <c r="N21" s="19" t="str">
        <f t="shared" si="7"/>
        <v>C</v>
      </c>
      <c r="O21" s="35">
        <v>3</v>
      </c>
      <c r="P21" s="19" t="str">
        <f t="shared" si="8"/>
        <v xml:space="preserve"> Perlu peningkatan ketrampilan dalam menyelesaikan masalah yang berkaitan dengan persamaan trigonometri dan perlu peningkatan ketrampilan dalam menyelesaian  rumus jumlah dan selisih sinus dan cosinus</v>
      </c>
      <c r="Q21" s="19" t="str">
        <f t="shared" si="9"/>
        <v>B</v>
      </c>
      <c r="R21" s="19" t="str">
        <f t="shared" si="10"/>
        <v>B</v>
      </c>
      <c r="S21" s="18"/>
      <c r="T21" s="1">
        <v>71</v>
      </c>
      <c r="U21" s="1">
        <v>74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60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11545</v>
      </c>
      <c r="FK21" s="74">
        <v>11555</v>
      </c>
    </row>
    <row r="22" spans="1:167">
      <c r="A22" s="19">
        <v>12</v>
      </c>
      <c r="B22" s="19">
        <v>34594</v>
      </c>
      <c r="C22" s="19" t="s">
        <v>74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dalam menentukan penyelesaian persamaan trigonometri dan dapat membedakan penggunaan rumus jumlah dan selisih sinus dan cosinus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 xml:space="preserve"> Terampil dalam menyelesaikan masalah yang berkaitan dengan persamaan trigonometri,  rumus jumlah dan selisih sinus dan cosinus</v>
      </c>
      <c r="Q22" s="19" t="str">
        <f t="shared" si="9"/>
        <v>A</v>
      </c>
      <c r="R22" s="19" t="str">
        <f t="shared" si="10"/>
        <v>A</v>
      </c>
      <c r="S22" s="18"/>
      <c r="T22" s="1">
        <v>89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34609</v>
      </c>
      <c r="C23" s="19" t="s">
        <v>75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Memiliki kemampuan dalam menentukan penyelesaian persamaan trigonometri dan perlu peningkatan dalam membedakan penggunaan rumus jumlah dan selisih sinus dan cosinus</v>
      </c>
      <c r="K23" s="19">
        <f t="shared" si="4"/>
        <v>81.5</v>
      </c>
      <c r="L23" s="19" t="str">
        <f t="shared" si="5"/>
        <v>B</v>
      </c>
      <c r="M23" s="19">
        <f t="shared" si="6"/>
        <v>81.5</v>
      </c>
      <c r="N23" s="19" t="str">
        <f t="shared" si="7"/>
        <v>B</v>
      </c>
      <c r="O23" s="35">
        <v>2</v>
      </c>
      <c r="P23" s="19" t="str">
        <f t="shared" si="8"/>
        <v xml:space="preserve"> Terampil dalam menyelesaikan masalah yang berkaitan dengan persamaan trigonometri dan perlu peningkatan ketrampilan dalam menyelesaian  rumus jumlah dan selisih sinus dan cosinus</v>
      </c>
      <c r="Q23" s="19" t="str">
        <f t="shared" si="9"/>
        <v>A</v>
      </c>
      <c r="R23" s="19" t="str">
        <f t="shared" si="10"/>
        <v>A</v>
      </c>
      <c r="S23" s="18"/>
      <c r="T23" s="1">
        <v>82</v>
      </c>
      <c r="U23" s="1">
        <v>81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11546</v>
      </c>
      <c r="FK23" s="74">
        <v>11556</v>
      </c>
    </row>
    <row r="24" spans="1:167">
      <c r="A24" s="19">
        <v>14</v>
      </c>
      <c r="B24" s="19">
        <v>34624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dalam menentukan penyelesaian persamaan trigonometri dan perlu peningkatan dalam membedakan penggunaan rumus jumlah dan selisih sinus dan cosinus</v>
      </c>
      <c r="K24" s="19">
        <f t="shared" si="4"/>
        <v>77.5</v>
      </c>
      <c r="L24" s="19" t="str">
        <f t="shared" si="5"/>
        <v>B</v>
      </c>
      <c r="M24" s="19">
        <f t="shared" si="6"/>
        <v>77.5</v>
      </c>
      <c r="N24" s="19" t="str">
        <f t="shared" si="7"/>
        <v>B</v>
      </c>
      <c r="O24" s="35">
        <v>2</v>
      </c>
      <c r="P24" s="19" t="str">
        <f t="shared" si="8"/>
        <v xml:space="preserve"> Terampil dalam menyelesaikan masalah yang berkaitan dengan persamaan trigonometri dan perlu peningkatan ketrampilan dalam menyelesaian  rumus jumlah dan selisih sinus dan cosinus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78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70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34639</v>
      </c>
      <c r="C25" s="19" t="s">
        <v>77</v>
      </c>
      <c r="D25" s="18"/>
      <c r="E25" s="19">
        <f t="shared" si="0"/>
        <v>87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1</v>
      </c>
      <c r="J25" s="19" t="str">
        <f t="shared" si="3"/>
        <v>Memiliki kemampuan dalam menentukan penyelesaian persamaan trigonometri dan dapat membedakan penggunaan rumus jumlah dan selisih sinus dan cosinus</v>
      </c>
      <c r="K25" s="19">
        <f t="shared" si="4"/>
        <v>89</v>
      </c>
      <c r="L25" s="19" t="str">
        <f t="shared" si="5"/>
        <v>A</v>
      </c>
      <c r="M25" s="19">
        <f t="shared" si="6"/>
        <v>89</v>
      </c>
      <c r="N25" s="19" t="str">
        <f t="shared" si="7"/>
        <v>A</v>
      </c>
      <c r="O25" s="35">
        <v>1</v>
      </c>
      <c r="P25" s="19" t="str">
        <f t="shared" si="8"/>
        <v xml:space="preserve"> Terampil dalam menyelesaikan masalah yang berkaitan dengan persamaan trigonometri,  rumus jumlah dan selisih sinus dan cosinus</v>
      </c>
      <c r="Q25" s="19" t="str">
        <f t="shared" si="9"/>
        <v>B</v>
      </c>
      <c r="R25" s="19" t="str">
        <f t="shared" si="10"/>
        <v>B</v>
      </c>
      <c r="S25" s="18"/>
      <c r="T25" s="1">
        <v>84</v>
      </c>
      <c r="U25" s="1">
        <v>89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94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11547</v>
      </c>
      <c r="FK25" s="74">
        <v>11557</v>
      </c>
    </row>
    <row r="26" spans="1:167">
      <c r="A26" s="19">
        <v>16</v>
      </c>
      <c r="B26" s="19">
        <v>34654</v>
      </c>
      <c r="C26" s="19" t="s">
        <v>79</v>
      </c>
      <c r="D26" s="18"/>
      <c r="E26" s="19">
        <f t="shared" si="0"/>
        <v>74</v>
      </c>
      <c r="F26" s="19" t="str">
        <f t="shared" si="1"/>
        <v>C</v>
      </c>
      <c r="G26" s="19">
        <f>IF((COUNTA(T12:AC12)&gt;0),(ROUND((AVERAGE(T26:AD26)),0)),"")</f>
        <v>74</v>
      </c>
      <c r="H26" s="19" t="str">
        <f t="shared" si="2"/>
        <v>C</v>
      </c>
      <c r="I26" s="35">
        <v>3</v>
      </c>
      <c r="J26" s="19" t="str">
        <f t="shared" si="3"/>
        <v>Perlu peningkatan kemampuan dalam menentukan penyelesaian persamaan trigonometri dan dalam membedakan penggunaan rumus jumlah dan selisih sinus dan cosinus</v>
      </c>
      <c r="K26" s="19">
        <f t="shared" si="4"/>
        <v>74</v>
      </c>
      <c r="L26" s="19" t="str">
        <f t="shared" si="5"/>
        <v>C</v>
      </c>
      <c r="M26" s="19">
        <f t="shared" si="6"/>
        <v>74</v>
      </c>
      <c r="N26" s="19" t="str">
        <f t="shared" si="7"/>
        <v>C</v>
      </c>
      <c r="O26" s="35">
        <v>3</v>
      </c>
      <c r="P26" s="19" t="str">
        <f t="shared" si="8"/>
        <v xml:space="preserve"> Perlu peningkatan ketrampilan dalam menyelesaikan masalah yang berkaitan dengan persamaan trigonometri dan perlu peningkatan ketrampilan dalam menyelesaian  rumus jumlah dan selisih sinus dan cosinus</v>
      </c>
      <c r="Q26" s="19" t="str">
        <f t="shared" si="9"/>
        <v>B</v>
      </c>
      <c r="R26" s="19" t="str">
        <f t="shared" si="10"/>
        <v>B</v>
      </c>
      <c r="S26" s="18"/>
      <c r="T26" s="1">
        <v>73</v>
      </c>
      <c r="U26" s="1">
        <v>75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70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34669</v>
      </c>
      <c r="C27" s="19" t="s">
        <v>80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dalam menentukan penyelesaian persamaan trigonometri dan perlu peningkatan dalam membedakan penggunaan rumus jumlah dan selisih sinus dan cosinus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2</v>
      </c>
      <c r="P27" s="19" t="str">
        <f t="shared" si="8"/>
        <v xml:space="preserve"> Terampil dalam menyelesaikan masalah yang berkaitan dengan persamaan trigonometri dan perlu peningkatan ketrampilan dalam menyelesaian  rumus jumlah dan selisih sinus dan cosinus</v>
      </c>
      <c r="Q27" s="19" t="str">
        <f t="shared" si="9"/>
        <v>A</v>
      </c>
      <c r="R27" s="19" t="str">
        <f t="shared" si="10"/>
        <v>A</v>
      </c>
      <c r="S27" s="18"/>
      <c r="T27" s="1">
        <v>77</v>
      </c>
      <c r="U27" s="1">
        <v>83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11548</v>
      </c>
      <c r="FK27" s="74">
        <v>11558</v>
      </c>
    </row>
    <row r="28" spans="1:167">
      <c r="A28" s="19">
        <v>18</v>
      </c>
      <c r="B28" s="19">
        <v>34684</v>
      </c>
      <c r="C28" s="19" t="s">
        <v>81</v>
      </c>
      <c r="D28" s="18"/>
      <c r="E28" s="19">
        <f t="shared" si="0"/>
        <v>95</v>
      </c>
      <c r="F28" s="19" t="str">
        <f t="shared" si="1"/>
        <v>A</v>
      </c>
      <c r="G28" s="19">
        <f>IF((COUNTA(T12:AC12)&gt;0),(ROUND((AVERAGE(T28:AD28)),0)),"")</f>
        <v>95</v>
      </c>
      <c r="H28" s="19" t="str">
        <f t="shared" si="2"/>
        <v>A</v>
      </c>
      <c r="I28" s="35">
        <v>1</v>
      </c>
      <c r="J28" s="19" t="str">
        <f t="shared" si="3"/>
        <v>Memiliki kemampuan dalam menentukan penyelesaian persamaan trigonometri dan dapat membedakan penggunaan rumus jumlah dan selisih sinus dan cosinus</v>
      </c>
      <c r="K28" s="19">
        <f t="shared" si="4"/>
        <v>94.5</v>
      </c>
      <c r="L28" s="19" t="str">
        <f t="shared" si="5"/>
        <v>A</v>
      </c>
      <c r="M28" s="19">
        <f t="shared" si="6"/>
        <v>94.5</v>
      </c>
      <c r="N28" s="19" t="str">
        <f t="shared" si="7"/>
        <v>A</v>
      </c>
      <c r="O28" s="35">
        <v>1</v>
      </c>
      <c r="P28" s="19" t="str">
        <f t="shared" si="8"/>
        <v xml:space="preserve"> Terampil dalam menyelesaikan masalah yang berkaitan dengan persamaan trigonometri,  rumus jumlah dan selisih sinus dan cosinus</v>
      </c>
      <c r="Q28" s="19" t="str">
        <f t="shared" si="9"/>
        <v>A</v>
      </c>
      <c r="R28" s="19" t="str">
        <f t="shared" si="10"/>
        <v>A</v>
      </c>
      <c r="S28" s="18"/>
      <c r="T28" s="1">
        <v>95</v>
      </c>
      <c r="U28" s="1">
        <v>95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94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34699</v>
      </c>
      <c r="C29" s="19" t="s">
        <v>82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dalam menentukan penyelesaian persamaan trigonometri dan perlu peningkatan dalam membedakan penggunaan rumus jumlah dan selisih sinus dan cosinus</v>
      </c>
      <c r="K29" s="19">
        <f t="shared" si="4"/>
        <v>82</v>
      </c>
      <c r="L29" s="19" t="str">
        <f t="shared" si="5"/>
        <v>B</v>
      </c>
      <c r="M29" s="19">
        <f t="shared" si="6"/>
        <v>82</v>
      </c>
      <c r="N29" s="19" t="str">
        <f t="shared" si="7"/>
        <v>B</v>
      </c>
      <c r="O29" s="35">
        <v>2</v>
      </c>
      <c r="P29" s="19" t="str">
        <f t="shared" si="8"/>
        <v xml:space="preserve"> Terampil dalam menyelesaikan masalah yang berkaitan dengan persamaan trigonometri dan perlu peningkatan ketrampilan dalam menyelesaian  rumus jumlah dan selisih sinus dan cosinus</v>
      </c>
      <c r="Q29" s="19" t="str">
        <f t="shared" si="9"/>
        <v>B</v>
      </c>
      <c r="R29" s="19" t="str">
        <f t="shared" si="10"/>
        <v>B</v>
      </c>
      <c r="S29" s="18"/>
      <c r="T29" s="1">
        <v>76</v>
      </c>
      <c r="U29" s="1">
        <v>82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74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11549</v>
      </c>
      <c r="FK29" s="74">
        <v>11559</v>
      </c>
    </row>
    <row r="30" spans="1:167">
      <c r="A30" s="19">
        <v>20</v>
      </c>
      <c r="B30" s="19">
        <v>34714</v>
      </c>
      <c r="C30" s="19" t="s">
        <v>83</v>
      </c>
      <c r="D30" s="18"/>
      <c r="E30" s="19">
        <f t="shared" si="0"/>
        <v>75</v>
      </c>
      <c r="F30" s="19" t="str">
        <f t="shared" si="1"/>
        <v>C</v>
      </c>
      <c r="G30" s="19">
        <f>IF((COUNTA(T12:AC12)&gt;0),(ROUND((AVERAGE(T30:AD30)),0)),"")</f>
        <v>75</v>
      </c>
      <c r="H30" s="19" t="str">
        <f t="shared" si="2"/>
        <v>C</v>
      </c>
      <c r="I30" s="35">
        <v>3</v>
      </c>
      <c r="J30" s="19" t="str">
        <f t="shared" si="3"/>
        <v>Perlu peningkatan kemampuan dalam menentukan penyelesaian persamaan trigonometri dan dalam membedakan penggunaan rumus jumlah dan selisih sinus dan cosinus</v>
      </c>
      <c r="K30" s="19">
        <f t="shared" si="4"/>
        <v>76</v>
      </c>
      <c r="L30" s="19" t="str">
        <f t="shared" si="5"/>
        <v>B</v>
      </c>
      <c r="M30" s="19">
        <f t="shared" si="6"/>
        <v>76</v>
      </c>
      <c r="N30" s="19" t="str">
        <f t="shared" si="7"/>
        <v>B</v>
      </c>
      <c r="O30" s="35">
        <v>2</v>
      </c>
      <c r="P30" s="19" t="str">
        <f t="shared" si="8"/>
        <v xml:space="preserve"> Terampil dalam menyelesaikan masalah yang berkaitan dengan persamaan trigonometri dan perlu peningkatan ketrampilan dalam menyelesaian  rumus jumlah dan selisih sinus dan cosinus</v>
      </c>
      <c r="Q30" s="19" t="str">
        <f t="shared" si="9"/>
        <v>B</v>
      </c>
      <c r="R30" s="19" t="str">
        <f t="shared" si="10"/>
        <v>B</v>
      </c>
      <c r="S30" s="18"/>
      <c r="T30" s="1">
        <v>70</v>
      </c>
      <c r="U30" s="1">
        <v>80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v>77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34729</v>
      </c>
      <c r="C31" s="19" t="s">
        <v>84</v>
      </c>
      <c r="D31" s="18"/>
      <c r="E31" s="19">
        <f t="shared" si="0"/>
        <v>74</v>
      </c>
      <c r="F31" s="19" t="str">
        <f t="shared" si="1"/>
        <v>C</v>
      </c>
      <c r="G31" s="19">
        <f>IF((COUNTA(T12:AC12)&gt;0),(ROUND((AVERAGE(T31:AD31)),0)),"")</f>
        <v>74</v>
      </c>
      <c r="H31" s="19" t="str">
        <f t="shared" si="2"/>
        <v>C</v>
      </c>
      <c r="I31" s="35">
        <v>3</v>
      </c>
      <c r="J31" s="19" t="str">
        <f t="shared" si="3"/>
        <v>Perlu peningkatan kemampuan dalam menentukan penyelesaian persamaan trigonometri dan dalam membedakan penggunaan rumus jumlah dan selisih sinus dan cosinus</v>
      </c>
      <c r="K31" s="19">
        <f t="shared" si="4"/>
        <v>73.5</v>
      </c>
      <c r="L31" s="19" t="str">
        <f t="shared" si="5"/>
        <v>C</v>
      </c>
      <c r="M31" s="19">
        <f t="shared" si="6"/>
        <v>73.5</v>
      </c>
      <c r="N31" s="19" t="str">
        <f t="shared" si="7"/>
        <v>C</v>
      </c>
      <c r="O31" s="35">
        <v>3</v>
      </c>
      <c r="P31" s="19" t="str">
        <f t="shared" si="8"/>
        <v xml:space="preserve"> Perlu peningkatan ketrampilan dalam menyelesaikan masalah yang berkaitan dengan persamaan trigonometri dan perlu peningkatan ketrampilan dalam menyelesaian  rumus jumlah dan selisih sinus dan cosinus</v>
      </c>
      <c r="Q31" s="19" t="str">
        <f t="shared" si="9"/>
        <v>B</v>
      </c>
      <c r="R31" s="19" t="str">
        <f t="shared" si="10"/>
        <v>B</v>
      </c>
      <c r="S31" s="18"/>
      <c r="T31" s="1">
        <v>74</v>
      </c>
      <c r="U31" s="1">
        <v>74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>
        <v>72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11550</v>
      </c>
      <c r="FK31" s="74">
        <v>11560</v>
      </c>
    </row>
    <row r="32" spans="1:167">
      <c r="A32" s="19">
        <v>22</v>
      </c>
      <c r="B32" s="19">
        <v>34744</v>
      </c>
      <c r="C32" s="19" t="s">
        <v>85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Memiliki kemampuan dalam menentukan penyelesaian persamaan trigonometri dan perlu peningkatan dalam membedakan penggunaan rumus jumlah dan selisih sinus dan cosinus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2</v>
      </c>
      <c r="P32" s="19" t="str">
        <f t="shared" si="8"/>
        <v xml:space="preserve"> Terampil dalam menyelesaikan masalah yang berkaitan dengan persamaan trigonometri dan perlu peningkatan ketrampilan dalam menyelesaian  rumus jumlah dan selisih sinus dan cosinus</v>
      </c>
      <c r="Q32" s="19" t="str">
        <f t="shared" si="9"/>
        <v>B</v>
      </c>
      <c r="R32" s="19" t="str">
        <f t="shared" si="10"/>
        <v>B</v>
      </c>
      <c r="S32" s="18"/>
      <c r="T32" s="1">
        <v>81</v>
      </c>
      <c r="U32" s="1">
        <v>83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34759</v>
      </c>
      <c r="C33" s="19" t="s">
        <v>86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2</v>
      </c>
      <c r="J33" s="19" t="str">
        <f t="shared" si="3"/>
        <v>Memiliki kemampuan dalam menentukan penyelesaian persamaan trigonometri dan perlu peningkatan dalam membedakan penggunaan rumus jumlah dan selisih sinus dan cosinus</v>
      </c>
      <c r="K33" s="19">
        <f t="shared" si="4"/>
        <v>82</v>
      </c>
      <c r="L33" s="19" t="str">
        <f t="shared" si="5"/>
        <v>B</v>
      </c>
      <c r="M33" s="19">
        <f t="shared" si="6"/>
        <v>82</v>
      </c>
      <c r="N33" s="19" t="str">
        <f t="shared" si="7"/>
        <v>B</v>
      </c>
      <c r="O33" s="35">
        <v>2</v>
      </c>
      <c r="P33" s="19" t="str">
        <f t="shared" si="8"/>
        <v xml:space="preserve"> Terampil dalam menyelesaikan masalah yang berkaitan dengan persamaan trigonometri dan perlu peningkatan ketrampilan dalam menyelesaian  rumus jumlah dan selisih sinus dan cosinus</v>
      </c>
      <c r="Q33" s="19" t="str">
        <f t="shared" si="9"/>
        <v>B</v>
      </c>
      <c r="R33" s="19" t="str">
        <f t="shared" si="10"/>
        <v>B</v>
      </c>
      <c r="S33" s="18"/>
      <c r="T33" s="1">
        <v>85</v>
      </c>
      <c r="U33" s="1">
        <v>82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78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34774</v>
      </c>
      <c r="C34" s="19" t="s">
        <v>87</v>
      </c>
      <c r="D34" s="18"/>
      <c r="E34" s="19">
        <f t="shared" si="0"/>
        <v>75</v>
      </c>
      <c r="F34" s="19" t="str">
        <f t="shared" si="1"/>
        <v>C</v>
      </c>
      <c r="G34" s="19">
        <f>IF((COUNTA(T12:AC12)&gt;0),(ROUND((AVERAGE(T34:AD34)),0)),"")</f>
        <v>75</v>
      </c>
      <c r="H34" s="19" t="str">
        <f t="shared" si="2"/>
        <v>C</v>
      </c>
      <c r="I34" s="35">
        <v>3</v>
      </c>
      <c r="J34" s="19" t="str">
        <f t="shared" si="3"/>
        <v>Perlu peningkatan kemampuan dalam menentukan penyelesaian persamaan trigonometri dan dalam membedakan penggunaan rumus jumlah dan selisih sinus dan cosinus</v>
      </c>
      <c r="K34" s="19">
        <f t="shared" si="4"/>
        <v>73.5</v>
      </c>
      <c r="L34" s="19" t="str">
        <f t="shared" si="5"/>
        <v>C</v>
      </c>
      <c r="M34" s="19">
        <f t="shared" si="6"/>
        <v>73.5</v>
      </c>
      <c r="N34" s="19" t="str">
        <f t="shared" si="7"/>
        <v>C</v>
      </c>
      <c r="O34" s="35">
        <v>3</v>
      </c>
      <c r="P34" s="19" t="str">
        <f t="shared" si="8"/>
        <v xml:space="preserve"> Perlu peningkatan ketrampilan dalam menyelesaikan masalah yang berkaitan dengan persamaan trigonometri dan perlu peningkatan ketrampilan dalam menyelesaian  rumus jumlah dan selisih sinus dan cosinus</v>
      </c>
      <c r="Q34" s="19" t="str">
        <f t="shared" si="9"/>
        <v>B</v>
      </c>
      <c r="R34" s="19" t="str">
        <f t="shared" si="10"/>
        <v>B</v>
      </c>
      <c r="S34" s="18"/>
      <c r="T34" s="1">
        <v>76</v>
      </c>
      <c r="U34" s="1">
        <v>74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69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34789</v>
      </c>
      <c r="C35" s="19" t="s">
        <v>88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dalam menentukan penyelesaian persamaan trigonometri dan perlu peningkatan dalam membedakan penggunaan rumus jumlah dan selisih sinus dan cosinus</v>
      </c>
      <c r="K35" s="19">
        <f t="shared" si="4"/>
        <v>77</v>
      </c>
      <c r="L35" s="19" t="str">
        <f t="shared" si="5"/>
        <v>B</v>
      </c>
      <c r="M35" s="19">
        <f t="shared" si="6"/>
        <v>77</v>
      </c>
      <c r="N35" s="19" t="str">
        <f t="shared" si="7"/>
        <v>B</v>
      </c>
      <c r="O35" s="35">
        <v>2</v>
      </c>
      <c r="P35" s="19" t="str">
        <f t="shared" si="8"/>
        <v xml:space="preserve"> Terampil dalam menyelesaikan masalah yang berkaitan dengan persamaan trigonometri dan perlu peningkatan ketrampilan dalam menyelesaian  rumus jumlah dan selisih sinus dan cosinus</v>
      </c>
      <c r="Q35" s="19" t="str">
        <f t="shared" si="9"/>
        <v>A</v>
      </c>
      <c r="R35" s="19" t="str">
        <f t="shared" si="10"/>
        <v>A</v>
      </c>
      <c r="S35" s="18"/>
      <c r="T35" s="1">
        <v>76</v>
      </c>
      <c r="U35" s="1">
        <v>76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74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34804</v>
      </c>
      <c r="C36" s="19" t="s">
        <v>89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dalam menentukan penyelesaian persamaan trigonometri dan perlu peningkatan dalam membedakan penggunaan rumus jumlah dan selisih sinus dan cosinus</v>
      </c>
      <c r="K36" s="19">
        <f t="shared" si="4"/>
        <v>84.5</v>
      </c>
      <c r="L36" s="19" t="str">
        <f t="shared" si="5"/>
        <v>A</v>
      </c>
      <c r="M36" s="19">
        <f t="shared" si="6"/>
        <v>84.5</v>
      </c>
      <c r="N36" s="19" t="str">
        <f t="shared" si="7"/>
        <v>A</v>
      </c>
      <c r="O36" s="35">
        <v>1</v>
      </c>
      <c r="P36" s="19" t="str">
        <f t="shared" si="8"/>
        <v xml:space="preserve"> Terampil dalam menyelesaikan masalah yang berkaitan dengan persamaan trigonometri,  rumus jumlah dan selisih sinus dan cosinus</v>
      </c>
      <c r="Q36" s="19" t="str">
        <f t="shared" si="9"/>
        <v>B</v>
      </c>
      <c r="R36" s="19" t="str">
        <f t="shared" si="10"/>
        <v>B</v>
      </c>
      <c r="S36" s="18"/>
      <c r="T36" s="1">
        <v>70</v>
      </c>
      <c r="U36" s="1">
        <v>84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89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34819</v>
      </c>
      <c r="C37" s="19" t="s">
        <v>90</v>
      </c>
      <c r="D37" s="18"/>
      <c r="E37" s="19">
        <f t="shared" si="0"/>
        <v>88</v>
      </c>
      <c r="F37" s="19" t="str">
        <f t="shared" si="1"/>
        <v>A</v>
      </c>
      <c r="G37" s="19">
        <f>IF((COUNTA(T12:AC12)&gt;0),(ROUND((AVERAGE(T37:AD37)),0)),"")</f>
        <v>88</v>
      </c>
      <c r="H37" s="19" t="str">
        <f t="shared" si="2"/>
        <v>A</v>
      </c>
      <c r="I37" s="35">
        <v>1</v>
      </c>
      <c r="J37" s="19" t="str">
        <f t="shared" si="3"/>
        <v>Memiliki kemampuan dalam menentukan penyelesaian persamaan trigonometri dan dapat membedakan penggunaan rumus jumlah dan selisih sinus dan cosinus</v>
      </c>
      <c r="K37" s="19">
        <f t="shared" si="4"/>
        <v>89</v>
      </c>
      <c r="L37" s="19" t="str">
        <f t="shared" si="5"/>
        <v>A</v>
      </c>
      <c r="M37" s="19">
        <f t="shared" si="6"/>
        <v>89</v>
      </c>
      <c r="N37" s="19" t="str">
        <f t="shared" si="7"/>
        <v>A</v>
      </c>
      <c r="O37" s="35">
        <v>1</v>
      </c>
      <c r="P37" s="19" t="str">
        <f t="shared" si="8"/>
        <v xml:space="preserve"> Terampil dalam menyelesaikan masalah yang berkaitan dengan persamaan trigonometri,  rumus jumlah dan selisih sinus dan cosinus</v>
      </c>
      <c r="Q37" s="19" t="str">
        <f t="shared" si="9"/>
        <v>A</v>
      </c>
      <c r="R37" s="19" t="str">
        <f t="shared" si="10"/>
        <v>A</v>
      </c>
      <c r="S37" s="18"/>
      <c r="T37" s="1">
        <v>87</v>
      </c>
      <c r="U37" s="1">
        <v>89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93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34834</v>
      </c>
      <c r="C38" s="19" t="s">
        <v>91</v>
      </c>
      <c r="D38" s="18"/>
      <c r="E38" s="19">
        <f t="shared" si="0"/>
        <v>94</v>
      </c>
      <c r="F38" s="19" t="str">
        <f t="shared" si="1"/>
        <v>A</v>
      </c>
      <c r="G38" s="19">
        <f>IF((COUNTA(T12:AC12)&gt;0),(ROUND((AVERAGE(T38:AD38)),0)),"")</f>
        <v>94</v>
      </c>
      <c r="H38" s="19" t="str">
        <f t="shared" si="2"/>
        <v>A</v>
      </c>
      <c r="I38" s="35">
        <v>1</v>
      </c>
      <c r="J38" s="19" t="str">
        <f t="shared" si="3"/>
        <v>Memiliki kemampuan dalam menentukan penyelesaian persamaan trigonometri dan dapat membedakan penggunaan rumus jumlah dan selisih sinus dan cosinus</v>
      </c>
      <c r="K38" s="19">
        <f t="shared" si="4"/>
        <v>93</v>
      </c>
      <c r="L38" s="19" t="str">
        <f t="shared" si="5"/>
        <v>A</v>
      </c>
      <c r="M38" s="19">
        <f t="shared" si="6"/>
        <v>93</v>
      </c>
      <c r="N38" s="19" t="str">
        <f t="shared" si="7"/>
        <v>A</v>
      </c>
      <c r="O38" s="35">
        <v>1</v>
      </c>
      <c r="P38" s="19" t="str">
        <f t="shared" si="8"/>
        <v xml:space="preserve"> Terampil dalam menyelesaikan masalah yang berkaitan dengan persamaan trigonometri,  rumus jumlah dan selisih sinus dan cosinus</v>
      </c>
      <c r="Q38" s="19" t="str">
        <f t="shared" si="9"/>
        <v>A</v>
      </c>
      <c r="R38" s="19" t="str">
        <f t="shared" si="10"/>
        <v>A</v>
      </c>
      <c r="S38" s="18"/>
      <c r="T38" s="1">
        <v>95</v>
      </c>
      <c r="U38" s="1">
        <v>93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>
        <v>91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34849</v>
      </c>
      <c r="C39" s="19" t="s">
        <v>92</v>
      </c>
      <c r="D39" s="18"/>
      <c r="E39" s="19">
        <f t="shared" si="0"/>
        <v>91</v>
      </c>
      <c r="F39" s="19" t="str">
        <f t="shared" si="1"/>
        <v>A</v>
      </c>
      <c r="G39" s="19">
        <f>IF((COUNTA(T12:AC12)&gt;0),(ROUND((AVERAGE(T39:AD39)),0)),"")</f>
        <v>91</v>
      </c>
      <c r="H39" s="19" t="str">
        <f t="shared" si="2"/>
        <v>A</v>
      </c>
      <c r="I39" s="35">
        <v>1</v>
      </c>
      <c r="J39" s="19" t="str">
        <f t="shared" si="3"/>
        <v>Memiliki kemampuan dalam menentukan penyelesaian persamaan trigonometri dan dapat membedakan penggunaan rumus jumlah dan selisih sinus dan cosinus</v>
      </c>
      <c r="K39" s="19">
        <f t="shared" si="4"/>
        <v>92</v>
      </c>
      <c r="L39" s="19" t="str">
        <f t="shared" si="5"/>
        <v>A</v>
      </c>
      <c r="M39" s="19">
        <f t="shared" si="6"/>
        <v>92</v>
      </c>
      <c r="N39" s="19" t="str">
        <f t="shared" si="7"/>
        <v>A</v>
      </c>
      <c r="O39" s="35">
        <v>1</v>
      </c>
      <c r="P39" s="19" t="str">
        <f t="shared" si="8"/>
        <v xml:space="preserve"> Terampil dalam menyelesaikan masalah yang berkaitan dengan persamaan trigonometri,  rumus jumlah dan selisih sinus dan cosinus</v>
      </c>
      <c r="Q39" s="19" t="str">
        <f t="shared" si="9"/>
        <v>A</v>
      </c>
      <c r="R39" s="19" t="str">
        <f t="shared" si="10"/>
        <v>A</v>
      </c>
      <c r="S39" s="18"/>
      <c r="T39" s="1">
        <v>90</v>
      </c>
      <c r="U39" s="1">
        <v>92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99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34864</v>
      </c>
      <c r="C40" s="19" t="s">
        <v>93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dalam menentukan penyelesaian persamaan trigonometri dan perlu peningkatan dalam membedakan penggunaan rumus jumlah dan selisih sinus dan cosinus</v>
      </c>
      <c r="K40" s="19">
        <f t="shared" si="4"/>
        <v>77.5</v>
      </c>
      <c r="L40" s="19" t="str">
        <f t="shared" si="5"/>
        <v>B</v>
      </c>
      <c r="M40" s="19">
        <f t="shared" si="6"/>
        <v>77.5</v>
      </c>
      <c r="N40" s="19" t="str">
        <f t="shared" si="7"/>
        <v>B</v>
      </c>
      <c r="O40" s="35">
        <v>2</v>
      </c>
      <c r="P40" s="19" t="str">
        <f t="shared" si="8"/>
        <v xml:space="preserve"> Terampil dalam menyelesaikan masalah yang berkaitan dengan persamaan trigonometri dan perlu peningkatan ketrampilan dalam menyelesaian  rumus jumlah dan selisih sinus dan cosinus</v>
      </c>
      <c r="Q40" s="19" t="str">
        <f t="shared" si="9"/>
        <v>B</v>
      </c>
      <c r="R40" s="19" t="str">
        <f t="shared" si="10"/>
        <v>B</v>
      </c>
      <c r="S40" s="18"/>
      <c r="T40" s="1">
        <v>75</v>
      </c>
      <c r="U40" s="1">
        <v>78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77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34879</v>
      </c>
      <c r="C41" s="19" t="s">
        <v>94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dalam menentukan penyelesaian persamaan trigonometri dan perlu peningkatan dalam membedakan penggunaan rumus jumlah dan selisih sinus dan cosinus</v>
      </c>
      <c r="K41" s="19">
        <f t="shared" si="4"/>
        <v>77</v>
      </c>
      <c r="L41" s="19" t="str">
        <f t="shared" si="5"/>
        <v>B</v>
      </c>
      <c r="M41" s="19">
        <f t="shared" si="6"/>
        <v>77</v>
      </c>
      <c r="N41" s="19" t="str">
        <f t="shared" si="7"/>
        <v>B</v>
      </c>
      <c r="O41" s="35">
        <v>2</v>
      </c>
      <c r="P41" s="19" t="str">
        <f t="shared" si="8"/>
        <v xml:space="preserve"> Terampil dalam menyelesaikan masalah yang berkaitan dengan persamaan trigonometri dan perlu peningkatan ketrampilan dalam menyelesaian  rumus jumlah dan selisih sinus dan cosinus</v>
      </c>
      <c r="Q41" s="19" t="str">
        <f t="shared" si="9"/>
        <v>B</v>
      </c>
      <c r="R41" s="19" t="str">
        <f t="shared" si="10"/>
        <v>B</v>
      </c>
      <c r="S41" s="18"/>
      <c r="T41" s="1">
        <v>74</v>
      </c>
      <c r="U41" s="1">
        <v>77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79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34894</v>
      </c>
      <c r="C42" s="19" t="s">
        <v>95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>Memiliki kemampuan dalam menentukan penyelesaian persamaan trigonometri dan dapat membedakan penggunaan rumus jumlah dan selisih sinus dan cosinus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 xml:space="preserve"> Terampil dalam menyelesaikan masalah yang berkaitan dengan persamaan trigonometri,  rumus jumlah dan selisih sinus dan cosinus</v>
      </c>
      <c r="Q42" s="19" t="str">
        <f t="shared" si="9"/>
        <v>A</v>
      </c>
      <c r="R42" s="19" t="str">
        <f t="shared" si="10"/>
        <v>A</v>
      </c>
      <c r="S42" s="18"/>
      <c r="T42" s="1">
        <v>85</v>
      </c>
      <c r="U42" s="1">
        <v>85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34909</v>
      </c>
      <c r="C43" s="19" t="s">
        <v>96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dalam menentukan penyelesaian persamaan trigonometri dan perlu peningkatan dalam membedakan penggunaan rumus jumlah dan selisih sinus dan cosinus</v>
      </c>
      <c r="K43" s="19">
        <f t="shared" si="4"/>
        <v>86</v>
      </c>
      <c r="L43" s="19" t="str">
        <f t="shared" si="5"/>
        <v>A</v>
      </c>
      <c r="M43" s="19">
        <f t="shared" si="6"/>
        <v>86</v>
      </c>
      <c r="N43" s="19" t="str">
        <f t="shared" si="7"/>
        <v>A</v>
      </c>
      <c r="O43" s="35">
        <v>1</v>
      </c>
      <c r="P43" s="19" t="str">
        <f t="shared" si="8"/>
        <v xml:space="preserve"> Terampil dalam menyelesaikan masalah yang berkaitan dengan persamaan trigonometri,  rumus jumlah dan selisih sinus dan cosinus</v>
      </c>
      <c r="Q43" s="19" t="str">
        <f t="shared" si="9"/>
        <v>B</v>
      </c>
      <c r="R43" s="19" t="str">
        <f t="shared" si="10"/>
        <v>B</v>
      </c>
      <c r="S43" s="18"/>
      <c r="T43" s="1">
        <v>78</v>
      </c>
      <c r="U43" s="1">
        <v>86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89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34924</v>
      </c>
      <c r="C44" s="19" t="s">
        <v>97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1</v>
      </c>
      <c r="J44" s="19" t="str">
        <f t="shared" si="3"/>
        <v>Memiliki kemampuan dalam menentukan penyelesaian persamaan trigonometri dan dapat membedakan penggunaan rumus jumlah dan selisih sinus dan cosinus</v>
      </c>
      <c r="K44" s="19">
        <f t="shared" si="4"/>
        <v>84.5</v>
      </c>
      <c r="L44" s="19" t="str">
        <f t="shared" si="5"/>
        <v>A</v>
      </c>
      <c r="M44" s="19">
        <f t="shared" si="6"/>
        <v>84.5</v>
      </c>
      <c r="N44" s="19" t="str">
        <f t="shared" si="7"/>
        <v>A</v>
      </c>
      <c r="O44" s="35">
        <v>1</v>
      </c>
      <c r="P44" s="19" t="str">
        <f t="shared" si="8"/>
        <v xml:space="preserve"> Terampil dalam menyelesaikan masalah yang berkaitan dengan persamaan trigonometri,  rumus jumlah dan selisih sinus dan cosinus</v>
      </c>
      <c r="Q44" s="19" t="str">
        <f t="shared" si="9"/>
        <v>A</v>
      </c>
      <c r="R44" s="19" t="str">
        <f t="shared" si="10"/>
        <v>A</v>
      </c>
      <c r="S44" s="18"/>
      <c r="T44" s="1">
        <v>89</v>
      </c>
      <c r="U44" s="1">
        <v>84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84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34939</v>
      </c>
      <c r="C45" s="19" t="s">
        <v>98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>Memiliki kemampuan dalam menentukan penyelesaian persamaan trigonometri dan dapat membedakan penggunaan rumus jumlah dan selisih sinus dan cosinus</v>
      </c>
      <c r="K45" s="19">
        <f t="shared" si="4"/>
        <v>84.5</v>
      </c>
      <c r="L45" s="19" t="str">
        <f t="shared" si="5"/>
        <v>A</v>
      </c>
      <c r="M45" s="19">
        <f t="shared" si="6"/>
        <v>84.5</v>
      </c>
      <c r="N45" s="19" t="str">
        <f t="shared" si="7"/>
        <v>A</v>
      </c>
      <c r="O45" s="35">
        <v>1</v>
      </c>
      <c r="P45" s="19" t="str">
        <f t="shared" si="8"/>
        <v xml:space="preserve"> Terampil dalam menyelesaikan masalah yang berkaitan dengan persamaan trigonometri,  rumus jumlah dan selisih sinus dan cosinus</v>
      </c>
      <c r="Q45" s="19" t="str">
        <f t="shared" si="9"/>
        <v>A</v>
      </c>
      <c r="R45" s="19" t="str">
        <f t="shared" si="10"/>
        <v>A</v>
      </c>
      <c r="S45" s="18"/>
      <c r="T45" s="1">
        <v>85</v>
      </c>
      <c r="U45" s="1">
        <v>85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82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34954</v>
      </c>
      <c r="C46" s="19" t="s">
        <v>99</v>
      </c>
      <c r="D46" s="18"/>
      <c r="E46" s="19">
        <f t="shared" si="0"/>
        <v>93</v>
      </c>
      <c r="F46" s="19" t="str">
        <f t="shared" si="1"/>
        <v>A</v>
      </c>
      <c r="G46" s="19">
        <f>IF((COUNTA(T12:AC12)&gt;0),(ROUND((AVERAGE(T46:AD46)),0)),"")</f>
        <v>93</v>
      </c>
      <c r="H46" s="19" t="str">
        <f t="shared" si="2"/>
        <v>A</v>
      </c>
      <c r="I46" s="35">
        <v>1</v>
      </c>
      <c r="J46" s="19" t="str">
        <f t="shared" si="3"/>
        <v>Memiliki kemampuan dalam menentukan penyelesaian persamaan trigonometri dan dapat membedakan penggunaan rumus jumlah dan selisih sinus dan cosinus</v>
      </c>
      <c r="K46" s="19">
        <f t="shared" si="4"/>
        <v>93</v>
      </c>
      <c r="L46" s="19" t="str">
        <f t="shared" si="5"/>
        <v>A</v>
      </c>
      <c r="M46" s="19">
        <f t="shared" si="6"/>
        <v>93</v>
      </c>
      <c r="N46" s="19" t="str">
        <f t="shared" si="7"/>
        <v>A</v>
      </c>
      <c r="O46" s="35">
        <v>1</v>
      </c>
      <c r="P46" s="19" t="str">
        <f t="shared" si="8"/>
        <v xml:space="preserve"> Terampil dalam menyelesaikan masalah yang berkaitan dengan persamaan trigonometri,  rumus jumlah dan selisih sinus dan cosinus</v>
      </c>
      <c r="Q46" s="19" t="str">
        <f t="shared" si="9"/>
        <v>A</v>
      </c>
      <c r="R46" s="19" t="str">
        <f t="shared" si="10"/>
        <v>A</v>
      </c>
      <c r="S46" s="18"/>
      <c r="T46" s="1">
        <v>92</v>
      </c>
      <c r="U46" s="1">
        <v>93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98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KURIKULUM</cp:lastModifiedBy>
  <dcterms:created xsi:type="dcterms:W3CDTF">2015-09-01T09:01:01Z</dcterms:created>
  <dcterms:modified xsi:type="dcterms:W3CDTF">2017-12-19T00:47:40Z</dcterms:modified>
</cp:coreProperties>
</file>