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5010"/>
  </bookViews>
  <sheets>
    <sheet name="XI-MIPA 4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<sst xmlns="http://schemas.openxmlformats.org/spreadsheetml/2006/main" count="151" uniqueCount="121">
  <si>
    <t>DAFTAR NILAI SISWA SMAN 9 SEMARANG SEMESTER GASAL TAHUN PELAJARAN 2017/2018</t>
  </si>
  <si>
    <t>Guru :</t>
  </si>
  <si>
    <t>Nur Zakiah M.Pd.</t>
  </si>
  <si>
    <t>Kelas XI-MIPA 4</t>
  </si>
  <si>
    <t>Mapel :</t>
  </si>
  <si>
    <t>Matematika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</si>
  <si>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</si>
  <si>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</si>
  <si>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</si>
  <si>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</si>
  <si>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</si>
  <si>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</si>
  <si>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</si>
  <si>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</si>
  <si>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</si>
  <si>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</si>
  <si>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</si>
  <si>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</si>
  <si>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</si>
  <si>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</si>
  <si>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</si>
  <si>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</si>
  <si>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</si>
  <si>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</si>
  <si>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</si>
  <si>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</si>
  <si>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</si>
  <si>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</si>
  <si>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</si>
  <si>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</si>
  <si>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</si>
  <si>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</si>
  <si>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</si>
  <si>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</si>
  <si>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</si>
  <si>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</si>
  <si>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</si>
  <si>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</si>
  <si>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</si>
  <si>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</si>
  <si>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</si>
  <si>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</si>
  <si>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</si>
  <si>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</si>
  <si>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</si>
  <si>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</si>
  <si>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</si>
  <si>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</si>
  <si>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</si>
  <si>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</si>
  <si>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</si>
  <si>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</si>
  <si>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</si>
  <si>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</si>
  <si>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</si>
  <si>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</si>
  <si>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</si>
  <si>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</si>
  <si>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</si>
  <si>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</si>
  <si>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</si>
  <si>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</si>
  <si>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</si>
  <si>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</si>
  <si>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</si>
  <si>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</si>
  <si>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</si>
  <si>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</si>
  <si>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</si>
  <si>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</si>
  <si>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</si>
  <si>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</si>
  <si>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</si>
  <si>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</si>
  <si>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</si>
  <si>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</si>
  <si>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</si>
  <si>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</si>
  <si>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</si>
  <si>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</si>
  <si>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</si>
  <si>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</si>
  <si>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</si>
  <si>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</si>
  <si>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</si>
  <si>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</si>
  <si>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</si>
  <si>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</si>
  <si>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</si>
  <si>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</si>
  <si>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</si>
  <si>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</si>
  <si>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</si>
  <si>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</si>
  <si>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</si>
  <si>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</si>
  <si>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</si>
  <si>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</si>
  <si>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</si>
  <si>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</si>
  <si>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</si>
  <si>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</si>
  <si>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</si>
  <si>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</si>
  <si>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</si>
  <si>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</si>
  <si>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</si>
  <si>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</si>
  <si>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</si>
  <si>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</si>
  <si>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</si>
  <si>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</si>
  <si>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</si>
  <si>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</si>
  <si>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</si>
  <si>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t>
  </si>
  <si>
    <t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t>
  </si>
  <si>
    <t>Sangat terampil menyelesaikan masalah kontekstual yang berkaitan dengan program linier dua variabel.</t>
  </si>
  <si>
    <t>Sangat terampil menggunakan metode pembuktian induksi matematika untuk menguji pernyataan matematis berupa barisan, ketidaksamaan, keterbagian.</t>
  </si>
  <si>
    <t>Sangat terampil menyelesaikan masalah kontektual yang berkaitan dengan matriks, kesamaan matriks, operasi matriks, determinan dan invers matriks.</t>
  </si>
  <si>
    <t>Sangat terampil menyelesaikan translasi, refleksi, dilatasi, dan rotasi dengan matriks transformasi.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</si>
</sst>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Protection="1"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FC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36078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11" s="19">
        <f t="shared" ref="K11:K50" si="4">IF((COUNTA(AF11:AN11)&gt;0),AVERAGE(AF11:AN11),"")</f>
        <v>81.75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kontektual yang berkaitan dengan matriks, kesamaan matriks, operasi matriks, determinan dan invers matriks.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83</v>
      </c>
      <c r="U11" s="1">
        <v>100</v>
      </c>
      <c r="V11" s="1">
        <v>87</v>
      </c>
      <c r="W11" s="40">
        <v>70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85</v>
      </c>
      <c r="AI11" s="39">
        <v>87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ht="15.75" x14ac:dyDescent="0.25">
      <c r="A12" s="19">
        <v>2</v>
      </c>
      <c r="B12" s="19">
        <v>36092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2</v>
      </c>
      <c r="J12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12" s="19">
        <f t="shared" si="4"/>
        <v>80.25</v>
      </c>
      <c r="L12" s="19" t="str">
        <f t="shared" si="5"/>
        <v>B</v>
      </c>
      <c r="M12" s="19">
        <f t="shared" si="6"/>
        <v>80.25</v>
      </c>
      <c r="N12" s="19" t="str">
        <f t="shared" si="7"/>
        <v>B</v>
      </c>
      <c r="O12" s="35">
        <v>3</v>
      </c>
      <c r="P12" s="19" t="str">
        <f t="shared" si="8"/>
        <v>Sangat terampil menyelesaikan masalah kontektual yang berkaitan dengan matriks, kesamaan matriks, operasi matriks, determinan dan invers matriks.</v>
      </c>
      <c r="Q12" s="19" t="str">
        <f t="shared" si="9"/>
        <v/>
      </c>
      <c r="R12" s="19" t="str">
        <f t="shared" si="10"/>
        <v/>
      </c>
      <c r="S12" s="18"/>
      <c r="T12" s="1">
        <v>77</v>
      </c>
      <c r="U12" s="1">
        <v>70</v>
      </c>
      <c r="V12" s="1">
        <v>80</v>
      </c>
      <c r="W12" s="40">
        <v>73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80</v>
      </c>
      <c r="AH12" s="1">
        <v>88</v>
      </c>
      <c r="AI12" s="39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36106</v>
      </c>
      <c r="C13" s="19" t="s">
        <v>65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2</v>
      </c>
      <c r="J13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3</v>
      </c>
      <c r="P13" s="19" t="str">
        <f t="shared" si="8"/>
        <v>Sangat terampil menyelesaikan masalah kontektual yang berkaitan dengan matriks, kesamaan matriks, operasi matriks, determinan dan invers matriks.</v>
      </c>
      <c r="Q13" s="19" t="str">
        <f t="shared" si="9"/>
        <v/>
      </c>
      <c r="R13" s="19" t="str">
        <f t="shared" si="10"/>
        <v/>
      </c>
      <c r="S13" s="18"/>
      <c r="T13" s="1">
        <v>77</v>
      </c>
      <c r="U13" s="1">
        <v>70</v>
      </c>
      <c r="V13" s="1">
        <v>76</v>
      </c>
      <c r="W13" s="40">
        <v>70</v>
      </c>
      <c r="X13" s="1"/>
      <c r="Y13" s="1"/>
      <c r="Z13" s="1"/>
      <c r="AA13" s="1"/>
      <c r="AB13" s="1"/>
      <c r="AC13" s="1"/>
      <c r="AD13" s="1"/>
      <c r="AE13" s="18"/>
      <c r="AF13" s="1">
        <v>55</v>
      </c>
      <c r="AG13" s="1">
        <v>80</v>
      </c>
      <c r="AH13" s="1">
        <v>95</v>
      </c>
      <c r="AI13" s="39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115</v>
      </c>
      <c r="FI13" s="43" t="s">
        <v>118</v>
      </c>
      <c r="FJ13" s="41">
        <v>11461</v>
      </c>
      <c r="FK13" s="41">
        <v>11471</v>
      </c>
    </row>
    <row r="14" spans="1:167" ht="15.75" x14ac:dyDescent="0.25">
      <c r="A14" s="19">
        <v>4</v>
      </c>
      <c r="B14" s="19">
        <v>36120</v>
      </c>
      <c r="C14" s="19" t="s">
        <v>66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2</v>
      </c>
      <c r="J14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14" s="19">
        <f t="shared" si="4"/>
        <v>86.25</v>
      </c>
      <c r="L14" s="19" t="str">
        <f t="shared" si="5"/>
        <v>A</v>
      </c>
      <c r="M14" s="19">
        <f t="shared" si="6"/>
        <v>86.25</v>
      </c>
      <c r="N14" s="19" t="str">
        <f t="shared" si="7"/>
        <v>A</v>
      </c>
      <c r="O14" s="35">
        <v>3</v>
      </c>
      <c r="P14" s="19" t="str">
        <f t="shared" si="8"/>
        <v>Sangat terampil menyelesaikan masalah kontektual yang berkaitan dengan matriks, kesamaan matriks, operasi matriks, determinan dan invers matriks.</v>
      </c>
      <c r="Q14" s="19" t="str">
        <f t="shared" si="9"/>
        <v/>
      </c>
      <c r="R14" s="19" t="str">
        <f t="shared" si="10"/>
        <v/>
      </c>
      <c r="S14" s="18"/>
      <c r="T14" s="1">
        <v>77</v>
      </c>
      <c r="U14" s="1">
        <v>70</v>
      </c>
      <c r="V14" s="1">
        <v>83</v>
      </c>
      <c r="W14" s="40">
        <v>62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92</v>
      </c>
      <c r="AI14" s="39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ht="15.75" x14ac:dyDescent="0.25">
      <c r="A15" s="19">
        <v>5</v>
      </c>
      <c r="B15" s="19">
        <v>36134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3</v>
      </c>
      <c r="P15" s="19" t="str">
        <f t="shared" si="8"/>
        <v>Sangat terampil menyelesaikan masalah kontektual yang berkaitan dengan matriks, kesamaan matriks, operasi matriks, determinan dan invers matriks.</v>
      </c>
      <c r="Q15" s="19" t="str">
        <f t="shared" si="9"/>
        <v/>
      </c>
      <c r="R15" s="19" t="str">
        <f t="shared" si="10"/>
        <v/>
      </c>
      <c r="S15" s="18"/>
      <c r="T15" s="1">
        <v>87</v>
      </c>
      <c r="U15" s="1">
        <v>80</v>
      </c>
      <c r="V15" s="1">
        <v>95</v>
      </c>
      <c r="W15" s="40">
        <v>74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80</v>
      </c>
      <c r="AH15" s="1">
        <v>91</v>
      </c>
      <c r="AI15" s="39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116</v>
      </c>
      <c r="FI15" s="43" t="s">
        <v>117</v>
      </c>
      <c r="FJ15" s="41">
        <v>11462</v>
      </c>
      <c r="FK15" s="41">
        <v>11472</v>
      </c>
    </row>
    <row r="16" spans="1:167" ht="15.75" x14ac:dyDescent="0.25">
      <c r="A16" s="19">
        <v>6</v>
      </c>
      <c r="B16" s="19">
        <v>36148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16" s="19">
        <f t="shared" si="4"/>
        <v>77</v>
      </c>
      <c r="L16" s="19" t="str">
        <f t="shared" si="5"/>
        <v>B</v>
      </c>
      <c r="M16" s="19">
        <f t="shared" si="6"/>
        <v>77</v>
      </c>
      <c r="N16" s="19" t="str">
        <f t="shared" si="7"/>
        <v>B</v>
      </c>
      <c r="O16" s="35">
        <v>2</v>
      </c>
      <c r="P16" s="19" t="str">
        <f t="shared" si="8"/>
        <v>Sangat terampil menyelesaikan masalah kontekstual yang berkaitan dengan program linier dua variabel.</v>
      </c>
      <c r="Q16" s="19" t="str">
        <f t="shared" si="9"/>
        <v/>
      </c>
      <c r="R16" s="19" t="str">
        <f t="shared" si="10"/>
        <v/>
      </c>
      <c r="S16" s="18"/>
      <c r="T16" s="1">
        <v>77</v>
      </c>
      <c r="U16" s="1">
        <v>80</v>
      </c>
      <c r="V16" s="1">
        <v>77</v>
      </c>
      <c r="W16" s="40">
        <v>79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80</v>
      </c>
      <c r="AH16" s="1">
        <v>75</v>
      </c>
      <c r="AI16" s="39"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ht="15.75" x14ac:dyDescent="0.25">
      <c r="A17" s="19">
        <v>7</v>
      </c>
      <c r="B17" s="19">
        <v>36162</v>
      </c>
      <c r="C17" s="19" t="s">
        <v>69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2</v>
      </c>
      <c r="J17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17" s="19">
        <f t="shared" si="4"/>
        <v>76.5</v>
      </c>
      <c r="L17" s="19" t="str">
        <f t="shared" si="5"/>
        <v>B</v>
      </c>
      <c r="M17" s="19">
        <f t="shared" si="6"/>
        <v>76.5</v>
      </c>
      <c r="N17" s="19" t="str">
        <f t="shared" si="7"/>
        <v>B</v>
      </c>
      <c r="O17" s="35">
        <v>3</v>
      </c>
      <c r="P17" s="19" t="str">
        <f t="shared" si="8"/>
        <v>Sangat terampil menyelesaikan masalah kontektual yang berkaitan dengan matriks, kesamaan matriks, operasi matriks, determinan dan invers matriks.</v>
      </c>
      <c r="Q17" s="19" t="str">
        <f t="shared" si="9"/>
        <v/>
      </c>
      <c r="R17" s="19" t="str">
        <f t="shared" si="10"/>
        <v/>
      </c>
      <c r="S17" s="18"/>
      <c r="T17" s="1">
        <v>77</v>
      </c>
      <c r="U17" s="1">
        <v>70</v>
      </c>
      <c r="V17" s="1">
        <v>83</v>
      </c>
      <c r="W17" s="40">
        <v>70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81</v>
      </c>
      <c r="AI17" s="39">
        <v>75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 t="s">
        <v>119</v>
      </c>
      <c r="FJ17" s="41">
        <v>11463</v>
      </c>
      <c r="FK17" s="41">
        <v>11473</v>
      </c>
    </row>
    <row r="18" spans="1:167" ht="15.75" x14ac:dyDescent="0.25">
      <c r="A18" s="19">
        <v>8</v>
      </c>
      <c r="B18" s="19">
        <v>36176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18" s="19">
        <f t="shared" si="4"/>
        <v>86.25</v>
      </c>
      <c r="L18" s="19" t="str">
        <f t="shared" si="5"/>
        <v>A</v>
      </c>
      <c r="M18" s="19">
        <f t="shared" si="6"/>
        <v>86.25</v>
      </c>
      <c r="N18" s="19" t="str">
        <f t="shared" si="7"/>
        <v>A</v>
      </c>
      <c r="O18" s="35">
        <v>3</v>
      </c>
      <c r="P18" s="19" t="str">
        <f t="shared" si="8"/>
        <v>Sangat terampil menyelesaikan masalah kontektual yang berkaitan dengan matriks, kesamaan matriks, operasi matriks, determinan dan invers matriks.</v>
      </c>
      <c r="Q18" s="19" t="str">
        <f t="shared" si="9"/>
        <v/>
      </c>
      <c r="R18" s="19" t="str">
        <f t="shared" si="10"/>
        <v/>
      </c>
      <c r="S18" s="18"/>
      <c r="T18" s="1">
        <v>88</v>
      </c>
      <c r="U18" s="1">
        <v>100</v>
      </c>
      <c r="V18" s="1">
        <v>78</v>
      </c>
      <c r="W18" s="40">
        <v>75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90</v>
      </c>
      <c r="AI18" s="39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ht="15.75" x14ac:dyDescent="0.25">
      <c r="A19" s="19">
        <v>9</v>
      </c>
      <c r="B19" s="19">
        <v>36190</v>
      </c>
      <c r="C19" s="19" t="s">
        <v>71</v>
      </c>
      <c r="D19" s="18"/>
      <c r="E19" s="19">
        <f t="shared" si="0"/>
        <v>73</v>
      </c>
      <c r="F19" s="19" t="str">
        <f t="shared" si="1"/>
        <v>C</v>
      </c>
      <c r="G19" s="19">
        <f>IF((COUNTA(T12:AC12)&gt;0),(ROUND((AVERAGE(T19:AD19)),0)),"")</f>
        <v>73</v>
      </c>
      <c r="H19" s="19" t="str">
        <f t="shared" si="2"/>
        <v>C</v>
      </c>
      <c r="I19" s="35">
        <v>2</v>
      </c>
      <c r="J19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3</v>
      </c>
      <c r="P19" s="19" t="str">
        <f t="shared" si="8"/>
        <v>Sangat terampil menyelesaikan masalah kontektual yang berkaitan dengan matriks, kesamaan matriks, operasi matriks, determinan dan invers matriks.</v>
      </c>
      <c r="Q19" s="19" t="str">
        <f t="shared" si="9"/>
        <v/>
      </c>
      <c r="R19" s="19" t="str">
        <f t="shared" si="10"/>
        <v/>
      </c>
      <c r="S19" s="18"/>
      <c r="T19" s="1">
        <v>77</v>
      </c>
      <c r="U19" s="1">
        <v>80</v>
      </c>
      <c r="V19" s="1">
        <v>66</v>
      </c>
      <c r="W19" s="40">
        <v>70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88</v>
      </c>
      <c r="AI19" s="39">
        <v>74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120</v>
      </c>
      <c r="FJ19" s="41">
        <v>11464</v>
      </c>
      <c r="FK19" s="41">
        <v>11474</v>
      </c>
    </row>
    <row r="20" spans="1:167" ht="15.75" x14ac:dyDescent="0.25">
      <c r="A20" s="19">
        <v>10</v>
      </c>
      <c r="B20" s="19">
        <v>36204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0" s="19">
        <f t="shared" si="4"/>
        <v>76.5</v>
      </c>
      <c r="L20" s="19" t="str">
        <f t="shared" si="5"/>
        <v>B</v>
      </c>
      <c r="M20" s="19">
        <f t="shared" si="6"/>
        <v>76.5</v>
      </c>
      <c r="N20" s="19" t="str">
        <f t="shared" si="7"/>
        <v>B</v>
      </c>
      <c r="O20" s="35">
        <v>3</v>
      </c>
      <c r="P20" s="19" t="str">
        <f t="shared" si="8"/>
        <v>Sangat terampil menyelesaikan masalah kontektual yang berkaitan dengan matriks, kesamaan matriks, operasi matriks, determinan dan invers matriks.</v>
      </c>
      <c r="Q20" s="19" t="str">
        <f t="shared" si="9"/>
        <v/>
      </c>
      <c r="R20" s="19" t="str">
        <f t="shared" si="10"/>
        <v/>
      </c>
      <c r="S20" s="18"/>
      <c r="T20" s="1">
        <v>77</v>
      </c>
      <c r="U20" s="1">
        <v>100</v>
      </c>
      <c r="V20" s="1">
        <v>86</v>
      </c>
      <c r="W20" s="40">
        <v>46</v>
      </c>
      <c r="X20" s="1"/>
      <c r="Y20" s="1"/>
      <c r="Z20" s="1"/>
      <c r="AA20" s="1"/>
      <c r="AB20" s="1"/>
      <c r="AC20" s="1"/>
      <c r="AD20" s="1"/>
      <c r="AE20" s="18"/>
      <c r="AF20" s="1">
        <v>55</v>
      </c>
      <c r="AG20" s="1">
        <v>80</v>
      </c>
      <c r="AH20" s="1">
        <v>95</v>
      </c>
      <c r="AI20" s="39">
        <v>76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ht="15.75" x14ac:dyDescent="0.25">
      <c r="A21" s="19">
        <v>11</v>
      </c>
      <c r="B21" s="19">
        <v>36218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1" s="19">
        <f t="shared" si="4"/>
        <v>80.5</v>
      </c>
      <c r="L21" s="19" t="str">
        <f t="shared" si="5"/>
        <v>B</v>
      </c>
      <c r="M21" s="19">
        <f t="shared" si="6"/>
        <v>80.5</v>
      </c>
      <c r="N21" s="19" t="str">
        <f t="shared" si="7"/>
        <v>B</v>
      </c>
      <c r="O21" s="35">
        <v>3</v>
      </c>
      <c r="P21" s="19" t="str">
        <f t="shared" si="8"/>
        <v>Sangat terampil menyelesaikan masalah kontektual yang berkaitan dengan matriks, kesamaan matriks, operasi matriks, determinan dan invers matriks.</v>
      </c>
      <c r="Q21" s="19" t="str">
        <f t="shared" si="9"/>
        <v/>
      </c>
      <c r="R21" s="19" t="str">
        <f t="shared" si="10"/>
        <v/>
      </c>
      <c r="S21" s="18"/>
      <c r="T21" s="1">
        <v>82</v>
      </c>
      <c r="U21" s="1">
        <v>70</v>
      </c>
      <c r="V21" s="1">
        <v>85</v>
      </c>
      <c r="W21" s="40">
        <v>71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82</v>
      </c>
      <c r="AI21" s="39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11465</v>
      </c>
      <c r="FK21" s="41">
        <v>11475</v>
      </c>
    </row>
    <row r="22" spans="1:167" ht="15.75" x14ac:dyDescent="0.25">
      <c r="A22" s="19">
        <v>12</v>
      </c>
      <c r="B22" s="19">
        <v>36232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3</v>
      </c>
      <c r="P22" s="19" t="str">
        <f t="shared" si="8"/>
        <v>Sangat terampil menyelesaikan masalah kontektual yang berkaitan dengan matriks, kesamaan matriks, operasi matriks, determinan dan invers matriks.</v>
      </c>
      <c r="Q22" s="19" t="str">
        <f t="shared" si="9"/>
        <v/>
      </c>
      <c r="R22" s="19" t="str">
        <f t="shared" si="10"/>
        <v/>
      </c>
      <c r="S22" s="18"/>
      <c r="T22" s="1">
        <v>87</v>
      </c>
      <c r="U22" s="1">
        <v>90</v>
      </c>
      <c r="V22" s="1">
        <v>64</v>
      </c>
      <c r="W22" s="40">
        <v>70</v>
      </c>
      <c r="X22" s="1"/>
      <c r="Y22" s="1"/>
      <c r="Z22" s="1"/>
      <c r="AA22" s="1"/>
      <c r="AB22" s="1"/>
      <c r="AC22" s="1"/>
      <c r="AD22" s="1"/>
      <c r="AE22" s="18"/>
      <c r="AF22" s="1">
        <v>58</v>
      </c>
      <c r="AG22" s="1">
        <v>80</v>
      </c>
      <c r="AH22" s="1">
        <v>89</v>
      </c>
      <c r="AI22" s="39">
        <v>81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ht="15.75" x14ac:dyDescent="0.25">
      <c r="A23" s="19">
        <v>13</v>
      </c>
      <c r="B23" s="19">
        <v>36246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3" s="19">
        <f t="shared" si="4"/>
        <v>77.25</v>
      </c>
      <c r="L23" s="19" t="str">
        <f t="shared" si="5"/>
        <v>B</v>
      </c>
      <c r="M23" s="19">
        <f t="shared" si="6"/>
        <v>77.25</v>
      </c>
      <c r="N23" s="19" t="str">
        <f t="shared" si="7"/>
        <v>B</v>
      </c>
      <c r="O23" s="35">
        <v>3</v>
      </c>
      <c r="P23" s="19" t="str">
        <f t="shared" si="8"/>
        <v>Sangat terampil menyelesaikan masalah kontektual yang berkaitan dengan matriks, kesamaan matriks, operasi matriks, determinan dan invers matriks.</v>
      </c>
      <c r="Q23" s="19" t="str">
        <f t="shared" si="9"/>
        <v/>
      </c>
      <c r="R23" s="19" t="str">
        <f t="shared" si="10"/>
        <v/>
      </c>
      <c r="S23" s="18"/>
      <c r="T23" s="1">
        <v>77</v>
      </c>
      <c r="U23" s="1">
        <v>90</v>
      </c>
      <c r="V23" s="1">
        <v>70</v>
      </c>
      <c r="W23" s="40">
        <v>68</v>
      </c>
      <c r="X23" s="1"/>
      <c r="Y23" s="1"/>
      <c r="Z23" s="1"/>
      <c r="AA23" s="1"/>
      <c r="AB23" s="1"/>
      <c r="AC23" s="1"/>
      <c r="AD23" s="1"/>
      <c r="AE23" s="18"/>
      <c r="AF23" s="1">
        <v>55</v>
      </c>
      <c r="AG23" s="1">
        <v>80</v>
      </c>
      <c r="AH23" s="1">
        <v>95</v>
      </c>
      <c r="AI23" s="39">
        <v>79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11466</v>
      </c>
      <c r="FK23" s="41">
        <v>11476</v>
      </c>
    </row>
    <row r="24" spans="1:167" ht="15.75" x14ac:dyDescent="0.25">
      <c r="A24" s="19">
        <v>14</v>
      </c>
      <c r="B24" s="19">
        <v>36260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3</v>
      </c>
      <c r="P24" s="19" t="str">
        <f t="shared" si="8"/>
        <v>Sangat terampil menyelesaikan masalah kontektual yang berkaitan dengan matriks, kesamaan matriks, operasi matriks, determinan dan invers matriks.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100</v>
      </c>
      <c r="V24" s="1">
        <v>86</v>
      </c>
      <c r="W24" s="40">
        <v>70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94</v>
      </c>
      <c r="AI24" s="39"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ht="15.75" x14ac:dyDescent="0.25">
      <c r="A25" s="19">
        <v>15</v>
      </c>
      <c r="B25" s="19">
        <v>36274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1</v>
      </c>
      <c r="P25" s="19" t="str">
        <f t="shared" si="8"/>
        <v>Sangat terampil menggunakan metode pembuktian induksi matematika untuk menguji pernyataan matematis berupa barisan, ketidaksamaan, keterbagian.</v>
      </c>
      <c r="Q25" s="19" t="str">
        <f t="shared" si="9"/>
        <v/>
      </c>
      <c r="R25" s="19" t="str">
        <f t="shared" si="10"/>
        <v/>
      </c>
      <c r="S25" s="18"/>
      <c r="T25" s="1">
        <v>77</v>
      </c>
      <c r="U25" s="1">
        <v>80</v>
      </c>
      <c r="V25" s="1">
        <v>86</v>
      </c>
      <c r="W25" s="40">
        <v>59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83</v>
      </c>
      <c r="AI25" s="39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11467</v>
      </c>
      <c r="FK25" s="41">
        <v>11477</v>
      </c>
    </row>
    <row r="26" spans="1:167" ht="15.75" x14ac:dyDescent="0.25">
      <c r="A26" s="19">
        <v>16</v>
      </c>
      <c r="B26" s="19">
        <v>36288</v>
      </c>
      <c r="C26" s="19" t="s">
        <v>79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2</v>
      </c>
      <c r="J26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26" s="19">
        <f t="shared" si="4"/>
        <v>79.25</v>
      </c>
      <c r="L26" s="19" t="str">
        <f t="shared" si="5"/>
        <v>B</v>
      </c>
      <c r="M26" s="19">
        <f t="shared" si="6"/>
        <v>79.25</v>
      </c>
      <c r="N26" s="19" t="str">
        <f t="shared" si="7"/>
        <v>B</v>
      </c>
      <c r="O26" s="35">
        <v>3</v>
      </c>
      <c r="P26" s="19" t="str">
        <f t="shared" si="8"/>
        <v>Sangat terampil menyelesaikan masalah kontektual yang berkaitan dengan matriks, kesamaan matriks, operasi matriks, determinan dan invers matriks.</v>
      </c>
      <c r="Q26" s="19" t="str">
        <f t="shared" si="9"/>
        <v/>
      </c>
      <c r="R26" s="19" t="str">
        <f t="shared" si="10"/>
        <v/>
      </c>
      <c r="S26" s="18"/>
      <c r="T26" s="1">
        <v>80</v>
      </c>
      <c r="U26" s="1">
        <v>60</v>
      </c>
      <c r="V26" s="1">
        <v>71</v>
      </c>
      <c r="W26" s="40">
        <v>85</v>
      </c>
      <c r="X26" s="1"/>
      <c r="Y26" s="1"/>
      <c r="Z26" s="1"/>
      <c r="AA26" s="1"/>
      <c r="AB26" s="1"/>
      <c r="AC26" s="1"/>
      <c r="AD26" s="1"/>
      <c r="AE26" s="18"/>
      <c r="AF26" s="1">
        <v>55</v>
      </c>
      <c r="AG26" s="1">
        <v>80</v>
      </c>
      <c r="AH26" s="1">
        <v>94</v>
      </c>
      <c r="AI26" s="39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ht="15.75" x14ac:dyDescent="0.25">
      <c r="A27" s="19">
        <v>17</v>
      </c>
      <c r="B27" s="19">
        <v>36302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3</v>
      </c>
      <c r="P27" s="19" t="str">
        <f t="shared" si="8"/>
        <v>Sangat terampil menyelesaikan masalah kontektual yang berkaitan dengan matriks, kesamaan matriks, operasi matriks, determinan dan invers matriks.</v>
      </c>
      <c r="Q27" s="19" t="str">
        <f t="shared" si="9"/>
        <v/>
      </c>
      <c r="R27" s="19" t="str">
        <f t="shared" si="10"/>
        <v/>
      </c>
      <c r="S27" s="18"/>
      <c r="T27" s="1">
        <v>80</v>
      </c>
      <c r="U27" s="1">
        <v>100</v>
      </c>
      <c r="V27" s="1">
        <v>83</v>
      </c>
      <c r="W27" s="40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95</v>
      </c>
      <c r="AI27" s="39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11468</v>
      </c>
      <c r="FK27" s="41">
        <v>11478</v>
      </c>
    </row>
    <row r="28" spans="1:167" ht="15.75" x14ac:dyDescent="0.25">
      <c r="A28" s="19">
        <v>18</v>
      </c>
      <c r="B28" s="19">
        <v>36316</v>
      </c>
      <c r="C28" s="19" t="s">
        <v>81</v>
      </c>
      <c r="D28" s="18"/>
      <c r="E28" s="19">
        <f t="shared" si="0"/>
        <v>72</v>
      </c>
      <c r="F28" s="19" t="str">
        <f t="shared" si="1"/>
        <v>C</v>
      </c>
      <c r="G28" s="19">
        <f>IF((COUNTA(T12:AC12)&gt;0),(ROUND((AVERAGE(T28:AD28)),0)),"")</f>
        <v>72</v>
      </c>
      <c r="H28" s="19" t="str">
        <f t="shared" si="2"/>
        <v>C</v>
      </c>
      <c r="I28" s="35">
        <v>2</v>
      </c>
      <c r="J28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3</v>
      </c>
      <c r="P28" s="19" t="str">
        <f t="shared" si="8"/>
        <v>Sangat terampil menyelesaikan masalah kontektual yang berkaitan dengan matriks, kesamaan matriks, operasi matriks, determinan dan invers matriks.</v>
      </c>
      <c r="Q28" s="19" t="str">
        <f t="shared" si="9"/>
        <v/>
      </c>
      <c r="R28" s="19" t="str">
        <f t="shared" si="10"/>
        <v/>
      </c>
      <c r="S28" s="18"/>
      <c r="T28" s="1">
        <v>77</v>
      </c>
      <c r="U28" s="1">
        <v>60</v>
      </c>
      <c r="V28" s="1">
        <v>82</v>
      </c>
      <c r="W28" s="40">
        <v>70</v>
      </c>
      <c r="X28" s="1"/>
      <c r="Y28" s="1"/>
      <c r="Z28" s="1"/>
      <c r="AA28" s="1"/>
      <c r="AB28" s="1"/>
      <c r="AC28" s="1"/>
      <c r="AD28" s="1"/>
      <c r="AE28" s="18"/>
      <c r="AF28" s="1">
        <v>60</v>
      </c>
      <c r="AG28" s="1">
        <v>80</v>
      </c>
      <c r="AH28" s="1">
        <v>88</v>
      </c>
      <c r="AI28" s="39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ht="15.75" x14ac:dyDescent="0.25">
      <c r="A29" s="19">
        <v>19</v>
      </c>
      <c r="B29" s="19">
        <v>36330</v>
      </c>
      <c r="C29" s="19" t="s">
        <v>82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2</v>
      </c>
      <c r="J29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29" s="19">
        <f t="shared" si="4"/>
        <v>75.75</v>
      </c>
      <c r="L29" s="19" t="str">
        <f t="shared" si="5"/>
        <v>B</v>
      </c>
      <c r="M29" s="19">
        <f t="shared" si="6"/>
        <v>75.75</v>
      </c>
      <c r="N29" s="19" t="str">
        <f t="shared" si="7"/>
        <v>B</v>
      </c>
      <c r="O29" s="35">
        <v>4</v>
      </c>
      <c r="P29" s="19" t="str">
        <f t="shared" si="8"/>
        <v>Sangat terampil menyelesaikan translasi, refleksi, dilatasi, dan rotasi dengan matriks transformasi.</v>
      </c>
      <c r="Q29" s="19" t="str">
        <f t="shared" si="9"/>
        <v/>
      </c>
      <c r="R29" s="19" t="str">
        <f t="shared" si="10"/>
        <v/>
      </c>
      <c r="S29" s="18"/>
      <c r="T29" s="1">
        <v>77</v>
      </c>
      <c r="U29" s="1">
        <v>70</v>
      </c>
      <c r="V29" s="1">
        <v>74</v>
      </c>
      <c r="W29" s="40">
        <v>79</v>
      </c>
      <c r="X29" s="1"/>
      <c r="Y29" s="1"/>
      <c r="Z29" s="1"/>
      <c r="AA29" s="1"/>
      <c r="AB29" s="1"/>
      <c r="AC29" s="1"/>
      <c r="AD29" s="1"/>
      <c r="AE29" s="18"/>
      <c r="AF29" s="1">
        <v>55</v>
      </c>
      <c r="AG29" s="1">
        <v>80</v>
      </c>
      <c r="AH29" s="1">
        <v>83</v>
      </c>
      <c r="AI29" s="39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11469</v>
      </c>
      <c r="FK29" s="41">
        <v>11479</v>
      </c>
    </row>
    <row r="30" spans="1:167" ht="15.75" x14ac:dyDescent="0.25">
      <c r="A30" s="19">
        <v>20</v>
      </c>
      <c r="B30" s="19">
        <v>36344</v>
      </c>
      <c r="C30" s="19" t="s">
        <v>83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4</v>
      </c>
      <c r="P30" s="19" t="str">
        <f t="shared" si="8"/>
        <v>Sangat terampil menyelesaikan translasi, refleksi, dilatasi, dan rotasi dengan matriks transformasi.</v>
      </c>
      <c r="Q30" s="19" t="str">
        <f t="shared" si="9"/>
        <v/>
      </c>
      <c r="R30" s="19" t="str">
        <f t="shared" si="10"/>
        <v/>
      </c>
      <c r="S30" s="18"/>
      <c r="T30" s="1">
        <v>77</v>
      </c>
      <c r="U30" s="1">
        <v>70</v>
      </c>
      <c r="V30" s="1">
        <v>72</v>
      </c>
      <c r="W30" s="40">
        <v>78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83</v>
      </c>
      <c r="AI30" s="39">
        <v>87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ht="15.75" x14ac:dyDescent="0.25">
      <c r="A31" s="19">
        <v>21</v>
      </c>
      <c r="B31" s="19">
        <v>44667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31" s="19">
        <f t="shared" si="4"/>
        <v>79.75</v>
      </c>
      <c r="L31" s="19" t="str">
        <f t="shared" si="5"/>
        <v>B</v>
      </c>
      <c r="M31" s="19">
        <f t="shared" si="6"/>
        <v>79.75</v>
      </c>
      <c r="N31" s="19" t="str">
        <f t="shared" si="7"/>
        <v>B</v>
      </c>
      <c r="O31" s="35">
        <v>4</v>
      </c>
      <c r="P31" s="19" t="str">
        <f t="shared" si="8"/>
        <v>Sangat terampil menyelesaikan translasi, refleksi, dilatasi, dan rotasi dengan matriks transformasi.</v>
      </c>
      <c r="Q31" s="19" t="str">
        <f t="shared" si="9"/>
        <v/>
      </c>
      <c r="R31" s="19" t="str">
        <f t="shared" si="10"/>
        <v/>
      </c>
      <c r="S31" s="18"/>
      <c r="T31" s="1">
        <v>77</v>
      </c>
      <c r="U31" s="1">
        <v>70</v>
      </c>
      <c r="V31" s="1">
        <v>85</v>
      </c>
      <c r="W31" s="40">
        <v>73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76</v>
      </c>
      <c r="AI31" s="39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11470</v>
      </c>
      <c r="FK31" s="41">
        <v>11480</v>
      </c>
    </row>
    <row r="32" spans="1:167" ht="15.75" x14ac:dyDescent="0.25">
      <c r="A32" s="19">
        <v>22</v>
      </c>
      <c r="B32" s="19">
        <v>36358</v>
      </c>
      <c r="C32" s="19" t="s">
        <v>85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2</v>
      </c>
      <c r="J32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32" s="19">
        <f t="shared" si="4"/>
        <v>79.25</v>
      </c>
      <c r="L32" s="19" t="str">
        <f t="shared" si="5"/>
        <v>B</v>
      </c>
      <c r="M32" s="19">
        <f t="shared" si="6"/>
        <v>79.25</v>
      </c>
      <c r="N32" s="19" t="str">
        <f t="shared" si="7"/>
        <v>B</v>
      </c>
      <c r="O32" s="35">
        <v>3</v>
      </c>
      <c r="P32" s="19" t="str">
        <f t="shared" si="8"/>
        <v>Sangat terampil menyelesaikan masalah kontektual yang berkaitan dengan matriks, kesamaan matriks, operasi matriks, determinan dan invers matriks.</v>
      </c>
      <c r="Q32" s="19" t="str">
        <f t="shared" si="9"/>
        <v/>
      </c>
      <c r="R32" s="19" t="str">
        <f t="shared" si="10"/>
        <v/>
      </c>
      <c r="S32" s="18"/>
      <c r="T32" s="1">
        <v>77</v>
      </c>
      <c r="U32" s="1">
        <v>60</v>
      </c>
      <c r="V32" s="1">
        <v>75</v>
      </c>
      <c r="W32" s="40">
        <v>79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89</v>
      </c>
      <c r="AI32" s="39">
        <v>73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ht="15.75" x14ac:dyDescent="0.25">
      <c r="A33" s="19">
        <v>23</v>
      </c>
      <c r="B33" s="19">
        <v>36372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3</v>
      </c>
      <c r="P33" s="19" t="str">
        <f t="shared" si="8"/>
        <v>Sangat terampil menyelesaikan masalah kontektual yang berkaitan dengan matriks, kesamaan matriks, operasi matriks, determinan dan invers matriks.</v>
      </c>
      <c r="Q33" s="19" t="str">
        <f t="shared" si="9"/>
        <v/>
      </c>
      <c r="R33" s="19" t="str">
        <f t="shared" si="10"/>
        <v/>
      </c>
      <c r="S33" s="18"/>
      <c r="T33" s="1">
        <v>77</v>
      </c>
      <c r="U33" s="1">
        <v>75</v>
      </c>
      <c r="V33" s="1">
        <v>74</v>
      </c>
      <c r="W33" s="40">
        <v>84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89</v>
      </c>
      <c r="AI33" s="39">
        <v>87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36386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34" s="19">
        <f t="shared" si="4"/>
        <v>76.75</v>
      </c>
      <c r="L34" s="19" t="str">
        <f t="shared" si="5"/>
        <v>B</v>
      </c>
      <c r="M34" s="19">
        <f t="shared" si="6"/>
        <v>76.75</v>
      </c>
      <c r="N34" s="19" t="str">
        <f t="shared" si="7"/>
        <v>B</v>
      </c>
      <c r="O34" s="35">
        <v>2</v>
      </c>
      <c r="P34" s="19" t="str">
        <f t="shared" si="8"/>
        <v>Sangat terampil menyelesaikan masalah kontekstual yang berkaitan dengan program linier dua variabel.</v>
      </c>
      <c r="Q34" s="19" t="str">
        <f t="shared" si="9"/>
        <v/>
      </c>
      <c r="R34" s="19" t="str">
        <f t="shared" si="10"/>
        <v/>
      </c>
      <c r="S34" s="18"/>
      <c r="T34" s="1">
        <v>77</v>
      </c>
      <c r="U34" s="1">
        <v>80</v>
      </c>
      <c r="V34" s="1">
        <v>78</v>
      </c>
      <c r="W34" s="40">
        <v>73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80</v>
      </c>
      <c r="AH34" s="1">
        <v>75</v>
      </c>
      <c r="AI34" s="39">
        <v>82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36400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3</v>
      </c>
      <c r="P35" s="19" t="str">
        <f t="shared" si="8"/>
        <v>Sangat terampil menyelesaikan masalah kontektual yang berkaitan dengan matriks, kesamaan matriks, operasi matriks, determinan dan invers matriks.</v>
      </c>
      <c r="Q35" s="19" t="str">
        <f t="shared" si="9"/>
        <v/>
      </c>
      <c r="R35" s="19" t="str">
        <f t="shared" si="10"/>
        <v/>
      </c>
      <c r="S35" s="18"/>
      <c r="T35" s="1">
        <v>78</v>
      </c>
      <c r="U35" s="1">
        <v>40</v>
      </c>
      <c r="V35" s="1">
        <v>98</v>
      </c>
      <c r="W35" s="40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95</v>
      </c>
      <c r="AI35" s="39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36414</v>
      </c>
      <c r="C36" s="19" t="s">
        <v>89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2</v>
      </c>
      <c r="J36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3</v>
      </c>
      <c r="P36" s="19" t="str">
        <f t="shared" si="8"/>
        <v>Sangat terampil menyelesaikan masalah kontektual yang berkaitan dengan matriks, kesamaan matriks, operasi matriks, determinan dan invers matriks.</v>
      </c>
      <c r="Q36" s="19" t="str">
        <f t="shared" si="9"/>
        <v/>
      </c>
      <c r="R36" s="19" t="str">
        <f t="shared" si="10"/>
        <v/>
      </c>
      <c r="S36" s="18"/>
      <c r="T36" s="1">
        <v>77</v>
      </c>
      <c r="U36" s="1">
        <v>80</v>
      </c>
      <c r="V36" s="1">
        <v>75</v>
      </c>
      <c r="W36" s="40">
        <v>61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39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44653</v>
      </c>
      <c r="C37" s="19" t="s">
        <v>90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2</v>
      </c>
      <c r="J37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37" s="19">
        <f t="shared" si="4"/>
        <v>71</v>
      </c>
      <c r="L37" s="19" t="str">
        <f t="shared" si="5"/>
        <v>C</v>
      </c>
      <c r="M37" s="19">
        <f t="shared" si="6"/>
        <v>71</v>
      </c>
      <c r="N37" s="19" t="str">
        <f t="shared" si="7"/>
        <v>C</v>
      </c>
      <c r="O37" s="35">
        <v>4</v>
      </c>
      <c r="P37" s="19" t="str">
        <f t="shared" si="8"/>
        <v>Sangat terampil menyelesaikan translasi, refleksi, dilatasi, dan rotasi dengan matriks transformasi.</v>
      </c>
      <c r="Q37" s="19" t="str">
        <f t="shared" si="9"/>
        <v/>
      </c>
      <c r="R37" s="19" t="str">
        <f t="shared" si="10"/>
        <v/>
      </c>
      <c r="S37" s="18"/>
      <c r="T37" s="1">
        <v>70</v>
      </c>
      <c r="U37" s="1">
        <v>70</v>
      </c>
      <c r="V37" s="1">
        <v>70</v>
      </c>
      <c r="W37" s="40">
        <v>70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1">
        <v>70</v>
      </c>
      <c r="AI37" s="39">
        <v>74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36428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3</v>
      </c>
      <c r="P38" s="19" t="str">
        <f t="shared" si="8"/>
        <v>Sangat terampil menyelesaikan masalah kontektual yang berkaitan dengan matriks, kesamaan matriks, operasi matriks, determinan dan invers matriks.</v>
      </c>
      <c r="Q38" s="19" t="str">
        <f t="shared" si="9"/>
        <v/>
      </c>
      <c r="R38" s="19" t="str">
        <f t="shared" si="10"/>
        <v/>
      </c>
      <c r="S38" s="18"/>
      <c r="T38" s="1">
        <v>92</v>
      </c>
      <c r="U38" s="1">
        <v>96</v>
      </c>
      <c r="V38" s="1">
        <v>81</v>
      </c>
      <c r="W38" s="40">
        <v>71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90</v>
      </c>
      <c r="AI38" s="39">
        <v>87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36442</v>
      </c>
      <c r="C39" s="19" t="s">
        <v>92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2</v>
      </c>
      <c r="J39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39" s="19">
        <f t="shared" si="4"/>
        <v>77.75</v>
      </c>
      <c r="L39" s="19" t="str">
        <f t="shared" si="5"/>
        <v>B</v>
      </c>
      <c r="M39" s="19">
        <f t="shared" si="6"/>
        <v>77.75</v>
      </c>
      <c r="N39" s="19" t="str">
        <f t="shared" si="7"/>
        <v>B</v>
      </c>
      <c r="O39" s="35">
        <v>3</v>
      </c>
      <c r="P39" s="19" t="str">
        <f t="shared" si="8"/>
        <v>Sangat terampil menyelesaikan masalah kontektual yang berkaitan dengan matriks, kesamaan matriks, operasi matriks, determinan dan invers matriks.</v>
      </c>
      <c r="Q39" s="19" t="str">
        <f t="shared" si="9"/>
        <v/>
      </c>
      <c r="R39" s="19" t="str">
        <f t="shared" si="10"/>
        <v/>
      </c>
      <c r="S39" s="18"/>
      <c r="T39" s="1">
        <v>77</v>
      </c>
      <c r="U39" s="1">
        <v>70</v>
      </c>
      <c r="V39" s="1">
        <v>70</v>
      </c>
      <c r="W39" s="40">
        <v>70</v>
      </c>
      <c r="X39" s="1"/>
      <c r="Y39" s="1"/>
      <c r="Z39" s="1"/>
      <c r="AA39" s="1"/>
      <c r="AB39" s="1"/>
      <c r="AC39" s="1"/>
      <c r="AD39" s="1"/>
      <c r="AE39" s="18"/>
      <c r="AF39" s="1">
        <v>55</v>
      </c>
      <c r="AG39" s="1">
        <v>80</v>
      </c>
      <c r="AH39" s="1">
        <v>99</v>
      </c>
      <c r="AI39" s="39"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36456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40" s="19">
        <f t="shared" si="4"/>
        <v>84.25</v>
      </c>
      <c r="L40" s="19" t="str">
        <f t="shared" si="5"/>
        <v>A</v>
      </c>
      <c r="M40" s="19">
        <f t="shared" si="6"/>
        <v>84.25</v>
      </c>
      <c r="N40" s="19" t="str">
        <f t="shared" si="7"/>
        <v>A</v>
      </c>
      <c r="O40" s="35">
        <v>3</v>
      </c>
      <c r="P40" s="19" t="str">
        <f t="shared" si="8"/>
        <v>Sangat terampil menyelesaikan masalah kontektual yang berkaitan dengan matriks, kesamaan matriks, operasi matriks, determinan dan invers matriks.</v>
      </c>
      <c r="Q40" s="19" t="str">
        <f t="shared" si="9"/>
        <v/>
      </c>
      <c r="R40" s="19" t="str">
        <f t="shared" si="10"/>
        <v/>
      </c>
      <c r="S40" s="18"/>
      <c r="T40" s="1">
        <v>77</v>
      </c>
      <c r="U40" s="1">
        <v>70</v>
      </c>
      <c r="V40" s="1">
        <v>86</v>
      </c>
      <c r="W40" s="40">
        <v>73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94</v>
      </c>
      <c r="AI40" s="39">
        <v>83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36470</v>
      </c>
      <c r="C41" s="19" t="s">
        <v>94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2</v>
      </c>
      <c r="J41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41" s="19">
        <f t="shared" si="4"/>
        <v>77.75</v>
      </c>
      <c r="L41" s="19" t="str">
        <f t="shared" si="5"/>
        <v>B</v>
      </c>
      <c r="M41" s="19">
        <f t="shared" si="6"/>
        <v>77.75</v>
      </c>
      <c r="N41" s="19" t="str">
        <f t="shared" si="7"/>
        <v>B</v>
      </c>
      <c r="O41" s="35">
        <v>3</v>
      </c>
      <c r="P41" s="19" t="str">
        <f t="shared" si="8"/>
        <v>Sangat terampil menyelesaikan masalah kontektual yang berkaitan dengan matriks, kesamaan matriks, operasi matriks, determinan dan invers matriks.</v>
      </c>
      <c r="Q41" s="19" t="str">
        <f t="shared" si="9"/>
        <v/>
      </c>
      <c r="R41" s="19" t="str">
        <f t="shared" si="10"/>
        <v/>
      </c>
      <c r="S41" s="18"/>
      <c r="T41" s="1">
        <v>77</v>
      </c>
      <c r="U41" s="1">
        <v>70</v>
      </c>
      <c r="V41" s="1">
        <v>70</v>
      </c>
      <c r="W41" s="40">
        <v>70</v>
      </c>
      <c r="X41" s="1"/>
      <c r="Y41" s="1"/>
      <c r="Z41" s="1"/>
      <c r="AA41" s="1"/>
      <c r="AB41" s="1"/>
      <c r="AC41" s="1"/>
      <c r="AD41" s="1"/>
      <c r="AE41" s="18"/>
      <c r="AF41" s="1">
        <v>55</v>
      </c>
      <c r="AG41" s="1">
        <v>80</v>
      </c>
      <c r="AH41" s="1">
        <v>100</v>
      </c>
      <c r="AI41" s="39">
        <v>76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36484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42" s="19">
        <f t="shared" si="4"/>
        <v>86.25</v>
      </c>
      <c r="L42" s="19" t="str">
        <f t="shared" si="5"/>
        <v>A</v>
      </c>
      <c r="M42" s="19">
        <f t="shared" si="6"/>
        <v>86.25</v>
      </c>
      <c r="N42" s="19" t="str">
        <f t="shared" si="7"/>
        <v>A</v>
      </c>
      <c r="O42" s="35">
        <v>3</v>
      </c>
      <c r="P42" s="19" t="str">
        <f t="shared" si="8"/>
        <v>Sangat terampil menyelesaikan masalah kontektual yang berkaitan dengan matriks, kesamaan matriks, operasi matriks, determinan dan invers matriks.</v>
      </c>
      <c r="Q42" s="19" t="str">
        <f t="shared" si="9"/>
        <v/>
      </c>
      <c r="R42" s="19" t="str">
        <f t="shared" si="10"/>
        <v/>
      </c>
      <c r="S42" s="18"/>
      <c r="T42" s="1">
        <v>90</v>
      </c>
      <c r="U42" s="1">
        <v>80</v>
      </c>
      <c r="V42" s="1">
        <v>92</v>
      </c>
      <c r="W42" s="40">
        <v>74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88</v>
      </c>
      <c r="AI42" s="39">
        <v>87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36498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43" s="19">
        <f t="shared" si="4"/>
        <v>80.75</v>
      </c>
      <c r="L43" s="19" t="str">
        <f t="shared" si="5"/>
        <v>B</v>
      </c>
      <c r="M43" s="19">
        <f t="shared" si="6"/>
        <v>80.75</v>
      </c>
      <c r="N43" s="19" t="str">
        <f t="shared" si="7"/>
        <v>B</v>
      </c>
      <c r="O43" s="35">
        <v>3</v>
      </c>
      <c r="P43" s="19" t="str">
        <f t="shared" si="8"/>
        <v>Sangat terampil menyelesaikan masalah kontektual yang berkaitan dengan matriks, kesamaan matriks, operasi matriks, determinan dan invers matriks.</v>
      </c>
      <c r="Q43" s="19" t="str">
        <f t="shared" si="9"/>
        <v/>
      </c>
      <c r="R43" s="19" t="str">
        <f t="shared" si="10"/>
        <v/>
      </c>
      <c r="S43" s="18"/>
      <c r="T43" s="1">
        <v>82</v>
      </c>
      <c r="U43" s="1">
        <v>70</v>
      </c>
      <c r="V43" s="1">
        <v>93</v>
      </c>
      <c r="W43" s="40">
        <v>79</v>
      </c>
      <c r="X43" s="1"/>
      <c r="Y43" s="1"/>
      <c r="Z43" s="1"/>
      <c r="AA43" s="1"/>
      <c r="AB43" s="1"/>
      <c r="AC43" s="1"/>
      <c r="AD43" s="1"/>
      <c r="AE43" s="18"/>
      <c r="AF43" s="1">
        <v>60</v>
      </c>
      <c r="AG43" s="1">
        <v>80</v>
      </c>
      <c r="AH43" s="1">
        <v>100</v>
      </c>
      <c r="AI43" s="39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36512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44" s="19">
        <f t="shared" si="4"/>
        <v>78.5</v>
      </c>
      <c r="L44" s="19" t="str">
        <f t="shared" si="5"/>
        <v>B</v>
      </c>
      <c r="M44" s="19">
        <f t="shared" si="6"/>
        <v>78.5</v>
      </c>
      <c r="N44" s="19" t="str">
        <f t="shared" si="7"/>
        <v>B</v>
      </c>
      <c r="O44" s="35">
        <v>3</v>
      </c>
      <c r="P44" s="19" t="str">
        <f t="shared" si="8"/>
        <v>Sangat terampil menyelesaikan masalah kontektual yang berkaitan dengan matriks, kesamaan matriks, operasi matriks, determinan dan invers matriks.</v>
      </c>
      <c r="Q44" s="19" t="str">
        <f t="shared" si="9"/>
        <v/>
      </c>
      <c r="R44" s="19" t="str">
        <f t="shared" si="10"/>
        <v/>
      </c>
      <c r="S44" s="18"/>
      <c r="T44" s="1">
        <v>95</v>
      </c>
      <c r="U44" s="1">
        <v>80</v>
      </c>
      <c r="V44" s="1">
        <v>70</v>
      </c>
      <c r="W44" s="40">
        <v>71</v>
      </c>
      <c r="X44" s="1"/>
      <c r="Y44" s="1"/>
      <c r="Z44" s="1"/>
      <c r="AA44" s="1"/>
      <c r="AB44" s="1"/>
      <c r="AC44" s="1"/>
      <c r="AD44" s="1"/>
      <c r="AE44" s="18"/>
      <c r="AF44" s="1">
        <v>55</v>
      </c>
      <c r="AG44" s="1">
        <v>80</v>
      </c>
      <c r="AH44" s="1">
        <v>94</v>
      </c>
      <c r="AI44" s="39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36526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dalam menjelaskan metode pembuktian dengan induksi matematika, program linier dua variabel dan metode penyelesaiannya, matriks, kesamaan matrik serta melakukan operasi pada matriks, sifat-sifat determinan, invers matriks dan menganalisis serta membandingkan transformasi dan komposisi transformasi dengan menggunakan matriks.</v>
      </c>
      <c r="K45" s="19">
        <f t="shared" si="4"/>
        <v>84.75</v>
      </c>
      <c r="L45" s="19" t="str">
        <f t="shared" si="5"/>
        <v>A</v>
      </c>
      <c r="M45" s="19">
        <f t="shared" si="6"/>
        <v>84.75</v>
      </c>
      <c r="N45" s="19" t="str">
        <f t="shared" si="7"/>
        <v>A</v>
      </c>
      <c r="O45" s="35">
        <v>3</v>
      </c>
      <c r="P45" s="19" t="str">
        <f t="shared" si="8"/>
        <v>Sangat terampil menyelesaikan masalah kontektual yang berkaitan dengan matriks, kesamaan matriks, operasi matriks, determinan dan invers matriks.</v>
      </c>
      <c r="Q45" s="19" t="str">
        <f t="shared" si="9"/>
        <v/>
      </c>
      <c r="R45" s="19" t="str">
        <f t="shared" si="10"/>
        <v/>
      </c>
      <c r="S45" s="18"/>
      <c r="T45" s="1">
        <v>93</v>
      </c>
      <c r="U45" s="1">
        <v>96</v>
      </c>
      <c r="V45" s="1">
        <v>81</v>
      </c>
      <c r="W45" s="40">
        <v>67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94</v>
      </c>
      <c r="AI45" s="39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36540</v>
      </c>
      <c r="C46" s="19" t="s">
        <v>99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2</v>
      </c>
      <c r="J46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3</v>
      </c>
      <c r="P46" s="19" t="str">
        <f t="shared" si="8"/>
        <v>Sangat terampil menyelesaikan masalah kontektual yang berkaitan dengan matriks, kesamaan matriks, operasi matriks, determinan dan invers matriks.</v>
      </c>
      <c r="Q46" s="19" t="str">
        <f t="shared" si="9"/>
        <v/>
      </c>
      <c r="R46" s="19" t="str">
        <f t="shared" si="10"/>
        <v/>
      </c>
      <c r="S46" s="18"/>
      <c r="T46" s="1">
        <v>77</v>
      </c>
      <c r="U46" s="1">
        <v>67</v>
      </c>
      <c r="V46" s="1">
        <v>81</v>
      </c>
      <c r="W46" s="40">
        <v>70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39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36554</v>
      </c>
      <c r="C47" s="19" t="s">
        <v>100</v>
      </c>
      <c r="D47" s="18"/>
      <c r="E47" s="19">
        <f t="shared" si="0"/>
        <v>74</v>
      </c>
      <c r="F47" s="19" t="str">
        <f t="shared" si="1"/>
        <v>C</v>
      </c>
      <c r="G47" s="19">
        <f>IF((COUNTA(T12:AC12)&gt;0),(ROUND((AVERAGE(T47:AD47)),0)),"")</f>
        <v>74</v>
      </c>
      <c r="H47" s="19" t="str">
        <f t="shared" si="2"/>
        <v>C</v>
      </c>
      <c r="I47" s="35">
        <v>2</v>
      </c>
      <c r="J47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47" s="19">
        <f t="shared" si="4"/>
        <v>83.25</v>
      </c>
      <c r="L47" s="19" t="str">
        <f t="shared" si="5"/>
        <v>B</v>
      </c>
      <c r="M47" s="19">
        <f t="shared" si="6"/>
        <v>83.25</v>
      </c>
      <c r="N47" s="19" t="str">
        <f t="shared" si="7"/>
        <v>B</v>
      </c>
      <c r="O47" s="35">
        <v>3</v>
      </c>
      <c r="P47" s="19" t="str">
        <f t="shared" si="8"/>
        <v>Sangat terampil menyelesaikan masalah kontektual yang berkaitan dengan matriks, kesamaan matriks, operasi matriks, determinan dan invers matriks.</v>
      </c>
      <c r="Q47" s="19" t="str">
        <f t="shared" si="9"/>
        <v/>
      </c>
      <c r="R47" s="19" t="str">
        <f t="shared" si="10"/>
        <v/>
      </c>
      <c r="S47" s="18"/>
      <c r="T47" s="1">
        <v>77</v>
      </c>
      <c r="U47" s="1">
        <v>70</v>
      </c>
      <c r="V47" s="1">
        <v>73</v>
      </c>
      <c r="W47" s="40">
        <v>74</v>
      </c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80</v>
      </c>
      <c r="AH47" s="1">
        <v>100</v>
      </c>
      <c r="AI47" s="39">
        <v>83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36568</v>
      </c>
      <c r="C48" s="19" t="s">
        <v>101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2. Memiliki kemampuan dalam menjelaskan program linier dua variabel dan metode penyelesaiannya, matriks, kesamaan matrik serta melakukan operasi pada matriks, sifat-sifat determinan, invers matriks namun perlu meningkatkan pemahaman metode pembuktian dengan induksi matematika dan membandingkan transformasi dan komposisi transformasi dengan menggunakan matriks.</v>
      </c>
      <c r="K48" s="19">
        <f t="shared" si="4"/>
        <v>81.25</v>
      </c>
      <c r="L48" s="19" t="str">
        <f t="shared" si="5"/>
        <v>B</v>
      </c>
      <c r="M48" s="19">
        <f t="shared" si="6"/>
        <v>81.25</v>
      </c>
      <c r="N48" s="19" t="str">
        <f t="shared" si="7"/>
        <v>B</v>
      </c>
      <c r="O48" s="35">
        <v>3</v>
      </c>
      <c r="P48" s="19" t="str">
        <f t="shared" si="8"/>
        <v>Sangat terampil menyelesaikan masalah kontektual yang berkaitan dengan matriks, kesamaan matriks, operasi matriks, determinan dan invers matriks.</v>
      </c>
      <c r="Q48" s="19" t="str">
        <f t="shared" si="9"/>
        <v/>
      </c>
      <c r="R48" s="19" t="str">
        <f t="shared" si="10"/>
        <v/>
      </c>
      <c r="S48" s="18"/>
      <c r="T48" s="1">
        <v>77</v>
      </c>
      <c r="U48" s="1">
        <v>70</v>
      </c>
      <c r="V48" s="1">
        <v>76</v>
      </c>
      <c r="W48" s="40">
        <v>72</v>
      </c>
      <c r="X48" s="1"/>
      <c r="Y48" s="1"/>
      <c r="Z48" s="1"/>
      <c r="AA48" s="1"/>
      <c r="AB48" s="1"/>
      <c r="AC48" s="1"/>
      <c r="AD48" s="1"/>
      <c r="AE48" s="18"/>
      <c r="AF48" s="1">
        <v>60</v>
      </c>
      <c r="AG48" s="1">
        <v>80</v>
      </c>
      <c r="AH48" s="1">
        <v>99</v>
      </c>
      <c r="AI48" s="39">
        <v>86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2017-12-18T12:48:11Z</dcterms:modified>
</cp:coreProperties>
</file>