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 activeTab="2"/>
  </bookViews>
  <sheets>
    <sheet name="X-MIPA 1" sheetId="1" r:id="rId1"/>
    <sheet name="X-MIPA 2" sheetId="2" r:id="rId2"/>
    <sheet name="X-MIPA 3" sheetId="3" r:id="rId3"/>
  </sheets>
  <calcPr calcId="144525"/>
</workbook>
</file>

<file path=xl/calcChain.xml><?xml version="1.0" encoding="utf-8"?>
<calcChain xmlns="http://schemas.openxmlformats.org/spreadsheetml/2006/main">
  <c r="K55" i="3" l="1"/>
  <c r="R50" i="3"/>
  <c r="Q50" i="3"/>
  <c r="P50" i="3"/>
  <c r="M50" i="3"/>
  <c r="N50" i="3" s="1"/>
  <c r="K50" i="3"/>
  <c r="L50" i="3" s="1"/>
  <c r="J50" i="3"/>
  <c r="H50" i="3"/>
  <c r="G50" i="3"/>
  <c r="F50" i="3"/>
  <c r="E50" i="3"/>
  <c r="R49" i="3"/>
  <c r="Q49" i="3"/>
  <c r="P49" i="3"/>
  <c r="M49" i="3"/>
  <c r="N49" i="3" s="1"/>
  <c r="K49" i="3"/>
  <c r="L49" i="3" s="1"/>
  <c r="J49" i="3"/>
  <c r="H49" i="3"/>
  <c r="G49" i="3"/>
  <c r="F49" i="3"/>
  <c r="E49" i="3"/>
  <c r="R48" i="3"/>
  <c r="Q48" i="3"/>
  <c r="P48" i="3"/>
  <c r="M48" i="3"/>
  <c r="N48" i="3" s="1"/>
  <c r="K48" i="3"/>
  <c r="L48" i="3" s="1"/>
  <c r="J48" i="3"/>
  <c r="H48" i="3"/>
  <c r="G48" i="3"/>
  <c r="F48" i="3"/>
  <c r="E48" i="3"/>
  <c r="R47" i="3"/>
  <c r="Q47" i="3"/>
  <c r="P47" i="3"/>
  <c r="M47" i="3"/>
  <c r="N47" i="3" s="1"/>
  <c r="K47" i="3"/>
  <c r="L47" i="3" s="1"/>
  <c r="J47" i="3"/>
  <c r="H47" i="3"/>
  <c r="G47" i="3"/>
  <c r="F47" i="3"/>
  <c r="E47" i="3"/>
  <c r="R46" i="3"/>
  <c r="Q46" i="3"/>
  <c r="P46" i="3"/>
  <c r="M46" i="3"/>
  <c r="N46" i="3" s="1"/>
  <c r="K46" i="3"/>
  <c r="L46" i="3" s="1"/>
  <c r="J46" i="3"/>
  <c r="H46" i="3"/>
  <c r="G46" i="3"/>
  <c r="F46" i="3"/>
  <c r="E46" i="3"/>
  <c r="R45" i="3"/>
  <c r="Q45" i="3"/>
  <c r="P45" i="3"/>
  <c r="M45" i="3"/>
  <c r="N45" i="3" s="1"/>
  <c r="K45" i="3"/>
  <c r="L45" i="3" s="1"/>
  <c r="J45" i="3"/>
  <c r="H45" i="3"/>
  <c r="G45" i="3"/>
  <c r="F45" i="3"/>
  <c r="E45" i="3"/>
  <c r="R44" i="3"/>
  <c r="Q44" i="3"/>
  <c r="P44" i="3"/>
  <c r="M44" i="3"/>
  <c r="N44" i="3" s="1"/>
  <c r="K44" i="3"/>
  <c r="L44" i="3" s="1"/>
  <c r="J44" i="3"/>
  <c r="H44" i="3"/>
  <c r="G44" i="3"/>
  <c r="F44" i="3"/>
  <c r="E44" i="3"/>
  <c r="R43" i="3"/>
  <c r="Q43" i="3"/>
  <c r="P43" i="3"/>
  <c r="M43" i="3"/>
  <c r="N43" i="3" s="1"/>
  <c r="K43" i="3"/>
  <c r="L43" i="3" s="1"/>
  <c r="J43" i="3"/>
  <c r="H43" i="3"/>
  <c r="G43" i="3"/>
  <c r="F43" i="3"/>
  <c r="E43" i="3"/>
  <c r="R42" i="3"/>
  <c r="Q42" i="3"/>
  <c r="P42" i="3"/>
  <c r="M42" i="3"/>
  <c r="N42" i="3" s="1"/>
  <c r="K42" i="3"/>
  <c r="L42" i="3" s="1"/>
  <c r="J42" i="3"/>
  <c r="H42" i="3"/>
  <c r="G42" i="3"/>
  <c r="F42" i="3"/>
  <c r="E42" i="3"/>
  <c r="R41" i="3"/>
  <c r="Q41" i="3"/>
  <c r="P41" i="3"/>
  <c r="M41" i="3"/>
  <c r="N41" i="3" s="1"/>
  <c r="K41" i="3"/>
  <c r="L41" i="3" s="1"/>
  <c r="J41" i="3"/>
  <c r="H41" i="3"/>
  <c r="G41" i="3"/>
  <c r="F41" i="3"/>
  <c r="E41" i="3"/>
  <c r="R40" i="3"/>
  <c r="Q40" i="3"/>
  <c r="P40" i="3"/>
  <c r="M40" i="3"/>
  <c r="N40" i="3" s="1"/>
  <c r="K40" i="3"/>
  <c r="L40" i="3" s="1"/>
  <c r="J40" i="3"/>
  <c r="H40" i="3"/>
  <c r="G40" i="3"/>
  <c r="F40" i="3"/>
  <c r="E40" i="3"/>
  <c r="R39" i="3"/>
  <c r="Q39" i="3"/>
  <c r="P39" i="3"/>
  <c r="M39" i="3"/>
  <c r="N39" i="3" s="1"/>
  <c r="K39" i="3"/>
  <c r="L39" i="3" s="1"/>
  <c r="J39" i="3"/>
  <c r="H39" i="3"/>
  <c r="G39" i="3"/>
  <c r="F39" i="3"/>
  <c r="E39" i="3"/>
  <c r="R38" i="3"/>
  <c r="Q38" i="3"/>
  <c r="P38" i="3"/>
  <c r="M38" i="3"/>
  <c r="N38" i="3" s="1"/>
  <c r="K38" i="3"/>
  <c r="L38" i="3" s="1"/>
  <c r="J38" i="3"/>
  <c r="H38" i="3"/>
  <c r="G38" i="3"/>
  <c r="F38" i="3"/>
  <c r="E38" i="3"/>
  <c r="R37" i="3"/>
  <c r="Q37" i="3"/>
  <c r="P37" i="3"/>
  <c r="M37" i="3"/>
  <c r="N37" i="3" s="1"/>
  <c r="K37" i="3"/>
  <c r="L37" i="3" s="1"/>
  <c r="J37" i="3"/>
  <c r="H37" i="3"/>
  <c r="G37" i="3"/>
  <c r="F37" i="3"/>
  <c r="E37" i="3"/>
  <c r="R36" i="3"/>
  <c r="Q36" i="3"/>
  <c r="P36" i="3"/>
  <c r="M36" i="3"/>
  <c r="N36" i="3" s="1"/>
  <c r="K36" i="3"/>
  <c r="L36" i="3" s="1"/>
  <c r="J36" i="3"/>
  <c r="H36" i="3"/>
  <c r="G36" i="3"/>
  <c r="F36" i="3"/>
  <c r="E36" i="3"/>
  <c r="R35" i="3"/>
  <c r="Q35" i="3"/>
  <c r="P35" i="3"/>
  <c r="M35" i="3"/>
  <c r="N35" i="3" s="1"/>
  <c r="K35" i="3"/>
  <c r="L35" i="3" s="1"/>
  <c r="J35" i="3"/>
  <c r="H35" i="3"/>
  <c r="G35" i="3"/>
  <c r="F35" i="3"/>
  <c r="E35" i="3"/>
  <c r="R34" i="3"/>
  <c r="Q34" i="3"/>
  <c r="P34" i="3"/>
  <c r="M34" i="3"/>
  <c r="N34" i="3" s="1"/>
  <c r="K34" i="3"/>
  <c r="L34" i="3" s="1"/>
  <c r="J34" i="3"/>
  <c r="H34" i="3"/>
  <c r="G34" i="3"/>
  <c r="F34" i="3"/>
  <c r="E34" i="3"/>
  <c r="R33" i="3"/>
  <c r="Q33" i="3"/>
  <c r="P33" i="3"/>
  <c r="M33" i="3"/>
  <c r="N33" i="3" s="1"/>
  <c r="K33" i="3"/>
  <c r="L33" i="3" s="1"/>
  <c r="J33" i="3"/>
  <c r="H33" i="3"/>
  <c r="G33" i="3"/>
  <c r="F33" i="3"/>
  <c r="E33" i="3"/>
  <c r="R32" i="3"/>
  <c r="Q32" i="3"/>
  <c r="P32" i="3"/>
  <c r="M32" i="3"/>
  <c r="N32" i="3" s="1"/>
  <c r="K32" i="3"/>
  <c r="L32" i="3" s="1"/>
  <c r="J32" i="3"/>
  <c r="H32" i="3"/>
  <c r="G32" i="3"/>
  <c r="F32" i="3"/>
  <c r="E32" i="3"/>
  <c r="R31" i="3"/>
  <c r="Q31" i="3"/>
  <c r="P31" i="3"/>
  <c r="M31" i="3"/>
  <c r="N31" i="3" s="1"/>
  <c r="K31" i="3"/>
  <c r="L31" i="3" s="1"/>
  <c r="J31" i="3"/>
  <c r="H31" i="3"/>
  <c r="G31" i="3"/>
  <c r="F31" i="3"/>
  <c r="E31" i="3"/>
  <c r="R30" i="3"/>
  <c r="Q30" i="3"/>
  <c r="P30" i="3"/>
  <c r="M30" i="3"/>
  <c r="N30" i="3" s="1"/>
  <c r="K30" i="3"/>
  <c r="L30" i="3" s="1"/>
  <c r="J30" i="3"/>
  <c r="H30" i="3"/>
  <c r="G30" i="3"/>
  <c r="F30" i="3"/>
  <c r="E30" i="3"/>
  <c r="R29" i="3"/>
  <c r="Q29" i="3"/>
  <c r="P29" i="3"/>
  <c r="M29" i="3"/>
  <c r="N29" i="3" s="1"/>
  <c r="K29" i="3"/>
  <c r="L29" i="3" s="1"/>
  <c r="J29" i="3"/>
  <c r="H29" i="3"/>
  <c r="G29" i="3"/>
  <c r="F29" i="3"/>
  <c r="E29" i="3"/>
  <c r="R28" i="3"/>
  <c r="Q28" i="3"/>
  <c r="P28" i="3"/>
  <c r="M28" i="3"/>
  <c r="N28" i="3" s="1"/>
  <c r="K28" i="3"/>
  <c r="L28" i="3" s="1"/>
  <c r="J28" i="3"/>
  <c r="H28" i="3"/>
  <c r="G28" i="3"/>
  <c r="F28" i="3"/>
  <c r="E28" i="3"/>
  <c r="R27" i="3"/>
  <c r="Q27" i="3"/>
  <c r="P27" i="3"/>
  <c r="M27" i="3"/>
  <c r="N27" i="3" s="1"/>
  <c r="K27" i="3"/>
  <c r="L27" i="3" s="1"/>
  <c r="J27" i="3"/>
  <c r="H27" i="3"/>
  <c r="G27" i="3"/>
  <c r="F27" i="3"/>
  <c r="E27" i="3"/>
  <c r="R26" i="3"/>
  <c r="Q26" i="3"/>
  <c r="P26" i="3"/>
  <c r="M26" i="3"/>
  <c r="N26" i="3" s="1"/>
  <c r="K26" i="3"/>
  <c r="L26" i="3" s="1"/>
  <c r="J26" i="3"/>
  <c r="H26" i="3"/>
  <c r="G26" i="3"/>
  <c r="F26" i="3"/>
  <c r="E26" i="3"/>
  <c r="R25" i="3"/>
  <c r="Q25" i="3"/>
  <c r="P25" i="3"/>
  <c r="M25" i="3"/>
  <c r="N25" i="3" s="1"/>
  <c r="K25" i="3"/>
  <c r="L25" i="3" s="1"/>
  <c r="J25" i="3"/>
  <c r="H25" i="3"/>
  <c r="G25" i="3"/>
  <c r="F25" i="3"/>
  <c r="E25" i="3"/>
  <c r="R24" i="3"/>
  <c r="Q24" i="3"/>
  <c r="P24" i="3"/>
  <c r="M24" i="3"/>
  <c r="N24" i="3" s="1"/>
  <c r="K24" i="3"/>
  <c r="L24" i="3" s="1"/>
  <c r="J24" i="3"/>
  <c r="H24" i="3"/>
  <c r="G24" i="3"/>
  <c r="F24" i="3"/>
  <c r="E24" i="3"/>
  <c r="R23" i="3"/>
  <c r="Q23" i="3"/>
  <c r="P23" i="3"/>
  <c r="M23" i="3"/>
  <c r="N23" i="3" s="1"/>
  <c r="K23" i="3"/>
  <c r="L23" i="3" s="1"/>
  <c r="J23" i="3"/>
  <c r="H23" i="3"/>
  <c r="G23" i="3"/>
  <c r="F23" i="3"/>
  <c r="E23" i="3"/>
  <c r="R22" i="3"/>
  <c r="Q22" i="3"/>
  <c r="P22" i="3"/>
  <c r="M22" i="3"/>
  <c r="N22" i="3" s="1"/>
  <c r="K22" i="3"/>
  <c r="L22" i="3" s="1"/>
  <c r="J22" i="3"/>
  <c r="H22" i="3"/>
  <c r="G22" i="3"/>
  <c r="F22" i="3"/>
  <c r="E22" i="3"/>
  <c r="R21" i="3"/>
  <c r="Q21" i="3"/>
  <c r="P21" i="3"/>
  <c r="M21" i="3"/>
  <c r="N21" i="3" s="1"/>
  <c r="K21" i="3"/>
  <c r="L21" i="3" s="1"/>
  <c r="J21" i="3"/>
  <c r="H21" i="3"/>
  <c r="G21" i="3"/>
  <c r="F21" i="3"/>
  <c r="E21" i="3"/>
  <c r="R20" i="3"/>
  <c r="Q20" i="3"/>
  <c r="P20" i="3"/>
  <c r="M20" i="3"/>
  <c r="N20" i="3" s="1"/>
  <c r="K20" i="3"/>
  <c r="L20" i="3" s="1"/>
  <c r="J20" i="3"/>
  <c r="H20" i="3"/>
  <c r="G20" i="3"/>
  <c r="F20" i="3"/>
  <c r="E20" i="3"/>
  <c r="R19" i="3"/>
  <c r="Q19" i="3"/>
  <c r="P19" i="3"/>
  <c r="M19" i="3"/>
  <c r="N19" i="3" s="1"/>
  <c r="K19" i="3"/>
  <c r="L19" i="3" s="1"/>
  <c r="J19" i="3"/>
  <c r="H19" i="3"/>
  <c r="G19" i="3"/>
  <c r="F19" i="3"/>
  <c r="E19" i="3"/>
  <c r="R18" i="3"/>
  <c r="Q18" i="3"/>
  <c r="P18" i="3"/>
  <c r="M18" i="3"/>
  <c r="N18" i="3" s="1"/>
  <c r="K18" i="3"/>
  <c r="L18" i="3" s="1"/>
  <c r="J18" i="3"/>
  <c r="H18" i="3"/>
  <c r="G18" i="3"/>
  <c r="F18" i="3"/>
  <c r="E18" i="3"/>
  <c r="R17" i="3"/>
  <c r="Q17" i="3"/>
  <c r="P17" i="3"/>
  <c r="M17" i="3"/>
  <c r="N17" i="3" s="1"/>
  <c r="K17" i="3"/>
  <c r="L17" i="3" s="1"/>
  <c r="J17" i="3"/>
  <c r="H17" i="3"/>
  <c r="G17" i="3"/>
  <c r="F17" i="3"/>
  <c r="E17" i="3"/>
  <c r="R16" i="3"/>
  <c r="Q16" i="3"/>
  <c r="P16" i="3"/>
  <c r="M16" i="3"/>
  <c r="N16" i="3" s="1"/>
  <c r="K16" i="3"/>
  <c r="L16" i="3" s="1"/>
  <c r="J16" i="3"/>
  <c r="H16" i="3"/>
  <c r="G16" i="3"/>
  <c r="F16" i="3"/>
  <c r="E16" i="3"/>
  <c r="R15" i="3"/>
  <c r="Q15" i="3"/>
  <c r="P15" i="3"/>
  <c r="M15" i="3"/>
  <c r="N15" i="3" s="1"/>
  <c r="K15" i="3"/>
  <c r="L15" i="3" s="1"/>
  <c r="J15" i="3"/>
  <c r="H15" i="3"/>
  <c r="G15" i="3"/>
  <c r="F15" i="3"/>
  <c r="E15" i="3"/>
  <c r="R14" i="3"/>
  <c r="Q14" i="3"/>
  <c r="P14" i="3"/>
  <c r="M14" i="3"/>
  <c r="N14" i="3" s="1"/>
  <c r="K14" i="3"/>
  <c r="L14" i="3" s="1"/>
  <c r="J14" i="3"/>
  <c r="H14" i="3"/>
  <c r="G14" i="3"/>
  <c r="F14" i="3"/>
  <c r="E14" i="3"/>
  <c r="R13" i="3"/>
  <c r="Q13" i="3"/>
  <c r="P13" i="3"/>
  <c r="M13" i="3"/>
  <c r="N13" i="3" s="1"/>
  <c r="K13" i="3"/>
  <c r="L13" i="3" s="1"/>
  <c r="J13" i="3"/>
  <c r="H13" i="3"/>
  <c r="G13" i="3"/>
  <c r="F13" i="3"/>
  <c r="E13" i="3"/>
  <c r="R12" i="3"/>
  <c r="Q12" i="3"/>
  <c r="P12" i="3"/>
  <c r="M12" i="3"/>
  <c r="N12" i="3" s="1"/>
  <c r="K12" i="3"/>
  <c r="L12" i="3" s="1"/>
  <c r="J12" i="3"/>
  <c r="H12" i="3"/>
  <c r="G12" i="3"/>
  <c r="F12" i="3"/>
  <c r="E12" i="3"/>
  <c r="R11" i="3"/>
  <c r="Q11" i="3"/>
  <c r="P11" i="3"/>
  <c r="M11" i="3"/>
  <c r="N11" i="3" s="1"/>
  <c r="K11" i="3"/>
  <c r="L11" i="3" s="1"/>
  <c r="J11" i="3"/>
  <c r="H11" i="3"/>
  <c r="G11" i="3"/>
  <c r="K53" i="3" s="1"/>
  <c r="F11" i="3"/>
  <c r="E11" i="3"/>
  <c r="K55" i="2"/>
  <c r="R50" i="2"/>
  <c r="Q50" i="2"/>
  <c r="P50" i="2"/>
  <c r="M50" i="2"/>
  <c r="N50" i="2" s="1"/>
  <c r="L50" i="2"/>
  <c r="K50" i="2"/>
  <c r="J50" i="2"/>
  <c r="G50" i="2"/>
  <c r="H50" i="2" s="1"/>
  <c r="E50" i="2"/>
  <c r="F50" i="2" s="1"/>
  <c r="R49" i="2"/>
  <c r="Q49" i="2"/>
  <c r="P49" i="2"/>
  <c r="N49" i="2"/>
  <c r="M49" i="2"/>
  <c r="L49" i="2"/>
  <c r="K49" i="2"/>
  <c r="J49" i="2"/>
  <c r="G49" i="2"/>
  <c r="H49" i="2" s="1"/>
  <c r="E49" i="2"/>
  <c r="F49" i="2" s="1"/>
  <c r="R48" i="2"/>
  <c r="Q48" i="2"/>
  <c r="P48" i="2"/>
  <c r="N48" i="2"/>
  <c r="M48" i="2"/>
  <c r="L48" i="2"/>
  <c r="K48" i="2"/>
  <c r="J48" i="2"/>
  <c r="G48" i="2"/>
  <c r="H48" i="2" s="1"/>
  <c r="E48" i="2"/>
  <c r="F48" i="2" s="1"/>
  <c r="R47" i="2"/>
  <c r="Q47" i="2"/>
  <c r="P47" i="2"/>
  <c r="N47" i="2"/>
  <c r="M47" i="2"/>
  <c r="L47" i="2"/>
  <c r="K47" i="2"/>
  <c r="J47" i="2"/>
  <c r="G47" i="2"/>
  <c r="H47" i="2" s="1"/>
  <c r="E47" i="2"/>
  <c r="F47" i="2" s="1"/>
  <c r="R46" i="2"/>
  <c r="Q46" i="2"/>
  <c r="P46" i="2"/>
  <c r="N46" i="2"/>
  <c r="M46" i="2"/>
  <c r="L46" i="2"/>
  <c r="K46" i="2"/>
  <c r="J46" i="2"/>
  <c r="G46" i="2"/>
  <c r="H46" i="2" s="1"/>
  <c r="E46" i="2"/>
  <c r="F46" i="2" s="1"/>
  <c r="R45" i="2"/>
  <c r="Q45" i="2"/>
  <c r="P45" i="2"/>
  <c r="N45" i="2"/>
  <c r="M45" i="2"/>
  <c r="L45" i="2"/>
  <c r="K45" i="2"/>
  <c r="J45" i="2"/>
  <c r="G45" i="2"/>
  <c r="H45" i="2" s="1"/>
  <c r="E45" i="2"/>
  <c r="F45" i="2" s="1"/>
  <c r="R44" i="2"/>
  <c r="Q44" i="2"/>
  <c r="P44" i="2"/>
  <c r="N44" i="2"/>
  <c r="M44" i="2"/>
  <c r="L44" i="2"/>
  <c r="K44" i="2"/>
  <c r="J44" i="2"/>
  <c r="G44" i="2"/>
  <c r="H44" i="2" s="1"/>
  <c r="E44" i="2"/>
  <c r="F44" i="2" s="1"/>
  <c r="R43" i="2"/>
  <c r="Q43" i="2"/>
  <c r="P43" i="2"/>
  <c r="N43" i="2"/>
  <c r="M43" i="2"/>
  <c r="L43" i="2"/>
  <c r="K43" i="2"/>
  <c r="J43" i="2"/>
  <c r="G43" i="2"/>
  <c r="H43" i="2" s="1"/>
  <c r="E43" i="2"/>
  <c r="F43" i="2" s="1"/>
  <c r="R42" i="2"/>
  <c r="Q42" i="2"/>
  <c r="P42" i="2"/>
  <c r="N42" i="2"/>
  <c r="M42" i="2"/>
  <c r="L42" i="2"/>
  <c r="K42" i="2"/>
  <c r="J42" i="2"/>
  <c r="G42" i="2"/>
  <c r="H42" i="2" s="1"/>
  <c r="E42" i="2"/>
  <c r="F42" i="2" s="1"/>
  <c r="R41" i="2"/>
  <c r="Q41" i="2"/>
  <c r="P41" i="2"/>
  <c r="N41" i="2"/>
  <c r="M41" i="2"/>
  <c r="L41" i="2"/>
  <c r="K41" i="2"/>
  <c r="J41" i="2"/>
  <c r="G41" i="2"/>
  <c r="H41" i="2" s="1"/>
  <c r="E41" i="2"/>
  <c r="F41" i="2" s="1"/>
  <c r="R40" i="2"/>
  <c r="Q40" i="2"/>
  <c r="P40" i="2"/>
  <c r="N40" i="2"/>
  <c r="M40" i="2"/>
  <c r="L40" i="2"/>
  <c r="K40" i="2"/>
  <c r="J40" i="2"/>
  <c r="G40" i="2"/>
  <c r="H40" i="2" s="1"/>
  <c r="E40" i="2"/>
  <c r="F40" i="2" s="1"/>
  <c r="R39" i="2"/>
  <c r="Q39" i="2"/>
  <c r="P39" i="2"/>
  <c r="N39" i="2"/>
  <c r="M39" i="2"/>
  <c r="L39" i="2"/>
  <c r="K39" i="2"/>
  <c r="J39" i="2"/>
  <c r="G39" i="2"/>
  <c r="H39" i="2" s="1"/>
  <c r="E39" i="2"/>
  <c r="F39" i="2" s="1"/>
  <c r="R38" i="2"/>
  <c r="Q38" i="2"/>
  <c r="P38" i="2"/>
  <c r="N38" i="2"/>
  <c r="M38" i="2"/>
  <c r="L38" i="2"/>
  <c r="K38" i="2"/>
  <c r="J38" i="2"/>
  <c r="G38" i="2"/>
  <c r="H38" i="2" s="1"/>
  <c r="E38" i="2"/>
  <c r="F38" i="2" s="1"/>
  <c r="R37" i="2"/>
  <c r="Q37" i="2"/>
  <c r="P37" i="2"/>
  <c r="N37" i="2"/>
  <c r="M37" i="2"/>
  <c r="L37" i="2"/>
  <c r="K37" i="2"/>
  <c r="J37" i="2"/>
  <c r="G37" i="2"/>
  <c r="H37" i="2" s="1"/>
  <c r="E37" i="2"/>
  <c r="F37" i="2" s="1"/>
  <c r="R36" i="2"/>
  <c r="Q36" i="2"/>
  <c r="P36" i="2"/>
  <c r="N36" i="2"/>
  <c r="M36" i="2"/>
  <c r="L36" i="2"/>
  <c r="K36" i="2"/>
  <c r="J36" i="2"/>
  <c r="G36" i="2"/>
  <c r="H36" i="2" s="1"/>
  <c r="E36" i="2"/>
  <c r="F36" i="2" s="1"/>
  <c r="R35" i="2"/>
  <c r="Q35" i="2"/>
  <c r="P35" i="2"/>
  <c r="N35" i="2"/>
  <c r="M35" i="2"/>
  <c r="L35" i="2"/>
  <c r="K35" i="2"/>
  <c r="J35" i="2"/>
  <c r="G35" i="2"/>
  <c r="H35" i="2" s="1"/>
  <c r="E35" i="2"/>
  <c r="F35" i="2" s="1"/>
  <c r="R34" i="2"/>
  <c r="Q34" i="2"/>
  <c r="P34" i="2"/>
  <c r="N34" i="2"/>
  <c r="M34" i="2"/>
  <c r="L34" i="2"/>
  <c r="K34" i="2"/>
  <c r="J34" i="2"/>
  <c r="G34" i="2"/>
  <c r="H34" i="2" s="1"/>
  <c r="E34" i="2"/>
  <c r="F34" i="2" s="1"/>
  <c r="R33" i="2"/>
  <c r="Q33" i="2"/>
  <c r="P33" i="2"/>
  <c r="N33" i="2"/>
  <c r="M33" i="2"/>
  <c r="L33" i="2"/>
  <c r="K33" i="2"/>
  <c r="J33" i="2"/>
  <c r="G33" i="2"/>
  <c r="H33" i="2" s="1"/>
  <c r="E33" i="2"/>
  <c r="F33" i="2" s="1"/>
  <c r="R32" i="2"/>
  <c r="Q32" i="2"/>
  <c r="P32" i="2"/>
  <c r="N32" i="2"/>
  <c r="M32" i="2"/>
  <c r="L32" i="2"/>
  <c r="K32" i="2"/>
  <c r="J32" i="2"/>
  <c r="G32" i="2"/>
  <c r="H32" i="2" s="1"/>
  <c r="E32" i="2"/>
  <c r="F32" i="2" s="1"/>
  <c r="R31" i="2"/>
  <c r="Q31" i="2"/>
  <c r="P31" i="2"/>
  <c r="N31" i="2"/>
  <c r="M31" i="2"/>
  <c r="L31" i="2"/>
  <c r="K31" i="2"/>
  <c r="J31" i="2"/>
  <c r="G31" i="2"/>
  <c r="H31" i="2" s="1"/>
  <c r="E31" i="2"/>
  <c r="F31" i="2" s="1"/>
  <c r="R30" i="2"/>
  <c r="Q30" i="2"/>
  <c r="P30" i="2"/>
  <c r="N30" i="2"/>
  <c r="M30" i="2"/>
  <c r="L30" i="2"/>
  <c r="K30" i="2"/>
  <c r="J30" i="2"/>
  <c r="G30" i="2"/>
  <c r="H30" i="2" s="1"/>
  <c r="E30" i="2"/>
  <c r="F30" i="2" s="1"/>
  <c r="R29" i="2"/>
  <c r="Q29" i="2"/>
  <c r="P29" i="2"/>
  <c r="N29" i="2"/>
  <c r="M29" i="2"/>
  <c r="L29" i="2"/>
  <c r="K29" i="2"/>
  <c r="J29" i="2"/>
  <c r="G29" i="2"/>
  <c r="H29" i="2" s="1"/>
  <c r="E29" i="2"/>
  <c r="F29" i="2" s="1"/>
  <c r="R28" i="2"/>
  <c r="Q28" i="2"/>
  <c r="P28" i="2"/>
  <c r="N28" i="2"/>
  <c r="M28" i="2"/>
  <c r="L28" i="2"/>
  <c r="K28" i="2"/>
  <c r="J28" i="2"/>
  <c r="G28" i="2"/>
  <c r="H28" i="2" s="1"/>
  <c r="E28" i="2"/>
  <c r="F28" i="2" s="1"/>
  <c r="R27" i="2"/>
  <c r="Q27" i="2"/>
  <c r="P27" i="2"/>
  <c r="N27" i="2"/>
  <c r="M27" i="2"/>
  <c r="L27" i="2"/>
  <c r="K27" i="2"/>
  <c r="J27" i="2"/>
  <c r="G27" i="2"/>
  <c r="H27" i="2" s="1"/>
  <c r="E27" i="2"/>
  <c r="F27" i="2" s="1"/>
  <c r="R26" i="2"/>
  <c r="Q26" i="2"/>
  <c r="P26" i="2"/>
  <c r="N26" i="2"/>
  <c r="M26" i="2"/>
  <c r="L26" i="2"/>
  <c r="K26" i="2"/>
  <c r="J26" i="2"/>
  <c r="G26" i="2"/>
  <c r="H26" i="2" s="1"/>
  <c r="E26" i="2"/>
  <c r="F26" i="2" s="1"/>
  <c r="R25" i="2"/>
  <c r="Q25" i="2"/>
  <c r="P25" i="2"/>
  <c r="N25" i="2"/>
  <c r="M25" i="2"/>
  <c r="L25" i="2"/>
  <c r="K25" i="2"/>
  <c r="J25" i="2"/>
  <c r="G25" i="2"/>
  <c r="H25" i="2" s="1"/>
  <c r="E25" i="2"/>
  <c r="F25" i="2" s="1"/>
  <c r="R24" i="2"/>
  <c r="Q24" i="2"/>
  <c r="P24" i="2"/>
  <c r="N24" i="2"/>
  <c r="M24" i="2"/>
  <c r="L24" i="2"/>
  <c r="K24" i="2"/>
  <c r="J24" i="2"/>
  <c r="G24" i="2"/>
  <c r="H24" i="2" s="1"/>
  <c r="E24" i="2"/>
  <c r="F24" i="2" s="1"/>
  <c r="R23" i="2"/>
  <c r="Q23" i="2"/>
  <c r="P23" i="2"/>
  <c r="N23" i="2"/>
  <c r="M23" i="2"/>
  <c r="L23" i="2"/>
  <c r="K23" i="2"/>
  <c r="J23" i="2"/>
  <c r="G23" i="2"/>
  <c r="H23" i="2" s="1"/>
  <c r="E23" i="2"/>
  <c r="F23" i="2" s="1"/>
  <c r="R22" i="2"/>
  <c r="Q22" i="2"/>
  <c r="P22" i="2"/>
  <c r="N22" i="2"/>
  <c r="M22" i="2"/>
  <c r="L22" i="2"/>
  <c r="K22" i="2"/>
  <c r="J22" i="2"/>
  <c r="G22" i="2"/>
  <c r="H22" i="2" s="1"/>
  <c r="E22" i="2"/>
  <c r="F22" i="2" s="1"/>
  <c r="R21" i="2"/>
  <c r="Q21" i="2"/>
  <c r="P21" i="2"/>
  <c r="N21" i="2"/>
  <c r="M21" i="2"/>
  <c r="L21" i="2"/>
  <c r="K21" i="2"/>
  <c r="J21" i="2"/>
  <c r="G21" i="2"/>
  <c r="H21" i="2" s="1"/>
  <c r="E21" i="2"/>
  <c r="F21" i="2" s="1"/>
  <c r="R20" i="2"/>
  <c r="Q20" i="2"/>
  <c r="P20" i="2"/>
  <c r="N20" i="2"/>
  <c r="M20" i="2"/>
  <c r="L20" i="2"/>
  <c r="K20" i="2"/>
  <c r="J20" i="2"/>
  <c r="G20" i="2"/>
  <c r="H20" i="2" s="1"/>
  <c r="E20" i="2"/>
  <c r="F20" i="2" s="1"/>
  <c r="R19" i="2"/>
  <c r="Q19" i="2"/>
  <c r="P19" i="2"/>
  <c r="N19" i="2"/>
  <c r="M19" i="2"/>
  <c r="L19" i="2"/>
  <c r="K19" i="2"/>
  <c r="J19" i="2"/>
  <c r="G19" i="2"/>
  <c r="H19" i="2" s="1"/>
  <c r="E19" i="2"/>
  <c r="F19" i="2" s="1"/>
  <c r="R18" i="2"/>
  <c r="Q18" i="2"/>
  <c r="P18" i="2"/>
  <c r="N18" i="2"/>
  <c r="M18" i="2"/>
  <c r="L18" i="2"/>
  <c r="K18" i="2"/>
  <c r="J18" i="2"/>
  <c r="G18" i="2"/>
  <c r="H18" i="2" s="1"/>
  <c r="E18" i="2"/>
  <c r="F18" i="2" s="1"/>
  <c r="R17" i="2"/>
  <c r="Q17" i="2"/>
  <c r="P17" i="2"/>
  <c r="N17" i="2"/>
  <c r="M17" i="2"/>
  <c r="L17" i="2"/>
  <c r="K17" i="2"/>
  <c r="J17" i="2"/>
  <c r="G17" i="2"/>
  <c r="H17" i="2" s="1"/>
  <c r="E17" i="2"/>
  <c r="F17" i="2" s="1"/>
  <c r="R16" i="2"/>
  <c r="Q16" i="2"/>
  <c r="P16" i="2"/>
  <c r="N16" i="2"/>
  <c r="M16" i="2"/>
  <c r="L16" i="2"/>
  <c r="K16" i="2"/>
  <c r="J16" i="2"/>
  <c r="G16" i="2"/>
  <c r="H16" i="2" s="1"/>
  <c r="E16" i="2"/>
  <c r="F16" i="2" s="1"/>
  <c r="R15" i="2"/>
  <c r="Q15" i="2"/>
  <c r="P15" i="2"/>
  <c r="N15" i="2"/>
  <c r="M15" i="2"/>
  <c r="L15" i="2"/>
  <c r="K15" i="2"/>
  <c r="J15" i="2"/>
  <c r="G15" i="2"/>
  <c r="H15" i="2" s="1"/>
  <c r="E15" i="2"/>
  <c r="F15" i="2" s="1"/>
  <c r="R14" i="2"/>
  <c r="Q14" i="2"/>
  <c r="P14" i="2"/>
  <c r="N14" i="2"/>
  <c r="M14" i="2"/>
  <c r="L14" i="2"/>
  <c r="K14" i="2"/>
  <c r="J14" i="2"/>
  <c r="G14" i="2"/>
  <c r="H14" i="2" s="1"/>
  <c r="E14" i="2"/>
  <c r="F14" i="2" s="1"/>
  <c r="R13" i="2"/>
  <c r="Q13" i="2"/>
  <c r="P13" i="2"/>
  <c r="N13" i="2"/>
  <c r="M13" i="2"/>
  <c r="L13" i="2"/>
  <c r="K13" i="2"/>
  <c r="J13" i="2"/>
  <c r="G13" i="2"/>
  <c r="H13" i="2" s="1"/>
  <c r="E13" i="2"/>
  <c r="F13" i="2" s="1"/>
  <c r="R12" i="2"/>
  <c r="Q12" i="2"/>
  <c r="P12" i="2"/>
  <c r="N12" i="2"/>
  <c r="M12" i="2"/>
  <c r="L12" i="2"/>
  <c r="K12" i="2"/>
  <c r="J12" i="2"/>
  <c r="G12" i="2"/>
  <c r="H12" i="2" s="1"/>
  <c r="E12" i="2"/>
  <c r="F12" i="2" s="1"/>
  <c r="R11" i="2"/>
  <c r="Q11" i="2"/>
  <c r="P11" i="2"/>
  <c r="N11" i="2"/>
  <c r="M11" i="2"/>
  <c r="L11" i="2"/>
  <c r="K11" i="2"/>
  <c r="J11" i="2"/>
  <c r="G11" i="2"/>
  <c r="E11" i="2"/>
  <c r="F11" i="2" s="1"/>
  <c r="K55" i="1"/>
  <c r="R50" i="1"/>
  <c r="Q50" i="1"/>
  <c r="P50" i="1"/>
  <c r="N50" i="1"/>
  <c r="M50" i="1"/>
  <c r="L50" i="1"/>
  <c r="K50" i="1"/>
  <c r="J50" i="1"/>
  <c r="G50" i="1"/>
  <c r="H50" i="1" s="1"/>
  <c r="E50" i="1"/>
  <c r="F50" i="1" s="1"/>
  <c r="R49" i="1"/>
  <c r="Q49" i="1"/>
  <c r="P49" i="1"/>
  <c r="N49" i="1"/>
  <c r="M49" i="1"/>
  <c r="L49" i="1"/>
  <c r="K49" i="1"/>
  <c r="J49" i="1"/>
  <c r="G49" i="1"/>
  <c r="H49" i="1" s="1"/>
  <c r="E49" i="1"/>
  <c r="F49" i="1" s="1"/>
  <c r="R48" i="1"/>
  <c r="Q48" i="1"/>
  <c r="P48" i="1"/>
  <c r="N48" i="1"/>
  <c r="M48" i="1"/>
  <c r="L48" i="1"/>
  <c r="K48" i="1"/>
  <c r="J48" i="1"/>
  <c r="G48" i="1"/>
  <c r="H48" i="1" s="1"/>
  <c r="E48" i="1"/>
  <c r="F48" i="1" s="1"/>
  <c r="R47" i="1"/>
  <c r="Q47" i="1"/>
  <c r="P47" i="1"/>
  <c r="N47" i="1"/>
  <c r="M47" i="1"/>
  <c r="L47" i="1"/>
  <c r="K47" i="1"/>
  <c r="J47" i="1"/>
  <c r="G47" i="1"/>
  <c r="H47" i="1" s="1"/>
  <c r="E47" i="1"/>
  <c r="F47" i="1" s="1"/>
  <c r="R46" i="1"/>
  <c r="Q46" i="1"/>
  <c r="P46" i="1"/>
  <c r="M46" i="1"/>
  <c r="N46" i="1" s="1"/>
  <c r="K46" i="1"/>
  <c r="L46" i="1" s="1"/>
  <c r="J46" i="1"/>
  <c r="H46" i="1"/>
  <c r="G46" i="1"/>
  <c r="F46" i="1"/>
  <c r="E46" i="1"/>
  <c r="R45" i="1"/>
  <c r="Q45" i="1"/>
  <c r="P45" i="1"/>
  <c r="M45" i="1"/>
  <c r="N45" i="1" s="1"/>
  <c r="K45" i="1"/>
  <c r="L45" i="1" s="1"/>
  <c r="J45" i="1"/>
  <c r="H45" i="1"/>
  <c r="G45" i="1"/>
  <c r="F45" i="1"/>
  <c r="E45" i="1"/>
  <c r="R44" i="1"/>
  <c r="Q44" i="1"/>
  <c r="P44" i="1"/>
  <c r="M44" i="1"/>
  <c r="N44" i="1" s="1"/>
  <c r="K44" i="1"/>
  <c r="L44" i="1" s="1"/>
  <c r="J44" i="1"/>
  <c r="H44" i="1"/>
  <c r="G44" i="1"/>
  <c r="F44" i="1"/>
  <c r="E44" i="1"/>
  <c r="R43" i="1"/>
  <c r="Q43" i="1"/>
  <c r="P43" i="1"/>
  <c r="M43" i="1"/>
  <c r="N43" i="1" s="1"/>
  <c r="K43" i="1"/>
  <c r="L43" i="1" s="1"/>
  <c r="J43" i="1"/>
  <c r="H43" i="1"/>
  <c r="G43" i="1"/>
  <c r="F43" i="1"/>
  <c r="E43" i="1"/>
  <c r="R42" i="1"/>
  <c r="Q42" i="1"/>
  <c r="P42" i="1"/>
  <c r="M42" i="1"/>
  <c r="N42" i="1" s="1"/>
  <c r="K42" i="1"/>
  <c r="L42" i="1" s="1"/>
  <c r="J42" i="1"/>
  <c r="H42" i="1"/>
  <c r="G42" i="1"/>
  <c r="F42" i="1"/>
  <c r="E42" i="1"/>
  <c r="R41" i="1"/>
  <c r="Q41" i="1"/>
  <c r="P41" i="1"/>
  <c r="M41" i="1"/>
  <c r="N41" i="1" s="1"/>
  <c r="K41" i="1"/>
  <c r="L41" i="1" s="1"/>
  <c r="J41" i="1"/>
  <c r="H41" i="1"/>
  <c r="G41" i="1"/>
  <c r="F41" i="1"/>
  <c r="E41" i="1"/>
  <c r="R40" i="1"/>
  <c r="Q40" i="1"/>
  <c r="P40" i="1"/>
  <c r="M40" i="1"/>
  <c r="N40" i="1" s="1"/>
  <c r="K40" i="1"/>
  <c r="L40" i="1" s="1"/>
  <c r="J40" i="1"/>
  <c r="H40" i="1"/>
  <c r="G40" i="1"/>
  <c r="F40" i="1"/>
  <c r="E40" i="1"/>
  <c r="R39" i="1"/>
  <c r="Q39" i="1"/>
  <c r="P39" i="1"/>
  <c r="M39" i="1"/>
  <c r="N39" i="1" s="1"/>
  <c r="K39" i="1"/>
  <c r="L39" i="1" s="1"/>
  <c r="J39" i="1"/>
  <c r="H39" i="1"/>
  <c r="G39" i="1"/>
  <c r="F39" i="1"/>
  <c r="E39" i="1"/>
  <c r="R38" i="1"/>
  <c r="Q38" i="1"/>
  <c r="P38" i="1"/>
  <c r="M38" i="1"/>
  <c r="N38" i="1" s="1"/>
  <c r="K38" i="1"/>
  <c r="L38" i="1" s="1"/>
  <c r="J38" i="1"/>
  <c r="H38" i="1"/>
  <c r="G38" i="1"/>
  <c r="F38" i="1"/>
  <c r="E38" i="1"/>
  <c r="R37" i="1"/>
  <c r="Q37" i="1"/>
  <c r="P37" i="1"/>
  <c r="M37" i="1"/>
  <c r="N37" i="1" s="1"/>
  <c r="K37" i="1"/>
  <c r="L37" i="1" s="1"/>
  <c r="J37" i="1"/>
  <c r="H37" i="1"/>
  <c r="G37" i="1"/>
  <c r="F37" i="1"/>
  <c r="E37" i="1"/>
  <c r="R36" i="1"/>
  <c r="Q36" i="1"/>
  <c r="P36" i="1"/>
  <c r="M36" i="1"/>
  <c r="N36" i="1" s="1"/>
  <c r="K36" i="1"/>
  <c r="L36" i="1" s="1"/>
  <c r="J36" i="1"/>
  <c r="H36" i="1"/>
  <c r="G36" i="1"/>
  <c r="F36" i="1"/>
  <c r="E36" i="1"/>
  <c r="R35" i="1"/>
  <c r="Q35" i="1"/>
  <c r="P35" i="1"/>
  <c r="M35" i="1"/>
  <c r="N35" i="1" s="1"/>
  <c r="K35" i="1"/>
  <c r="L35" i="1" s="1"/>
  <c r="J35" i="1"/>
  <c r="H35" i="1"/>
  <c r="G35" i="1"/>
  <c r="F35" i="1"/>
  <c r="E35" i="1"/>
  <c r="R34" i="1"/>
  <c r="Q34" i="1"/>
  <c r="P34" i="1"/>
  <c r="M34" i="1"/>
  <c r="N34" i="1" s="1"/>
  <c r="K34" i="1"/>
  <c r="L34" i="1" s="1"/>
  <c r="J34" i="1"/>
  <c r="H34" i="1"/>
  <c r="G34" i="1"/>
  <c r="F34" i="1"/>
  <c r="E34" i="1"/>
  <c r="R33" i="1"/>
  <c r="Q33" i="1"/>
  <c r="P33" i="1"/>
  <c r="M33" i="1"/>
  <c r="N33" i="1" s="1"/>
  <c r="K33" i="1"/>
  <c r="L33" i="1" s="1"/>
  <c r="J33" i="1"/>
  <c r="H33" i="1"/>
  <c r="G33" i="1"/>
  <c r="F33" i="1"/>
  <c r="E33" i="1"/>
  <c r="R32" i="1"/>
  <c r="Q32" i="1"/>
  <c r="P32" i="1"/>
  <c r="M32" i="1"/>
  <c r="N32" i="1" s="1"/>
  <c r="K32" i="1"/>
  <c r="L32" i="1" s="1"/>
  <c r="J32" i="1"/>
  <c r="H32" i="1"/>
  <c r="G32" i="1"/>
  <c r="F32" i="1"/>
  <c r="E32" i="1"/>
  <c r="R31" i="1"/>
  <c r="Q31" i="1"/>
  <c r="P31" i="1"/>
  <c r="M31" i="1"/>
  <c r="N31" i="1" s="1"/>
  <c r="K31" i="1"/>
  <c r="L31" i="1" s="1"/>
  <c r="J31" i="1"/>
  <c r="H31" i="1"/>
  <c r="G31" i="1"/>
  <c r="F31" i="1"/>
  <c r="E31" i="1"/>
  <c r="R30" i="1"/>
  <c r="Q30" i="1"/>
  <c r="P30" i="1"/>
  <c r="M30" i="1"/>
  <c r="N30" i="1" s="1"/>
  <c r="K30" i="1"/>
  <c r="L30" i="1" s="1"/>
  <c r="J30" i="1"/>
  <c r="H30" i="1"/>
  <c r="G30" i="1"/>
  <c r="F30" i="1"/>
  <c r="E30" i="1"/>
  <c r="R29" i="1"/>
  <c r="Q29" i="1"/>
  <c r="P29" i="1"/>
  <c r="M29" i="1"/>
  <c r="N29" i="1" s="1"/>
  <c r="K29" i="1"/>
  <c r="L29" i="1" s="1"/>
  <c r="J29" i="1"/>
  <c r="H29" i="1"/>
  <c r="G29" i="1"/>
  <c r="F29" i="1"/>
  <c r="E29" i="1"/>
  <c r="R28" i="1"/>
  <c r="Q28" i="1"/>
  <c r="P28" i="1"/>
  <c r="M28" i="1"/>
  <c r="N28" i="1" s="1"/>
  <c r="K28" i="1"/>
  <c r="L28" i="1" s="1"/>
  <c r="J28" i="1"/>
  <c r="H28" i="1"/>
  <c r="G28" i="1"/>
  <c r="F28" i="1"/>
  <c r="E28" i="1"/>
  <c r="R27" i="1"/>
  <c r="Q27" i="1"/>
  <c r="P27" i="1"/>
  <c r="M27" i="1"/>
  <c r="N27" i="1" s="1"/>
  <c r="K27" i="1"/>
  <c r="L27" i="1" s="1"/>
  <c r="J27" i="1"/>
  <c r="H27" i="1"/>
  <c r="G27" i="1"/>
  <c r="F27" i="1"/>
  <c r="E27" i="1"/>
  <c r="R26" i="1"/>
  <c r="Q26" i="1"/>
  <c r="P26" i="1"/>
  <c r="M26" i="1"/>
  <c r="N26" i="1" s="1"/>
  <c r="K26" i="1"/>
  <c r="L26" i="1" s="1"/>
  <c r="J26" i="1"/>
  <c r="H26" i="1"/>
  <c r="G26" i="1"/>
  <c r="F26" i="1"/>
  <c r="E26" i="1"/>
  <c r="R25" i="1"/>
  <c r="Q25" i="1"/>
  <c r="P25" i="1"/>
  <c r="M25" i="1"/>
  <c r="N25" i="1" s="1"/>
  <c r="K25" i="1"/>
  <c r="L25" i="1" s="1"/>
  <c r="J25" i="1"/>
  <c r="H25" i="1"/>
  <c r="G25" i="1"/>
  <c r="F25" i="1"/>
  <c r="E25" i="1"/>
  <c r="R24" i="1"/>
  <c r="Q24" i="1"/>
  <c r="P24" i="1"/>
  <c r="M24" i="1"/>
  <c r="N24" i="1" s="1"/>
  <c r="K24" i="1"/>
  <c r="L24" i="1" s="1"/>
  <c r="J24" i="1"/>
  <c r="H24" i="1"/>
  <c r="G24" i="1"/>
  <c r="F24" i="1"/>
  <c r="E24" i="1"/>
  <c r="R23" i="1"/>
  <c r="Q23" i="1"/>
  <c r="P23" i="1"/>
  <c r="M23" i="1"/>
  <c r="N23" i="1" s="1"/>
  <c r="K23" i="1"/>
  <c r="L23" i="1" s="1"/>
  <c r="J23" i="1"/>
  <c r="H23" i="1"/>
  <c r="G23" i="1"/>
  <c r="F23" i="1"/>
  <c r="E23" i="1"/>
  <c r="R22" i="1"/>
  <c r="Q22" i="1"/>
  <c r="P22" i="1"/>
  <c r="M22" i="1"/>
  <c r="N22" i="1" s="1"/>
  <c r="K22" i="1"/>
  <c r="L22" i="1" s="1"/>
  <c r="J22" i="1"/>
  <c r="H22" i="1"/>
  <c r="G22" i="1"/>
  <c r="F22" i="1"/>
  <c r="E22" i="1"/>
  <c r="R21" i="1"/>
  <c r="Q21" i="1"/>
  <c r="P21" i="1"/>
  <c r="M21" i="1"/>
  <c r="N21" i="1" s="1"/>
  <c r="K21" i="1"/>
  <c r="L21" i="1" s="1"/>
  <c r="J21" i="1"/>
  <c r="H21" i="1"/>
  <c r="G21" i="1"/>
  <c r="F21" i="1"/>
  <c r="E21" i="1"/>
  <c r="R20" i="1"/>
  <c r="Q20" i="1"/>
  <c r="P20" i="1"/>
  <c r="M20" i="1"/>
  <c r="N20" i="1" s="1"/>
  <c r="K20" i="1"/>
  <c r="L20" i="1" s="1"/>
  <c r="J20" i="1"/>
  <c r="H20" i="1"/>
  <c r="G20" i="1"/>
  <c r="F20" i="1"/>
  <c r="E20" i="1"/>
  <c r="R19" i="1"/>
  <c r="Q19" i="1"/>
  <c r="P19" i="1"/>
  <c r="M19" i="1"/>
  <c r="N19" i="1" s="1"/>
  <c r="K19" i="1"/>
  <c r="L19" i="1" s="1"/>
  <c r="J19" i="1"/>
  <c r="H19" i="1"/>
  <c r="G19" i="1"/>
  <c r="F19" i="1"/>
  <c r="E19" i="1"/>
  <c r="R18" i="1"/>
  <c r="Q18" i="1"/>
  <c r="P18" i="1"/>
  <c r="M18" i="1"/>
  <c r="N18" i="1" s="1"/>
  <c r="K18" i="1"/>
  <c r="L18" i="1" s="1"/>
  <c r="J18" i="1"/>
  <c r="H18" i="1"/>
  <c r="G18" i="1"/>
  <c r="F18" i="1"/>
  <c r="E18" i="1"/>
  <c r="R17" i="1"/>
  <c r="Q17" i="1"/>
  <c r="P17" i="1"/>
  <c r="M17" i="1"/>
  <c r="N17" i="1" s="1"/>
  <c r="K17" i="1"/>
  <c r="L17" i="1" s="1"/>
  <c r="J17" i="1"/>
  <c r="H17" i="1"/>
  <c r="G17" i="1"/>
  <c r="F17" i="1"/>
  <c r="E17" i="1"/>
  <c r="R16" i="1"/>
  <c r="Q16" i="1"/>
  <c r="P16" i="1"/>
  <c r="M16" i="1"/>
  <c r="N16" i="1" s="1"/>
  <c r="K16" i="1"/>
  <c r="L16" i="1" s="1"/>
  <c r="J16" i="1"/>
  <c r="H16" i="1"/>
  <c r="G16" i="1"/>
  <c r="F16" i="1"/>
  <c r="E16" i="1"/>
  <c r="R15" i="1"/>
  <c r="Q15" i="1"/>
  <c r="P15" i="1"/>
  <c r="M15" i="1"/>
  <c r="N15" i="1" s="1"/>
  <c r="K15" i="1"/>
  <c r="L15" i="1" s="1"/>
  <c r="J15" i="1"/>
  <c r="H15" i="1"/>
  <c r="G15" i="1"/>
  <c r="F15" i="1"/>
  <c r="E15" i="1"/>
  <c r="R14" i="1"/>
  <c r="Q14" i="1"/>
  <c r="P14" i="1"/>
  <c r="M14" i="1"/>
  <c r="N14" i="1" s="1"/>
  <c r="K14" i="1"/>
  <c r="L14" i="1" s="1"/>
  <c r="J14" i="1"/>
  <c r="H14" i="1"/>
  <c r="G14" i="1"/>
  <c r="F14" i="1"/>
  <c r="E14" i="1"/>
  <c r="R13" i="1"/>
  <c r="Q13" i="1"/>
  <c r="P13" i="1"/>
  <c r="M13" i="1"/>
  <c r="N13" i="1" s="1"/>
  <c r="K13" i="1"/>
  <c r="L13" i="1" s="1"/>
  <c r="J13" i="1"/>
  <c r="H13" i="1"/>
  <c r="G13" i="1"/>
  <c r="F13" i="1"/>
  <c r="E13" i="1"/>
  <c r="R12" i="1"/>
  <c r="Q12" i="1"/>
  <c r="P12" i="1"/>
  <c r="M12" i="1"/>
  <c r="N12" i="1" s="1"/>
  <c r="K12" i="1"/>
  <c r="L12" i="1" s="1"/>
  <c r="J12" i="1"/>
  <c r="H12" i="1"/>
  <c r="G12" i="1"/>
  <c r="F12" i="1"/>
  <c r="E12" i="1"/>
  <c r="R11" i="1"/>
  <c r="Q11" i="1"/>
  <c r="P11" i="1"/>
  <c r="M11" i="1"/>
  <c r="N11" i="1" s="1"/>
  <c r="K11" i="1"/>
  <c r="L11" i="1" s="1"/>
  <c r="J11" i="1"/>
  <c r="H11" i="1"/>
  <c r="G11" i="1"/>
  <c r="K53" i="1" s="1"/>
  <c r="F11" i="1"/>
  <c r="E11" i="1"/>
  <c r="K52" i="1" l="1"/>
  <c r="K54" i="2"/>
  <c r="K52" i="2"/>
  <c r="K53" i="2"/>
  <c r="H11" i="2"/>
  <c r="K54" i="1"/>
  <c r="K52" i="3"/>
  <c r="K54" i="3"/>
</calcChain>
</file>

<file path=xl/sharedStrings.xml><?xml version="1.0" encoding="utf-8"?>
<sst xmlns="http://schemas.openxmlformats.org/spreadsheetml/2006/main" count="565" uniqueCount="198">
  <si>
    <t>DAFTAR NILAI SISWA SMAN 9 SEMARANG SEMESTER GASAL TAHUN PELAJARAN 2016/2017</t>
  </si>
  <si>
    <t>Guru :</t>
  </si>
  <si>
    <t>Endah Kartikawati S.Pd</t>
  </si>
  <si>
    <t>Kelas X-MIPA 1</t>
  </si>
  <si>
    <t>Mapel :</t>
  </si>
  <si>
    <t>Bahasa Inggris [ Kelompok A (Wajib) ]</t>
  </si>
  <si>
    <t>didownload 15/12/2016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</si>
  <si>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</si>
  <si>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</si>
  <si>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</si>
  <si>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</si>
  <si>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</si>
  <si>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</si>
  <si>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</si>
  <si>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</si>
  <si>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</si>
  <si>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</si>
  <si>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</si>
  <si>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</si>
  <si>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</si>
  <si>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</si>
  <si>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</si>
  <si>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</si>
  <si>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</si>
  <si>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</si>
  <si>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</si>
  <si>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</si>
  <si>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</si>
  <si>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</si>
  <si>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</si>
  <si>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</si>
  <si>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</si>
  <si>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</si>
  <si>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</si>
  <si>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</si>
  <si>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</si>
  <si>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</si>
  <si>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</si>
  <si>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</si>
  <si>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</si>
  <si>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</si>
  <si>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</si>
  <si>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</si>
  <si>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</si>
  <si>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</si>
  <si>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</si>
  <si>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</si>
  <si>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</si>
  <si>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</si>
  <si>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</si>
  <si>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</si>
  <si>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</si>
  <si>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</si>
  <si>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ALDHO PUTRA PRATAMA</t>
  </si>
  <si>
    <t>Predikat &amp; Deskripsi Pengetahuan</t>
  </si>
  <si>
    <t>ACUAN MENGISI DESKRIPSI</t>
  </si>
  <si>
    <t>ANIDA SALMA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</si>
  <si>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</si>
  <si>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</si>
  <si>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</si>
  <si>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</si>
  <si>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</si>
  <si>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</si>
  <si>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</si>
  <si>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</si>
  <si>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AQIILA NAYUKU</t>
  </si>
  <si>
    <t>Memiliki kemampuan memahami komunikasi interaksional dengan orang lain dan deskripsi/ informasi mengenai tempat atau bangunan bersejarah</t>
  </si>
  <si>
    <t>Memiliki ketrampilan berkomunikasi interaksional dengan orang lain dan mendeskripsikan/menginformasikan mengenai tempat atau bangunan bersejarah.</t>
  </si>
  <si>
    <t>ARUM GURITNO LEMBAYUNG APITRA</t>
  </si>
  <si>
    <t>AULIA PUTRI FITRIANA</t>
  </si>
  <si>
    <t>Memiliki kemampuan memahami komunikasi interaksional dengan orang lain ,namun perlu meningkatkan kemampuan memahami deskripsi/ informasi mengenai tempat atau bangunan bersejarah</t>
  </si>
  <si>
    <t>Memiliki ketrampilan berkomunikasi interaksional dengan orang lain ,namun perlu meningkatkan ketrampilan memberikan dememendeskripsikan/menginformasikan mengenai tempat atau bangunan bersejarah memberikan deskripsi /informasi mengenai tempat/bangunan bersejarah</t>
  </si>
  <si>
    <t>BERDIKA MADU CAHYADARU</t>
  </si>
  <si>
    <t>BINTANG ALLJERRO SETYANEGARA</t>
  </si>
  <si>
    <t xml:space="preserve">Memiliki kemampuan memahami deskripsi /informasi mengenai tempat/bangunan bersejarah </t>
  </si>
  <si>
    <t>Memiliki ketrampilan memberikan deskripsi/informasi mengenai tempat/bangunan bersejarah ,namun perlu meningkatkan  berkomunikasi interaksional dengan orang lain .</t>
  </si>
  <si>
    <t>BOBBY RIZQI FEBRIANTO</t>
  </si>
  <si>
    <t>DAFA KURNIA PUTRA</t>
  </si>
  <si>
    <t>Kemampuan memahami komunikasi interaksional dan deskripsi/informasi mengenai tempat /bangunan bersejarah perlu ditingkatkan</t>
  </si>
  <si>
    <t>Ketrampilan berkomunikasi interaksional dan memberikan deskripsi/informasi mengenai tempat/bangunan bersejarah perlu ditingkatkan</t>
  </si>
  <si>
    <t>DEBBY ALIN ANUGERAH DEWI</t>
  </si>
  <si>
    <t>DELFINA FEBRISTA MUSTIKASARI</t>
  </si>
  <si>
    <t>DHIA PUTRI WULANSARI</t>
  </si>
  <si>
    <t>DHYTA AALIYAH PUTRIKU</t>
  </si>
  <si>
    <t>FEDIANY CITRA SETYANI</t>
  </si>
  <si>
    <t>FITRA FAIZA NOOR FATIMAH</t>
  </si>
  <si>
    <t>Predikat &amp; Deskripsi Keterampilan</t>
  </si>
  <si>
    <t>INAYAH NURAINI</t>
  </si>
  <si>
    <t>IZZULHAQ ZVEZDA NASHR</t>
  </si>
  <si>
    <t>MARCELINA FAUZIYYAH</t>
  </si>
  <si>
    <t>MOHAMMAD RIFQI SATRIAMAS</t>
  </si>
  <si>
    <t>MUHAMMAD DAFFA RAHADIAN</t>
  </si>
  <si>
    <t>MUHAMMAD KHARIRRUSHOFA</t>
  </si>
  <si>
    <t>NADIA KHAIRUNNISA</t>
  </si>
  <si>
    <t>NADILA YU&amp;#039;TI AGHNIA</t>
  </si>
  <si>
    <t>NANDA HERYANTO WIBOWO</t>
  </si>
  <si>
    <t>NICO FERNADES</t>
  </si>
  <si>
    <t>NOVAN AKBAR FERIANTYO</t>
  </si>
  <si>
    <t>REGITA FITRI CAHYANI</t>
  </si>
  <si>
    <t>RENDRA MAS SAID</t>
  </si>
  <si>
    <t>RETNO WULANDARI NAHDAH RAFIFAH</t>
  </si>
  <si>
    <t>SAFRANI GRIFA ATIFIA</t>
  </si>
  <si>
    <t>SALSABILA ANANDA PUTRI ALRIDHO</t>
  </si>
  <si>
    <t>SALSABILLA ALTEZA PRAMESWARI</t>
  </si>
  <si>
    <t>SANDI LOKA ANANTA</t>
  </si>
  <si>
    <t>SYAHBANA ALFA ARFIANTO</t>
  </si>
  <si>
    <t>VITO VIVALDI ANTOXIDA</t>
  </si>
  <si>
    <t>YUSNIKA DEVI HARTAJI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</si>
  <si>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</si>
  <si>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</si>
  <si>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</si>
  <si>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</si>
  <si>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</si>
  <si>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</si>
  <si>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</si>
  <si>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</si>
  <si>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</si>
  <si>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</si>
  <si>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</si>
  <si>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19620805 198603 2 013</t>
  </si>
  <si>
    <t>Nip</t>
  </si>
  <si>
    <t>Kelas X-MIPA 2</t>
  </si>
  <si>
    <t>ALFONSUS RENALDI RUSDIANTO</t>
  </si>
  <si>
    <t>ALYA NURUL NOVIANTI</t>
  </si>
  <si>
    <t>ANANDA AUDI IAN FAUZAN</t>
  </si>
  <si>
    <t>ANAS FAUZAN LAZUARDI</t>
  </si>
  <si>
    <t>ANDRY PATRIA PRADHANA</t>
  </si>
  <si>
    <t>ANIS YURISMAWATI</t>
  </si>
  <si>
    <t>ARINDITA FEBRIANI</t>
  </si>
  <si>
    <t>AULIA NADHILA CAHYANINGRUM</t>
  </si>
  <si>
    <t>AULIA TASYA WARDHANI FAUZI</t>
  </si>
  <si>
    <t>AULIA ZAHRA EKA NINGSIH</t>
  </si>
  <si>
    <t>AXELINO FARRELL ANDIKA</t>
  </si>
  <si>
    <t>BINTANG KEVIN KAHAYA</t>
  </si>
  <si>
    <t>DEANDRA AYU ADHZANI</t>
  </si>
  <si>
    <t>DONATEA LAKSITA DEWARI KUSUMA</t>
  </si>
  <si>
    <t>HEINRICH HENDRANANTO</t>
  </si>
  <si>
    <t>HERDIANAWATI WULAN SARI</t>
  </si>
  <si>
    <t>HERLY WAHYUDI</t>
  </si>
  <si>
    <t>IMAM HAFIIDZ NUUR</t>
  </si>
  <si>
    <t>INTAN ARMENIA MELATI</t>
  </si>
  <si>
    <t>ISA PRASETYANI</t>
  </si>
  <si>
    <t>JOIS AKSA GANEO</t>
  </si>
  <si>
    <t>LEONARDO OVIK DANANO</t>
  </si>
  <si>
    <t>MARIA BEATRICE VANIA PUTERI</t>
  </si>
  <si>
    <t>MEDICA PATRICIA</t>
  </si>
  <si>
    <t>MUHAMMAD ALIF MULYA SATRIANA</t>
  </si>
  <si>
    <t>MUHAMMAD REVY OKTAFIANO</t>
  </si>
  <si>
    <t>NADA HUWAIDA</t>
  </si>
  <si>
    <t>NADIA AZARINE</t>
  </si>
  <si>
    <t>NAIKE TIARA FANI</t>
  </si>
  <si>
    <t>PRIMASDIKTA ZIDANE PRADANA. S</t>
  </si>
  <si>
    <t>PUSPITA AJENG WIDYANTARI</t>
  </si>
  <si>
    <t>REZA DWI JAKA UTAMA</t>
  </si>
  <si>
    <t>SEPFIANDA EKA WIDHIRA</t>
  </si>
  <si>
    <t>SHANANDA ALVITA ARRIVIA</t>
  </si>
  <si>
    <t>WINA ELVATIKA SARI</t>
  </si>
  <si>
    <t>YOANNES DION PRADVENANTA</t>
  </si>
  <si>
    <t>ZAFAF MUSYAFA&amp;#039;</t>
  </si>
  <si>
    <t>Kelas X-MIPA 3</t>
  </si>
  <si>
    <t>AGUNG PRASETYO</t>
  </si>
  <si>
    <t>AKBAR RAMADHAN</t>
  </si>
  <si>
    <t>ALYA NADHIFA DESTYA PUTRI</t>
  </si>
  <si>
    <t>AMIRA CHAIRUNNISA FADLIN</t>
  </si>
  <si>
    <t>ANGGANA ASDI FIRMANA</t>
  </si>
  <si>
    <t>ANINDHITYA YUDHANTA PRASETYA</t>
  </si>
  <si>
    <t>ARYA LANANG MAHESWARA PRIBADI</t>
  </si>
  <si>
    <t>AURORA ZAHRINA ADZHANI</t>
  </si>
  <si>
    <t>AYU SAGITA ARDANARESWARI</t>
  </si>
  <si>
    <t>CLARA ARYANCHANA KHAIRUNISSA</t>
  </si>
  <si>
    <t>DAHNIAR RAMADHANTY</t>
  </si>
  <si>
    <t>DEASY FITRIA UTAMI</t>
  </si>
  <si>
    <t>EDO NOORMAN ALFARIZI</t>
  </si>
  <si>
    <t>ELIZA LATIFIA FIRMANI</t>
  </si>
  <si>
    <t>ENI NURYANTI</t>
  </si>
  <si>
    <t>FADHILA ALYA DARINDRANI</t>
  </si>
  <si>
    <t>FEBRIENA NUR ALIFAH</t>
  </si>
  <si>
    <t>FORTUNELLA FARLYAGIZA</t>
  </si>
  <si>
    <t>GENTHA JAGAD BAGASKARA</t>
  </si>
  <si>
    <t>INTAN WAHYU WULANDARI</t>
  </si>
  <si>
    <t>IQBAL SAPRIANDI</t>
  </si>
  <si>
    <t>IVAN RIZKY HERMAWAN</t>
  </si>
  <si>
    <t>KINTAN JATI DEWI</t>
  </si>
  <si>
    <t>LIA QUSNUL QOTIMAH</t>
  </si>
  <si>
    <t>LINTANG RAMADANI ESTU M</t>
  </si>
  <si>
    <t>MAULANA DIMAS ADITYA WISNU PRAMUDYA</t>
  </si>
  <si>
    <t>MAYORA APRILIA YULITA</t>
  </si>
  <si>
    <t>MELLIANA DEWI</t>
  </si>
  <si>
    <t>MIRZA LUTHFAN ADYATMA</t>
  </si>
  <si>
    <t>MUHAMMAD ADAM AL HUSSEIN</t>
  </si>
  <si>
    <t>MUHAMMAD FARIS IHSAN</t>
  </si>
  <si>
    <t>NABILA CLARISA PUTRI</t>
  </si>
  <si>
    <t>NARENDRA ARDHIANSYAH</t>
  </si>
  <si>
    <t>RAIZY PERMANA AJI</t>
  </si>
  <si>
    <t>RIFQI HANIF PRATAMA</t>
  </si>
  <si>
    <t>RR. PADANTYA SANCHIA RANI</t>
  </si>
  <si>
    <t>USIE WIRASETYA RAFIKA PUTRI</t>
  </si>
  <si>
    <t>YUSNIA MIFTAKHUL HUDA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</si>
</sst>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B11" activePane="bottomRight" state="frozen"/>
      <selection pane="topRight"/>
      <selection pane="bottomLeft"/>
      <selection pane="bottomRight" activeCell="FH13" sqref="FH13:FI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36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</v>
      </c>
      <c r="C11" s="19" t="s">
        <v>53</v>
      </c>
      <c r="D11" s="18"/>
      <c r="E11" s="19">
        <f t="shared" ref="E11:E50" si="0">IF((COUNTA(T11:AA11)&gt;0),(ROUND( AVERAGE(T11:AA11),0)),"")</f>
        <v>80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80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komunikasi interaksional dengan orang lain ,namun perlu meningkatkan kemampuan memahami deskripsi/ informasi mengenai tempat atau bangunan bersejarah</v>
      </c>
      <c r="K11" s="19">
        <f t="shared" ref="K11:K50" si="4">IF((COUNTA(AF11:AN11)&gt;0),AVERAGE(AF11:AN11),"")</f>
        <v>83.6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83.6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80</v>
      </c>
      <c r="U11" s="1">
        <v>90</v>
      </c>
      <c r="V11" s="1">
        <v>78</v>
      </c>
      <c r="W11" s="1">
        <v>72</v>
      </c>
      <c r="X11" s="1">
        <v>80</v>
      </c>
      <c r="Y11" s="1"/>
      <c r="Z11" s="1"/>
      <c r="AA11" s="1"/>
      <c r="AB11" s="1"/>
      <c r="AC11" s="1"/>
      <c r="AD11" s="1"/>
      <c r="AE11" s="18"/>
      <c r="AF11" s="1">
        <v>82</v>
      </c>
      <c r="AG11" s="1">
        <v>86</v>
      </c>
      <c r="AH11" s="1">
        <v>83</v>
      </c>
      <c r="AI11" s="1">
        <v>84</v>
      </c>
      <c r="AJ11" s="1">
        <v>83</v>
      </c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20</v>
      </c>
      <c r="C12" s="19" t="s">
        <v>56</v>
      </c>
      <c r="D12" s="18"/>
      <c r="E12" s="19">
        <f t="shared" si="0"/>
        <v>73</v>
      </c>
      <c r="F12" s="19" t="str">
        <f t="shared" si="1"/>
        <v>C</v>
      </c>
      <c r="G12" s="19">
        <f>IF((COUNTA(T12:AC12)&gt;0),(ROUND((AVERAGE(T12:AD12)),0)),"")</f>
        <v>73</v>
      </c>
      <c r="H12" s="19" t="str">
        <f t="shared" si="2"/>
        <v>C</v>
      </c>
      <c r="I12" s="35">
        <v>3</v>
      </c>
      <c r="J12" s="19" t="str">
        <f t="shared" si="3"/>
        <v xml:space="preserve">Memiliki kemampuan memahami deskripsi /informasi mengenai tempat/bangunan bersejarah </v>
      </c>
      <c r="K12" s="19">
        <f t="shared" si="4"/>
        <v>83.6</v>
      </c>
      <c r="L12" s="19" t="str">
        <f t="shared" si="5"/>
        <v>B</v>
      </c>
      <c r="M12" s="19">
        <f t="shared" si="6"/>
        <v>83.6</v>
      </c>
      <c r="N12" s="19" t="str">
        <f t="shared" si="7"/>
        <v>B</v>
      </c>
      <c r="O12" s="35">
        <v>2</v>
      </c>
      <c r="P12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12" s="19" t="str">
        <f t="shared" si="9"/>
        <v>B</v>
      </c>
      <c r="R12" s="19" t="str">
        <f t="shared" si="10"/>
        <v/>
      </c>
      <c r="S12" s="18"/>
      <c r="T12" s="1">
        <v>79</v>
      </c>
      <c r="U12" s="1">
        <v>81</v>
      </c>
      <c r="V12" s="1">
        <v>70</v>
      </c>
      <c r="W12" s="1">
        <v>64</v>
      </c>
      <c r="X12" s="1">
        <v>70</v>
      </c>
      <c r="Y12" s="1"/>
      <c r="Z12" s="1"/>
      <c r="AA12" s="1"/>
      <c r="AB12" s="1"/>
      <c r="AC12" s="1"/>
      <c r="AD12" s="1"/>
      <c r="AE12" s="18"/>
      <c r="AF12" s="1">
        <v>82</v>
      </c>
      <c r="AG12" s="1">
        <v>86</v>
      </c>
      <c r="AH12" s="1">
        <v>83</v>
      </c>
      <c r="AI12" s="1">
        <v>84</v>
      </c>
      <c r="AJ12" s="1">
        <v>83</v>
      </c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36</v>
      </c>
      <c r="C13" s="19" t="s">
        <v>65</v>
      </c>
      <c r="D13" s="18"/>
      <c r="E13" s="19">
        <f t="shared" si="0"/>
        <v>79</v>
      </c>
      <c r="F13" s="19" t="str">
        <f t="shared" si="1"/>
        <v>B</v>
      </c>
      <c r="G13" s="19">
        <f>IF((COUNTA(T12:AC12)&gt;0),(ROUND((AVERAGE(T13:AD13)),0)),"")</f>
        <v>79</v>
      </c>
      <c r="H13" s="19" t="str">
        <f t="shared" si="2"/>
        <v>B</v>
      </c>
      <c r="I13" s="35">
        <v>2</v>
      </c>
      <c r="J13" s="19" t="str">
        <f t="shared" si="3"/>
        <v>Memiliki kemampuan memahami komunikasi interaksional dengan orang lain ,namun perlu meningkatkan kemampuan memahami deskripsi/ informasi mengenai tempat atau bangunan bersejarah</v>
      </c>
      <c r="K13" s="19">
        <f t="shared" si="4"/>
        <v>83.6</v>
      </c>
      <c r="L13" s="19" t="str">
        <f t="shared" si="5"/>
        <v>B</v>
      </c>
      <c r="M13" s="19">
        <f t="shared" si="6"/>
        <v>83.6</v>
      </c>
      <c r="N13" s="19" t="str">
        <f t="shared" si="7"/>
        <v>B</v>
      </c>
      <c r="O13" s="35">
        <v>2</v>
      </c>
      <c r="P13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13" s="19" t="str">
        <f t="shared" si="9"/>
        <v>B</v>
      </c>
      <c r="R13" s="19" t="str">
        <f t="shared" si="10"/>
        <v/>
      </c>
      <c r="S13" s="18"/>
      <c r="T13" s="1">
        <v>75</v>
      </c>
      <c r="U13" s="1">
        <v>88</v>
      </c>
      <c r="V13" s="1">
        <v>80</v>
      </c>
      <c r="W13" s="1">
        <v>74</v>
      </c>
      <c r="X13" s="1">
        <v>80</v>
      </c>
      <c r="Y13" s="1"/>
      <c r="Z13" s="1"/>
      <c r="AA13" s="1"/>
      <c r="AB13" s="1"/>
      <c r="AC13" s="1"/>
      <c r="AD13" s="1"/>
      <c r="AE13" s="18"/>
      <c r="AF13" s="1">
        <v>82</v>
      </c>
      <c r="AG13" s="1">
        <v>86</v>
      </c>
      <c r="AH13" s="1">
        <v>83</v>
      </c>
      <c r="AI13" s="1">
        <v>84</v>
      </c>
      <c r="AJ13" s="1">
        <v>83</v>
      </c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66</v>
      </c>
      <c r="FI13" s="41" t="s">
        <v>67</v>
      </c>
      <c r="FJ13" s="39">
        <v>801</v>
      </c>
      <c r="FK13" s="39">
        <v>811</v>
      </c>
    </row>
    <row r="14" spans="1:167" x14ac:dyDescent="0.25">
      <c r="A14" s="19">
        <v>4</v>
      </c>
      <c r="B14" s="19">
        <v>52</v>
      </c>
      <c r="C14" s="19" t="s">
        <v>68</v>
      </c>
      <c r="D14" s="18"/>
      <c r="E14" s="19">
        <f t="shared" si="0"/>
        <v>72</v>
      </c>
      <c r="F14" s="19" t="str">
        <f t="shared" si="1"/>
        <v>C</v>
      </c>
      <c r="G14" s="19">
        <f>IF((COUNTA(T12:AC12)&gt;0),(ROUND((AVERAGE(T14:AD14)),0)),"")</f>
        <v>72</v>
      </c>
      <c r="H14" s="19" t="str">
        <f t="shared" si="2"/>
        <v>C</v>
      </c>
      <c r="I14" s="35">
        <v>3</v>
      </c>
      <c r="J14" s="19" t="str">
        <f t="shared" si="3"/>
        <v xml:space="preserve">Memiliki kemampuan memahami deskripsi /informasi mengenai tempat/bangunan bersejarah </v>
      </c>
      <c r="K14" s="19">
        <f t="shared" si="4"/>
        <v>83.6</v>
      </c>
      <c r="L14" s="19" t="str">
        <f t="shared" si="5"/>
        <v>B</v>
      </c>
      <c r="M14" s="19">
        <f t="shared" si="6"/>
        <v>83.6</v>
      </c>
      <c r="N14" s="19" t="str">
        <f t="shared" si="7"/>
        <v>B</v>
      </c>
      <c r="O14" s="35">
        <v>2</v>
      </c>
      <c r="P14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14" s="19" t="str">
        <f t="shared" si="9"/>
        <v>B</v>
      </c>
      <c r="R14" s="19" t="str">
        <f t="shared" si="10"/>
        <v/>
      </c>
      <c r="S14" s="18"/>
      <c r="T14" s="1">
        <v>85</v>
      </c>
      <c r="U14" s="1">
        <v>77</v>
      </c>
      <c r="V14" s="1">
        <v>70</v>
      </c>
      <c r="W14" s="1">
        <v>58</v>
      </c>
      <c r="X14" s="1">
        <v>70</v>
      </c>
      <c r="Y14" s="1"/>
      <c r="Z14" s="1"/>
      <c r="AA14" s="1"/>
      <c r="AB14" s="1"/>
      <c r="AC14" s="1"/>
      <c r="AD14" s="1"/>
      <c r="AE14" s="18"/>
      <c r="AF14" s="1">
        <v>82</v>
      </c>
      <c r="AG14" s="1">
        <v>86</v>
      </c>
      <c r="AH14" s="1">
        <v>83</v>
      </c>
      <c r="AI14" s="1">
        <v>84</v>
      </c>
      <c r="AJ14" s="1">
        <v>83</v>
      </c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68</v>
      </c>
      <c r="C15" s="19" t="s">
        <v>69</v>
      </c>
      <c r="D15" s="18"/>
      <c r="E15" s="19">
        <f t="shared" si="0"/>
        <v>77</v>
      </c>
      <c r="F15" s="19" t="str">
        <f t="shared" si="1"/>
        <v>B</v>
      </c>
      <c r="G15" s="19">
        <f>IF((COUNTA(T12:AC12)&gt;0),(ROUND((AVERAGE(T15:AD15)),0)),"")</f>
        <v>77</v>
      </c>
      <c r="H15" s="19" t="str">
        <f t="shared" si="2"/>
        <v>B</v>
      </c>
      <c r="I15" s="35">
        <v>2</v>
      </c>
      <c r="J15" s="19" t="str">
        <f t="shared" si="3"/>
        <v>Memiliki kemampuan memahami komunikasi interaksional dengan orang lain ,namun perlu meningkatkan kemampuan memahami deskripsi/ informasi mengenai tempat atau bangunan bersejarah</v>
      </c>
      <c r="K15" s="19">
        <f t="shared" si="4"/>
        <v>83.6</v>
      </c>
      <c r="L15" s="19" t="str">
        <f t="shared" si="5"/>
        <v>B</v>
      </c>
      <c r="M15" s="19">
        <f t="shared" si="6"/>
        <v>83.6</v>
      </c>
      <c r="N15" s="19" t="str">
        <f t="shared" si="7"/>
        <v>B</v>
      </c>
      <c r="O15" s="35">
        <v>2</v>
      </c>
      <c r="P15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15" s="19" t="str">
        <f t="shared" si="9"/>
        <v>B</v>
      </c>
      <c r="R15" s="19" t="str">
        <f t="shared" si="10"/>
        <v/>
      </c>
      <c r="S15" s="18"/>
      <c r="T15" s="1">
        <v>81</v>
      </c>
      <c r="U15" s="1">
        <v>80</v>
      </c>
      <c r="V15" s="1">
        <v>78</v>
      </c>
      <c r="W15" s="1">
        <v>70</v>
      </c>
      <c r="X15" s="1">
        <v>78</v>
      </c>
      <c r="Y15" s="1"/>
      <c r="Z15" s="1"/>
      <c r="AA15" s="1"/>
      <c r="AB15" s="1"/>
      <c r="AC15" s="1"/>
      <c r="AD15" s="1"/>
      <c r="AE15" s="18"/>
      <c r="AF15" s="1">
        <v>82</v>
      </c>
      <c r="AG15" s="1">
        <v>86</v>
      </c>
      <c r="AH15" s="1">
        <v>83</v>
      </c>
      <c r="AI15" s="1">
        <v>84</v>
      </c>
      <c r="AJ15" s="1">
        <v>83</v>
      </c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70</v>
      </c>
      <c r="FI15" s="41" t="s">
        <v>71</v>
      </c>
      <c r="FJ15" s="39">
        <v>802</v>
      </c>
      <c r="FK15" s="39">
        <v>812</v>
      </c>
    </row>
    <row r="16" spans="1:167" x14ac:dyDescent="0.25">
      <c r="A16" s="19">
        <v>6</v>
      </c>
      <c r="B16" s="19">
        <v>84</v>
      </c>
      <c r="C16" s="19" t="s">
        <v>72</v>
      </c>
      <c r="D16" s="18"/>
      <c r="E16" s="19">
        <f t="shared" si="0"/>
        <v>80</v>
      </c>
      <c r="F16" s="19" t="str">
        <f t="shared" si="1"/>
        <v>B</v>
      </c>
      <c r="G16" s="19">
        <f>IF((COUNTA(T12:AC12)&gt;0),(ROUND((AVERAGE(T16:AD16)),0)),"")</f>
        <v>80</v>
      </c>
      <c r="H16" s="19" t="str">
        <f t="shared" si="2"/>
        <v>B</v>
      </c>
      <c r="I16" s="35">
        <v>2</v>
      </c>
      <c r="J16" s="19" t="str">
        <f t="shared" si="3"/>
        <v>Memiliki kemampuan memahami komunikasi interaksional dengan orang lain ,namun perlu meningkatkan kemampuan memahami deskripsi/ informasi mengenai tempat atau bangunan bersejarah</v>
      </c>
      <c r="K16" s="19">
        <f t="shared" si="4"/>
        <v>83.6</v>
      </c>
      <c r="L16" s="19" t="str">
        <f t="shared" si="5"/>
        <v>B</v>
      </c>
      <c r="M16" s="19">
        <f t="shared" si="6"/>
        <v>83.6</v>
      </c>
      <c r="N16" s="19" t="str">
        <f t="shared" si="7"/>
        <v>B</v>
      </c>
      <c r="O16" s="35">
        <v>2</v>
      </c>
      <c r="P16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16" s="19" t="str">
        <f t="shared" si="9"/>
        <v>B</v>
      </c>
      <c r="R16" s="19" t="str">
        <f t="shared" si="10"/>
        <v/>
      </c>
      <c r="S16" s="18"/>
      <c r="T16" s="1">
        <v>75</v>
      </c>
      <c r="U16" s="1">
        <v>86</v>
      </c>
      <c r="V16" s="1">
        <v>88</v>
      </c>
      <c r="W16" s="1">
        <v>80</v>
      </c>
      <c r="X16" s="1">
        <v>70</v>
      </c>
      <c r="Y16" s="1"/>
      <c r="Z16" s="1"/>
      <c r="AA16" s="1"/>
      <c r="AB16" s="1"/>
      <c r="AC16" s="1"/>
      <c r="AD16" s="1"/>
      <c r="AE16" s="18"/>
      <c r="AF16" s="1">
        <v>82</v>
      </c>
      <c r="AG16" s="1">
        <v>86</v>
      </c>
      <c r="AH16" s="1">
        <v>83</v>
      </c>
      <c r="AI16" s="1">
        <v>84</v>
      </c>
      <c r="AJ16" s="1">
        <v>83</v>
      </c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100</v>
      </c>
      <c r="C17" s="19" t="s">
        <v>73</v>
      </c>
      <c r="D17" s="18"/>
      <c r="E17" s="19">
        <f t="shared" si="0"/>
        <v>81</v>
      </c>
      <c r="F17" s="19" t="str">
        <f t="shared" si="1"/>
        <v>B</v>
      </c>
      <c r="G17" s="19">
        <f>IF((COUNTA(T12:AC12)&gt;0),(ROUND((AVERAGE(T17:AD17)),0)),"")</f>
        <v>81</v>
      </c>
      <c r="H17" s="19" t="str">
        <f t="shared" si="2"/>
        <v>B</v>
      </c>
      <c r="I17" s="35">
        <v>2</v>
      </c>
      <c r="J17" s="19" t="str">
        <f t="shared" si="3"/>
        <v>Memiliki kemampuan memahami komunikasi interaksional dengan orang lain ,namun perlu meningkatkan kemampuan memahami deskripsi/ informasi mengenai tempat atau bangunan bersejarah</v>
      </c>
      <c r="K17" s="19">
        <f t="shared" si="4"/>
        <v>83.6</v>
      </c>
      <c r="L17" s="19" t="str">
        <f t="shared" si="5"/>
        <v>B</v>
      </c>
      <c r="M17" s="19">
        <f t="shared" si="6"/>
        <v>83.6</v>
      </c>
      <c r="N17" s="19" t="str">
        <f t="shared" si="7"/>
        <v>B</v>
      </c>
      <c r="O17" s="35">
        <v>2</v>
      </c>
      <c r="P17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17" s="19" t="str">
        <f t="shared" si="9"/>
        <v>B</v>
      </c>
      <c r="R17" s="19" t="str">
        <f t="shared" si="10"/>
        <v/>
      </c>
      <c r="S17" s="18"/>
      <c r="T17" s="1">
        <v>78</v>
      </c>
      <c r="U17" s="1">
        <v>86</v>
      </c>
      <c r="V17" s="1">
        <v>82</v>
      </c>
      <c r="W17" s="1">
        <v>76</v>
      </c>
      <c r="X17" s="1">
        <v>82</v>
      </c>
      <c r="Y17" s="1"/>
      <c r="Z17" s="1"/>
      <c r="AA17" s="1"/>
      <c r="AB17" s="1"/>
      <c r="AC17" s="1"/>
      <c r="AD17" s="1"/>
      <c r="AE17" s="18"/>
      <c r="AF17" s="1">
        <v>82</v>
      </c>
      <c r="AG17" s="1">
        <v>86</v>
      </c>
      <c r="AH17" s="1">
        <v>83</v>
      </c>
      <c r="AI17" s="1">
        <v>84</v>
      </c>
      <c r="AJ17" s="1">
        <v>83</v>
      </c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74</v>
      </c>
      <c r="FI17" s="41" t="s">
        <v>75</v>
      </c>
      <c r="FJ17" s="39">
        <v>803</v>
      </c>
      <c r="FK17" s="39">
        <v>813</v>
      </c>
    </row>
    <row r="18" spans="1:167" x14ac:dyDescent="0.25">
      <c r="A18" s="19">
        <v>8</v>
      </c>
      <c r="B18" s="19">
        <v>116</v>
      </c>
      <c r="C18" s="19" t="s">
        <v>76</v>
      </c>
      <c r="D18" s="18"/>
      <c r="E18" s="19">
        <f t="shared" si="0"/>
        <v>85</v>
      </c>
      <c r="F18" s="19" t="str">
        <f t="shared" si="1"/>
        <v>A</v>
      </c>
      <c r="G18" s="19">
        <f>IF((COUNTA(T12:AC12)&gt;0),(ROUND((AVERAGE(T18:AD18)),0)),"")</f>
        <v>85</v>
      </c>
      <c r="H18" s="19" t="str">
        <f t="shared" si="2"/>
        <v>A</v>
      </c>
      <c r="I18" s="35">
        <v>1</v>
      </c>
      <c r="J18" s="19" t="str">
        <f t="shared" si="3"/>
        <v>Memiliki kemampuan memahami komunikasi interaksional dengan orang lain dan deskripsi/ informasi mengenai tempat atau bangunan bersejarah</v>
      </c>
      <c r="K18" s="19">
        <f t="shared" si="4"/>
        <v>83.6</v>
      </c>
      <c r="L18" s="19" t="str">
        <f t="shared" si="5"/>
        <v>B</v>
      </c>
      <c r="M18" s="19">
        <f t="shared" si="6"/>
        <v>83.6</v>
      </c>
      <c r="N18" s="19" t="str">
        <f t="shared" si="7"/>
        <v>B</v>
      </c>
      <c r="O18" s="35">
        <v>2</v>
      </c>
      <c r="P18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18" s="19" t="str">
        <f t="shared" si="9"/>
        <v>B</v>
      </c>
      <c r="R18" s="19" t="str">
        <f t="shared" si="10"/>
        <v/>
      </c>
      <c r="S18" s="18"/>
      <c r="T18" s="1">
        <v>75</v>
      </c>
      <c r="U18" s="1">
        <v>79</v>
      </c>
      <c r="V18" s="1">
        <v>100</v>
      </c>
      <c r="W18" s="1">
        <v>100</v>
      </c>
      <c r="X18" s="1">
        <v>72</v>
      </c>
      <c r="Y18" s="1"/>
      <c r="Z18" s="1"/>
      <c r="AA18" s="1"/>
      <c r="AB18" s="1"/>
      <c r="AC18" s="1"/>
      <c r="AD18" s="1"/>
      <c r="AE18" s="18"/>
      <c r="AF18" s="1">
        <v>82</v>
      </c>
      <c r="AG18" s="1">
        <v>86</v>
      </c>
      <c r="AH18" s="1">
        <v>83</v>
      </c>
      <c r="AI18" s="1">
        <v>84</v>
      </c>
      <c r="AJ18" s="1">
        <v>83</v>
      </c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132</v>
      </c>
      <c r="C19" s="19" t="s">
        <v>77</v>
      </c>
      <c r="D19" s="18"/>
      <c r="E19" s="19">
        <f t="shared" si="0"/>
        <v>82</v>
      </c>
      <c r="F19" s="19" t="str">
        <f t="shared" si="1"/>
        <v>B</v>
      </c>
      <c r="G19" s="19">
        <f>IF((COUNTA(T12:AC12)&gt;0),(ROUND((AVERAGE(T19:AD19)),0)),"")</f>
        <v>82</v>
      </c>
      <c r="H19" s="19" t="str">
        <f t="shared" si="2"/>
        <v>B</v>
      </c>
      <c r="I19" s="35">
        <v>2</v>
      </c>
      <c r="J19" s="19" t="str">
        <f t="shared" si="3"/>
        <v>Memiliki kemampuan memahami komunikasi interaksional dengan orang lain ,namun perlu meningkatkan kemampuan memahami deskripsi/ informasi mengenai tempat atau bangunan bersejarah</v>
      </c>
      <c r="K19" s="19">
        <f t="shared" si="4"/>
        <v>83.6</v>
      </c>
      <c r="L19" s="19" t="str">
        <f t="shared" si="5"/>
        <v>B</v>
      </c>
      <c r="M19" s="19">
        <f t="shared" si="6"/>
        <v>83.6</v>
      </c>
      <c r="N19" s="19" t="str">
        <f t="shared" si="7"/>
        <v>B</v>
      </c>
      <c r="O19" s="35">
        <v>2</v>
      </c>
      <c r="P19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19" s="19" t="str">
        <f t="shared" si="9"/>
        <v>B</v>
      </c>
      <c r="R19" s="19" t="str">
        <f t="shared" si="10"/>
        <v/>
      </c>
      <c r="S19" s="18"/>
      <c r="T19" s="1">
        <v>75</v>
      </c>
      <c r="U19" s="1">
        <v>79</v>
      </c>
      <c r="V19" s="1">
        <v>96</v>
      </c>
      <c r="W19" s="1">
        <v>90</v>
      </c>
      <c r="X19" s="1">
        <v>70</v>
      </c>
      <c r="Y19" s="1"/>
      <c r="Z19" s="1"/>
      <c r="AA19" s="1"/>
      <c r="AB19" s="1"/>
      <c r="AC19" s="1"/>
      <c r="AD19" s="1"/>
      <c r="AE19" s="18"/>
      <c r="AF19" s="1">
        <v>82</v>
      </c>
      <c r="AG19" s="1">
        <v>86</v>
      </c>
      <c r="AH19" s="1">
        <v>83</v>
      </c>
      <c r="AI19" s="1">
        <v>84</v>
      </c>
      <c r="AJ19" s="1">
        <v>83</v>
      </c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 t="s">
        <v>78</v>
      </c>
      <c r="FI19" s="41" t="s">
        <v>79</v>
      </c>
      <c r="FJ19" s="39">
        <v>804</v>
      </c>
      <c r="FK19" s="39">
        <v>814</v>
      </c>
    </row>
    <row r="20" spans="1:167" x14ac:dyDescent="0.25">
      <c r="A20" s="19">
        <v>10</v>
      </c>
      <c r="B20" s="19">
        <v>148</v>
      </c>
      <c r="C20" s="19" t="s">
        <v>80</v>
      </c>
      <c r="D20" s="18"/>
      <c r="E20" s="19">
        <f t="shared" si="0"/>
        <v>84</v>
      </c>
      <c r="F20" s="19" t="str">
        <f t="shared" si="1"/>
        <v>B</v>
      </c>
      <c r="G20" s="19">
        <f>IF((COUNTA(T12:AC12)&gt;0),(ROUND((AVERAGE(T20:AD20)),0)),"")</f>
        <v>84</v>
      </c>
      <c r="H20" s="19" t="str">
        <f t="shared" si="2"/>
        <v>B</v>
      </c>
      <c r="I20" s="35">
        <v>2</v>
      </c>
      <c r="J20" s="19" t="str">
        <f t="shared" si="3"/>
        <v>Memiliki kemampuan memahami komunikasi interaksional dengan orang lain ,namun perlu meningkatkan kemampuan memahami deskripsi/ informasi mengenai tempat atau bangunan bersejarah</v>
      </c>
      <c r="K20" s="19">
        <f t="shared" si="4"/>
        <v>83.6</v>
      </c>
      <c r="L20" s="19" t="str">
        <f t="shared" si="5"/>
        <v>B</v>
      </c>
      <c r="M20" s="19">
        <f t="shared" si="6"/>
        <v>83.6</v>
      </c>
      <c r="N20" s="19" t="str">
        <f t="shared" si="7"/>
        <v>B</v>
      </c>
      <c r="O20" s="35">
        <v>2</v>
      </c>
      <c r="P20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20" s="19" t="str">
        <f t="shared" si="9"/>
        <v>B</v>
      </c>
      <c r="R20" s="19" t="str">
        <f t="shared" si="10"/>
        <v/>
      </c>
      <c r="S20" s="18"/>
      <c r="T20" s="1">
        <v>82</v>
      </c>
      <c r="U20" s="1">
        <v>94</v>
      </c>
      <c r="V20" s="1">
        <v>82</v>
      </c>
      <c r="W20" s="1">
        <v>76</v>
      </c>
      <c r="X20" s="1">
        <v>88</v>
      </c>
      <c r="Y20" s="1"/>
      <c r="Z20" s="1"/>
      <c r="AA20" s="1"/>
      <c r="AB20" s="1"/>
      <c r="AC20" s="1"/>
      <c r="AD20" s="1"/>
      <c r="AE20" s="18"/>
      <c r="AF20" s="1">
        <v>82</v>
      </c>
      <c r="AG20" s="1">
        <v>86</v>
      </c>
      <c r="AH20" s="1">
        <v>83</v>
      </c>
      <c r="AI20" s="1">
        <v>84</v>
      </c>
      <c r="AJ20" s="1">
        <v>83</v>
      </c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164</v>
      </c>
      <c r="C21" s="19" t="s">
        <v>81</v>
      </c>
      <c r="D21" s="18"/>
      <c r="E21" s="19">
        <f t="shared" si="0"/>
        <v>82</v>
      </c>
      <c r="F21" s="19" t="str">
        <f t="shared" si="1"/>
        <v>B</v>
      </c>
      <c r="G21" s="19">
        <f>IF((COUNTA(T12:AC12)&gt;0),(ROUND((AVERAGE(T21:AD21)),0)),"")</f>
        <v>82</v>
      </c>
      <c r="H21" s="19" t="str">
        <f t="shared" si="2"/>
        <v>B</v>
      </c>
      <c r="I21" s="35">
        <v>2</v>
      </c>
      <c r="J21" s="19" t="str">
        <f t="shared" si="3"/>
        <v>Memiliki kemampuan memahami komunikasi interaksional dengan orang lain ,namun perlu meningkatkan kemampuan memahami deskripsi/ informasi mengenai tempat atau bangunan bersejarah</v>
      </c>
      <c r="K21" s="19">
        <f t="shared" si="4"/>
        <v>83.6</v>
      </c>
      <c r="L21" s="19" t="str">
        <f t="shared" si="5"/>
        <v>B</v>
      </c>
      <c r="M21" s="19">
        <f t="shared" si="6"/>
        <v>83.6</v>
      </c>
      <c r="N21" s="19" t="str">
        <f t="shared" si="7"/>
        <v>B</v>
      </c>
      <c r="O21" s="35">
        <v>2</v>
      </c>
      <c r="P21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21" s="19" t="str">
        <f t="shared" si="9"/>
        <v>B</v>
      </c>
      <c r="R21" s="19" t="str">
        <f t="shared" si="10"/>
        <v/>
      </c>
      <c r="S21" s="18"/>
      <c r="T21" s="1">
        <v>80</v>
      </c>
      <c r="U21" s="1">
        <v>96</v>
      </c>
      <c r="V21" s="1">
        <v>88</v>
      </c>
      <c r="W21" s="1">
        <v>72</v>
      </c>
      <c r="X21" s="1">
        <v>74</v>
      </c>
      <c r="Y21" s="1"/>
      <c r="Z21" s="1"/>
      <c r="AA21" s="1"/>
      <c r="AB21" s="1"/>
      <c r="AC21" s="1"/>
      <c r="AD21" s="1"/>
      <c r="AE21" s="18"/>
      <c r="AF21" s="1">
        <v>82</v>
      </c>
      <c r="AG21" s="1">
        <v>86</v>
      </c>
      <c r="AH21" s="1">
        <v>83</v>
      </c>
      <c r="AI21" s="1">
        <v>84</v>
      </c>
      <c r="AJ21" s="1">
        <v>83</v>
      </c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805</v>
      </c>
      <c r="FK21" s="39">
        <v>815</v>
      </c>
    </row>
    <row r="22" spans="1:167" x14ac:dyDescent="0.25">
      <c r="A22" s="19">
        <v>12</v>
      </c>
      <c r="B22" s="19">
        <v>180</v>
      </c>
      <c r="C22" s="19" t="s">
        <v>82</v>
      </c>
      <c r="D22" s="18"/>
      <c r="E22" s="19">
        <f t="shared" si="0"/>
        <v>76</v>
      </c>
      <c r="F22" s="19" t="str">
        <f t="shared" si="1"/>
        <v>B</v>
      </c>
      <c r="G22" s="19">
        <f>IF((COUNTA(T12:AC12)&gt;0),(ROUND((AVERAGE(T22:AD22)),0)),"")</f>
        <v>76</v>
      </c>
      <c r="H22" s="19" t="str">
        <f t="shared" si="2"/>
        <v>B</v>
      </c>
      <c r="I22" s="35">
        <v>2</v>
      </c>
      <c r="J22" s="19" t="str">
        <f t="shared" si="3"/>
        <v>Memiliki kemampuan memahami komunikasi interaksional dengan orang lain ,namun perlu meningkatkan kemampuan memahami deskripsi/ informasi mengenai tempat atau bangunan bersejarah</v>
      </c>
      <c r="K22" s="19">
        <f t="shared" si="4"/>
        <v>83.6</v>
      </c>
      <c r="L22" s="19" t="str">
        <f t="shared" si="5"/>
        <v>B</v>
      </c>
      <c r="M22" s="19">
        <f t="shared" si="6"/>
        <v>83.6</v>
      </c>
      <c r="N22" s="19" t="str">
        <f t="shared" si="7"/>
        <v>B</v>
      </c>
      <c r="O22" s="35">
        <v>2</v>
      </c>
      <c r="P22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22" s="19" t="str">
        <f t="shared" si="9"/>
        <v>B</v>
      </c>
      <c r="R22" s="19" t="str">
        <f t="shared" si="10"/>
        <v/>
      </c>
      <c r="S22" s="18"/>
      <c r="T22" s="1">
        <v>80</v>
      </c>
      <c r="U22" s="1">
        <v>70</v>
      </c>
      <c r="V22" s="1">
        <v>80</v>
      </c>
      <c r="W22" s="1">
        <v>74</v>
      </c>
      <c r="X22" s="1">
        <v>76</v>
      </c>
      <c r="Y22" s="1"/>
      <c r="Z22" s="1"/>
      <c r="AA22" s="1"/>
      <c r="AB22" s="1"/>
      <c r="AC22" s="1"/>
      <c r="AD22" s="1"/>
      <c r="AE22" s="18"/>
      <c r="AF22" s="1">
        <v>82</v>
      </c>
      <c r="AG22" s="1">
        <v>86</v>
      </c>
      <c r="AH22" s="1">
        <v>83</v>
      </c>
      <c r="AI22" s="1">
        <v>84</v>
      </c>
      <c r="AJ22" s="1">
        <v>83</v>
      </c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196</v>
      </c>
      <c r="C23" s="19" t="s">
        <v>83</v>
      </c>
      <c r="D23" s="18"/>
      <c r="E23" s="19">
        <f t="shared" si="0"/>
        <v>81</v>
      </c>
      <c r="F23" s="19" t="str">
        <f t="shared" si="1"/>
        <v>B</v>
      </c>
      <c r="G23" s="19">
        <f>IF((COUNTA(T12:AC12)&gt;0),(ROUND((AVERAGE(T23:AD23)),0)),"")</f>
        <v>81</v>
      </c>
      <c r="H23" s="19" t="str">
        <f t="shared" si="2"/>
        <v>B</v>
      </c>
      <c r="I23" s="35">
        <v>2</v>
      </c>
      <c r="J23" s="19" t="str">
        <f t="shared" si="3"/>
        <v>Memiliki kemampuan memahami komunikasi interaksional dengan orang lain ,namun perlu meningkatkan kemampuan memahami deskripsi/ informasi mengenai tempat atau bangunan bersejarah</v>
      </c>
      <c r="K23" s="19">
        <f t="shared" si="4"/>
        <v>83.6</v>
      </c>
      <c r="L23" s="19" t="str">
        <f t="shared" si="5"/>
        <v>B</v>
      </c>
      <c r="M23" s="19">
        <f t="shared" si="6"/>
        <v>83.6</v>
      </c>
      <c r="N23" s="19" t="str">
        <f t="shared" si="7"/>
        <v>B</v>
      </c>
      <c r="O23" s="35">
        <v>2</v>
      </c>
      <c r="P23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23" s="19" t="str">
        <f t="shared" si="9"/>
        <v>B</v>
      </c>
      <c r="R23" s="19" t="str">
        <f t="shared" si="10"/>
        <v/>
      </c>
      <c r="S23" s="18"/>
      <c r="T23" s="1">
        <v>75</v>
      </c>
      <c r="U23" s="1">
        <v>88</v>
      </c>
      <c r="V23" s="1">
        <v>86</v>
      </c>
      <c r="W23" s="1">
        <v>80</v>
      </c>
      <c r="X23" s="1">
        <v>74</v>
      </c>
      <c r="Y23" s="1"/>
      <c r="Z23" s="1"/>
      <c r="AA23" s="1"/>
      <c r="AB23" s="1"/>
      <c r="AC23" s="1"/>
      <c r="AD23" s="1"/>
      <c r="AE23" s="18"/>
      <c r="AF23" s="1">
        <v>82</v>
      </c>
      <c r="AG23" s="1">
        <v>86</v>
      </c>
      <c r="AH23" s="1">
        <v>83</v>
      </c>
      <c r="AI23" s="1">
        <v>84</v>
      </c>
      <c r="AJ23" s="1">
        <v>83</v>
      </c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806</v>
      </c>
      <c r="FK23" s="39">
        <v>816</v>
      </c>
    </row>
    <row r="24" spans="1:167" x14ac:dyDescent="0.25">
      <c r="A24" s="19">
        <v>14</v>
      </c>
      <c r="B24" s="19">
        <v>212</v>
      </c>
      <c r="C24" s="19" t="s">
        <v>84</v>
      </c>
      <c r="D24" s="18"/>
      <c r="E24" s="19">
        <f t="shared" si="0"/>
        <v>72</v>
      </c>
      <c r="F24" s="19" t="str">
        <f t="shared" si="1"/>
        <v>C</v>
      </c>
      <c r="G24" s="19">
        <f>IF((COUNTA(T12:AC12)&gt;0),(ROUND((AVERAGE(T24:AD24)),0)),"")</f>
        <v>72</v>
      </c>
      <c r="H24" s="19" t="str">
        <f t="shared" si="2"/>
        <v>C</v>
      </c>
      <c r="I24" s="35">
        <v>3</v>
      </c>
      <c r="J24" s="19" t="str">
        <f t="shared" si="3"/>
        <v xml:space="preserve">Memiliki kemampuan memahami deskripsi /informasi mengenai tempat/bangunan bersejarah </v>
      </c>
      <c r="K24" s="19">
        <f t="shared" si="4"/>
        <v>83.6</v>
      </c>
      <c r="L24" s="19" t="str">
        <f t="shared" si="5"/>
        <v>B</v>
      </c>
      <c r="M24" s="19">
        <f t="shared" si="6"/>
        <v>83.6</v>
      </c>
      <c r="N24" s="19" t="str">
        <f t="shared" si="7"/>
        <v>B</v>
      </c>
      <c r="O24" s="35">
        <v>2</v>
      </c>
      <c r="P24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24" s="19" t="str">
        <f t="shared" si="9"/>
        <v>B</v>
      </c>
      <c r="R24" s="19" t="str">
        <f t="shared" si="10"/>
        <v/>
      </c>
      <c r="S24" s="18"/>
      <c r="T24" s="1">
        <v>80</v>
      </c>
      <c r="U24" s="1">
        <v>76</v>
      </c>
      <c r="V24" s="1">
        <v>70</v>
      </c>
      <c r="W24" s="1">
        <v>62</v>
      </c>
      <c r="X24" s="1">
        <v>70</v>
      </c>
      <c r="Y24" s="1"/>
      <c r="Z24" s="1"/>
      <c r="AA24" s="1"/>
      <c r="AB24" s="1"/>
      <c r="AC24" s="1"/>
      <c r="AD24" s="1"/>
      <c r="AE24" s="18"/>
      <c r="AF24" s="1">
        <v>82</v>
      </c>
      <c r="AG24" s="1">
        <v>86</v>
      </c>
      <c r="AH24" s="1">
        <v>83</v>
      </c>
      <c r="AI24" s="1">
        <v>84</v>
      </c>
      <c r="AJ24" s="1">
        <v>83</v>
      </c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228</v>
      </c>
      <c r="C25" s="19" t="s">
        <v>85</v>
      </c>
      <c r="D25" s="18"/>
      <c r="E25" s="19">
        <f t="shared" si="0"/>
        <v>70</v>
      </c>
      <c r="F25" s="19" t="str">
        <f t="shared" si="1"/>
        <v>C</v>
      </c>
      <c r="G25" s="19">
        <f>IF((COUNTA(T12:AC12)&gt;0),(ROUND((AVERAGE(T25:AD25)),0)),"")</f>
        <v>70</v>
      </c>
      <c r="H25" s="19" t="str">
        <f t="shared" si="2"/>
        <v>C</v>
      </c>
      <c r="I25" s="35">
        <v>3</v>
      </c>
      <c r="J25" s="19" t="str">
        <f t="shared" si="3"/>
        <v xml:space="preserve">Memiliki kemampuan memahami deskripsi /informasi mengenai tempat/bangunan bersejarah </v>
      </c>
      <c r="K25" s="19">
        <f t="shared" si="4"/>
        <v>83.6</v>
      </c>
      <c r="L25" s="19" t="str">
        <f t="shared" si="5"/>
        <v>B</v>
      </c>
      <c r="M25" s="19">
        <f t="shared" si="6"/>
        <v>83.6</v>
      </c>
      <c r="N25" s="19" t="str">
        <f t="shared" si="7"/>
        <v>B</v>
      </c>
      <c r="O25" s="35">
        <v>2</v>
      </c>
      <c r="P25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25" s="19" t="str">
        <f t="shared" si="9"/>
        <v>B</v>
      </c>
      <c r="R25" s="19" t="str">
        <f t="shared" si="10"/>
        <v/>
      </c>
      <c r="S25" s="18"/>
      <c r="T25" s="1">
        <v>78</v>
      </c>
      <c r="U25" s="1">
        <v>72</v>
      </c>
      <c r="V25" s="1">
        <v>70</v>
      </c>
      <c r="W25" s="1">
        <v>56</v>
      </c>
      <c r="X25" s="1">
        <v>72</v>
      </c>
      <c r="Y25" s="1"/>
      <c r="Z25" s="1"/>
      <c r="AA25" s="1"/>
      <c r="AB25" s="1"/>
      <c r="AC25" s="1"/>
      <c r="AD25" s="1"/>
      <c r="AE25" s="18"/>
      <c r="AF25" s="1">
        <v>82</v>
      </c>
      <c r="AG25" s="1">
        <v>86</v>
      </c>
      <c r="AH25" s="1">
        <v>83</v>
      </c>
      <c r="AI25" s="1">
        <v>84</v>
      </c>
      <c r="AJ25" s="1">
        <v>83</v>
      </c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86</v>
      </c>
      <c r="FD25" s="65"/>
      <c r="FE25" s="65"/>
      <c r="FG25" s="40">
        <v>7</v>
      </c>
      <c r="FH25" s="41"/>
      <c r="FI25" s="41"/>
      <c r="FJ25" s="39">
        <v>807</v>
      </c>
      <c r="FK25" s="39">
        <v>817</v>
      </c>
    </row>
    <row r="26" spans="1:167" x14ac:dyDescent="0.25">
      <c r="A26" s="19">
        <v>16</v>
      </c>
      <c r="B26" s="19">
        <v>244</v>
      </c>
      <c r="C26" s="19" t="s">
        <v>87</v>
      </c>
      <c r="D26" s="18"/>
      <c r="E26" s="19">
        <f t="shared" si="0"/>
        <v>71</v>
      </c>
      <c r="F26" s="19" t="str">
        <f t="shared" si="1"/>
        <v>C</v>
      </c>
      <c r="G26" s="19">
        <f>IF((COUNTA(T12:AC12)&gt;0),(ROUND((AVERAGE(T26:AD26)),0)),"")</f>
        <v>71</v>
      </c>
      <c r="H26" s="19" t="str">
        <f t="shared" si="2"/>
        <v>C</v>
      </c>
      <c r="I26" s="35">
        <v>3</v>
      </c>
      <c r="J26" s="19" t="str">
        <f t="shared" si="3"/>
        <v xml:space="preserve">Memiliki kemampuan memahami deskripsi /informasi mengenai tempat/bangunan bersejarah </v>
      </c>
      <c r="K26" s="19">
        <f t="shared" si="4"/>
        <v>83.6</v>
      </c>
      <c r="L26" s="19" t="str">
        <f t="shared" si="5"/>
        <v>B</v>
      </c>
      <c r="M26" s="19">
        <f t="shared" si="6"/>
        <v>83.6</v>
      </c>
      <c r="N26" s="19" t="str">
        <f t="shared" si="7"/>
        <v>B</v>
      </c>
      <c r="O26" s="35">
        <v>2</v>
      </c>
      <c r="P26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26" s="19" t="str">
        <f t="shared" si="9"/>
        <v>B</v>
      </c>
      <c r="R26" s="19" t="str">
        <f t="shared" si="10"/>
        <v/>
      </c>
      <c r="S26" s="18"/>
      <c r="T26" s="1">
        <v>75</v>
      </c>
      <c r="U26" s="1">
        <v>78</v>
      </c>
      <c r="V26" s="1">
        <v>70</v>
      </c>
      <c r="W26" s="1">
        <v>62</v>
      </c>
      <c r="X26" s="1">
        <v>70</v>
      </c>
      <c r="Y26" s="1"/>
      <c r="Z26" s="1"/>
      <c r="AA26" s="1"/>
      <c r="AB26" s="1"/>
      <c r="AC26" s="1"/>
      <c r="AD26" s="1"/>
      <c r="AE26" s="18"/>
      <c r="AF26" s="1">
        <v>82</v>
      </c>
      <c r="AG26" s="1">
        <v>86</v>
      </c>
      <c r="AH26" s="1">
        <v>83</v>
      </c>
      <c r="AI26" s="1">
        <v>84</v>
      </c>
      <c r="AJ26" s="1">
        <v>83</v>
      </c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260</v>
      </c>
      <c r="C27" s="19" t="s">
        <v>88</v>
      </c>
      <c r="D27" s="18"/>
      <c r="E27" s="19">
        <f t="shared" si="0"/>
        <v>72</v>
      </c>
      <c r="F27" s="19" t="str">
        <f t="shared" si="1"/>
        <v>C</v>
      </c>
      <c r="G27" s="19">
        <f>IF((COUNTA(T12:AC12)&gt;0),(ROUND((AVERAGE(T27:AD27)),0)),"")</f>
        <v>72</v>
      </c>
      <c r="H27" s="19" t="str">
        <f t="shared" si="2"/>
        <v>C</v>
      </c>
      <c r="I27" s="35">
        <v>3</v>
      </c>
      <c r="J27" s="19" t="str">
        <f t="shared" si="3"/>
        <v xml:space="preserve">Memiliki kemampuan memahami deskripsi /informasi mengenai tempat/bangunan bersejarah </v>
      </c>
      <c r="K27" s="19">
        <f t="shared" si="4"/>
        <v>83.6</v>
      </c>
      <c r="L27" s="19" t="str">
        <f t="shared" si="5"/>
        <v>B</v>
      </c>
      <c r="M27" s="19">
        <f t="shared" si="6"/>
        <v>83.6</v>
      </c>
      <c r="N27" s="19" t="str">
        <f t="shared" si="7"/>
        <v>B</v>
      </c>
      <c r="O27" s="35">
        <v>2</v>
      </c>
      <c r="P27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27" s="19" t="str">
        <f t="shared" si="9"/>
        <v>B</v>
      </c>
      <c r="R27" s="19" t="str">
        <f t="shared" si="10"/>
        <v/>
      </c>
      <c r="S27" s="18"/>
      <c r="T27" s="1">
        <v>75</v>
      </c>
      <c r="U27" s="1">
        <v>78</v>
      </c>
      <c r="V27" s="1">
        <v>70</v>
      </c>
      <c r="W27" s="1">
        <v>66</v>
      </c>
      <c r="X27" s="1">
        <v>70</v>
      </c>
      <c r="Y27" s="1"/>
      <c r="Z27" s="1"/>
      <c r="AA27" s="1"/>
      <c r="AB27" s="1"/>
      <c r="AC27" s="1"/>
      <c r="AD27" s="1"/>
      <c r="AE27" s="18"/>
      <c r="AF27" s="1">
        <v>82</v>
      </c>
      <c r="AG27" s="1">
        <v>86</v>
      </c>
      <c r="AH27" s="1">
        <v>83</v>
      </c>
      <c r="AI27" s="1">
        <v>84</v>
      </c>
      <c r="AJ27" s="1">
        <v>83</v>
      </c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808</v>
      </c>
      <c r="FK27" s="39">
        <v>818</v>
      </c>
    </row>
    <row r="28" spans="1:167" x14ac:dyDescent="0.25">
      <c r="A28" s="19">
        <v>18</v>
      </c>
      <c r="B28" s="19">
        <v>276</v>
      </c>
      <c r="C28" s="19" t="s">
        <v>89</v>
      </c>
      <c r="D28" s="18"/>
      <c r="E28" s="19">
        <f t="shared" si="0"/>
        <v>76</v>
      </c>
      <c r="F28" s="19" t="str">
        <f t="shared" si="1"/>
        <v>B</v>
      </c>
      <c r="G28" s="19">
        <f>IF((COUNTA(T12:AC12)&gt;0),(ROUND((AVERAGE(T28:AD28)),0)),"")</f>
        <v>76</v>
      </c>
      <c r="H28" s="19" t="str">
        <f t="shared" si="2"/>
        <v>B</v>
      </c>
      <c r="I28" s="35">
        <v>2</v>
      </c>
      <c r="J28" s="19" t="str">
        <f t="shared" si="3"/>
        <v>Memiliki kemampuan memahami komunikasi interaksional dengan orang lain ,namun perlu meningkatkan kemampuan memahami deskripsi/ informasi mengenai tempat atau bangunan bersejarah</v>
      </c>
      <c r="K28" s="19">
        <f t="shared" si="4"/>
        <v>83.6</v>
      </c>
      <c r="L28" s="19" t="str">
        <f t="shared" si="5"/>
        <v>B</v>
      </c>
      <c r="M28" s="19">
        <f t="shared" si="6"/>
        <v>83.6</v>
      </c>
      <c r="N28" s="19" t="str">
        <f t="shared" si="7"/>
        <v>B</v>
      </c>
      <c r="O28" s="35">
        <v>2</v>
      </c>
      <c r="P28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28" s="19" t="str">
        <f t="shared" si="9"/>
        <v>B</v>
      </c>
      <c r="R28" s="19" t="str">
        <f t="shared" si="10"/>
        <v/>
      </c>
      <c r="S28" s="18"/>
      <c r="T28" s="1">
        <v>79</v>
      </c>
      <c r="U28" s="1">
        <v>84</v>
      </c>
      <c r="V28" s="1">
        <v>76</v>
      </c>
      <c r="W28" s="1">
        <v>70</v>
      </c>
      <c r="X28" s="1">
        <v>70</v>
      </c>
      <c r="Y28" s="1"/>
      <c r="Z28" s="1"/>
      <c r="AA28" s="1"/>
      <c r="AB28" s="1"/>
      <c r="AC28" s="1"/>
      <c r="AD28" s="1"/>
      <c r="AE28" s="18"/>
      <c r="AF28" s="1">
        <v>82</v>
      </c>
      <c r="AG28" s="1">
        <v>86</v>
      </c>
      <c r="AH28" s="1">
        <v>83</v>
      </c>
      <c r="AI28" s="1">
        <v>84</v>
      </c>
      <c r="AJ28" s="1">
        <v>83</v>
      </c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292</v>
      </c>
      <c r="C29" s="19" t="s">
        <v>90</v>
      </c>
      <c r="D29" s="18"/>
      <c r="E29" s="19">
        <f t="shared" si="0"/>
        <v>76</v>
      </c>
      <c r="F29" s="19" t="str">
        <f t="shared" si="1"/>
        <v>B</v>
      </c>
      <c r="G29" s="19">
        <f>IF((COUNTA(T12:AC12)&gt;0),(ROUND((AVERAGE(T29:AD29)),0)),"")</f>
        <v>76</v>
      </c>
      <c r="H29" s="19" t="str">
        <f t="shared" si="2"/>
        <v>B</v>
      </c>
      <c r="I29" s="35">
        <v>2</v>
      </c>
      <c r="J29" s="19" t="str">
        <f t="shared" si="3"/>
        <v>Memiliki kemampuan memahami komunikasi interaksional dengan orang lain ,namun perlu meningkatkan kemampuan memahami deskripsi/ informasi mengenai tempat atau bangunan bersejarah</v>
      </c>
      <c r="K29" s="19">
        <f t="shared" si="4"/>
        <v>83.6</v>
      </c>
      <c r="L29" s="19" t="str">
        <f t="shared" si="5"/>
        <v>B</v>
      </c>
      <c r="M29" s="19">
        <f t="shared" si="6"/>
        <v>83.6</v>
      </c>
      <c r="N29" s="19" t="str">
        <f t="shared" si="7"/>
        <v>B</v>
      </c>
      <c r="O29" s="35">
        <v>2</v>
      </c>
      <c r="P29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29" s="19" t="str">
        <f t="shared" si="9"/>
        <v>B</v>
      </c>
      <c r="R29" s="19" t="str">
        <f t="shared" si="10"/>
        <v/>
      </c>
      <c r="S29" s="18"/>
      <c r="T29" s="1">
        <v>77</v>
      </c>
      <c r="U29" s="1">
        <v>78</v>
      </c>
      <c r="V29" s="1">
        <v>70</v>
      </c>
      <c r="W29" s="1">
        <v>68</v>
      </c>
      <c r="X29" s="1">
        <v>88</v>
      </c>
      <c r="Y29" s="1"/>
      <c r="Z29" s="1"/>
      <c r="AA29" s="1"/>
      <c r="AB29" s="1"/>
      <c r="AC29" s="1"/>
      <c r="AD29" s="1"/>
      <c r="AE29" s="18"/>
      <c r="AF29" s="1">
        <v>82</v>
      </c>
      <c r="AG29" s="1">
        <v>86</v>
      </c>
      <c r="AH29" s="1">
        <v>83</v>
      </c>
      <c r="AI29" s="1">
        <v>84</v>
      </c>
      <c r="AJ29" s="1">
        <v>83</v>
      </c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809</v>
      </c>
      <c r="FK29" s="39">
        <v>819</v>
      </c>
    </row>
    <row r="30" spans="1:167" x14ac:dyDescent="0.25">
      <c r="A30" s="19">
        <v>20</v>
      </c>
      <c r="B30" s="19">
        <v>308</v>
      </c>
      <c r="C30" s="19" t="s">
        <v>91</v>
      </c>
      <c r="D30" s="18"/>
      <c r="E30" s="19">
        <f t="shared" si="0"/>
        <v>70</v>
      </c>
      <c r="F30" s="19" t="str">
        <f t="shared" si="1"/>
        <v>C</v>
      </c>
      <c r="G30" s="19">
        <f>IF((COUNTA(T12:AC12)&gt;0),(ROUND((AVERAGE(T30:AD30)),0)),"")</f>
        <v>70</v>
      </c>
      <c r="H30" s="19" t="str">
        <f t="shared" si="2"/>
        <v>C</v>
      </c>
      <c r="I30" s="35">
        <v>3</v>
      </c>
      <c r="J30" s="19" t="str">
        <f t="shared" si="3"/>
        <v xml:space="preserve">Memiliki kemampuan memahami deskripsi /informasi mengenai tempat/bangunan bersejarah </v>
      </c>
      <c r="K30" s="19">
        <f t="shared" si="4"/>
        <v>83.6</v>
      </c>
      <c r="L30" s="19" t="str">
        <f t="shared" si="5"/>
        <v>B</v>
      </c>
      <c r="M30" s="19">
        <f t="shared" si="6"/>
        <v>83.6</v>
      </c>
      <c r="N30" s="19" t="str">
        <f t="shared" si="7"/>
        <v>B</v>
      </c>
      <c r="O30" s="35">
        <v>2</v>
      </c>
      <c r="P30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30" s="19" t="str">
        <f t="shared" si="9"/>
        <v>B</v>
      </c>
      <c r="R30" s="19" t="str">
        <f t="shared" si="10"/>
        <v/>
      </c>
      <c r="S30" s="18"/>
      <c r="T30" s="1">
        <v>77</v>
      </c>
      <c r="U30" s="1">
        <v>70</v>
      </c>
      <c r="V30" s="1">
        <v>70</v>
      </c>
      <c r="W30" s="1">
        <v>64</v>
      </c>
      <c r="X30" s="1">
        <v>70</v>
      </c>
      <c r="Y30" s="1"/>
      <c r="Z30" s="1"/>
      <c r="AA30" s="1"/>
      <c r="AB30" s="1"/>
      <c r="AC30" s="1"/>
      <c r="AD30" s="1"/>
      <c r="AE30" s="18"/>
      <c r="AF30" s="1">
        <v>82</v>
      </c>
      <c r="AG30" s="1">
        <v>86</v>
      </c>
      <c r="AH30" s="1">
        <v>83</v>
      </c>
      <c r="AI30" s="1">
        <v>84</v>
      </c>
      <c r="AJ30" s="1">
        <v>83</v>
      </c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324</v>
      </c>
      <c r="C31" s="19" t="s">
        <v>92</v>
      </c>
      <c r="D31" s="18"/>
      <c r="E31" s="19">
        <f t="shared" si="0"/>
        <v>72</v>
      </c>
      <c r="F31" s="19" t="str">
        <f t="shared" si="1"/>
        <v>C</v>
      </c>
      <c r="G31" s="19">
        <f>IF((COUNTA(T12:AC12)&gt;0),(ROUND((AVERAGE(T31:AD31)),0)),"")</f>
        <v>72</v>
      </c>
      <c r="H31" s="19" t="str">
        <f t="shared" si="2"/>
        <v>C</v>
      </c>
      <c r="I31" s="35">
        <v>3</v>
      </c>
      <c r="J31" s="19" t="str">
        <f t="shared" si="3"/>
        <v xml:space="preserve">Memiliki kemampuan memahami deskripsi /informasi mengenai tempat/bangunan bersejarah </v>
      </c>
      <c r="K31" s="19">
        <f t="shared" si="4"/>
        <v>83.6</v>
      </c>
      <c r="L31" s="19" t="str">
        <f t="shared" si="5"/>
        <v>B</v>
      </c>
      <c r="M31" s="19">
        <f t="shared" si="6"/>
        <v>83.6</v>
      </c>
      <c r="N31" s="19" t="str">
        <f t="shared" si="7"/>
        <v>B</v>
      </c>
      <c r="O31" s="35">
        <v>2</v>
      </c>
      <c r="P31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31" s="19" t="str">
        <f t="shared" si="9"/>
        <v>B</v>
      </c>
      <c r="R31" s="19" t="str">
        <f t="shared" si="10"/>
        <v/>
      </c>
      <c r="S31" s="18"/>
      <c r="T31" s="1">
        <v>75</v>
      </c>
      <c r="U31" s="1">
        <v>76</v>
      </c>
      <c r="V31" s="1">
        <v>79</v>
      </c>
      <c r="W31" s="1">
        <v>58</v>
      </c>
      <c r="X31" s="1">
        <v>74</v>
      </c>
      <c r="Y31" s="1"/>
      <c r="Z31" s="1"/>
      <c r="AA31" s="1"/>
      <c r="AB31" s="1"/>
      <c r="AC31" s="1"/>
      <c r="AD31" s="1"/>
      <c r="AE31" s="18"/>
      <c r="AF31" s="1">
        <v>82</v>
      </c>
      <c r="AG31" s="1">
        <v>86</v>
      </c>
      <c r="AH31" s="1">
        <v>83</v>
      </c>
      <c r="AI31" s="1">
        <v>84</v>
      </c>
      <c r="AJ31" s="1">
        <v>83</v>
      </c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810</v>
      </c>
      <c r="FK31" s="39">
        <v>820</v>
      </c>
    </row>
    <row r="32" spans="1:167" x14ac:dyDescent="0.25">
      <c r="A32" s="19">
        <v>22</v>
      </c>
      <c r="B32" s="19">
        <v>340</v>
      </c>
      <c r="C32" s="19" t="s">
        <v>93</v>
      </c>
      <c r="D32" s="18"/>
      <c r="E32" s="19">
        <f t="shared" si="0"/>
        <v>76</v>
      </c>
      <c r="F32" s="19" t="str">
        <f t="shared" si="1"/>
        <v>B</v>
      </c>
      <c r="G32" s="19">
        <f>IF((COUNTA(T12:AC12)&gt;0),(ROUND((AVERAGE(T32:AD32)),0)),"")</f>
        <v>76</v>
      </c>
      <c r="H32" s="19" t="str">
        <f t="shared" si="2"/>
        <v>B</v>
      </c>
      <c r="I32" s="35">
        <v>2</v>
      </c>
      <c r="J32" s="19" t="str">
        <f t="shared" si="3"/>
        <v>Memiliki kemampuan memahami komunikasi interaksional dengan orang lain ,namun perlu meningkatkan kemampuan memahami deskripsi/ informasi mengenai tempat atau bangunan bersejarah</v>
      </c>
      <c r="K32" s="19">
        <f t="shared" si="4"/>
        <v>83.6</v>
      </c>
      <c r="L32" s="19" t="str">
        <f t="shared" si="5"/>
        <v>B</v>
      </c>
      <c r="M32" s="19">
        <f t="shared" si="6"/>
        <v>83.6</v>
      </c>
      <c r="N32" s="19" t="str">
        <f t="shared" si="7"/>
        <v>B</v>
      </c>
      <c r="O32" s="35">
        <v>2</v>
      </c>
      <c r="P32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32" s="19" t="str">
        <f t="shared" si="9"/>
        <v>B</v>
      </c>
      <c r="R32" s="19" t="str">
        <f t="shared" si="10"/>
        <v/>
      </c>
      <c r="S32" s="18"/>
      <c r="T32" s="1">
        <v>78</v>
      </c>
      <c r="U32" s="1">
        <v>88</v>
      </c>
      <c r="V32" s="1">
        <v>70</v>
      </c>
      <c r="W32" s="1">
        <v>62</v>
      </c>
      <c r="X32" s="1">
        <v>80</v>
      </c>
      <c r="Y32" s="1"/>
      <c r="Z32" s="1"/>
      <c r="AA32" s="1"/>
      <c r="AB32" s="1"/>
      <c r="AC32" s="1"/>
      <c r="AD32" s="1"/>
      <c r="AE32" s="18"/>
      <c r="AF32" s="1">
        <v>82</v>
      </c>
      <c r="AG32" s="1">
        <v>86</v>
      </c>
      <c r="AH32" s="1">
        <v>83</v>
      </c>
      <c r="AI32" s="1">
        <v>84</v>
      </c>
      <c r="AJ32" s="1">
        <v>83</v>
      </c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356</v>
      </c>
      <c r="C33" s="19" t="s">
        <v>94</v>
      </c>
      <c r="D33" s="18"/>
      <c r="E33" s="19">
        <f t="shared" si="0"/>
        <v>82</v>
      </c>
      <c r="F33" s="19" t="str">
        <f t="shared" si="1"/>
        <v>B</v>
      </c>
      <c r="G33" s="19">
        <f>IF((COUNTA(T12:AC12)&gt;0),(ROUND((AVERAGE(T33:AD33)),0)),"")</f>
        <v>82</v>
      </c>
      <c r="H33" s="19" t="str">
        <f t="shared" si="2"/>
        <v>B</v>
      </c>
      <c r="I33" s="35">
        <v>2</v>
      </c>
      <c r="J33" s="19" t="str">
        <f t="shared" si="3"/>
        <v>Memiliki kemampuan memahami komunikasi interaksional dengan orang lain ,namun perlu meningkatkan kemampuan memahami deskripsi/ informasi mengenai tempat atau bangunan bersejarah</v>
      </c>
      <c r="K33" s="19">
        <f t="shared" si="4"/>
        <v>83.6</v>
      </c>
      <c r="L33" s="19" t="str">
        <f t="shared" si="5"/>
        <v>B</v>
      </c>
      <c r="M33" s="19">
        <f t="shared" si="6"/>
        <v>83.6</v>
      </c>
      <c r="N33" s="19" t="str">
        <f t="shared" si="7"/>
        <v>B</v>
      </c>
      <c r="O33" s="35">
        <v>2</v>
      </c>
      <c r="P33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33" s="19" t="str">
        <f t="shared" si="9"/>
        <v>B</v>
      </c>
      <c r="R33" s="19" t="str">
        <f t="shared" si="10"/>
        <v/>
      </c>
      <c r="S33" s="18"/>
      <c r="T33" s="1">
        <v>87</v>
      </c>
      <c r="U33" s="1">
        <v>90</v>
      </c>
      <c r="V33" s="1">
        <v>78</v>
      </c>
      <c r="W33" s="1">
        <v>72</v>
      </c>
      <c r="X33" s="1">
        <v>84</v>
      </c>
      <c r="Y33" s="1"/>
      <c r="Z33" s="1"/>
      <c r="AA33" s="1"/>
      <c r="AB33" s="1"/>
      <c r="AC33" s="1"/>
      <c r="AD33" s="1"/>
      <c r="AE33" s="18"/>
      <c r="AF33" s="1">
        <v>82</v>
      </c>
      <c r="AG33" s="1">
        <v>86</v>
      </c>
      <c r="AH33" s="1">
        <v>83</v>
      </c>
      <c r="AI33" s="1">
        <v>84</v>
      </c>
      <c r="AJ33" s="1">
        <v>83</v>
      </c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372</v>
      </c>
      <c r="C34" s="19" t="s">
        <v>95</v>
      </c>
      <c r="D34" s="18"/>
      <c r="E34" s="19">
        <f t="shared" si="0"/>
        <v>79</v>
      </c>
      <c r="F34" s="19" t="str">
        <f t="shared" si="1"/>
        <v>B</v>
      </c>
      <c r="G34" s="19">
        <f>IF((COUNTA(T12:AC12)&gt;0),(ROUND((AVERAGE(T34:AD34)),0)),"")</f>
        <v>79</v>
      </c>
      <c r="H34" s="19" t="str">
        <f t="shared" si="2"/>
        <v>B</v>
      </c>
      <c r="I34" s="35">
        <v>2</v>
      </c>
      <c r="J34" s="19" t="str">
        <f t="shared" si="3"/>
        <v>Memiliki kemampuan memahami komunikasi interaksional dengan orang lain ,namun perlu meningkatkan kemampuan memahami deskripsi/ informasi mengenai tempat atau bangunan bersejarah</v>
      </c>
      <c r="K34" s="19">
        <f t="shared" si="4"/>
        <v>83.6</v>
      </c>
      <c r="L34" s="19" t="str">
        <f t="shared" si="5"/>
        <v>B</v>
      </c>
      <c r="M34" s="19">
        <f t="shared" si="6"/>
        <v>83.6</v>
      </c>
      <c r="N34" s="19" t="str">
        <f t="shared" si="7"/>
        <v>B</v>
      </c>
      <c r="O34" s="35">
        <v>2</v>
      </c>
      <c r="P34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34" s="19" t="str">
        <f t="shared" si="9"/>
        <v>B</v>
      </c>
      <c r="R34" s="19" t="str">
        <f t="shared" si="10"/>
        <v/>
      </c>
      <c r="S34" s="18"/>
      <c r="T34" s="1">
        <v>75</v>
      </c>
      <c r="U34" s="1">
        <v>80</v>
      </c>
      <c r="V34" s="1">
        <v>80</v>
      </c>
      <c r="W34" s="1">
        <v>74</v>
      </c>
      <c r="X34" s="1">
        <v>86</v>
      </c>
      <c r="Y34" s="1"/>
      <c r="Z34" s="1"/>
      <c r="AA34" s="1"/>
      <c r="AB34" s="1"/>
      <c r="AC34" s="1"/>
      <c r="AD34" s="1"/>
      <c r="AE34" s="18"/>
      <c r="AF34" s="1">
        <v>82</v>
      </c>
      <c r="AG34" s="1">
        <v>86</v>
      </c>
      <c r="AH34" s="1">
        <v>83</v>
      </c>
      <c r="AI34" s="1">
        <v>84</v>
      </c>
      <c r="AJ34" s="1">
        <v>83</v>
      </c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388</v>
      </c>
      <c r="C35" s="19" t="s">
        <v>96</v>
      </c>
      <c r="D35" s="18"/>
      <c r="E35" s="19">
        <f t="shared" si="0"/>
        <v>72</v>
      </c>
      <c r="F35" s="19" t="str">
        <f t="shared" si="1"/>
        <v>C</v>
      </c>
      <c r="G35" s="19">
        <f>IF((COUNTA(T12:AC12)&gt;0),(ROUND((AVERAGE(T35:AD35)),0)),"")</f>
        <v>72</v>
      </c>
      <c r="H35" s="19" t="str">
        <f t="shared" si="2"/>
        <v>C</v>
      </c>
      <c r="I35" s="35">
        <v>3</v>
      </c>
      <c r="J35" s="19" t="str">
        <f t="shared" si="3"/>
        <v xml:space="preserve">Memiliki kemampuan memahami deskripsi /informasi mengenai tempat/bangunan bersejarah </v>
      </c>
      <c r="K35" s="19">
        <f t="shared" si="4"/>
        <v>83.6</v>
      </c>
      <c r="L35" s="19" t="str">
        <f t="shared" si="5"/>
        <v>B</v>
      </c>
      <c r="M35" s="19">
        <f t="shared" si="6"/>
        <v>83.6</v>
      </c>
      <c r="N35" s="19" t="str">
        <f t="shared" si="7"/>
        <v>B</v>
      </c>
      <c r="O35" s="35">
        <v>2</v>
      </c>
      <c r="P35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35" s="19" t="str">
        <f t="shared" si="9"/>
        <v>B</v>
      </c>
      <c r="R35" s="19" t="str">
        <f t="shared" si="10"/>
        <v/>
      </c>
      <c r="S35" s="18"/>
      <c r="T35" s="1">
        <v>80</v>
      </c>
      <c r="U35" s="1">
        <v>78</v>
      </c>
      <c r="V35" s="1">
        <v>70</v>
      </c>
      <c r="W35" s="1">
        <v>58</v>
      </c>
      <c r="X35" s="1">
        <v>72</v>
      </c>
      <c r="Y35" s="1"/>
      <c r="Z35" s="1"/>
      <c r="AA35" s="1"/>
      <c r="AB35" s="1"/>
      <c r="AC35" s="1"/>
      <c r="AD35" s="1"/>
      <c r="AE35" s="18"/>
      <c r="AF35" s="1">
        <v>82</v>
      </c>
      <c r="AG35" s="1">
        <v>86</v>
      </c>
      <c r="AH35" s="1">
        <v>83</v>
      </c>
      <c r="AI35" s="1">
        <v>84</v>
      </c>
      <c r="AJ35" s="1">
        <v>83</v>
      </c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404</v>
      </c>
      <c r="C36" s="19" t="s">
        <v>97</v>
      </c>
      <c r="D36" s="18"/>
      <c r="E36" s="19">
        <f t="shared" si="0"/>
        <v>73</v>
      </c>
      <c r="F36" s="19" t="str">
        <f t="shared" si="1"/>
        <v>C</v>
      </c>
      <c r="G36" s="19">
        <f>IF((COUNTA(T12:AC12)&gt;0),(ROUND((AVERAGE(T36:AD36)),0)),"")</f>
        <v>73</v>
      </c>
      <c r="H36" s="19" t="str">
        <f t="shared" si="2"/>
        <v>C</v>
      </c>
      <c r="I36" s="35">
        <v>3</v>
      </c>
      <c r="J36" s="19" t="str">
        <f t="shared" si="3"/>
        <v xml:space="preserve">Memiliki kemampuan memahami deskripsi /informasi mengenai tempat/bangunan bersejarah </v>
      </c>
      <c r="K36" s="19">
        <f t="shared" si="4"/>
        <v>83.6</v>
      </c>
      <c r="L36" s="19" t="str">
        <f t="shared" si="5"/>
        <v>B</v>
      </c>
      <c r="M36" s="19">
        <f t="shared" si="6"/>
        <v>83.6</v>
      </c>
      <c r="N36" s="19" t="str">
        <f t="shared" si="7"/>
        <v>B</v>
      </c>
      <c r="O36" s="35">
        <v>2</v>
      </c>
      <c r="P36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36" s="19" t="str">
        <f t="shared" si="9"/>
        <v>B</v>
      </c>
      <c r="R36" s="19" t="str">
        <f t="shared" si="10"/>
        <v/>
      </c>
      <c r="S36" s="18"/>
      <c r="T36" s="1">
        <v>79</v>
      </c>
      <c r="U36" s="1">
        <v>76</v>
      </c>
      <c r="V36" s="1">
        <v>70</v>
      </c>
      <c r="W36" s="1">
        <v>68</v>
      </c>
      <c r="X36" s="1">
        <v>70</v>
      </c>
      <c r="Y36" s="1"/>
      <c r="Z36" s="1"/>
      <c r="AA36" s="1"/>
      <c r="AB36" s="1"/>
      <c r="AC36" s="1"/>
      <c r="AD36" s="1"/>
      <c r="AE36" s="18"/>
      <c r="AF36" s="1">
        <v>82</v>
      </c>
      <c r="AG36" s="1">
        <v>86</v>
      </c>
      <c r="AH36" s="1">
        <v>83</v>
      </c>
      <c r="AI36" s="1">
        <v>84</v>
      </c>
      <c r="AJ36" s="1">
        <v>83</v>
      </c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420</v>
      </c>
      <c r="C37" s="19" t="s">
        <v>98</v>
      </c>
      <c r="D37" s="18"/>
      <c r="E37" s="19">
        <f t="shared" si="0"/>
        <v>78</v>
      </c>
      <c r="F37" s="19" t="str">
        <f t="shared" si="1"/>
        <v>B</v>
      </c>
      <c r="G37" s="19">
        <f>IF((COUNTA(T12:AC12)&gt;0),(ROUND((AVERAGE(T37:AD37)),0)),"")</f>
        <v>78</v>
      </c>
      <c r="H37" s="19" t="str">
        <f t="shared" si="2"/>
        <v>B</v>
      </c>
      <c r="I37" s="35">
        <v>2</v>
      </c>
      <c r="J37" s="19" t="str">
        <f t="shared" si="3"/>
        <v>Memiliki kemampuan memahami komunikasi interaksional dengan orang lain ,namun perlu meningkatkan kemampuan memahami deskripsi/ informasi mengenai tempat atau bangunan bersejarah</v>
      </c>
      <c r="K37" s="19">
        <f t="shared" si="4"/>
        <v>83.6</v>
      </c>
      <c r="L37" s="19" t="str">
        <f t="shared" si="5"/>
        <v>B</v>
      </c>
      <c r="M37" s="19">
        <f t="shared" si="6"/>
        <v>83.6</v>
      </c>
      <c r="N37" s="19" t="str">
        <f t="shared" si="7"/>
        <v>B</v>
      </c>
      <c r="O37" s="35">
        <v>2</v>
      </c>
      <c r="P37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37" s="19" t="str">
        <f t="shared" si="9"/>
        <v>B</v>
      </c>
      <c r="R37" s="19" t="str">
        <f t="shared" si="10"/>
        <v/>
      </c>
      <c r="S37" s="18"/>
      <c r="T37" s="1">
        <v>86</v>
      </c>
      <c r="U37" s="1">
        <v>80</v>
      </c>
      <c r="V37" s="1">
        <v>78</v>
      </c>
      <c r="W37" s="1">
        <v>72</v>
      </c>
      <c r="X37" s="1">
        <v>72</v>
      </c>
      <c r="Y37" s="1"/>
      <c r="Z37" s="1"/>
      <c r="AA37" s="1"/>
      <c r="AB37" s="1"/>
      <c r="AC37" s="1"/>
      <c r="AD37" s="1"/>
      <c r="AE37" s="18"/>
      <c r="AF37" s="1">
        <v>82</v>
      </c>
      <c r="AG37" s="1">
        <v>86</v>
      </c>
      <c r="AH37" s="1">
        <v>83</v>
      </c>
      <c r="AI37" s="1">
        <v>84</v>
      </c>
      <c r="AJ37" s="1">
        <v>83</v>
      </c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436</v>
      </c>
      <c r="C38" s="19" t="s">
        <v>99</v>
      </c>
      <c r="D38" s="18"/>
      <c r="E38" s="19">
        <f t="shared" si="0"/>
        <v>81</v>
      </c>
      <c r="F38" s="19" t="str">
        <f t="shared" si="1"/>
        <v>B</v>
      </c>
      <c r="G38" s="19">
        <f>IF((COUNTA(T12:AC12)&gt;0),(ROUND((AVERAGE(T38:AD38)),0)),"")</f>
        <v>81</v>
      </c>
      <c r="H38" s="19" t="str">
        <f t="shared" si="2"/>
        <v>B</v>
      </c>
      <c r="I38" s="35">
        <v>2</v>
      </c>
      <c r="J38" s="19" t="str">
        <f t="shared" si="3"/>
        <v>Memiliki kemampuan memahami komunikasi interaksional dengan orang lain ,namun perlu meningkatkan kemampuan memahami deskripsi/ informasi mengenai tempat atau bangunan bersejarah</v>
      </c>
      <c r="K38" s="19">
        <f t="shared" si="4"/>
        <v>83.6</v>
      </c>
      <c r="L38" s="19" t="str">
        <f t="shared" si="5"/>
        <v>B</v>
      </c>
      <c r="M38" s="19">
        <f t="shared" si="6"/>
        <v>83.6</v>
      </c>
      <c r="N38" s="19" t="str">
        <f t="shared" si="7"/>
        <v>B</v>
      </c>
      <c r="O38" s="35">
        <v>2</v>
      </c>
      <c r="P38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38" s="19" t="str">
        <f t="shared" si="9"/>
        <v>B</v>
      </c>
      <c r="R38" s="19" t="str">
        <f t="shared" si="10"/>
        <v/>
      </c>
      <c r="S38" s="18"/>
      <c r="T38" s="1">
        <v>83</v>
      </c>
      <c r="U38" s="1">
        <v>86</v>
      </c>
      <c r="V38" s="1">
        <v>80</v>
      </c>
      <c r="W38" s="1">
        <v>74</v>
      </c>
      <c r="X38" s="1">
        <v>82</v>
      </c>
      <c r="Y38" s="1"/>
      <c r="Z38" s="1"/>
      <c r="AA38" s="1"/>
      <c r="AB38" s="1"/>
      <c r="AC38" s="1"/>
      <c r="AD38" s="1"/>
      <c r="AE38" s="18"/>
      <c r="AF38" s="1">
        <v>82</v>
      </c>
      <c r="AG38" s="1">
        <v>86</v>
      </c>
      <c r="AH38" s="1">
        <v>83</v>
      </c>
      <c r="AI38" s="1">
        <v>84</v>
      </c>
      <c r="AJ38" s="1">
        <v>83</v>
      </c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452</v>
      </c>
      <c r="C39" s="19" t="s">
        <v>100</v>
      </c>
      <c r="D39" s="18"/>
      <c r="E39" s="19">
        <f t="shared" si="0"/>
        <v>81</v>
      </c>
      <c r="F39" s="19" t="str">
        <f t="shared" si="1"/>
        <v>B</v>
      </c>
      <c r="G39" s="19">
        <f>IF((COUNTA(T12:AC12)&gt;0),(ROUND((AVERAGE(T39:AD39)),0)),"")</f>
        <v>81</v>
      </c>
      <c r="H39" s="19" t="str">
        <f t="shared" si="2"/>
        <v>B</v>
      </c>
      <c r="I39" s="35">
        <v>2</v>
      </c>
      <c r="J39" s="19" t="str">
        <f t="shared" si="3"/>
        <v>Memiliki kemampuan memahami komunikasi interaksional dengan orang lain ,namun perlu meningkatkan kemampuan memahami deskripsi/ informasi mengenai tempat atau bangunan bersejarah</v>
      </c>
      <c r="K39" s="19">
        <f t="shared" si="4"/>
        <v>83.6</v>
      </c>
      <c r="L39" s="19" t="str">
        <f t="shared" si="5"/>
        <v>B</v>
      </c>
      <c r="M39" s="19">
        <f t="shared" si="6"/>
        <v>83.6</v>
      </c>
      <c r="N39" s="19" t="str">
        <f t="shared" si="7"/>
        <v>B</v>
      </c>
      <c r="O39" s="35">
        <v>2</v>
      </c>
      <c r="P39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39" s="19" t="str">
        <f t="shared" si="9"/>
        <v>B</v>
      </c>
      <c r="R39" s="19" t="str">
        <f t="shared" si="10"/>
        <v/>
      </c>
      <c r="S39" s="18"/>
      <c r="T39" s="1">
        <v>78</v>
      </c>
      <c r="U39" s="1">
        <v>94</v>
      </c>
      <c r="V39" s="1">
        <v>78</v>
      </c>
      <c r="W39" s="1">
        <v>72</v>
      </c>
      <c r="X39" s="1">
        <v>82</v>
      </c>
      <c r="Y39" s="1"/>
      <c r="Z39" s="1"/>
      <c r="AA39" s="1"/>
      <c r="AB39" s="1"/>
      <c r="AC39" s="1"/>
      <c r="AD39" s="1"/>
      <c r="AE39" s="18"/>
      <c r="AF39" s="1">
        <v>82</v>
      </c>
      <c r="AG39" s="1">
        <v>86</v>
      </c>
      <c r="AH39" s="1">
        <v>83</v>
      </c>
      <c r="AI39" s="1">
        <v>84</v>
      </c>
      <c r="AJ39" s="1">
        <v>83</v>
      </c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468</v>
      </c>
      <c r="C40" s="19" t="s">
        <v>101</v>
      </c>
      <c r="D40" s="18"/>
      <c r="E40" s="19">
        <f t="shared" si="0"/>
        <v>79</v>
      </c>
      <c r="F40" s="19" t="str">
        <f t="shared" si="1"/>
        <v>B</v>
      </c>
      <c r="G40" s="19">
        <f>IF((COUNTA(T12:AC12)&gt;0),(ROUND((AVERAGE(T40:AD40)),0)),"")</f>
        <v>79</v>
      </c>
      <c r="H40" s="19" t="str">
        <f t="shared" si="2"/>
        <v>B</v>
      </c>
      <c r="I40" s="35">
        <v>2</v>
      </c>
      <c r="J40" s="19" t="str">
        <f t="shared" si="3"/>
        <v>Memiliki kemampuan memahami komunikasi interaksional dengan orang lain ,namun perlu meningkatkan kemampuan memahami deskripsi/ informasi mengenai tempat atau bangunan bersejarah</v>
      </c>
      <c r="K40" s="19">
        <f t="shared" si="4"/>
        <v>83.6</v>
      </c>
      <c r="L40" s="19" t="str">
        <f t="shared" si="5"/>
        <v>B</v>
      </c>
      <c r="M40" s="19">
        <f t="shared" si="6"/>
        <v>83.6</v>
      </c>
      <c r="N40" s="19" t="str">
        <f t="shared" si="7"/>
        <v>B</v>
      </c>
      <c r="O40" s="35">
        <v>2</v>
      </c>
      <c r="P40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40" s="19" t="str">
        <f t="shared" si="9"/>
        <v>B</v>
      </c>
      <c r="R40" s="19" t="str">
        <f t="shared" si="10"/>
        <v/>
      </c>
      <c r="S40" s="18"/>
      <c r="T40" s="1">
        <v>75</v>
      </c>
      <c r="U40" s="1">
        <v>90</v>
      </c>
      <c r="V40" s="1">
        <v>78</v>
      </c>
      <c r="W40" s="1">
        <v>72</v>
      </c>
      <c r="X40" s="1">
        <v>82</v>
      </c>
      <c r="Y40" s="1"/>
      <c r="Z40" s="1"/>
      <c r="AA40" s="1"/>
      <c r="AB40" s="1"/>
      <c r="AC40" s="1"/>
      <c r="AD40" s="1"/>
      <c r="AE40" s="18"/>
      <c r="AF40" s="1">
        <v>82</v>
      </c>
      <c r="AG40" s="1">
        <v>86</v>
      </c>
      <c r="AH40" s="1">
        <v>83</v>
      </c>
      <c r="AI40" s="1">
        <v>84</v>
      </c>
      <c r="AJ40" s="1">
        <v>83</v>
      </c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484</v>
      </c>
      <c r="C41" s="19" t="s">
        <v>102</v>
      </c>
      <c r="D41" s="18"/>
      <c r="E41" s="19">
        <f t="shared" si="0"/>
        <v>73</v>
      </c>
      <c r="F41" s="19" t="str">
        <f t="shared" si="1"/>
        <v>C</v>
      </c>
      <c r="G41" s="19">
        <f>IF((COUNTA(T12:AC12)&gt;0),(ROUND((AVERAGE(T41:AD41)),0)),"")</f>
        <v>73</v>
      </c>
      <c r="H41" s="19" t="str">
        <f t="shared" si="2"/>
        <v>C</v>
      </c>
      <c r="I41" s="35">
        <v>3</v>
      </c>
      <c r="J41" s="19" t="str">
        <f t="shared" si="3"/>
        <v xml:space="preserve">Memiliki kemampuan memahami deskripsi /informasi mengenai tempat/bangunan bersejarah </v>
      </c>
      <c r="K41" s="19">
        <f t="shared" si="4"/>
        <v>83.6</v>
      </c>
      <c r="L41" s="19" t="str">
        <f t="shared" si="5"/>
        <v>B</v>
      </c>
      <c r="M41" s="19">
        <f t="shared" si="6"/>
        <v>83.6</v>
      </c>
      <c r="N41" s="19" t="str">
        <f t="shared" si="7"/>
        <v>B</v>
      </c>
      <c r="O41" s="35">
        <v>2</v>
      </c>
      <c r="P41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41" s="19" t="str">
        <f t="shared" si="9"/>
        <v>B</v>
      </c>
      <c r="R41" s="19" t="str">
        <f t="shared" si="10"/>
        <v/>
      </c>
      <c r="S41" s="18"/>
      <c r="T41" s="1">
        <v>75</v>
      </c>
      <c r="U41" s="1">
        <v>86</v>
      </c>
      <c r="V41" s="1">
        <v>70</v>
      </c>
      <c r="W41" s="1">
        <v>58</v>
      </c>
      <c r="X41" s="1">
        <v>76</v>
      </c>
      <c r="Y41" s="1"/>
      <c r="Z41" s="1"/>
      <c r="AA41" s="1"/>
      <c r="AB41" s="1"/>
      <c r="AC41" s="1"/>
      <c r="AD41" s="1"/>
      <c r="AE41" s="18"/>
      <c r="AF41" s="1">
        <v>82</v>
      </c>
      <c r="AG41" s="1">
        <v>86</v>
      </c>
      <c r="AH41" s="1">
        <v>83</v>
      </c>
      <c r="AI41" s="1">
        <v>84</v>
      </c>
      <c r="AJ41" s="1">
        <v>83</v>
      </c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500</v>
      </c>
      <c r="C42" s="19" t="s">
        <v>103</v>
      </c>
      <c r="D42" s="18"/>
      <c r="E42" s="19">
        <f t="shared" si="0"/>
        <v>73</v>
      </c>
      <c r="F42" s="19" t="str">
        <f t="shared" si="1"/>
        <v>C</v>
      </c>
      <c r="G42" s="19">
        <f>IF((COUNTA(T12:AC12)&gt;0),(ROUND((AVERAGE(T42:AD42)),0)),"")</f>
        <v>73</v>
      </c>
      <c r="H42" s="19" t="str">
        <f t="shared" si="2"/>
        <v>C</v>
      </c>
      <c r="I42" s="35">
        <v>3</v>
      </c>
      <c r="J42" s="19" t="str">
        <f t="shared" si="3"/>
        <v xml:space="preserve">Memiliki kemampuan memahami deskripsi /informasi mengenai tempat/bangunan bersejarah </v>
      </c>
      <c r="K42" s="19">
        <f t="shared" si="4"/>
        <v>83.6</v>
      </c>
      <c r="L42" s="19" t="str">
        <f t="shared" si="5"/>
        <v>B</v>
      </c>
      <c r="M42" s="19">
        <f t="shared" si="6"/>
        <v>83.6</v>
      </c>
      <c r="N42" s="19" t="str">
        <f t="shared" si="7"/>
        <v>B</v>
      </c>
      <c r="O42" s="35">
        <v>2</v>
      </c>
      <c r="P42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42" s="19" t="str">
        <f t="shared" si="9"/>
        <v>B</v>
      </c>
      <c r="R42" s="19" t="str">
        <f t="shared" si="10"/>
        <v/>
      </c>
      <c r="S42" s="18"/>
      <c r="T42" s="1">
        <v>79</v>
      </c>
      <c r="U42" s="1">
        <v>72</v>
      </c>
      <c r="V42" s="1">
        <v>70</v>
      </c>
      <c r="W42" s="1">
        <v>64</v>
      </c>
      <c r="X42" s="1">
        <v>78</v>
      </c>
      <c r="Y42" s="1"/>
      <c r="Z42" s="1"/>
      <c r="AA42" s="1"/>
      <c r="AB42" s="1"/>
      <c r="AC42" s="1"/>
      <c r="AD42" s="1"/>
      <c r="AE42" s="18"/>
      <c r="AF42" s="1">
        <v>82</v>
      </c>
      <c r="AG42" s="1">
        <v>86</v>
      </c>
      <c r="AH42" s="1">
        <v>83</v>
      </c>
      <c r="AI42" s="1">
        <v>84</v>
      </c>
      <c r="AJ42" s="1">
        <v>83</v>
      </c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516</v>
      </c>
      <c r="C43" s="19" t="s">
        <v>104</v>
      </c>
      <c r="D43" s="18"/>
      <c r="E43" s="19">
        <f t="shared" si="0"/>
        <v>73</v>
      </c>
      <c r="F43" s="19" t="str">
        <f t="shared" si="1"/>
        <v>C</v>
      </c>
      <c r="G43" s="19">
        <f>IF((COUNTA(T12:AC12)&gt;0),(ROUND((AVERAGE(T43:AD43)),0)),"")</f>
        <v>73</v>
      </c>
      <c r="H43" s="19" t="str">
        <f t="shared" si="2"/>
        <v>C</v>
      </c>
      <c r="I43" s="35">
        <v>3</v>
      </c>
      <c r="J43" s="19" t="str">
        <f t="shared" si="3"/>
        <v xml:space="preserve">Memiliki kemampuan memahami deskripsi /informasi mengenai tempat/bangunan bersejarah </v>
      </c>
      <c r="K43" s="19">
        <f t="shared" si="4"/>
        <v>83.6</v>
      </c>
      <c r="L43" s="19" t="str">
        <f t="shared" si="5"/>
        <v>B</v>
      </c>
      <c r="M43" s="19">
        <f t="shared" si="6"/>
        <v>83.6</v>
      </c>
      <c r="N43" s="19" t="str">
        <f t="shared" si="7"/>
        <v>B</v>
      </c>
      <c r="O43" s="35">
        <v>2</v>
      </c>
      <c r="P43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43" s="19" t="str">
        <f t="shared" si="9"/>
        <v>B</v>
      </c>
      <c r="R43" s="19" t="str">
        <f t="shared" si="10"/>
        <v/>
      </c>
      <c r="S43" s="18"/>
      <c r="T43" s="1">
        <v>81</v>
      </c>
      <c r="U43" s="1">
        <v>78</v>
      </c>
      <c r="V43" s="1">
        <v>70</v>
      </c>
      <c r="W43" s="1">
        <v>66</v>
      </c>
      <c r="X43" s="1">
        <v>70</v>
      </c>
      <c r="Y43" s="1"/>
      <c r="Z43" s="1"/>
      <c r="AA43" s="1"/>
      <c r="AB43" s="1"/>
      <c r="AC43" s="1"/>
      <c r="AD43" s="1"/>
      <c r="AE43" s="18"/>
      <c r="AF43" s="1">
        <v>82</v>
      </c>
      <c r="AG43" s="1">
        <v>86</v>
      </c>
      <c r="AH43" s="1">
        <v>83</v>
      </c>
      <c r="AI43" s="1">
        <v>84</v>
      </c>
      <c r="AJ43" s="1">
        <v>83</v>
      </c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532</v>
      </c>
      <c r="C44" s="19" t="s">
        <v>105</v>
      </c>
      <c r="D44" s="18"/>
      <c r="E44" s="19">
        <f t="shared" si="0"/>
        <v>77</v>
      </c>
      <c r="F44" s="19" t="str">
        <f t="shared" si="1"/>
        <v>B</v>
      </c>
      <c r="G44" s="19">
        <f>IF((COUNTA(T12:AC12)&gt;0),(ROUND((AVERAGE(T44:AD44)),0)),"")</f>
        <v>77</v>
      </c>
      <c r="H44" s="19" t="str">
        <f t="shared" si="2"/>
        <v>B</v>
      </c>
      <c r="I44" s="35">
        <v>2</v>
      </c>
      <c r="J44" s="19" t="str">
        <f t="shared" si="3"/>
        <v>Memiliki kemampuan memahami komunikasi interaksional dengan orang lain ,namun perlu meningkatkan kemampuan memahami deskripsi/ informasi mengenai tempat atau bangunan bersejarah</v>
      </c>
      <c r="K44" s="19">
        <f t="shared" si="4"/>
        <v>83.6</v>
      </c>
      <c r="L44" s="19" t="str">
        <f t="shared" si="5"/>
        <v>B</v>
      </c>
      <c r="M44" s="19">
        <f t="shared" si="6"/>
        <v>83.6</v>
      </c>
      <c r="N44" s="19" t="str">
        <f t="shared" si="7"/>
        <v>B</v>
      </c>
      <c r="O44" s="35">
        <v>2</v>
      </c>
      <c r="P44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44" s="19" t="str">
        <f t="shared" si="9"/>
        <v>B</v>
      </c>
      <c r="R44" s="19" t="str">
        <f t="shared" si="10"/>
        <v/>
      </c>
      <c r="S44" s="18"/>
      <c r="T44" s="1">
        <v>77</v>
      </c>
      <c r="U44" s="1">
        <v>84</v>
      </c>
      <c r="V44" s="1">
        <v>80</v>
      </c>
      <c r="W44" s="1">
        <v>74</v>
      </c>
      <c r="X44" s="1">
        <v>72</v>
      </c>
      <c r="Y44" s="1"/>
      <c r="Z44" s="1"/>
      <c r="AA44" s="1"/>
      <c r="AB44" s="1"/>
      <c r="AC44" s="1"/>
      <c r="AD44" s="1"/>
      <c r="AE44" s="18"/>
      <c r="AF44" s="1">
        <v>82</v>
      </c>
      <c r="AG44" s="1">
        <v>86</v>
      </c>
      <c r="AH44" s="1">
        <v>83</v>
      </c>
      <c r="AI44" s="1">
        <v>84</v>
      </c>
      <c r="AJ44" s="1">
        <v>83</v>
      </c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548</v>
      </c>
      <c r="C45" s="19" t="s">
        <v>106</v>
      </c>
      <c r="D45" s="18"/>
      <c r="E45" s="19">
        <f t="shared" si="0"/>
        <v>80</v>
      </c>
      <c r="F45" s="19" t="str">
        <f t="shared" si="1"/>
        <v>B</v>
      </c>
      <c r="G45" s="19">
        <f>IF((COUNTA(T12:AC12)&gt;0),(ROUND((AVERAGE(T45:AD45)),0)),"")</f>
        <v>80</v>
      </c>
      <c r="H45" s="19" t="str">
        <f t="shared" si="2"/>
        <v>B</v>
      </c>
      <c r="I45" s="35">
        <v>2</v>
      </c>
      <c r="J45" s="19" t="str">
        <f t="shared" si="3"/>
        <v>Memiliki kemampuan memahami komunikasi interaksional dengan orang lain ,namun perlu meningkatkan kemampuan memahami deskripsi/ informasi mengenai tempat atau bangunan bersejarah</v>
      </c>
      <c r="K45" s="19">
        <f t="shared" si="4"/>
        <v>83.6</v>
      </c>
      <c r="L45" s="19" t="str">
        <f t="shared" si="5"/>
        <v>B</v>
      </c>
      <c r="M45" s="19">
        <f t="shared" si="6"/>
        <v>83.6</v>
      </c>
      <c r="N45" s="19" t="str">
        <f t="shared" si="7"/>
        <v>B</v>
      </c>
      <c r="O45" s="35">
        <v>2</v>
      </c>
      <c r="P45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45" s="19" t="str">
        <f t="shared" si="9"/>
        <v>B</v>
      </c>
      <c r="R45" s="19" t="str">
        <f t="shared" si="10"/>
        <v/>
      </c>
      <c r="S45" s="18"/>
      <c r="T45" s="1">
        <v>81</v>
      </c>
      <c r="U45" s="1">
        <v>74</v>
      </c>
      <c r="V45" s="1">
        <v>88</v>
      </c>
      <c r="W45" s="1">
        <v>82</v>
      </c>
      <c r="X45" s="1">
        <v>76</v>
      </c>
      <c r="Y45" s="1"/>
      <c r="Z45" s="1"/>
      <c r="AA45" s="1"/>
      <c r="AB45" s="1"/>
      <c r="AC45" s="1"/>
      <c r="AD45" s="1"/>
      <c r="AE45" s="18"/>
      <c r="AF45" s="1">
        <v>82</v>
      </c>
      <c r="AG45" s="1">
        <v>86</v>
      </c>
      <c r="AH45" s="1">
        <v>83</v>
      </c>
      <c r="AI45" s="1">
        <v>84</v>
      </c>
      <c r="AJ45" s="1">
        <v>83</v>
      </c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564</v>
      </c>
      <c r="C46" s="19" t="s">
        <v>107</v>
      </c>
      <c r="D46" s="18"/>
      <c r="E46" s="19">
        <f t="shared" si="0"/>
        <v>81</v>
      </c>
      <c r="F46" s="19" t="str">
        <f t="shared" si="1"/>
        <v>B</v>
      </c>
      <c r="G46" s="19">
        <f>IF((COUNTA(T12:AC12)&gt;0),(ROUND((AVERAGE(T46:AD46)),0)),"")</f>
        <v>81</v>
      </c>
      <c r="H46" s="19" t="str">
        <f t="shared" si="2"/>
        <v>B</v>
      </c>
      <c r="I46" s="35">
        <v>2</v>
      </c>
      <c r="J46" s="19" t="str">
        <f t="shared" si="3"/>
        <v>Memiliki kemampuan memahami komunikasi interaksional dengan orang lain ,namun perlu meningkatkan kemampuan memahami deskripsi/ informasi mengenai tempat atau bangunan bersejarah</v>
      </c>
      <c r="K46" s="19">
        <f t="shared" si="4"/>
        <v>83.6</v>
      </c>
      <c r="L46" s="19" t="str">
        <f t="shared" si="5"/>
        <v>B</v>
      </c>
      <c r="M46" s="19">
        <f t="shared" si="6"/>
        <v>83.6</v>
      </c>
      <c r="N46" s="19" t="str">
        <f t="shared" si="7"/>
        <v>B</v>
      </c>
      <c r="O46" s="35">
        <v>2</v>
      </c>
      <c r="P46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46" s="19" t="str">
        <f t="shared" si="9"/>
        <v>B</v>
      </c>
      <c r="R46" s="19" t="str">
        <f t="shared" si="10"/>
        <v/>
      </c>
      <c r="S46" s="18"/>
      <c r="T46" s="1">
        <v>85</v>
      </c>
      <c r="U46" s="1">
        <v>84</v>
      </c>
      <c r="V46" s="1">
        <v>80</v>
      </c>
      <c r="W46" s="1">
        <v>74</v>
      </c>
      <c r="X46" s="1">
        <v>82</v>
      </c>
      <c r="Y46" s="1"/>
      <c r="Z46" s="1"/>
      <c r="AA46" s="1"/>
      <c r="AB46" s="1"/>
      <c r="AC46" s="1"/>
      <c r="AD46" s="1"/>
      <c r="AE46" s="18"/>
      <c r="AF46" s="1">
        <v>82</v>
      </c>
      <c r="AG46" s="1">
        <v>86</v>
      </c>
      <c r="AH46" s="1">
        <v>83</v>
      </c>
      <c r="AI46" s="1">
        <v>84</v>
      </c>
      <c r="AJ46" s="1">
        <v>83</v>
      </c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108</v>
      </c>
      <c r="D52" s="18"/>
      <c r="E52" s="18"/>
      <c r="F52" s="18"/>
      <c r="G52" s="74" t="s">
        <v>109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110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111</v>
      </c>
      <c r="D53" s="18"/>
      <c r="E53" s="18"/>
      <c r="F53" s="18"/>
      <c r="G53" s="74" t="s">
        <v>112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113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114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115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116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117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118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119</v>
      </c>
      <c r="N57" s="18"/>
      <c r="O57" s="36"/>
      <c r="P57" s="18"/>
      <c r="Q57" s="18" t="s">
        <v>120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40" activePane="bottomRight" state="frozen"/>
      <selection pane="topRight"/>
      <selection pane="bottomLeft"/>
      <selection pane="bottomRight" activeCell="O12" sqref="O12:O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36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121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579</v>
      </c>
      <c r="C11" s="19" t="s">
        <v>122</v>
      </c>
      <c r="D11" s="18"/>
      <c r="E11" s="19">
        <f t="shared" ref="E11:E50" si="0">IF((COUNTA(T11:AA11)&gt;0),(ROUND( AVERAGE(T11:AA11),0)),"")</f>
        <v>76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76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komunikasi interaksional dengan orang lain ,namun perlu meningkatkan kemampuan memahami deskripsi/ informasi mengenai tempat atau bangunan bersejarah</v>
      </c>
      <c r="K11" s="19">
        <f t="shared" ref="K11:K50" si="4">IF((COUNTA(AF11:AN11)&gt;0),AVERAGE(AF11:AN11),"")</f>
        <v>82.75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82.75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76</v>
      </c>
      <c r="U11" s="1">
        <v>90</v>
      </c>
      <c r="V11" s="1">
        <v>70</v>
      </c>
      <c r="W11" s="1">
        <v>64</v>
      </c>
      <c r="X11" s="1">
        <v>82</v>
      </c>
      <c r="Y11" s="1"/>
      <c r="Z11" s="1"/>
      <c r="AA11" s="1"/>
      <c r="AB11" s="1"/>
      <c r="AC11" s="1"/>
      <c r="AD11" s="1"/>
      <c r="AE11" s="18"/>
      <c r="AF11" s="1">
        <v>82</v>
      </c>
      <c r="AG11" s="1">
        <v>84</v>
      </c>
      <c r="AH11" s="1">
        <v>82</v>
      </c>
      <c r="AI11" s="1">
        <v>83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594</v>
      </c>
      <c r="C12" s="19" t="s">
        <v>123</v>
      </c>
      <c r="D12" s="18"/>
      <c r="E12" s="19">
        <f t="shared" si="0"/>
        <v>83</v>
      </c>
      <c r="F12" s="19" t="str">
        <f t="shared" si="1"/>
        <v>B</v>
      </c>
      <c r="G12" s="19">
        <f>IF((COUNTA(T12:AC12)&gt;0),(ROUND((AVERAGE(T12:AD12)),0)),"")</f>
        <v>83</v>
      </c>
      <c r="H12" s="19" t="str">
        <f t="shared" si="2"/>
        <v>B</v>
      </c>
      <c r="I12" s="35">
        <v>2</v>
      </c>
      <c r="J12" s="19" t="str">
        <f t="shared" si="3"/>
        <v>Memiliki kemampuan memahami komunikasi interaksional dengan orang lain ,namun perlu meningkatkan kemampuan memahami deskripsi/ informasi mengenai tempat atau bangunan bersejarah</v>
      </c>
      <c r="K12" s="19">
        <f t="shared" si="4"/>
        <v>83</v>
      </c>
      <c r="L12" s="19" t="str">
        <f t="shared" si="5"/>
        <v>B</v>
      </c>
      <c r="M12" s="19">
        <f t="shared" si="6"/>
        <v>83</v>
      </c>
      <c r="N12" s="19" t="str">
        <f t="shared" si="7"/>
        <v>B</v>
      </c>
      <c r="O12" s="35">
        <v>2</v>
      </c>
      <c r="P12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12" s="19" t="str">
        <f t="shared" si="9"/>
        <v>B</v>
      </c>
      <c r="R12" s="19" t="str">
        <f t="shared" si="10"/>
        <v/>
      </c>
      <c r="S12" s="18"/>
      <c r="T12" s="1">
        <v>87</v>
      </c>
      <c r="U12" s="1">
        <v>90</v>
      </c>
      <c r="V12" s="1">
        <v>82</v>
      </c>
      <c r="W12" s="1">
        <v>76</v>
      </c>
      <c r="X12" s="1">
        <v>82</v>
      </c>
      <c r="Y12" s="1"/>
      <c r="Z12" s="1"/>
      <c r="AA12" s="1"/>
      <c r="AB12" s="1"/>
      <c r="AC12" s="1"/>
      <c r="AD12" s="1"/>
      <c r="AE12" s="18"/>
      <c r="AF12" s="1">
        <v>82</v>
      </c>
      <c r="AG12" s="1">
        <v>84</v>
      </c>
      <c r="AH12" s="1">
        <v>82</v>
      </c>
      <c r="AI12" s="1">
        <v>83</v>
      </c>
      <c r="AJ12" s="1">
        <v>84</v>
      </c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610</v>
      </c>
      <c r="C13" s="19" t="s">
        <v>124</v>
      </c>
      <c r="D13" s="18"/>
      <c r="E13" s="19">
        <f t="shared" si="0"/>
        <v>82</v>
      </c>
      <c r="F13" s="19" t="str">
        <f t="shared" si="1"/>
        <v>B</v>
      </c>
      <c r="G13" s="19">
        <f>IF((COUNTA(T12:AC12)&gt;0),(ROUND((AVERAGE(T13:AD13)),0)),"")</f>
        <v>82</v>
      </c>
      <c r="H13" s="19" t="str">
        <f t="shared" si="2"/>
        <v>B</v>
      </c>
      <c r="I13" s="35">
        <v>2</v>
      </c>
      <c r="J13" s="19" t="str">
        <f t="shared" si="3"/>
        <v>Memiliki kemampuan memahami komunikasi interaksional dengan orang lain ,namun perlu meningkatkan kemampuan memahami deskripsi/ informasi mengenai tempat atau bangunan bersejarah</v>
      </c>
      <c r="K13" s="19">
        <f t="shared" si="4"/>
        <v>83</v>
      </c>
      <c r="L13" s="19" t="str">
        <f t="shared" si="5"/>
        <v>B</v>
      </c>
      <c r="M13" s="19">
        <f t="shared" si="6"/>
        <v>83</v>
      </c>
      <c r="N13" s="19" t="str">
        <f t="shared" si="7"/>
        <v>B</v>
      </c>
      <c r="O13" s="35">
        <v>2</v>
      </c>
      <c r="P13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13" s="19" t="str">
        <f t="shared" si="9"/>
        <v>B</v>
      </c>
      <c r="R13" s="19" t="str">
        <f t="shared" si="10"/>
        <v/>
      </c>
      <c r="S13" s="18"/>
      <c r="T13" s="1">
        <v>76</v>
      </c>
      <c r="U13" s="1">
        <v>88</v>
      </c>
      <c r="V13" s="1">
        <v>84</v>
      </c>
      <c r="W13" s="1">
        <v>78</v>
      </c>
      <c r="X13" s="1">
        <v>84</v>
      </c>
      <c r="Y13" s="1"/>
      <c r="Z13" s="1"/>
      <c r="AA13" s="1"/>
      <c r="AB13" s="1"/>
      <c r="AC13" s="1"/>
      <c r="AD13" s="1"/>
      <c r="AE13" s="18"/>
      <c r="AF13" s="1">
        <v>82</v>
      </c>
      <c r="AG13" s="1">
        <v>84</v>
      </c>
      <c r="AH13" s="1">
        <v>82</v>
      </c>
      <c r="AI13" s="1">
        <v>83</v>
      </c>
      <c r="AJ13" s="1">
        <v>84</v>
      </c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66</v>
      </c>
      <c r="FI13" s="41" t="s">
        <v>67</v>
      </c>
      <c r="FJ13" s="39">
        <v>821</v>
      </c>
      <c r="FK13" s="39">
        <v>831</v>
      </c>
    </row>
    <row r="14" spans="1:167" x14ac:dyDescent="0.25">
      <c r="A14" s="19">
        <v>4</v>
      </c>
      <c r="B14" s="19">
        <v>626</v>
      </c>
      <c r="C14" s="19" t="s">
        <v>125</v>
      </c>
      <c r="D14" s="18"/>
      <c r="E14" s="19">
        <f t="shared" si="0"/>
        <v>80</v>
      </c>
      <c r="F14" s="19" t="str">
        <f t="shared" si="1"/>
        <v>B</v>
      </c>
      <c r="G14" s="19">
        <f>IF((COUNTA(T12:AC12)&gt;0),(ROUND((AVERAGE(T14:AD14)),0)),"")</f>
        <v>80</v>
      </c>
      <c r="H14" s="19" t="str">
        <f t="shared" si="2"/>
        <v>B</v>
      </c>
      <c r="I14" s="35">
        <v>2</v>
      </c>
      <c r="J14" s="19" t="str">
        <f t="shared" si="3"/>
        <v>Memiliki kemampuan memahami komunikasi interaksional dengan orang lain ,namun perlu meningkatkan kemampuan memahami deskripsi/ informasi mengenai tempat atau bangunan bersejarah</v>
      </c>
      <c r="K14" s="19">
        <f t="shared" si="4"/>
        <v>83</v>
      </c>
      <c r="L14" s="19" t="str">
        <f t="shared" si="5"/>
        <v>B</v>
      </c>
      <c r="M14" s="19">
        <f t="shared" si="6"/>
        <v>83</v>
      </c>
      <c r="N14" s="19" t="str">
        <f t="shared" si="7"/>
        <v>B</v>
      </c>
      <c r="O14" s="35">
        <v>2</v>
      </c>
      <c r="P14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14" s="19" t="str">
        <f t="shared" si="9"/>
        <v>B</v>
      </c>
      <c r="R14" s="19" t="str">
        <f t="shared" si="10"/>
        <v/>
      </c>
      <c r="S14" s="18"/>
      <c r="T14" s="1">
        <v>76</v>
      </c>
      <c r="U14" s="1">
        <v>82</v>
      </c>
      <c r="V14" s="1">
        <v>82</v>
      </c>
      <c r="W14" s="1">
        <v>76</v>
      </c>
      <c r="X14" s="1">
        <v>82</v>
      </c>
      <c r="Y14" s="1"/>
      <c r="Z14" s="1"/>
      <c r="AA14" s="1"/>
      <c r="AB14" s="1"/>
      <c r="AC14" s="1"/>
      <c r="AD14" s="1"/>
      <c r="AE14" s="18"/>
      <c r="AF14" s="1">
        <v>82</v>
      </c>
      <c r="AG14" s="1">
        <v>84</v>
      </c>
      <c r="AH14" s="1">
        <v>82</v>
      </c>
      <c r="AI14" s="1">
        <v>83</v>
      </c>
      <c r="AJ14" s="1">
        <v>84</v>
      </c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642</v>
      </c>
      <c r="C15" s="19" t="s">
        <v>126</v>
      </c>
      <c r="D15" s="18"/>
      <c r="E15" s="19">
        <f t="shared" si="0"/>
        <v>77</v>
      </c>
      <c r="F15" s="19" t="str">
        <f t="shared" si="1"/>
        <v>B</v>
      </c>
      <c r="G15" s="19">
        <f>IF((COUNTA(T12:AC12)&gt;0),(ROUND((AVERAGE(T15:AD15)),0)),"")</f>
        <v>77</v>
      </c>
      <c r="H15" s="19" t="str">
        <f t="shared" si="2"/>
        <v>B</v>
      </c>
      <c r="I15" s="35">
        <v>2</v>
      </c>
      <c r="J15" s="19" t="str">
        <f t="shared" si="3"/>
        <v>Memiliki kemampuan memahami komunikasi interaksional dengan orang lain ,namun perlu meningkatkan kemampuan memahami deskripsi/ informasi mengenai tempat atau bangunan bersejarah</v>
      </c>
      <c r="K15" s="19">
        <f t="shared" si="4"/>
        <v>83</v>
      </c>
      <c r="L15" s="19" t="str">
        <f t="shared" si="5"/>
        <v>B</v>
      </c>
      <c r="M15" s="19">
        <f t="shared" si="6"/>
        <v>83</v>
      </c>
      <c r="N15" s="19" t="str">
        <f t="shared" si="7"/>
        <v>B</v>
      </c>
      <c r="O15" s="35">
        <v>2</v>
      </c>
      <c r="P15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15" s="19" t="str">
        <f t="shared" si="9"/>
        <v>B</v>
      </c>
      <c r="R15" s="19" t="str">
        <f t="shared" si="10"/>
        <v/>
      </c>
      <c r="S15" s="18"/>
      <c r="T15" s="1">
        <v>76</v>
      </c>
      <c r="U15" s="1">
        <v>75</v>
      </c>
      <c r="V15" s="1">
        <v>86</v>
      </c>
      <c r="W15" s="1">
        <v>80</v>
      </c>
      <c r="X15" s="1">
        <v>70</v>
      </c>
      <c r="Y15" s="1"/>
      <c r="Z15" s="1"/>
      <c r="AA15" s="1"/>
      <c r="AB15" s="1"/>
      <c r="AC15" s="1"/>
      <c r="AD15" s="1"/>
      <c r="AE15" s="18"/>
      <c r="AF15" s="1">
        <v>82</v>
      </c>
      <c r="AG15" s="1">
        <v>84</v>
      </c>
      <c r="AH15" s="1">
        <v>82</v>
      </c>
      <c r="AI15" s="1">
        <v>83</v>
      </c>
      <c r="AJ15" s="1">
        <v>84</v>
      </c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70</v>
      </c>
      <c r="FI15" s="41" t="s">
        <v>71</v>
      </c>
      <c r="FJ15" s="39">
        <v>822</v>
      </c>
      <c r="FK15" s="39">
        <v>832</v>
      </c>
    </row>
    <row r="16" spans="1:167" x14ac:dyDescent="0.25">
      <c r="A16" s="19">
        <v>6</v>
      </c>
      <c r="B16" s="19">
        <v>658</v>
      </c>
      <c r="C16" s="19" t="s">
        <v>127</v>
      </c>
      <c r="D16" s="18"/>
      <c r="E16" s="19">
        <f t="shared" si="0"/>
        <v>78</v>
      </c>
      <c r="F16" s="19" t="str">
        <f t="shared" si="1"/>
        <v>B</v>
      </c>
      <c r="G16" s="19">
        <f>IF((COUNTA(T12:AC12)&gt;0),(ROUND((AVERAGE(T16:AD16)),0)),"")</f>
        <v>78</v>
      </c>
      <c r="H16" s="19" t="str">
        <f t="shared" si="2"/>
        <v>B</v>
      </c>
      <c r="I16" s="35">
        <v>2</v>
      </c>
      <c r="J16" s="19" t="str">
        <f t="shared" si="3"/>
        <v>Memiliki kemampuan memahami komunikasi interaksional dengan orang lain ,namun perlu meningkatkan kemampuan memahami deskripsi/ informasi mengenai tempat atau bangunan bersejarah</v>
      </c>
      <c r="K16" s="19">
        <f t="shared" si="4"/>
        <v>83</v>
      </c>
      <c r="L16" s="19" t="str">
        <f t="shared" si="5"/>
        <v>B</v>
      </c>
      <c r="M16" s="19">
        <f t="shared" si="6"/>
        <v>83</v>
      </c>
      <c r="N16" s="19" t="str">
        <f t="shared" si="7"/>
        <v>B</v>
      </c>
      <c r="O16" s="35">
        <v>2</v>
      </c>
      <c r="P16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16" s="19" t="str">
        <f t="shared" si="9"/>
        <v>B</v>
      </c>
      <c r="R16" s="19" t="str">
        <f t="shared" si="10"/>
        <v/>
      </c>
      <c r="S16" s="18"/>
      <c r="T16" s="1">
        <v>76</v>
      </c>
      <c r="U16" s="1">
        <v>88</v>
      </c>
      <c r="V16" s="1">
        <v>82</v>
      </c>
      <c r="W16" s="1">
        <v>76</v>
      </c>
      <c r="X16" s="1">
        <v>70</v>
      </c>
      <c r="Y16" s="1"/>
      <c r="Z16" s="1"/>
      <c r="AA16" s="1"/>
      <c r="AB16" s="1"/>
      <c r="AC16" s="1"/>
      <c r="AD16" s="1"/>
      <c r="AE16" s="18"/>
      <c r="AF16" s="1">
        <v>82</v>
      </c>
      <c r="AG16" s="1">
        <v>84</v>
      </c>
      <c r="AH16" s="1">
        <v>82</v>
      </c>
      <c r="AI16" s="1">
        <v>83</v>
      </c>
      <c r="AJ16" s="1">
        <v>84</v>
      </c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674</v>
      </c>
      <c r="C17" s="19" t="s">
        <v>128</v>
      </c>
      <c r="D17" s="18"/>
      <c r="E17" s="19">
        <f t="shared" si="0"/>
        <v>80</v>
      </c>
      <c r="F17" s="19" t="str">
        <f t="shared" si="1"/>
        <v>B</v>
      </c>
      <c r="G17" s="19">
        <f>IF((COUNTA(T12:AC12)&gt;0),(ROUND((AVERAGE(T17:AD17)),0)),"")</f>
        <v>80</v>
      </c>
      <c r="H17" s="19" t="str">
        <f t="shared" si="2"/>
        <v>B</v>
      </c>
      <c r="I17" s="35">
        <v>2</v>
      </c>
      <c r="J17" s="19" t="str">
        <f t="shared" si="3"/>
        <v>Memiliki kemampuan memahami komunikasi interaksional dengan orang lain ,namun perlu meningkatkan kemampuan memahami deskripsi/ informasi mengenai tempat atau bangunan bersejarah</v>
      </c>
      <c r="K17" s="19">
        <f t="shared" si="4"/>
        <v>83</v>
      </c>
      <c r="L17" s="19" t="str">
        <f t="shared" si="5"/>
        <v>B</v>
      </c>
      <c r="M17" s="19">
        <f t="shared" si="6"/>
        <v>83</v>
      </c>
      <c r="N17" s="19" t="str">
        <f t="shared" si="7"/>
        <v>B</v>
      </c>
      <c r="O17" s="35">
        <v>2</v>
      </c>
      <c r="P17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17" s="19" t="str">
        <f t="shared" si="9"/>
        <v>B</v>
      </c>
      <c r="R17" s="19" t="str">
        <f t="shared" si="10"/>
        <v/>
      </c>
      <c r="S17" s="18"/>
      <c r="T17" s="1">
        <v>77</v>
      </c>
      <c r="U17" s="1">
        <v>94</v>
      </c>
      <c r="V17" s="1">
        <v>80</v>
      </c>
      <c r="W17" s="1">
        <v>74</v>
      </c>
      <c r="X17" s="1">
        <v>76</v>
      </c>
      <c r="Y17" s="1"/>
      <c r="Z17" s="1"/>
      <c r="AA17" s="1"/>
      <c r="AB17" s="1"/>
      <c r="AC17" s="1"/>
      <c r="AD17" s="1"/>
      <c r="AE17" s="18"/>
      <c r="AF17" s="1">
        <v>82</v>
      </c>
      <c r="AG17" s="1">
        <v>84</v>
      </c>
      <c r="AH17" s="1">
        <v>82</v>
      </c>
      <c r="AI17" s="1">
        <v>83</v>
      </c>
      <c r="AJ17" s="1">
        <v>84</v>
      </c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74</v>
      </c>
      <c r="FI17" s="41" t="s">
        <v>75</v>
      </c>
      <c r="FJ17" s="39">
        <v>823</v>
      </c>
      <c r="FK17" s="39">
        <v>833</v>
      </c>
    </row>
    <row r="18" spans="1:167" x14ac:dyDescent="0.25">
      <c r="A18" s="19">
        <v>8</v>
      </c>
      <c r="B18" s="19">
        <v>690</v>
      </c>
      <c r="C18" s="19" t="s">
        <v>129</v>
      </c>
      <c r="D18" s="18"/>
      <c r="E18" s="19">
        <f t="shared" si="0"/>
        <v>73</v>
      </c>
      <c r="F18" s="19" t="str">
        <f t="shared" si="1"/>
        <v>C</v>
      </c>
      <c r="G18" s="19">
        <f>IF((COUNTA(T12:AC12)&gt;0),(ROUND((AVERAGE(T18:AD18)),0)),"")</f>
        <v>73</v>
      </c>
      <c r="H18" s="19" t="str">
        <f t="shared" si="2"/>
        <v>C</v>
      </c>
      <c r="I18" s="35">
        <v>3</v>
      </c>
      <c r="J18" s="19" t="str">
        <f t="shared" si="3"/>
        <v xml:space="preserve">Memiliki kemampuan memahami deskripsi /informasi mengenai tempat/bangunan bersejarah </v>
      </c>
      <c r="K18" s="19">
        <f t="shared" si="4"/>
        <v>83</v>
      </c>
      <c r="L18" s="19" t="str">
        <f t="shared" si="5"/>
        <v>B</v>
      </c>
      <c r="M18" s="19">
        <f t="shared" si="6"/>
        <v>83</v>
      </c>
      <c r="N18" s="19" t="str">
        <f t="shared" si="7"/>
        <v>B</v>
      </c>
      <c r="O18" s="35">
        <v>2</v>
      </c>
      <c r="P18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18" s="19" t="str">
        <f t="shared" si="9"/>
        <v>B</v>
      </c>
      <c r="R18" s="19" t="str">
        <f t="shared" si="10"/>
        <v/>
      </c>
      <c r="S18" s="18"/>
      <c r="T18" s="1">
        <v>77</v>
      </c>
      <c r="U18" s="1">
        <v>80</v>
      </c>
      <c r="V18" s="1">
        <v>70</v>
      </c>
      <c r="W18" s="1">
        <v>66</v>
      </c>
      <c r="X18" s="1">
        <v>72</v>
      </c>
      <c r="Y18" s="1"/>
      <c r="Z18" s="1"/>
      <c r="AA18" s="1"/>
      <c r="AB18" s="1"/>
      <c r="AC18" s="1"/>
      <c r="AD18" s="1"/>
      <c r="AE18" s="18"/>
      <c r="AF18" s="1">
        <v>82</v>
      </c>
      <c r="AG18" s="1">
        <v>84</v>
      </c>
      <c r="AH18" s="1">
        <v>82</v>
      </c>
      <c r="AI18" s="1">
        <v>83</v>
      </c>
      <c r="AJ18" s="1">
        <v>84</v>
      </c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706</v>
      </c>
      <c r="C19" s="19" t="s">
        <v>130</v>
      </c>
      <c r="D19" s="18"/>
      <c r="E19" s="19">
        <f t="shared" si="0"/>
        <v>75</v>
      </c>
      <c r="F19" s="19" t="str">
        <f t="shared" si="1"/>
        <v>C</v>
      </c>
      <c r="G19" s="19">
        <f>IF((COUNTA(T12:AC12)&gt;0),(ROUND((AVERAGE(T19:AD19)),0)),"")</f>
        <v>75</v>
      </c>
      <c r="H19" s="19" t="str">
        <f t="shared" si="2"/>
        <v>C</v>
      </c>
      <c r="I19" s="35">
        <v>3</v>
      </c>
      <c r="J19" s="19" t="str">
        <f t="shared" si="3"/>
        <v xml:space="preserve">Memiliki kemampuan memahami deskripsi /informasi mengenai tempat/bangunan bersejarah </v>
      </c>
      <c r="K19" s="19">
        <f t="shared" si="4"/>
        <v>83</v>
      </c>
      <c r="L19" s="19" t="str">
        <f t="shared" si="5"/>
        <v>B</v>
      </c>
      <c r="M19" s="19">
        <f t="shared" si="6"/>
        <v>83</v>
      </c>
      <c r="N19" s="19" t="str">
        <f t="shared" si="7"/>
        <v>B</v>
      </c>
      <c r="O19" s="35">
        <v>2</v>
      </c>
      <c r="P19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19" s="19" t="str">
        <f t="shared" si="9"/>
        <v>B</v>
      </c>
      <c r="R19" s="19" t="str">
        <f t="shared" si="10"/>
        <v/>
      </c>
      <c r="S19" s="18"/>
      <c r="T19" s="1">
        <v>77</v>
      </c>
      <c r="U19" s="1">
        <v>79</v>
      </c>
      <c r="V19" s="1">
        <v>76</v>
      </c>
      <c r="W19" s="1">
        <v>70</v>
      </c>
      <c r="X19" s="1">
        <v>72</v>
      </c>
      <c r="Y19" s="1"/>
      <c r="Z19" s="1"/>
      <c r="AA19" s="1"/>
      <c r="AB19" s="1"/>
      <c r="AC19" s="1"/>
      <c r="AD19" s="1"/>
      <c r="AE19" s="18"/>
      <c r="AF19" s="1">
        <v>82</v>
      </c>
      <c r="AG19" s="1">
        <v>84</v>
      </c>
      <c r="AH19" s="1">
        <v>82</v>
      </c>
      <c r="AI19" s="1">
        <v>83</v>
      </c>
      <c r="AJ19" s="1">
        <v>84</v>
      </c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824</v>
      </c>
      <c r="FK19" s="39">
        <v>834</v>
      </c>
    </row>
    <row r="20" spans="1:167" x14ac:dyDescent="0.25">
      <c r="A20" s="19">
        <v>10</v>
      </c>
      <c r="B20" s="19">
        <v>722</v>
      </c>
      <c r="C20" s="19" t="s">
        <v>131</v>
      </c>
      <c r="D20" s="18"/>
      <c r="E20" s="19">
        <f t="shared" si="0"/>
        <v>79</v>
      </c>
      <c r="F20" s="19" t="str">
        <f t="shared" si="1"/>
        <v>B</v>
      </c>
      <c r="G20" s="19">
        <f>IF((COUNTA(T12:AC12)&gt;0),(ROUND((AVERAGE(T20:AD20)),0)),"")</f>
        <v>79</v>
      </c>
      <c r="H20" s="19" t="str">
        <f t="shared" si="2"/>
        <v>B</v>
      </c>
      <c r="I20" s="35">
        <v>2</v>
      </c>
      <c r="J20" s="19" t="str">
        <f t="shared" si="3"/>
        <v>Memiliki kemampuan memahami komunikasi interaksional dengan orang lain ,namun perlu meningkatkan kemampuan memahami deskripsi/ informasi mengenai tempat atau bangunan bersejarah</v>
      </c>
      <c r="K20" s="19">
        <f t="shared" si="4"/>
        <v>83</v>
      </c>
      <c r="L20" s="19" t="str">
        <f t="shared" si="5"/>
        <v>B</v>
      </c>
      <c r="M20" s="19">
        <f t="shared" si="6"/>
        <v>83</v>
      </c>
      <c r="N20" s="19" t="str">
        <f t="shared" si="7"/>
        <v>B</v>
      </c>
      <c r="O20" s="35">
        <v>2</v>
      </c>
      <c r="P20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20" s="19" t="str">
        <f t="shared" si="9"/>
        <v>B</v>
      </c>
      <c r="R20" s="19" t="str">
        <f t="shared" si="10"/>
        <v/>
      </c>
      <c r="S20" s="18"/>
      <c r="T20" s="1">
        <v>77</v>
      </c>
      <c r="U20" s="1">
        <v>90</v>
      </c>
      <c r="V20" s="1">
        <v>78</v>
      </c>
      <c r="W20" s="1">
        <v>72</v>
      </c>
      <c r="X20" s="1">
        <v>76</v>
      </c>
      <c r="Y20" s="1"/>
      <c r="Z20" s="1"/>
      <c r="AA20" s="1"/>
      <c r="AB20" s="1"/>
      <c r="AC20" s="1"/>
      <c r="AD20" s="1"/>
      <c r="AE20" s="18"/>
      <c r="AF20" s="1">
        <v>82</v>
      </c>
      <c r="AG20" s="1">
        <v>84</v>
      </c>
      <c r="AH20" s="1">
        <v>82</v>
      </c>
      <c r="AI20" s="1">
        <v>83</v>
      </c>
      <c r="AJ20" s="1">
        <v>84</v>
      </c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738</v>
      </c>
      <c r="C21" s="19" t="s">
        <v>132</v>
      </c>
      <c r="D21" s="18"/>
      <c r="E21" s="19">
        <f t="shared" si="0"/>
        <v>82</v>
      </c>
      <c r="F21" s="19" t="str">
        <f t="shared" si="1"/>
        <v>B</v>
      </c>
      <c r="G21" s="19">
        <f>IF((COUNTA(T12:AC12)&gt;0),(ROUND((AVERAGE(T21:AD21)),0)),"")</f>
        <v>82</v>
      </c>
      <c r="H21" s="19" t="str">
        <f t="shared" si="2"/>
        <v>B</v>
      </c>
      <c r="I21" s="35">
        <v>2</v>
      </c>
      <c r="J21" s="19" t="str">
        <f t="shared" si="3"/>
        <v>Memiliki kemampuan memahami komunikasi interaksional dengan orang lain ,namun perlu meningkatkan kemampuan memahami deskripsi/ informasi mengenai tempat atau bangunan bersejarah</v>
      </c>
      <c r="K21" s="19">
        <f t="shared" si="4"/>
        <v>83</v>
      </c>
      <c r="L21" s="19" t="str">
        <f t="shared" si="5"/>
        <v>B</v>
      </c>
      <c r="M21" s="19">
        <f t="shared" si="6"/>
        <v>83</v>
      </c>
      <c r="N21" s="19" t="str">
        <f t="shared" si="7"/>
        <v>B</v>
      </c>
      <c r="O21" s="35">
        <v>2</v>
      </c>
      <c r="P21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21" s="19" t="str">
        <f t="shared" si="9"/>
        <v>B</v>
      </c>
      <c r="R21" s="19" t="str">
        <f t="shared" si="10"/>
        <v/>
      </c>
      <c r="S21" s="18"/>
      <c r="T21" s="1">
        <v>81</v>
      </c>
      <c r="U21" s="1">
        <v>90</v>
      </c>
      <c r="V21" s="1">
        <v>86</v>
      </c>
      <c r="W21" s="1">
        <v>80</v>
      </c>
      <c r="X21" s="1">
        <v>74</v>
      </c>
      <c r="Y21" s="1"/>
      <c r="Z21" s="1"/>
      <c r="AA21" s="1"/>
      <c r="AB21" s="1"/>
      <c r="AC21" s="1"/>
      <c r="AD21" s="1"/>
      <c r="AE21" s="18"/>
      <c r="AF21" s="1">
        <v>82</v>
      </c>
      <c r="AG21" s="1">
        <v>84</v>
      </c>
      <c r="AH21" s="1">
        <v>82</v>
      </c>
      <c r="AI21" s="1">
        <v>83</v>
      </c>
      <c r="AJ21" s="1">
        <v>84</v>
      </c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825</v>
      </c>
      <c r="FK21" s="39">
        <v>835</v>
      </c>
    </row>
    <row r="22" spans="1:167" x14ac:dyDescent="0.25">
      <c r="A22" s="19">
        <v>12</v>
      </c>
      <c r="B22" s="19">
        <v>754</v>
      </c>
      <c r="C22" s="19" t="s">
        <v>133</v>
      </c>
      <c r="D22" s="18"/>
      <c r="E22" s="19">
        <f t="shared" si="0"/>
        <v>79</v>
      </c>
      <c r="F22" s="19" t="str">
        <f t="shared" si="1"/>
        <v>B</v>
      </c>
      <c r="G22" s="19">
        <f>IF((COUNTA(T12:AC12)&gt;0),(ROUND((AVERAGE(T22:AD22)),0)),"")</f>
        <v>79</v>
      </c>
      <c r="H22" s="19" t="str">
        <f t="shared" si="2"/>
        <v>B</v>
      </c>
      <c r="I22" s="35">
        <v>2</v>
      </c>
      <c r="J22" s="19" t="str">
        <f t="shared" si="3"/>
        <v>Memiliki kemampuan memahami komunikasi interaksional dengan orang lain ,namun perlu meningkatkan kemampuan memahami deskripsi/ informasi mengenai tempat atau bangunan bersejarah</v>
      </c>
      <c r="K22" s="19">
        <f t="shared" si="4"/>
        <v>83</v>
      </c>
      <c r="L22" s="19" t="str">
        <f t="shared" si="5"/>
        <v>B</v>
      </c>
      <c r="M22" s="19">
        <f t="shared" si="6"/>
        <v>83</v>
      </c>
      <c r="N22" s="19" t="str">
        <f t="shared" si="7"/>
        <v>B</v>
      </c>
      <c r="O22" s="35">
        <v>2</v>
      </c>
      <c r="P22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22" s="19" t="str">
        <f t="shared" si="9"/>
        <v>B</v>
      </c>
      <c r="R22" s="19" t="str">
        <f t="shared" si="10"/>
        <v/>
      </c>
      <c r="S22" s="18"/>
      <c r="T22" s="1">
        <v>78</v>
      </c>
      <c r="U22" s="1">
        <v>83</v>
      </c>
      <c r="V22" s="1">
        <v>82</v>
      </c>
      <c r="W22" s="1">
        <v>76</v>
      </c>
      <c r="X22" s="1">
        <v>78</v>
      </c>
      <c r="Y22" s="1"/>
      <c r="Z22" s="1"/>
      <c r="AA22" s="1"/>
      <c r="AB22" s="1"/>
      <c r="AC22" s="1"/>
      <c r="AD22" s="1"/>
      <c r="AE22" s="18"/>
      <c r="AF22" s="1">
        <v>82</v>
      </c>
      <c r="AG22" s="1">
        <v>84</v>
      </c>
      <c r="AH22" s="1">
        <v>82</v>
      </c>
      <c r="AI22" s="1">
        <v>83</v>
      </c>
      <c r="AJ22" s="1">
        <v>84</v>
      </c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770</v>
      </c>
      <c r="C23" s="19" t="s">
        <v>134</v>
      </c>
      <c r="D23" s="18"/>
      <c r="E23" s="19">
        <f t="shared" si="0"/>
        <v>75</v>
      </c>
      <c r="F23" s="19" t="str">
        <f t="shared" si="1"/>
        <v>C</v>
      </c>
      <c r="G23" s="19">
        <f>IF((COUNTA(T12:AC12)&gt;0),(ROUND((AVERAGE(T23:AD23)),0)),"")</f>
        <v>75</v>
      </c>
      <c r="H23" s="19" t="str">
        <f t="shared" si="2"/>
        <v>C</v>
      </c>
      <c r="I23" s="35">
        <v>3</v>
      </c>
      <c r="J23" s="19" t="str">
        <f t="shared" si="3"/>
        <v xml:space="preserve">Memiliki kemampuan memahami deskripsi /informasi mengenai tempat/bangunan bersejarah </v>
      </c>
      <c r="K23" s="19">
        <f t="shared" si="4"/>
        <v>83</v>
      </c>
      <c r="L23" s="19" t="str">
        <f t="shared" si="5"/>
        <v>B</v>
      </c>
      <c r="M23" s="19">
        <f t="shared" si="6"/>
        <v>83</v>
      </c>
      <c r="N23" s="19" t="str">
        <f t="shared" si="7"/>
        <v>B</v>
      </c>
      <c r="O23" s="35">
        <v>2</v>
      </c>
      <c r="P23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23" s="19" t="str">
        <f t="shared" si="9"/>
        <v>B</v>
      </c>
      <c r="R23" s="19" t="str">
        <f t="shared" si="10"/>
        <v/>
      </c>
      <c r="S23" s="18"/>
      <c r="T23" s="1">
        <v>76</v>
      </c>
      <c r="U23" s="1">
        <v>70</v>
      </c>
      <c r="V23" s="1">
        <v>82</v>
      </c>
      <c r="W23" s="1">
        <v>76</v>
      </c>
      <c r="X23" s="1">
        <v>70</v>
      </c>
      <c r="Y23" s="1"/>
      <c r="Z23" s="1"/>
      <c r="AA23" s="1"/>
      <c r="AB23" s="1"/>
      <c r="AC23" s="1"/>
      <c r="AD23" s="1"/>
      <c r="AE23" s="18"/>
      <c r="AF23" s="1">
        <v>82</v>
      </c>
      <c r="AG23" s="1">
        <v>84</v>
      </c>
      <c r="AH23" s="1">
        <v>82</v>
      </c>
      <c r="AI23" s="1">
        <v>83</v>
      </c>
      <c r="AJ23" s="1">
        <v>84</v>
      </c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826</v>
      </c>
      <c r="FK23" s="39">
        <v>836</v>
      </c>
    </row>
    <row r="24" spans="1:167" x14ac:dyDescent="0.25">
      <c r="A24" s="19">
        <v>14</v>
      </c>
      <c r="B24" s="19">
        <v>786</v>
      </c>
      <c r="C24" s="19" t="s">
        <v>135</v>
      </c>
      <c r="D24" s="18"/>
      <c r="E24" s="19">
        <f t="shared" si="0"/>
        <v>83</v>
      </c>
      <c r="F24" s="19" t="str">
        <f t="shared" si="1"/>
        <v>B</v>
      </c>
      <c r="G24" s="19">
        <f>IF((COUNTA(T12:AC12)&gt;0),(ROUND((AVERAGE(T24:AD24)),0)),"")</f>
        <v>83</v>
      </c>
      <c r="H24" s="19" t="str">
        <f t="shared" si="2"/>
        <v>B</v>
      </c>
      <c r="I24" s="35">
        <v>2</v>
      </c>
      <c r="J24" s="19" t="str">
        <f t="shared" si="3"/>
        <v>Memiliki kemampuan memahami komunikasi interaksional dengan orang lain ,namun perlu meningkatkan kemampuan memahami deskripsi/ informasi mengenai tempat atau bangunan bersejarah</v>
      </c>
      <c r="K24" s="19">
        <f t="shared" si="4"/>
        <v>83</v>
      </c>
      <c r="L24" s="19" t="str">
        <f t="shared" si="5"/>
        <v>B</v>
      </c>
      <c r="M24" s="19">
        <f t="shared" si="6"/>
        <v>83</v>
      </c>
      <c r="N24" s="19" t="str">
        <f t="shared" si="7"/>
        <v>B</v>
      </c>
      <c r="O24" s="35">
        <v>2</v>
      </c>
      <c r="P24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24" s="19" t="str">
        <f t="shared" si="9"/>
        <v>B</v>
      </c>
      <c r="R24" s="19" t="str">
        <f t="shared" si="10"/>
        <v/>
      </c>
      <c r="S24" s="18"/>
      <c r="T24" s="1">
        <v>77</v>
      </c>
      <c r="U24" s="1">
        <v>90</v>
      </c>
      <c r="V24" s="1">
        <v>86</v>
      </c>
      <c r="W24" s="1">
        <v>80</v>
      </c>
      <c r="X24" s="1">
        <v>82</v>
      </c>
      <c r="Y24" s="1"/>
      <c r="Z24" s="1"/>
      <c r="AA24" s="1"/>
      <c r="AB24" s="1"/>
      <c r="AC24" s="1"/>
      <c r="AD24" s="1"/>
      <c r="AE24" s="18"/>
      <c r="AF24" s="1">
        <v>82</v>
      </c>
      <c r="AG24" s="1">
        <v>84</v>
      </c>
      <c r="AH24" s="1">
        <v>82</v>
      </c>
      <c r="AI24" s="1">
        <v>83</v>
      </c>
      <c r="AJ24" s="1">
        <v>84</v>
      </c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801</v>
      </c>
      <c r="C25" s="19" t="s">
        <v>136</v>
      </c>
      <c r="D25" s="18"/>
      <c r="E25" s="19">
        <f t="shared" si="0"/>
        <v>82</v>
      </c>
      <c r="F25" s="19" t="str">
        <f t="shared" si="1"/>
        <v>B</v>
      </c>
      <c r="G25" s="19">
        <f>IF((COUNTA(T12:AC12)&gt;0),(ROUND((AVERAGE(T25:AD25)),0)),"")</f>
        <v>82</v>
      </c>
      <c r="H25" s="19" t="str">
        <f t="shared" si="2"/>
        <v>B</v>
      </c>
      <c r="I25" s="35">
        <v>2</v>
      </c>
      <c r="J25" s="19" t="str">
        <f t="shared" si="3"/>
        <v>Memiliki kemampuan memahami komunikasi interaksional dengan orang lain ,namun perlu meningkatkan kemampuan memahami deskripsi/ informasi mengenai tempat atau bangunan bersejarah</v>
      </c>
      <c r="K25" s="19">
        <f t="shared" si="4"/>
        <v>83</v>
      </c>
      <c r="L25" s="19" t="str">
        <f t="shared" si="5"/>
        <v>B</v>
      </c>
      <c r="M25" s="19">
        <f t="shared" si="6"/>
        <v>83</v>
      </c>
      <c r="N25" s="19" t="str">
        <f t="shared" si="7"/>
        <v>B</v>
      </c>
      <c r="O25" s="35">
        <v>2</v>
      </c>
      <c r="P25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25" s="19" t="str">
        <f t="shared" si="9"/>
        <v>B</v>
      </c>
      <c r="R25" s="19" t="str">
        <f t="shared" si="10"/>
        <v/>
      </c>
      <c r="S25" s="18"/>
      <c r="T25" s="1">
        <v>86</v>
      </c>
      <c r="U25" s="1">
        <v>90</v>
      </c>
      <c r="V25" s="1">
        <v>84</v>
      </c>
      <c r="W25" s="1">
        <v>78</v>
      </c>
      <c r="X25" s="1">
        <v>70</v>
      </c>
      <c r="Y25" s="1"/>
      <c r="Z25" s="1"/>
      <c r="AA25" s="1"/>
      <c r="AB25" s="1"/>
      <c r="AC25" s="1"/>
      <c r="AD25" s="1"/>
      <c r="AE25" s="18"/>
      <c r="AF25" s="1">
        <v>82</v>
      </c>
      <c r="AG25" s="1">
        <v>84</v>
      </c>
      <c r="AH25" s="1">
        <v>82</v>
      </c>
      <c r="AI25" s="1">
        <v>83</v>
      </c>
      <c r="AJ25" s="1">
        <v>84</v>
      </c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86</v>
      </c>
      <c r="FD25" s="65"/>
      <c r="FE25" s="65"/>
      <c r="FG25" s="40">
        <v>7</v>
      </c>
      <c r="FH25" s="41"/>
      <c r="FI25" s="41"/>
      <c r="FJ25" s="39">
        <v>827</v>
      </c>
      <c r="FK25" s="39">
        <v>837</v>
      </c>
    </row>
    <row r="26" spans="1:167" x14ac:dyDescent="0.25">
      <c r="A26" s="19">
        <v>16</v>
      </c>
      <c r="B26" s="19">
        <v>816</v>
      </c>
      <c r="C26" s="19" t="s">
        <v>137</v>
      </c>
      <c r="D26" s="18"/>
      <c r="E26" s="19">
        <f t="shared" si="0"/>
        <v>76</v>
      </c>
      <c r="F26" s="19" t="str">
        <f t="shared" si="1"/>
        <v>B</v>
      </c>
      <c r="G26" s="19">
        <f>IF((COUNTA(T12:AC12)&gt;0),(ROUND((AVERAGE(T26:AD26)),0)),"")</f>
        <v>76</v>
      </c>
      <c r="H26" s="19" t="str">
        <f t="shared" si="2"/>
        <v>B</v>
      </c>
      <c r="I26" s="35">
        <v>2</v>
      </c>
      <c r="J26" s="19" t="str">
        <f t="shared" si="3"/>
        <v>Memiliki kemampuan memahami komunikasi interaksional dengan orang lain ,namun perlu meningkatkan kemampuan memahami deskripsi/ informasi mengenai tempat atau bangunan bersejarah</v>
      </c>
      <c r="K26" s="19">
        <f t="shared" si="4"/>
        <v>83</v>
      </c>
      <c r="L26" s="19" t="str">
        <f t="shared" si="5"/>
        <v>B</v>
      </c>
      <c r="M26" s="19">
        <f t="shared" si="6"/>
        <v>83</v>
      </c>
      <c r="N26" s="19" t="str">
        <f t="shared" si="7"/>
        <v>B</v>
      </c>
      <c r="O26" s="35">
        <v>2</v>
      </c>
      <c r="P26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26" s="19" t="str">
        <f t="shared" si="9"/>
        <v>B</v>
      </c>
      <c r="R26" s="19" t="str">
        <f t="shared" si="10"/>
        <v/>
      </c>
      <c r="S26" s="18"/>
      <c r="T26" s="1">
        <v>78</v>
      </c>
      <c r="U26" s="1">
        <v>82</v>
      </c>
      <c r="V26" s="1">
        <v>78</v>
      </c>
      <c r="W26" s="1">
        <v>72</v>
      </c>
      <c r="X26" s="1">
        <v>70</v>
      </c>
      <c r="Y26" s="1"/>
      <c r="Z26" s="1"/>
      <c r="AA26" s="1"/>
      <c r="AB26" s="1"/>
      <c r="AC26" s="1"/>
      <c r="AD26" s="1"/>
      <c r="AE26" s="18"/>
      <c r="AF26" s="1">
        <v>82</v>
      </c>
      <c r="AG26" s="1">
        <v>84</v>
      </c>
      <c r="AH26" s="1">
        <v>82</v>
      </c>
      <c r="AI26" s="1">
        <v>83</v>
      </c>
      <c r="AJ26" s="1">
        <v>84</v>
      </c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832</v>
      </c>
      <c r="C27" s="19" t="s">
        <v>138</v>
      </c>
      <c r="D27" s="18"/>
      <c r="E27" s="19">
        <f t="shared" si="0"/>
        <v>71</v>
      </c>
      <c r="F27" s="19" t="str">
        <f t="shared" si="1"/>
        <v>C</v>
      </c>
      <c r="G27" s="19">
        <f>IF((COUNTA(T12:AC12)&gt;0),(ROUND((AVERAGE(T27:AD27)),0)),"")</f>
        <v>71</v>
      </c>
      <c r="H27" s="19" t="str">
        <f t="shared" si="2"/>
        <v>C</v>
      </c>
      <c r="I27" s="35">
        <v>3</v>
      </c>
      <c r="J27" s="19" t="str">
        <f t="shared" si="3"/>
        <v xml:space="preserve">Memiliki kemampuan memahami deskripsi /informasi mengenai tempat/bangunan bersejarah </v>
      </c>
      <c r="K27" s="19">
        <f t="shared" si="4"/>
        <v>83</v>
      </c>
      <c r="L27" s="19" t="str">
        <f t="shared" si="5"/>
        <v>B</v>
      </c>
      <c r="M27" s="19">
        <f t="shared" si="6"/>
        <v>83</v>
      </c>
      <c r="N27" s="19" t="str">
        <f t="shared" si="7"/>
        <v>B</v>
      </c>
      <c r="O27" s="35">
        <v>2</v>
      </c>
      <c r="P27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27" s="19" t="str">
        <f t="shared" si="9"/>
        <v>B</v>
      </c>
      <c r="R27" s="19" t="str">
        <f t="shared" si="10"/>
        <v/>
      </c>
      <c r="S27" s="18"/>
      <c r="T27" s="1">
        <v>77</v>
      </c>
      <c r="U27" s="1">
        <v>70</v>
      </c>
      <c r="V27" s="1">
        <v>70</v>
      </c>
      <c r="W27" s="1">
        <v>68</v>
      </c>
      <c r="X27" s="1">
        <v>70</v>
      </c>
      <c r="Y27" s="1"/>
      <c r="Z27" s="1"/>
      <c r="AA27" s="1"/>
      <c r="AB27" s="1"/>
      <c r="AC27" s="1"/>
      <c r="AD27" s="1"/>
      <c r="AE27" s="18"/>
      <c r="AF27" s="1">
        <v>82</v>
      </c>
      <c r="AG27" s="1">
        <v>84</v>
      </c>
      <c r="AH27" s="1">
        <v>82</v>
      </c>
      <c r="AI27" s="1">
        <v>83</v>
      </c>
      <c r="AJ27" s="1">
        <v>84</v>
      </c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828</v>
      </c>
      <c r="FK27" s="39">
        <v>838</v>
      </c>
    </row>
    <row r="28" spans="1:167" x14ac:dyDescent="0.25">
      <c r="A28" s="19">
        <v>18</v>
      </c>
      <c r="B28" s="19">
        <v>848</v>
      </c>
      <c r="C28" s="19" t="s">
        <v>139</v>
      </c>
      <c r="D28" s="18"/>
      <c r="E28" s="19">
        <f t="shared" si="0"/>
        <v>75</v>
      </c>
      <c r="F28" s="19" t="str">
        <f t="shared" si="1"/>
        <v>C</v>
      </c>
      <c r="G28" s="19">
        <f>IF((COUNTA(T12:AC12)&gt;0),(ROUND((AVERAGE(T28:AD28)),0)),"")</f>
        <v>75</v>
      </c>
      <c r="H28" s="19" t="str">
        <f t="shared" si="2"/>
        <v>C</v>
      </c>
      <c r="I28" s="35">
        <v>3</v>
      </c>
      <c r="J28" s="19" t="str">
        <f t="shared" si="3"/>
        <v xml:space="preserve">Memiliki kemampuan memahami deskripsi /informasi mengenai tempat/bangunan bersejarah </v>
      </c>
      <c r="K28" s="19">
        <f t="shared" si="4"/>
        <v>83</v>
      </c>
      <c r="L28" s="19" t="str">
        <f t="shared" si="5"/>
        <v>B</v>
      </c>
      <c r="M28" s="19">
        <f t="shared" si="6"/>
        <v>83</v>
      </c>
      <c r="N28" s="19" t="str">
        <f t="shared" si="7"/>
        <v>B</v>
      </c>
      <c r="O28" s="35">
        <v>2</v>
      </c>
      <c r="P28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28" s="19" t="str">
        <f t="shared" si="9"/>
        <v>B</v>
      </c>
      <c r="R28" s="19" t="str">
        <f t="shared" si="10"/>
        <v/>
      </c>
      <c r="S28" s="18"/>
      <c r="T28" s="1">
        <v>77</v>
      </c>
      <c r="U28" s="1">
        <v>76</v>
      </c>
      <c r="V28" s="1">
        <v>80</v>
      </c>
      <c r="W28" s="1">
        <v>74</v>
      </c>
      <c r="X28" s="1">
        <v>70</v>
      </c>
      <c r="Y28" s="1"/>
      <c r="Z28" s="1"/>
      <c r="AA28" s="1"/>
      <c r="AB28" s="1"/>
      <c r="AC28" s="1"/>
      <c r="AD28" s="1"/>
      <c r="AE28" s="18"/>
      <c r="AF28" s="1">
        <v>82</v>
      </c>
      <c r="AG28" s="1">
        <v>84</v>
      </c>
      <c r="AH28" s="1">
        <v>82</v>
      </c>
      <c r="AI28" s="1">
        <v>83</v>
      </c>
      <c r="AJ28" s="1">
        <v>84</v>
      </c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864</v>
      </c>
      <c r="C29" s="19" t="s">
        <v>140</v>
      </c>
      <c r="D29" s="18"/>
      <c r="E29" s="19">
        <f t="shared" si="0"/>
        <v>79</v>
      </c>
      <c r="F29" s="19" t="str">
        <f t="shared" si="1"/>
        <v>B</v>
      </c>
      <c r="G29" s="19">
        <f>IF((COUNTA(T12:AC12)&gt;0),(ROUND((AVERAGE(T29:AD29)),0)),"")</f>
        <v>79</v>
      </c>
      <c r="H29" s="19" t="str">
        <f t="shared" si="2"/>
        <v>B</v>
      </c>
      <c r="I29" s="35">
        <v>2</v>
      </c>
      <c r="J29" s="19" t="str">
        <f t="shared" si="3"/>
        <v>Memiliki kemampuan memahami komunikasi interaksional dengan orang lain ,namun perlu meningkatkan kemampuan memahami deskripsi/ informasi mengenai tempat atau bangunan bersejarah</v>
      </c>
      <c r="K29" s="19">
        <f t="shared" si="4"/>
        <v>83</v>
      </c>
      <c r="L29" s="19" t="str">
        <f t="shared" si="5"/>
        <v>B</v>
      </c>
      <c r="M29" s="19">
        <f t="shared" si="6"/>
        <v>83</v>
      </c>
      <c r="N29" s="19" t="str">
        <f t="shared" si="7"/>
        <v>B</v>
      </c>
      <c r="O29" s="35">
        <v>2</v>
      </c>
      <c r="P29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29" s="19" t="str">
        <f t="shared" si="9"/>
        <v>B</v>
      </c>
      <c r="R29" s="19" t="str">
        <f t="shared" si="10"/>
        <v/>
      </c>
      <c r="S29" s="18"/>
      <c r="T29" s="1">
        <v>77</v>
      </c>
      <c r="U29" s="1">
        <v>82</v>
      </c>
      <c r="V29" s="1">
        <v>84</v>
      </c>
      <c r="W29" s="1">
        <v>78</v>
      </c>
      <c r="X29" s="1">
        <v>74</v>
      </c>
      <c r="Y29" s="1"/>
      <c r="Z29" s="1"/>
      <c r="AA29" s="1"/>
      <c r="AB29" s="1"/>
      <c r="AC29" s="1"/>
      <c r="AD29" s="1"/>
      <c r="AE29" s="18"/>
      <c r="AF29" s="1">
        <v>82</v>
      </c>
      <c r="AG29" s="1">
        <v>84</v>
      </c>
      <c r="AH29" s="1">
        <v>82</v>
      </c>
      <c r="AI29" s="1">
        <v>83</v>
      </c>
      <c r="AJ29" s="1">
        <v>84</v>
      </c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829</v>
      </c>
      <c r="FK29" s="39">
        <v>839</v>
      </c>
    </row>
    <row r="30" spans="1:167" x14ac:dyDescent="0.25">
      <c r="A30" s="19">
        <v>20</v>
      </c>
      <c r="B30" s="19">
        <v>880</v>
      </c>
      <c r="C30" s="19" t="s">
        <v>141</v>
      </c>
      <c r="D30" s="18"/>
      <c r="E30" s="19">
        <f t="shared" si="0"/>
        <v>71</v>
      </c>
      <c r="F30" s="19" t="str">
        <f t="shared" si="1"/>
        <v>C</v>
      </c>
      <c r="G30" s="19">
        <f>IF((COUNTA(T12:AC12)&gt;0),(ROUND((AVERAGE(T30:AD30)),0)),"")</f>
        <v>71</v>
      </c>
      <c r="H30" s="19" t="str">
        <f t="shared" si="2"/>
        <v>C</v>
      </c>
      <c r="I30" s="35">
        <v>3</v>
      </c>
      <c r="J30" s="19" t="str">
        <f t="shared" si="3"/>
        <v xml:space="preserve">Memiliki kemampuan memahami deskripsi /informasi mengenai tempat/bangunan bersejarah </v>
      </c>
      <c r="K30" s="19">
        <f t="shared" si="4"/>
        <v>83</v>
      </c>
      <c r="L30" s="19" t="str">
        <f t="shared" si="5"/>
        <v>B</v>
      </c>
      <c r="M30" s="19">
        <f t="shared" si="6"/>
        <v>83</v>
      </c>
      <c r="N30" s="19" t="str">
        <f t="shared" si="7"/>
        <v>B</v>
      </c>
      <c r="O30" s="35">
        <v>2</v>
      </c>
      <c r="P30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30" s="19" t="str">
        <f t="shared" si="9"/>
        <v>B</v>
      </c>
      <c r="R30" s="19" t="str">
        <f t="shared" si="10"/>
        <v/>
      </c>
      <c r="S30" s="18"/>
      <c r="T30" s="1">
        <v>77</v>
      </c>
      <c r="U30" s="1">
        <v>60</v>
      </c>
      <c r="V30" s="1">
        <v>78</v>
      </c>
      <c r="W30" s="1">
        <v>72</v>
      </c>
      <c r="X30" s="1">
        <v>70</v>
      </c>
      <c r="Y30" s="1"/>
      <c r="Z30" s="1"/>
      <c r="AA30" s="1"/>
      <c r="AB30" s="1"/>
      <c r="AC30" s="1"/>
      <c r="AD30" s="1"/>
      <c r="AE30" s="18"/>
      <c r="AF30" s="1">
        <v>82</v>
      </c>
      <c r="AG30" s="1">
        <v>84</v>
      </c>
      <c r="AH30" s="1">
        <v>82</v>
      </c>
      <c r="AI30" s="1">
        <v>83</v>
      </c>
      <c r="AJ30" s="1">
        <v>84</v>
      </c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896</v>
      </c>
      <c r="C31" s="19" t="s">
        <v>142</v>
      </c>
      <c r="D31" s="18"/>
      <c r="E31" s="19">
        <f t="shared" si="0"/>
        <v>74</v>
      </c>
      <c r="F31" s="19" t="str">
        <f t="shared" si="1"/>
        <v>C</v>
      </c>
      <c r="G31" s="19">
        <f>IF((COUNTA(T12:AC12)&gt;0),(ROUND((AVERAGE(T31:AD31)),0)),"")</f>
        <v>74</v>
      </c>
      <c r="H31" s="19" t="str">
        <f t="shared" si="2"/>
        <v>C</v>
      </c>
      <c r="I31" s="35">
        <v>3</v>
      </c>
      <c r="J31" s="19" t="str">
        <f t="shared" si="3"/>
        <v xml:space="preserve">Memiliki kemampuan memahami deskripsi /informasi mengenai tempat/bangunan bersejarah </v>
      </c>
      <c r="K31" s="19">
        <f t="shared" si="4"/>
        <v>83</v>
      </c>
      <c r="L31" s="19" t="str">
        <f t="shared" si="5"/>
        <v>B</v>
      </c>
      <c r="M31" s="19">
        <f t="shared" si="6"/>
        <v>83</v>
      </c>
      <c r="N31" s="19" t="str">
        <f t="shared" si="7"/>
        <v>B</v>
      </c>
      <c r="O31" s="35">
        <v>2</v>
      </c>
      <c r="P31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31" s="19" t="str">
        <f t="shared" si="9"/>
        <v>B</v>
      </c>
      <c r="R31" s="19" t="str">
        <f t="shared" si="10"/>
        <v/>
      </c>
      <c r="S31" s="18"/>
      <c r="T31" s="1">
        <v>77</v>
      </c>
      <c r="U31" s="1">
        <v>76</v>
      </c>
      <c r="V31" s="1">
        <v>76</v>
      </c>
      <c r="W31" s="1">
        <v>70</v>
      </c>
      <c r="X31" s="1">
        <v>70</v>
      </c>
      <c r="Y31" s="1"/>
      <c r="Z31" s="1"/>
      <c r="AA31" s="1"/>
      <c r="AB31" s="1"/>
      <c r="AC31" s="1"/>
      <c r="AD31" s="1"/>
      <c r="AE31" s="18"/>
      <c r="AF31" s="1">
        <v>82</v>
      </c>
      <c r="AG31" s="1">
        <v>84</v>
      </c>
      <c r="AH31" s="1">
        <v>82</v>
      </c>
      <c r="AI31" s="1">
        <v>83</v>
      </c>
      <c r="AJ31" s="1">
        <v>84</v>
      </c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830</v>
      </c>
      <c r="FK31" s="39">
        <v>840</v>
      </c>
    </row>
    <row r="32" spans="1:167" x14ac:dyDescent="0.25">
      <c r="A32" s="19">
        <v>22</v>
      </c>
      <c r="B32" s="19">
        <v>912</v>
      </c>
      <c r="C32" s="19" t="s">
        <v>143</v>
      </c>
      <c r="D32" s="18"/>
      <c r="E32" s="19">
        <f t="shared" si="0"/>
        <v>75</v>
      </c>
      <c r="F32" s="19" t="str">
        <f t="shared" si="1"/>
        <v>C</v>
      </c>
      <c r="G32" s="19">
        <f>IF((COUNTA(T12:AC12)&gt;0),(ROUND((AVERAGE(T32:AD32)),0)),"")</f>
        <v>75</v>
      </c>
      <c r="H32" s="19" t="str">
        <f t="shared" si="2"/>
        <v>C</v>
      </c>
      <c r="I32" s="35">
        <v>3</v>
      </c>
      <c r="J32" s="19" t="str">
        <f t="shared" si="3"/>
        <v xml:space="preserve">Memiliki kemampuan memahami deskripsi /informasi mengenai tempat/bangunan bersejarah </v>
      </c>
      <c r="K32" s="19">
        <f t="shared" si="4"/>
        <v>83</v>
      </c>
      <c r="L32" s="19" t="str">
        <f t="shared" si="5"/>
        <v>B</v>
      </c>
      <c r="M32" s="19">
        <f t="shared" si="6"/>
        <v>83</v>
      </c>
      <c r="N32" s="19" t="str">
        <f t="shared" si="7"/>
        <v>B</v>
      </c>
      <c r="O32" s="35">
        <v>2</v>
      </c>
      <c r="P32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32" s="19" t="str">
        <f t="shared" si="9"/>
        <v>B</v>
      </c>
      <c r="R32" s="19" t="str">
        <f t="shared" si="10"/>
        <v/>
      </c>
      <c r="S32" s="18"/>
      <c r="T32" s="1">
        <v>76</v>
      </c>
      <c r="U32" s="1">
        <v>64</v>
      </c>
      <c r="V32" s="1">
        <v>86</v>
      </c>
      <c r="W32" s="1">
        <v>80</v>
      </c>
      <c r="X32" s="1">
        <v>70</v>
      </c>
      <c r="Y32" s="1"/>
      <c r="Z32" s="1"/>
      <c r="AA32" s="1"/>
      <c r="AB32" s="1"/>
      <c r="AC32" s="1"/>
      <c r="AD32" s="1"/>
      <c r="AE32" s="18"/>
      <c r="AF32" s="1">
        <v>82</v>
      </c>
      <c r="AG32" s="1">
        <v>84</v>
      </c>
      <c r="AH32" s="1">
        <v>82</v>
      </c>
      <c r="AI32" s="1">
        <v>83</v>
      </c>
      <c r="AJ32" s="1">
        <v>84</v>
      </c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927</v>
      </c>
      <c r="C33" s="19" t="s">
        <v>144</v>
      </c>
      <c r="D33" s="18"/>
      <c r="E33" s="19">
        <f t="shared" si="0"/>
        <v>85</v>
      </c>
      <c r="F33" s="19" t="str">
        <f t="shared" si="1"/>
        <v>A</v>
      </c>
      <c r="G33" s="19">
        <f>IF((COUNTA(T12:AC12)&gt;0),(ROUND((AVERAGE(T33:AD33)),0)),"")</f>
        <v>85</v>
      </c>
      <c r="H33" s="19" t="str">
        <f t="shared" si="2"/>
        <v>A</v>
      </c>
      <c r="I33" s="35">
        <v>1</v>
      </c>
      <c r="J33" s="19" t="str">
        <f t="shared" si="3"/>
        <v>Memiliki kemampuan memahami komunikasi interaksional dengan orang lain dan deskripsi/ informasi mengenai tempat atau bangunan bersejarah</v>
      </c>
      <c r="K33" s="19">
        <f t="shared" si="4"/>
        <v>83</v>
      </c>
      <c r="L33" s="19" t="str">
        <f t="shared" si="5"/>
        <v>B</v>
      </c>
      <c r="M33" s="19">
        <f t="shared" si="6"/>
        <v>83</v>
      </c>
      <c r="N33" s="19" t="str">
        <f t="shared" si="7"/>
        <v>B</v>
      </c>
      <c r="O33" s="35">
        <v>2</v>
      </c>
      <c r="P33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33" s="19" t="str">
        <f t="shared" si="9"/>
        <v>B</v>
      </c>
      <c r="R33" s="19" t="str">
        <f t="shared" si="10"/>
        <v/>
      </c>
      <c r="S33" s="18"/>
      <c r="T33" s="1">
        <v>92</v>
      </c>
      <c r="U33" s="1">
        <v>92</v>
      </c>
      <c r="V33" s="1">
        <v>82</v>
      </c>
      <c r="W33" s="1">
        <v>76</v>
      </c>
      <c r="X33" s="1">
        <v>84</v>
      </c>
      <c r="Y33" s="1"/>
      <c r="Z33" s="1"/>
      <c r="AA33" s="1"/>
      <c r="AB33" s="1"/>
      <c r="AC33" s="1"/>
      <c r="AD33" s="1"/>
      <c r="AE33" s="18"/>
      <c r="AF33" s="1">
        <v>82</v>
      </c>
      <c r="AG33" s="1">
        <v>84</v>
      </c>
      <c r="AH33" s="1">
        <v>82</v>
      </c>
      <c r="AI33" s="1">
        <v>83</v>
      </c>
      <c r="AJ33" s="1">
        <v>84</v>
      </c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942</v>
      </c>
      <c r="C34" s="19" t="s">
        <v>145</v>
      </c>
      <c r="D34" s="18"/>
      <c r="E34" s="19">
        <f t="shared" si="0"/>
        <v>71</v>
      </c>
      <c r="F34" s="19" t="str">
        <f t="shared" si="1"/>
        <v>C</v>
      </c>
      <c r="G34" s="19">
        <f>IF((COUNTA(T12:AC12)&gt;0),(ROUND((AVERAGE(T34:AD34)),0)),"")</f>
        <v>71</v>
      </c>
      <c r="H34" s="19" t="str">
        <f t="shared" si="2"/>
        <v>C</v>
      </c>
      <c r="I34" s="35">
        <v>3</v>
      </c>
      <c r="J34" s="19" t="str">
        <f t="shared" si="3"/>
        <v xml:space="preserve">Memiliki kemampuan memahami deskripsi /informasi mengenai tempat/bangunan bersejarah </v>
      </c>
      <c r="K34" s="19">
        <f t="shared" si="4"/>
        <v>83</v>
      </c>
      <c r="L34" s="19" t="str">
        <f t="shared" si="5"/>
        <v>B</v>
      </c>
      <c r="M34" s="19">
        <f t="shared" si="6"/>
        <v>83</v>
      </c>
      <c r="N34" s="19" t="str">
        <f t="shared" si="7"/>
        <v>B</v>
      </c>
      <c r="O34" s="35">
        <v>2</v>
      </c>
      <c r="P34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34" s="19" t="str">
        <f t="shared" si="9"/>
        <v>B</v>
      </c>
      <c r="R34" s="19" t="str">
        <f t="shared" si="10"/>
        <v/>
      </c>
      <c r="S34" s="18"/>
      <c r="T34" s="1">
        <v>76</v>
      </c>
      <c r="U34" s="1">
        <v>76</v>
      </c>
      <c r="V34" s="1">
        <v>70</v>
      </c>
      <c r="W34" s="1">
        <v>65</v>
      </c>
      <c r="X34" s="1">
        <v>70</v>
      </c>
      <c r="Y34" s="1"/>
      <c r="Z34" s="1"/>
      <c r="AA34" s="1"/>
      <c r="AB34" s="1"/>
      <c r="AC34" s="1"/>
      <c r="AD34" s="1"/>
      <c r="AE34" s="18"/>
      <c r="AF34" s="1">
        <v>82</v>
      </c>
      <c r="AG34" s="1">
        <v>84</v>
      </c>
      <c r="AH34" s="1">
        <v>82</v>
      </c>
      <c r="AI34" s="1">
        <v>83</v>
      </c>
      <c r="AJ34" s="1">
        <v>84</v>
      </c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957</v>
      </c>
      <c r="C35" s="19" t="s">
        <v>146</v>
      </c>
      <c r="D35" s="18"/>
      <c r="E35" s="19">
        <f t="shared" si="0"/>
        <v>77</v>
      </c>
      <c r="F35" s="19" t="str">
        <f t="shared" si="1"/>
        <v>B</v>
      </c>
      <c r="G35" s="19">
        <f>IF((COUNTA(T12:AC12)&gt;0),(ROUND((AVERAGE(T35:AD35)),0)),"")</f>
        <v>77</v>
      </c>
      <c r="H35" s="19" t="str">
        <f t="shared" si="2"/>
        <v>B</v>
      </c>
      <c r="I35" s="35">
        <v>2</v>
      </c>
      <c r="J35" s="19" t="str">
        <f t="shared" si="3"/>
        <v>Memiliki kemampuan memahami komunikasi interaksional dengan orang lain ,namun perlu meningkatkan kemampuan memahami deskripsi/ informasi mengenai tempat atau bangunan bersejarah</v>
      </c>
      <c r="K35" s="19">
        <f t="shared" si="4"/>
        <v>83</v>
      </c>
      <c r="L35" s="19" t="str">
        <f t="shared" si="5"/>
        <v>B</v>
      </c>
      <c r="M35" s="19">
        <f t="shared" si="6"/>
        <v>83</v>
      </c>
      <c r="N35" s="19" t="str">
        <f t="shared" si="7"/>
        <v>B</v>
      </c>
      <c r="O35" s="35">
        <v>2</v>
      </c>
      <c r="P35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35" s="19" t="str">
        <f t="shared" si="9"/>
        <v>B</v>
      </c>
      <c r="R35" s="19" t="str">
        <f t="shared" si="10"/>
        <v/>
      </c>
      <c r="S35" s="18"/>
      <c r="T35" s="1">
        <v>77</v>
      </c>
      <c r="U35" s="1">
        <v>70</v>
      </c>
      <c r="V35" s="1">
        <v>82</v>
      </c>
      <c r="W35" s="1">
        <v>76</v>
      </c>
      <c r="X35" s="1">
        <v>78</v>
      </c>
      <c r="Y35" s="1"/>
      <c r="Z35" s="1"/>
      <c r="AA35" s="1"/>
      <c r="AB35" s="1"/>
      <c r="AC35" s="1"/>
      <c r="AD35" s="1"/>
      <c r="AE35" s="18"/>
      <c r="AF35" s="1">
        <v>82</v>
      </c>
      <c r="AG35" s="1">
        <v>84</v>
      </c>
      <c r="AH35" s="1">
        <v>82</v>
      </c>
      <c r="AI35" s="1">
        <v>83</v>
      </c>
      <c r="AJ35" s="1">
        <v>84</v>
      </c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973</v>
      </c>
      <c r="C36" s="19" t="s">
        <v>147</v>
      </c>
      <c r="D36" s="18"/>
      <c r="E36" s="19">
        <f t="shared" si="0"/>
        <v>81</v>
      </c>
      <c r="F36" s="19" t="str">
        <f t="shared" si="1"/>
        <v>B</v>
      </c>
      <c r="G36" s="19">
        <f>IF((COUNTA(T12:AC12)&gt;0),(ROUND((AVERAGE(T36:AD36)),0)),"")</f>
        <v>81</v>
      </c>
      <c r="H36" s="19" t="str">
        <f t="shared" si="2"/>
        <v>B</v>
      </c>
      <c r="I36" s="35">
        <v>2</v>
      </c>
      <c r="J36" s="19" t="str">
        <f t="shared" si="3"/>
        <v>Memiliki kemampuan memahami komunikasi interaksional dengan orang lain ,namun perlu meningkatkan kemampuan memahami deskripsi/ informasi mengenai tempat atau bangunan bersejarah</v>
      </c>
      <c r="K36" s="19">
        <f t="shared" si="4"/>
        <v>83</v>
      </c>
      <c r="L36" s="19" t="str">
        <f t="shared" si="5"/>
        <v>B</v>
      </c>
      <c r="M36" s="19">
        <f t="shared" si="6"/>
        <v>83</v>
      </c>
      <c r="N36" s="19" t="str">
        <f t="shared" si="7"/>
        <v>B</v>
      </c>
      <c r="O36" s="35">
        <v>2</v>
      </c>
      <c r="P36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36" s="19" t="str">
        <f t="shared" si="9"/>
        <v>B</v>
      </c>
      <c r="R36" s="19" t="str">
        <f t="shared" si="10"/>
        <v/>
      </c>
      <c r="S36" s="18"/>
      <c r="T36" s="1">
        <v>83</v>
      </c>
      <c r="U36" s="1">
        <v>72</v>
      </c>
      <c r="V36" s="1">
        <v>88</v>
      </c>
      <c r="W36" s="1">
        <v>82</v>
      </c>
      <c r="X36" s="1">
        <v>82</v>
      </c>
      <c r="Y36" s="1"/>
      <c r="Z36" s="1"/>
      <c r="AA36" s="1"/>
      <c r="AB36" s="1"/>
      <c r="AC36" s="1"/>
      <c r="AD36" s="1"/>
      <c r="AE36" s="18"/>
      <c r="AF36" s="1">
        <v>82</v>
      </c>
      <c r="AG36" s="1">
        <v>84</v>
      </c>
      <c r="AH36" s="1">
        <v>82</v>
      </c>
      <c r="AI36" s="1">
        <v>83</v>
      </c>
      <c r="AJ36" s="1">
        <v>84</v>
      </c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989</v>
      </c>
      <c r="C37" s="19" t="s">
        <v>148</v>
      </c>
      <c r="D37" s="18"/>
      <c r="E37" s="19">
        <f t="shared" si="0"/>
        <v>77</v>
      </c>
      <c r="F37" s="19" t="str">
        <f t="shared" si="1"/>
        <v>B</v>
      </c>
      <c r="G37" s="19">
        <f>IF((COUNTA(T12:AC12)&gt;0),(ROUND((AVERAGE(T37:AD37)),0)),"")</f>
        <v>77</v>
      </c>
      <c r="H37" s="19" t="str">
        <f t="shared" si="2"/>
        <v>B</v>
      </c>
      <c r="I37" s="35">
        <v>2</v>
      </c>
      <c r="J37" s="19" t="str">
        <f t="shared" si="3"/>
        <v>Memiliki kemampuan memahami komunikasi interaksional dengan orang lain ,namun perlu meningkatkan kemampuan memahami deskripsi/ informasi mengenai tempat atau bangunan bersejarah</v>
      </c>
      <c r="K37" s="19">
        <f t="shared" si="4"/>
        <v>83</v>
      </c>
      <c r="L37" s="19" t="str">
        <f t="shared" si="5"/>
        <v>B</v>
      </c>
      <c r="M37" s="19">
        <f t="shared" si="6"/>
        <v>83</v>
      </c>
      <c r="N37" s="19" t="str">
        <f t="shared" si="7"/>
        <v>B</v>
      </c>
      <c r="O37" s="35">
        <v>2</v>
      </c>
      <c r="P37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37" s="19" t="str">
        <f t="shared" si="9"/>
        <v>B</v>
      </c>
      <c r="R37" s="19" t="str">
        <f t="shared" si="10"/>
        <v/>
      </c>
      <c r="S37" s="18"/>
      <c r="T37" s="1">
        <v>76</v>
      </c>
      <c r="U37" s="1">
        <v>80</v>
      </c>
      <c r="V37" s="1">
        <v>76</v>
      </c>
      <c r="W37" s="1">
        <v>70</v>
      </c>
      <c r="X37" s="1">
        <v>82</v>
      </c>
      <c r="Y37" s="1"/>
      <c r="Z37" s="1"/>
      <c r="AA37" s="1"/>
      <c r="AB37" s="1"/>
      <c r="AC37" s="1"/>
      <c r="AD37" s="1"/>
      <c r="AE37" s="18"/>
      <c r="AF37" s="1">
        <v>82</v>
      </c>
      <c r="AG37" s="1">
        <v>84</v>
      </c>
      <c r="AH37" s="1">
        <v>82</v>
      </c>
      <c r="AI37" s="1">
        <v>83</v>
      </c>
      <c r="AJ37" s="1">
        <v>84</v>
      </c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1005</v>
      </c>
      <c r="C38" s="19" t="s">
        <v>149</v>
      </c>
      <c r="D38" s="18"/>
      <c r="E38" s="19">
        <f t="shared" si="0"/>
        <v>87</v>
      </c>
      <c r="F38" s="19" t="str">
        <f t="shared" si="1"/>
        <v>A</v>
      </c>
      <c r="G38" s="19">
        <f>IF((COUNTA(T12:AC12)&gt;0),(ROUND((AVERAGE(T38:AD38)),0)),"")</f>
        <v>87</v>
      </c>
      <c r="H38" s="19" t="str">
        <f t="shared" si="2"/>
        <v>A</v>
      </c>
      <c r="I38" s="35">
        <v>1</v>
      </c>
      <c r="J38" s="19" t="str">
        <f t="shared" si="3"/>
        <v>Memiliki kemampuan memahami komunikasi interaksional dengan orang lain dan deskripsi/ informasi mengenai tempat atau bangunan bersejarah</v>
      </c>
      <c r="K38" s="19">
        <f t="shared" si="4"/>
        <v>83</v>
      </c>
      <c r="L38" s="19" t="str">
        <f t="shared" si="5"/>
        <v>B</v>
      </c>
      <c r="M38" s="19">
        <f t="shared" si="6"/>
        <v>83</v>
      </c>
      <c r="N38" s="19" t="str">
        <f t="shared" si="7"/>
        <v>B</v>
      </c>
      <c r="O38" s="35">
        <v>2</v>
      </c>
      <c r="P38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38" s="19" t="str">
        <f t="shared" si="9"/>
        <v>B</v>
      </c>
      <c r="R38" s="19" t="str">
        <f t="shared" si="10"/>
        <v/>
      </c>
      <c r="S38" s="18"/>
      <c r="T38" s="1">
        <v>86</v>
      </c>
      <c r="U38" s="1">
        <v>90</v>
      </c>
      <c r="V38" s="1">
        <v>90</v>
      </c>
      <c r="W38" s="1">
        <v>84</v>
      </c>
      <c r="X38" s="1">
        <v>84</v>
      </c>
      <c r="Y38" s="1"/>
      <c r="Z38" s="1"/>
      <c r="AA38" s="1"/>
      <c r="AB38" s="1"/>
      <c r="AC38" s="1"/>
      <c r="AD38" s="1"/>
      <c r="AE38" s="18"/>
      <c r="AF38" s="1">
        <v>82</v>
      </c>
      <c r="AG38" s="1">
        <v>84</v>
      </c>
      <c r="AH38" s="1">
        <v>82</v>
      </c>
      <c r="AI38" s="1">
        <v>83</v>
      </c>
      <c r="AJ38" s="1">
        <v>84</v>
      </c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1020</v>
      </c>
      <c r="C39" s="19" t="s">
        <v>150</v>
      </c>
      <c r="D39" s="18"/>
      <c r="E39" s="19">
        <f t="shared" si="0"/>
        <v>85</v>
      </c>
      <c r="F39" s="19" t="str">
        <f t="shared" si="1"/>
        <v>A</v>
      </c>
      <c r="G39" s="19">
        <f>IF((COUNTA(T12:AC12)&gt;0),(ROUND((AVERAGE(T39:AD39)),0)),"")</f>
        <v>85</v>
      </c>
      <c r="H39" s="19" t="str">
        <f t="shared" si="2"/>
        <v>A</v>
      </c>
      <c r="I39" s="35">
        <v>1</v>
      </c>
      <c r="J39" s="19" t="str">
        <f t="shared" si="3"/>
        <v>Memiliki kemampuan memahami komunikasi interaksional dengan orang lain dan deskripsi/ informasi mengenai tempat atau bangunan bersejarah</v>
      </c>
      <c r="K39" s="19">
        <f t="shared" si="4"/>
        <v>83</v>
      </c>
      <c r="L39" s="19" t="str">
        <f t="shared" si="5"/>
        <v>B</v>
      </c>
      <c r="M39" s="19">
        <f t="shared" si="6"/>
        <v>83</v>
      </c>
      <c r="N39" s="19" t="str">
        <f t="shared" si="7"/>
        <v>B</v>
      </c>
      <c r="O39" s="35">
        <v>2</v>
      </c>
      <c r="P39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39" s="19" t="str">
        <f t="shared" si="9"/>
        <v>B</v>
      </c>
      <c r="R39" s="19" t="str">
        <f t="shared" si="10"/>
        <v/>
      </c>
      <c r="S39" s="18"/>
      <c r="T39" s="1">
        <v>82</v>
      </c>
      <c r="U39" s="1">
        <v>88</v>
      </c>
      <c r="V39" s="1">
        <v>90</v>
      </c>
      <c r="W39" s="1">
        <v>84</v>
      </c>
      <c r="X39" s="1">
        <v>80</v>
      </c>
      <c r="Y39" s="1"/>
      <c r="Z39" s="1"/>
      <c r="AA39" s="1"/>
      <c r="AB39" s="1"/>
      <c r="AC39" s="1"/>
      <c r="AD39" s="1"/>
      <c r="AE39" s="18"/>
      <c r="AF39" s="1">
        <v>82</v>
      </c>
      <c r="AG39" s="1">
        <v>84</v>
      </c>
      <c r="AH39" s="1">
        <v>82</v>
      </c>
      <c r="AI39" s="1">
        <v>83</v>
      </c>
      <c r="AJ39" s="1">
        <v>84</v>
      </c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1036</v>
      </c>
      <c r="C40" s="19" t="s">
        <v>151</v>
      </c>
      <c r="D40" s="18"/>
      <c r="E40" s="19">
        <f t="shared" si="0"/>
        <v>72</v>
      </c>
      <c r="F40" s="19" t="str">
        <f t="shared" si="1"/>
        <v>C</v>
      </c>
      <c r="G40" s="19">
        <f>IF((COUNTA(T12:AC12)&gt;0),(ROUND((AVERAGE(T40:AD40)),0)),"")</f>
        <v>72</v>
      </c>
      <c r="H40" s="19" t="str">
        <f t="shared" si="2"/>
        <v>C</v>
      </c>
      <c r="I40" s="35">
        <v>3</v>
      </c>
      <c r="J40" s="19" t="str">
        <f t="shared" si="3"/>
        <v xml:space="preserve">Memiliki kemampuan memahami deskripsi /informasi mengenai tempat/bangunan bersejarah </v>
      </c>
      <c r="K40" s="19">
        <f t="shared" si="4"/>
        <v>83</v>
      </c>
      <c r="L40" s="19" t="str">
        <f t="shared" si="5"/>
        <v>B</v>
      </c>
      <c r="M40" s="19">
        <f t="shared" si="6"/>
        <v>83</v>
      </c>
      <c r="N40" s="19" t="str">
        <f t="shared" si="7"/>
        <v>B</v>
      </c>
      <c r="O40" s="35">
        <v>2</v>
      </c>
      <c r="P40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40" s="19" t="str">
        <f t="shared" si="9"/>
        <v>B</v>
      </c>
      <c r="R40" s="19" t="str">
        <f t="shared" si="10"/>
        <v/>
      </c>
      <c r="S40" s="18"/>
      <c r="T40" s="1">
        <v>77</v>
      </c>
      <c r="U40" s="1">
        <v>75</v>
      </c>
      <c r="V40" s="1">
        <v>70</v>
      </c>
      <c r="W40" s="1">
        <v>68</v>
      </c>
      <c r="X40" s="1">
        <v>70</v>
      </c>
      <c r="Y40" s="1"/>
      <c r="Z40" s="1"/>
      <c r="AA40" s="1"/>
      <c r="AB40" s="1"/>
      <c r="AC40" s="1"/>
      <c r="AD40" s="1"/>
      <c r="AE40" s="18"/>
      <c r="AF40" s="1">
        <v>82</v>
      </c>
      <c r="AG40" s="1">
        <v>84</v>
      </c>
      <c r="AH40" s="1">
        <v>82</v>
      </c>
      <c r="AI40" s="1">
        <v>83</v>
      </c>
      <c r="AJ40" s="1">
        <v>84</v>
      </c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1052</v>
      </c>
      <c r="C41" s="19" t="s">
        <v>152</v>
      </c>
      <c r="D41" s="18"/>
      <c r="E41" s="19">
        <f t="shared" si="0"/>
        <v>77</v>
      </c>
      <c r="F41" s="19" t="str">
        <f t="shared" si="1"/>
        <v>B</v>
      </c>
      <c r="G41" s="19">
        <f>IF((COUNTA(T12:AC12)&gt;0),(ROUND((AVERAGE(T41:AD41)),0)),"")</f>
        <v>77</v>
      </c>
      <c r="H41" s="19" t="str">
        <f t="shared" si="2"/>
        <v>B</v>
      </c>
      <c r="I41" s="35">
        <v>2</v>
      </c>
      <c r="J41" s="19" t="str">
        <f t="shared" si="3"/>
        <v>Memiliki kemampuan memahami komunikasi interaksional dengan orang lain ,namun perlu meningkatkan kemampuan memahami deskripsi/ informasi mengenai tempat atau bangunan bersejarah</v>
      </c>
      <c r="K41" s="19">
        <f t="shared" si="4"/>
        <v>83</v>
      </c>
      <c r="L41" s="19" t="str">
        <f t="shared" si="5"/>
        <v>B</v>
      </c>
      <c r="M41" s="19">
        <f t="shared" si="6"/>
        <v>83</v>
      </c>
      <c r="N41" s="19" t="str">
        <f t="shared" si="7"/>
        <v>B</v>
      </c>
      <c r="O41" s="35">
        <v>2</v>
      </c>
      <c r="P41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41" s="19" t="str">
        <f t="shared" si="9"/>
        <v>B</v>
      </c>
      <c r="R41" s="19" t="str">
        <f t="shared" si="10"/>
        <v/>
      </c>
      <c r="S41" s="18"/>
      <c r="T41" s="1">
        <v>77</v>
      </c>
      <c r="U41" s="1">
        <v>82</v>
      </c>
      <c r="V41" s="1">
        <v>82</v>
      </c>
      <c r="W41" s="1">
        <v>76</v>
      </c>
      <c r="X41" s="1">
        <v>70</v>
      </c>
      <c r="Y41" s="1"/>
      <c r="Z41" s="1"/>
      <c r="AA41" s="1"/>
      <c r="AB41" s="1"/>
      <c r="AC41" s="1"/>
      <c r="AD41" s="1"/>
      <c r="AE41" s="18"/>
      <c r="AF41" s="1">
        <v>82</v>
      </c>
      <c r="AG41" s="1">
        <v>84</v>
      </c>
      <c r="AH41" s="1">
        <v>82</v>
      </c>
      <c r="AI41" s="1">
        <v>83</v>
      </c>
      <c r="AJ41" s="1">
        <v>84</v>
      </c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1067</v>
      </c>
      <c r="C42" s="19" t="s">
        <v>153</v>
      </c>
      <c r="D42" s="18"/>
      <c r="E42" s="19">
        <f t="shared" si="0"/>
        <v>79</v>
      </c>
      <c r="F42" s="19" t="str">
        <f t="shared" si="1"/>
        <v>B</v>
      </c>
      <c r="G42" s="19">
        <f>IF((COUNTA(T12:AC12)&gt;0),(ROUND((AVERAGE(T42:AD42)),0)),"")</f>
        <v>79</v>
      </c>
      <c r="H42" s="19" t="str">
        <f t="shared" si="2"/>
        <v>B</v>
      </c>
      <c r="I42" s="35">
        <v>2</v>
      </c>
      <c r="J42" s="19" t="str">
        <f t="shared" si="3"/>
        <v>Memiliki kemampuan memahami komunikasi interaksional dengan orang lain ,namun perlu meningkatkan kemampuan memahami deskripsi/ informasi mengenai tempat atau bangunan bersejarah</v>
      </c>
      <c r="K42" s="19">
        <f t="shared" si="4"/>
        <v>83</v>
      </c>
      <c r="L42" s="19" t="str">
        <f t="shared" si="5"/>
        <v>B</v>
      </c>
      <c r="M42" s="19">
        <f t="shared" si="6"/>
        <v>83</v>
      </c>
      <c r="N42" s="19" t="str">
        <f t="shared" si="7"/>
        <v>B</v>
      </c>
      <c r="O42" s="35">
        <v>2</v>
      </c>
      <c r="P42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42" s="19" t="str">
        <f t="shared" si="9"/>
        <v>B</v>
      </c>
      <c r="R42" s="19" t="str">
        <f t="shared" si="10"/>
        <v/>
      </c>
      <c r="S42" s="18"/>
      <c r="T42" s="1">
        <v>83</v>
      </c>
      <c r="U42" s="1">
        <v>78</v>
      </c>
      <c r="V42" s="1">
        <v>82</v>
      </c>
      <c r="W42" s="1">
        <v>74</v>
      </c>
      <c r="X42" s="1">
        <v>76</v>
      </c>
      <c r="Y42" s="1"/>
      <c r="Z42" s="1"/>
      <c r="AA42" s="1"/>
      <c r="AB42" s="1"/>
      <c r="AC42" s="1"/>
      <c r="AD42" s="1"/>
      <c r="AE42" s="18"/>
      <c r="AF42" s="1">
        <v>82</v>
      </c>
      <c r="AG42" s="1">
        <v>84</v>
      </c>
      <c r="AH42" s="1">
        <v>82</v>
      </c>
      <c r="AI42" s="1">
        <v>83</v>
      </c>
      <c r="AJ42" s="1">
        <v>84</v>
      </c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1083</v>
      </c>
      <c r="C43" s="19" t="s">
        <v>154</v>
      </c>
      <c r="D43" s="18"/>
      <c r="E43" s="19">
        <f t="shared" si="0"/>
        <v>83</v>
      </c>
      <c r="F43" s="19" t="str">
        <f t="shared" si="1"/>
        <v>B</v>
      </c>
      <c r="G43" s="19">
        <f>IF((COUNTA(T12:AC12)&gt;0),(ROUND((AVERAGE(T43:AD43)),0)),"")</f>
        <v>83</v>
      </c>
      <c r="H43" s="19" t="str">
        <f t="shared" si="2"/>
        <v>B</v>
      </c>
      <c r="I43" s="35">
        <v>2</v>
      </c>
      <c r="J43" s="19" t="str">
        <f t="shared" si="3"/>
        <v>Memiliki kemampuan memahami komunikasi interaksional dengan orang lain ,namun perlu meningkatkan kemampuan memahami deskripsi/ informasi mengenai tempat atau bangunan bersejarah</v>
      </c>
      <c r="K43" s="19">
        <f t="shared" si="4"/>
        <v>83</v>
      </c>
      <c r="L43" s="19" t="str">
        <f t="shared" si="5"/>
        <v>B</v>
      </c>
      <c r="M43" s="19">
        <f t="shared" si="6"/>
        <v>83</v>
      </c>
      <c r="N43" s="19" t="str">
        <f t="shared" si="7"/>
        <v>B</v>
      </c>
      <c r="O43" s="35">
        <v>2</v>
      </c>
      <c r="P43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43" s="19" t="str">
        <f t="shared" si="9"/>
        <v>B</v>
      </c>
      <c r="R43" s="19" t="str">
        <f t="shared" si="10"/>
        <v/>
      </c>
      <c r="S43" s="18"/>
      <c r="T43" s="1">
        <v>77</v>
      </c>
      <c r="U43" s="1">
        <v>88</v>
      </c>
      <c r="V43" s="1">
        <v>88</v>
      </c>
      <c r="W43" s="1">
        <v>82</v>
      </c>
      <c r="X43" s="1">
        <v>80</v>
      </c>
      <c r="Y43" s="1"/>
      <c r="Z43" s="1"/>
      <c r="AA43" s="1"/>
      <c r="AB43" s="1"/>
      <c r="AC43" s="1"/>
      <c r="AD43" s="1"/>
      <c r="AE43" s="18"/>
      <c r="AF43" s="1">
        <v>82</v>
      </c>
      <c r="AG43" s="1">
        <v>84</v>
      </c>
      <c r="AH43" s="1">
        <v>82</v>
      </c>
      <c r="AI43" s="1">
        <v>83</v>
      </c>
      <c r="AJ43" s="1">
        <v>84</v>
      </c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1099</v>
      </c>
      <c r="C44" s="19" t="s">
        <v>155</v>
      </c>
      <c r="D44" s="18"/>
      <c r="E44" s="19">
        <f t="shared" si="0"/>
        <v>79</v>
      </c>
      <c r="F44" s="19" t="str">
        <f t="shared" si="1"/>
        <v>B</v>
      </c>
      <c r="G44" s="19">
        <f>IF((COUNTA(T12:AC12)&gt;0),(ROUND((AVERAGE(T44:AD44)),0)),"")</f>
        <v>79</v>
      </c>
      <c r="H44" s="19" t="str">
        <f t="shared" si="2"/>
        <v>B</v>
      </c>
      <c r="I44" s="35">
        <v>2</v>
      </c>
      <c r="J44" s="19" t="str">
        <f t="shared" si="3"/>
        <v>Memiliki kemampuan memahami komunikasi interaksional dengan orang lain ,namun perlu meningkatkan kemampuan memahami deskripsi/ informasi mengenai tempat atau bangunan bersejarah</v>
      </c>
      <c r="K44" s="19">
        <f t="shared" si="4"/>
        <v>83</v>
      </c>
      <c r="L44" s="19" t="str">
        <f t="shared" si="5"/>
        <v>B</v>
      </c>
      <c r="M44" s="19">
        <f t="shared" si="6"/>
        <v>83</v>
      </c>
      <c r="N44" s="19" t="str">
        <f t="shared" si="7"/>
        <v>B</v>
      </c>
      <c r="O44" s="35">
        <v>2</v>
      </c>
      <c r="P44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44" s="19" t="str">
        <f t="shared" si="9"/>
        <v>B</v>
      </c>
      <c r="R44" s="19" t="str">
        <f t="shared" si="10"/>
        <v/>
      </c>
      <c r="S44" s="18"/>
      <c r="T44" s="1">
        <v>76</v>
      </c>
      <c r="U44" s="1">
        <v>90</v>
      </c>
      <c r="V44" s="1">
        <v>78</v>
      </c>
      <c r="W44" s="1">
        <v>72</v>
      </c>
      <c r="X44" s="1">
        <v>78</v>
      </c>
      <c r="Y44" s="1"/>
      <c r="Z44" s="1"/>
      <c r="AA44" s="1"/>
      <c r="AB44" s="1"/>
      <c r="AC44" s="1"/>
      <c r="AD44" s="1"/>
      <c r="AE44" s="18"/>
      <c r="AF44" s="1">
        <v>82</v>
      </c>
      <c r="AG44" s="1">
        <v>84</v>
      </c>
      <c r="AH44" s="1">
        <v>82</v>
      </c>
      <c r="AI44" s="1">
        <v>83</v>
      </c>
      <c r="AJ44" s="1">
        <v>84</v>
      </c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1114</v>
      </c>
      <c r="C45" s="19" t="s">
        <v>156</v>
      </c>
      <c r="D45" s="18"/>
      <c r="E45" s="19">
        <f t="shared" si="0"/>
        <v>73</v>
      </c>
      <c r="F45" s="19" t="str">
        <f t="shared" si="1"/>
        <v>C</v>
      </c>
      <c r="G45" s="19">
        <f>IF((COUNTA(T12:AC12)&gt;0),(ROUND((AVERAGE(T45:AD45)),0)),"")</f>
        <v>73</v>
      </c>
      <c r="H45" s="19" t="str">
        <f t="shared" si="2"/>
        <v>C</v>
      </c>
      <c r="I45" s="35">
        <v>3</v>
      </c>
      <c r="J45" s="19" t="str">
        <f t="shared" si="3"/>
        <v xml:space="preserve">Memiliki kemampuan memahami deskripsi /informasi mengenai tempat/bangunan bersejarah </v>
      </c>
      <c r="K45" s="19">
        <f t="shared" si="4"/>
        <v>83</v>
      </c>
      <c r="L45" s="19" t="str">
        <f t="shared" si="5"/>
        <v>B</v>
      </c>
      <c r="M45" s="19">
        <f t="shared" si="6"/>
        <v>83</v>
      </c>
      <c r="N45" s="19" t="str">
        <f t="shared" si="7"/>
        <v>B</v>
      </c>
      <c r="O45" s="35">
        <v>2</v>
      </c>
      <c r="P45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45" s="19" t="str">
        <f t="shared" si="9"/>
        <v>B</v>
      </c>
      <c r="R45" s="19" t="str">
        <f t="shared" si="10"/>
        <v/>
      </c>
      <c r="S45" s="18"/>
      <c r="T45" s="1">
        <v>77</v>
      </c>
      <c r="U45" s="1">
        <v>79</v>
      </c>
      <c r="V45" s="1">
        <v>70</v>
      </c>
      <c r="W45" s="1">
        <v>69</v>
      </c>
      <c r="X45" s="1">
        <v>70</v>
      </c>
      <c r="Y45" s="1"/>
      <c r="Z45" s="1"/>
      <c r="AA45" s="1"/>
      <c r="AB45" s="1"/>
      <c r="AC45" s="1"/>
      <c r="AD45" s="1"/>
      <c r="AE45" s="18"/>
      <c r="AF45" s="1">
        <v>82</v>
      </c>
      <c r="AG45" s="1">
        <v>84</v>
      </c>
      <c r="AH45" s="1">
        <v>82</v>
      </c>
      <c r="AI45" s="1">
        <v>83</v>
      </c>
      <c r="AJ45" s="1">
        <v>84</v>
      </c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1130</v>
      </c>
      <c r="C46" s="19" t="s">
        <v>157</v>
      </c>
      <c r="D46" s="18"/>
      <c r="E46" s="19">
        <f t="shared" si="0"/>
        <v>78</v>
      </c>
      <c r="F46" s="19" t="str">
        <f t="shared" si="1"/>
        <v>B</v>
      </c>
      <c r="G46" s="19">
        <f>IF((COUNTA(T12:AC12)&gt;0),(ROUND((AVERAGE(T46:AD46)),0)),"")</f>
        <v>78</v>
      </c>
      <c r="H46" s="19" t="str">
        <f t="shared" si="2"/>
        <v>B</v>
      </c>
      <c r="I46" s="35">
        <v>2</v>
      </c>
      <c r="J46" s="19" t="str">
        <f t="shared" si="3"/>
        <v>Memiliki kemampuan memahami komunikasi interaksional dengan orang lain ,namun perlu meningkatkan kemampuan memahami deskripsi/ informasi mengenai tempat atau bangunan bersejarah</v>
      </c>
      <c r="K46" s="19">
        <f t="shared" si="4"/>
        <v>83</v>
      </c>
      <c r="L46" s="19" t="str">
        <f t="shared" si="5"/>
        <v>B</v>
      </c>
      <c r="M46" s="19">
        <f t="shared" si="6"/>
        <v>83</v>
      </c>
      <c r="N46" s="19" t="str">
        <f t="shared" si="7"/>
        <v>B</v>
      </c>
      <c r="O46" s="35">
        <v>2</v>
      </c>
      <c r="P46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46" s="19" t="str">
        <f t="shared" si="9"/>
        <v>B</v>
      </c>
      <c r="R46" s="19" t="str">
        <f t="shared" si="10"/>
        <v/>
      </c>
      <c r="S46" s="18"/>
      <c r="T46" s="1">
        <v>76</v>
      </c>
      <c r="U46" s="1">
        <v>80</v>
      </c>
      <c r="V46" s="1">
        <v>84</v>
      </c>
      <c r="W46" s="1">
        <v>78</v>
      </c>
      <c r="X46" s="1">
        <v>70</v>
      </c>
      <c r="Y46" s="1"/>
      <c r="Z46" s="1"/>
      <c r="AA46" s="1"/>
      <c r="AB46" s="1"/>
      <c r="AC46" s="1"/>
      <c r="AD46" s="1"/>
      <c r="AE46" s="18"/>
      <c r="AF46" s="1">
        <v>82</v>
      </c>
      <c r="AG46" s="1">
        <v>84</v>
      </c>
      <c r="AH46" s="1">
        <v>82</v>
      </c>
      <c r="AI46" s="1">
        <v>83</v>
      </c>
      <c r="AJ46" s="1">
        <v>84</v>
      </c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1145</v>
      </c>
      <c r="C47" s="19" t="s">
        <v>158</v>
      </c>
      <c r="D47" s="18"/>
      <c r="E47" s="19">
        <f t="shared" si="0"/>
        <v>78</v>
      </c>
      <c r="F47" s="19" t="str">
        <f t="shared" si="1"/>
        <v>B</v>
      </c>
      <c r="G47" s="19">
        <f>IF((COUNTA(T12:AC12)&gt;0),(ROUND((AVERAGE(T47:AD47)),0)),"")</f>
        <v>78</v>
      </c>
      <c r="H47" s="19" t="str">
        <f t="shared" si="2"/>
        <v>B</v>
      </c>
      <c r="I47" s="35">
        <v>2</v>
      </c>
      <c r="J47" s="19" t="str">
        <f t="shared" si="3"/>
        <v>Memiliki kemampuan memahami komunikasi interaksional dengan orang lain ,namun perlu meningkatkan kemampuan memahami deskripsi/ informasi mengenai tempat atau bangunan bersejarah</v>
      </c>
      <c r="K47" s="19">
        <f t="shared" si="4"/>
        <v>83</v>
      </c>
      <c r="L47" s="19" t="str">
        <f t="shared" si="5"/>
        <v>B</v>
      </c>
      <c r="M47" s="19">
        <f t="shared" si="6"/>
        <v>83</v>
      </c>
      <c r="N47" s="19" t="str">
        <f t="shared" si="7"/>
        <v>B</v>
      </c>
      <c r="O47" s="35">
        <v>2</v>
      </c>
      <c r="P47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47" s="19" t="str">
        <f t="shared" si="9"/>
        <v>B</v>
      </c>
      <c r="R47" s="19" t="str">
        <f t="shared" si="10"/>
        <v/>
      </c>
      <c r="S47" s="18"/>
      <c r="T47" s="1">
        <v>76</v>
      </c>
      <c r="U47" s="1">
        <v>92</v>
      </c>
      <c r="V47" s="1">
        <v>80</v>
      </c>
      <c r="W47" s="1">
        <v>74</v>
      </c>
      <c r="X47" s="1">
        <v>70</v>
      </c>
      <c r="Y47" s="1"/>
      <c r="Z47" s="1"/>
      <c r="AA47" s="1"/>
      <c r="AB47" s="1"/>
      <c r="AC47" s="1"/>
      <c r="AD47" s="1"/>
      <c r="AE47" s="18"/>
      <c r="AF47" s="1">
        <v>82</v>
      </c>
      <c r="AG47" s="1">
        <v>84</v>
      </c>
      <c r="AH47" s="1">
        <v>82</v>
      </c>
      <c r="AI47" s="1">
        <v>83</v>
      </c>
      <c r="AJ47" s="1">
        <v>84</v>
      </c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108</v>
      </c>
      <c r="D52" s="18"/>
      <c r="E52" s="18"/>
      <c r="F52" s="18"/>
      <c r="G52" s="74" t="s">
        <v>109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110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111</v>
      </c>
      <c r="D53" s="18"/>
      <c r="E53" s="18"/>
      <c r="F53" s="18"/>
      <c r="G53" s="74" t="s">
        <v>112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113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114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115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116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117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118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119</v>
      </c>
      <c r="N57" s="18"/>
      <c r="O57" s="36"/>
      <c r="P57" s="18"/>
      <c r="Q57" s="18" t="s">
        <v>120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G34" activePane="bottomRight" state="frozen"/>
      <selection pane="topRight"/>
      <selection pane="bottomLeft"/>
      <selection pane="bottomRight" activeCell="P3" sqref="P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36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3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1162</v>
      </c>
      <c r="C11" s="19" t="s">
        <v>160</v>
      </c>
      <c r="D11" s="18"/>
      <c r="E11" s="19">
        <f t="shared" ref="E11:E50" si="0">IF((COUNTA(T11:AA11)&gt;0),(ROUND( AVERAGE(T11:AA11),0)),"")</f>
        <v>74</v>
      </c>
      <c r="F11" s="19" t="str">
        <f t="shared" ref="F11:F50" si="1">IF(AND(ISNUMBER(E11),E11&gt;=1),IF(E11&lt;=$FD$13,$FE$13,IF(E11&lt;=$FD$14,$FE$14,IF(E11&lt;=$FD$15,$FE$15,IF(E11&lt;=$FD$16,$FE$16,)))), "")</f>
        <v>C</v>
      </c>
      <c r="G11" s="19">
        <f>IF((COUNTA(T11:AC11)&gt;0),(ROUND((AVERAGE(T11:AD11)),0)),"")</f>
        <v>74</v>
      </c>
      <c r="H11" s="19" t="str">
        <f t="shared" ref="H11:H50" si="2">IF(AND(ISNUMBER(G11),G11&gt;=1),IF(G11&lt;=$FD$13,$FE$13,IF(G11&lt;=$FD$14,$FE$14,IF(G11&lt;=$FD$15,$FE$15,IF(G11&lt;=$FD$16,$FE$16,)))), "")</f>
        <v>C</v>
      </c>
      <c r="I11" s="35">
        <v>3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memahami deskripsi /informasi mengenai tempat/bangunan bersejarah </v>
      </c>
      <c r="K11" s="19">
        <f t="shared" ref="K11:K50" si="4">IF((COUNTA(AF11:AN11)&gt;0),AVERAGE(AF11:AN11),"")</f>
        <v>81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81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75</v>
      </c>
      <c r="U11" s="1">
        <v>76</v>
      </c>
      <c r="V11" s="1">
        <v>70</v>
      </c>
      <c r="W11" s="1">
        <v>74</v>
      </c>
      <c r="X11" s="1">
        <v>74</v>
      </c>
      <c r="Y11" s="1"/>
      <c r="Z11" s="1"/>
      <c r="AA11" s="1"/>
      <c r="AB11" s="1"/>
      <c r="AC11" s="1"/>
      <c r="AD11" s="1"/>
      <c r="AE11" s="18"/>
      <c r="AF11" s="1">
        <v>81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1178</v>
      </c>
      <c r="C12" s="19" t="s">
        <v>161</v>
      </c>
      <c r="D12" s="18"/>
      <c r="E12" s="19">
        <f t="shared" si="0"/>
        <v>71</v>
      </c>
      <c r="F12" s="19" t="str">
        <f t="shared" si="1"/>
        <v>C</v>
      </c>
      <c r="G12" s="19">
        <f>IF((COUNTA(T12:AC12)&gt;0),(ROUND((AVERAGE(T12:AD12)),0)),"")</f>
        <v>71</v>
      </c>
      <c r="H12" s="19" t="str">
        <f t="shared" si="2"/>
        <v>C</v>
      </c>
      <c r="I12" s="35">
        <v>3</v>
      </c>
      <c r="J12" s="19" t="str">
        <f t="shared" si="3"/>
        <v xml:space="preserve">Memiliki kemampuan memahami deskripsi /informasi mengenai tempat/bangunan bersejarah </v>
      </c>
      <c r="K12" s="19">
        <f t="shared" si="4"/>
        <v>81</v>
      </c>
      <c r="L12" s="19" t="str">
        <f t="shared" si="5"/>
        <v>B</v>
      </c>
      <c r="M12" s="19">
        <f t="shared" si="6"/>
        <v>81</v>
      </c>
      <c r="N12" s="19" t="str">
        <f t="shared" si="7"/>
        <v>B</v>
      </c>
      <c r="O12" s="35">
        <v>2</v>
      </c>
      <c r="P12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12" s="19" t="str">
        <f t="shared" si="9"/>
        <v>B</v>
      </c>
      <c r="R12" s="19" t="str">
        <f t="shared" si="10"/>
        <v/>
      </c>
      <c r="S12" s="18"/>
      <c r="T12" s="1">
        <v>75</v>
      </c>
      <c r="U12" s="1">
        <v>62</v>
      </c>
      <c r="V12" s="1">
        <v>70</v>
      </c>
      <c r="W12" s="1">
        <v>74</v>
      </c>
      <c r="X12" s="1">
        <v>76</v>
      </c>
      <c r="Y12" s="1"/>
      <c r="Z12" s="1"/>
      <c r="AA12" s="1"/>
      <c r="AB12" s="1"/>
      <c r="AC12" s="1"/>
      <c r="AD12" s="1"/>
      <c r="AE12" s="18"/>
      <c r="AF12" s="1">
        <v>81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1194</v>
      </c>
      <c r="C13" s="19" t="s">
        <v>162</v>
      </c>
      <c r="D13" s="18"/>
      <c r="E13" s="19">
        <f t="shared" si="0"/>
        <v>75</v>
      </c>
      <c r="F13" s="19" t="str">
        <f t="shared" si="1"/>
        <v>C</v>
      </c>
      <c r="G13" s="19">
        <f>IF((COUNTA(T12:AC12)&gt;0),(ROUND((AVERAGE(T13:AD13)),0)),"")</f>
        <v>75</v>
      </c>
      <c r="H13" s="19" t="str">
        <f t="shared" si="2"/>
        <v>C</v>
      </c>
      <c r="I13" s="35">
        <v>3</v>
      </c>
      <c r="J13" s="19" t="str">
        <f t="shared" si="3"/>
        <v xml:space="preserve">Memiliki kemampuan memahami deskripsi /informasi mengenai tempat/bangunan bersejarah </v>
      </c>
      <c r="K13" s="19">
        <f t="shared" si="4"/>
        <v>81</v>
      </c>
      <c r="L13" s="19" t="str">
        <f t="shared" si="5"/>
        <v>B</v>
      </c>
      <c r="M13" s="19">
        <f t="shared" si="6"/>
        <v>81</v>
      </c>
      <c r="N13" s="19" t="str">
        <f t="shared" si="7"/>
        <v>B</v>
      </c>
      <c r="O13" s="35">
        <v>2</v>
      </c>
      <c r="P13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13" s="19" t="str">
        <f t="shared" si="9"/>
        <v>B</v>
      </c>
      <c r="R13" s="19" t="str">
        <f t="shared" si="10"/>
        <v/>
      </c>
      <c r="S13" s="18"/>
      <c r="T13" s="1">
        <v>77</v>
      </c>
      <c r="U13" s="1">
        <v>82</v>
      </c>
      <c r="V13" s="1">
        <v>70</v>
      </c>
      <c r="W13" s="1">
        <v>74</v>
      </c>
      <c r="X13" s="1">
        <v>70</v>
      </c>
      <c r="Y13" s="1"/>
      <c r="Z13" s="1"/>
      <c r="AA13" s="1"/>
      <c r="AB13" s="1"/>
      <c r="AC13" s="1"/>
      <c r="AD13" s="1"/>
      <c r="AE13" s="18"/>
      <c r="AF13" s="1">
        <v>81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66</v>
      </c>
      <c r="FI13" s="41" t="s">
        <v>67</v>
      </c>
      <c r="FJ13" s="39">
        <v>841</v>
      </c>
      <c r="FK13" s="39">
        <v>851</v>
      </c>
    </row>
    <row r="14" spans="1:167" x14ac:dyDescent="0.25">
      <c r="A14" s="19">
        <v>4</v>
      </c>
      <c r="B14" s="19">
        <v>1210</v>
      </c>
      <c r="C14" s="19" t="s">
        <v>163</v>
      </c>
      <c r="D14" s="18"/>
      <c r="E14" s="19">
        <f t="shared" si="0"/>
        <v>70</v>
      </c>
      <c r="F14" s="19" t="str">
        <f t="shared" si="1"/>
        <v>C</v>
      </c>
      <c r="G14" s="19">
        <f>IF((COUNTA(T12:AC12)&gt;0),(ROUND((AVERAGE(T14:AD14)),0)),"")</f>
        <v>70</v>
      </c>
      <c r="H14" s="19" t="str">
        <f t="shared" si="2"/>
        <v>C</v>
      </c>
      <c r="I14" s="35">
        <v>3</v>
      </c>
      <c r="J14" s="19" t="str">
        <f t="shared" si="3"/>
        <v xml:space="preserve">Memiliki kemampuan memahami deskripsi /informasi mengenai tempat/bangunan bersejarah </v>
      </c>
      <c r="K14" s="19">
        <f t="shared" si="4"/>
        <v>81</v>
      </c>
      <c r="L14" s="19" t="str">
        <f t="shared" si="5"/>
        <v>B</v>
      </c>
      <c r="M14" s="19">
        <f t="shared" si="6"/>
        <v>81</v>
      </c>
      <c r="N14" s="19" t="str">
        <f t="shared" si="7"/>
        <v>B</v>
      </c>
      <c r="O14" s="35">
        <v>2</v>
      </c>
      <c r="P14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14" s="19" t="str">
        <f t="shared" si="9"/>
        <v>B</v>
      </c>
      <c r="R14" s="19" t="str">
        <f t="shared" si="10"/>
        <v/>
      </c>
      <c r="S14" s="18"/>
      <c r="T14" s="1">
        <v>75</v>
      </c>
      <c r="U14" s="1">
        <v>62</v>
      </c>
      <c r="V14" s="1">
        <v>70</v>
      </c>
      <c r="W14" s="1">
        <v>74</v>
      </c>
      <c r="X14" s="1">
        <v>70</v>
      </c>
      <c r="Y14" s="1"/>
      <c r="Z14" s="1"/>
      <c r="AA14" s="1"/>
      <c r="AB14" s="1"/>
      <c r="AC14" s="1"/>
      <c r="AD14" s="1"/>
      <c r="AE14" s="18"/>
      <c r="AF14" s="1">
        <v>81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1226</v>
      </c>
      <c r="C15" s="19" t="s">
        <v>164</v>
      </c>
      <c r="D15" s="18"/>
      <c r="E15" s="19">
        <f t="shared" si="0"/>
        <v>72</v>
      </c>
      <c r="F15" s="19" t="str">
        <f t="shared" si="1"/>
        <v>C</v>
      </c>
      <c r="G15" s="19">
        <f>IF((COUNTA(T12:AC12)&gt;0),(ROUND((AVERAGE(T15:AD15)),0)),"")</f>
        <v>72</v>
      </c>
      <c r="H15" s="19" t="str">
        <f t="shared" si="2"/>
        <v>C</v>
      </c>
      <c r="I15" s="35">
        <v>3</v>
      </c>
      <c r="J15" s="19" t="str">
        <f t="shared" si="3"/>
        <v xml:space="preserve">Memiliki kemampuan memahami deskripsi /informasi mengenai tempat/bangunan bersejarah </v>
      </c>
      <c r="K15" s="19">
        <f t="shared" si="4"/>
        <v>81</v>
      </c>
      <c r="L15" s="19" t="str">
        <f t="shared" si="5"/>
        <v>B</v>
      </c>
      <c r="M15" s="19">
        <f t="shared" si="6"/>
        <v>81</v>
      </c>
      <c r="N15" s="19" t="str">
        <f t="shared" si="7"/>
        <v>B</v>
      </c>
      <c r="O15" s="35">
        <v>2</v>
      </c>
      <c r="P15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15" s="19" t="str">
        <f t="shared" si="9"/>
        <v>B</v>
      </c>
      <c r="R15" s="19" t="str">
        <f t="shared" si="10"/>
        <v/>
      </c>
      <c r="S15" s="18"/>
      <c r="T15" s="1">
        <v>75</v>
      </c>
      <c r="U15" s="1">
        <v>72</v>
      </c>
      <c r="V15" s="1">
        <v>70</v>
      </c>
      <c r="W15" s="1">
        <v>74</v>
      </c>
      <c r="X15" s="1">
        <v>70</v>
      </c>
      <c r="Y15" s="1"/>
      <c r="Z15" s="1"/>
      <c r="AA15" s="1"/>
      <c r="AB15" s="1"/>
      <c r="AC15" s="1"/>
      <c r="AD15" s="1"/>
      <c r="AE15" s="18"/>
      <c r="AF15" s="1">
        <v>81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70</v>
      </c>
      <c r="FI15" s="41" t="s">
        <v>71</v>
      </c>
      <c r="FJ15" s="39">
        <v>842</v>
      </c>
      <c r="FK15" s="39">
        <v>852</v>
      </c>
    </row>
    <row r="16" spans="1:167" x14ac:dyDescent="0.25">
      <c r="A16" s="19">
        <v>6</v>
      </c>
      <c r="B16" s="19">
        <v>1242</v>
      </c>
      <c r="C16" s="19" t="s">
        <v>165</v>
      </c>
      <c r="D16" s="18"/>
      <c r="E16" s="19">
        <f t="shared" si="0"/>
        <v>74</v>
      </c>
      <c r="F16" s="19" t="str">
        <f t="shared" si="1"/>
        <v>C</v>
      </c>
      <c r="G16" s="19">
        <f>IF((COUNTA(T12:AC12)&gt;0),(ROUND((AVERAGE(T16:AD16)),0)),"")</f>
        <v>74</v>
      </c>
      <c r="H16" s="19" t="str">
        <f t="shared" si="2"/>
        <v>C</v>
      </c>
      <c r="I16" s="35">
        <v>3</v>
      </c>
      <c r="J16" s="19" t="str">
        <f t="shared" si="3"/>
        <v xml:space="preserve">Memiliki kemampuan memahami deskripsi /informasi mengenai tempat/bangunan bersejarah </v>
      </c>
      <c r="K16" s="19">
        <f t="shared" si="4"/>
        <v>81</v>
      </c>
      <c r="L16" s="19" t="str">
        <f t="shared" si="5"/>
        <v>B</v>
      </c>
      <c r="M16" s="19">
        <f t="shared" si="6"/>
        <v>81</v>
      </c>
      <c r="N16" s="19" t="str">
        <f t="shared" si="7"/>
        <v>B</v>
      </c>
      <c r="O16" s="35">
        <v>2</v>
      </c>
      <c r="P16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16" s="19" t="str">
        <f t="shared" si="9"/>
        <v>B</v>
      </c>
      <c r="R16" s="19" t="str">
        <f t="shared" si="10"/>
        <v/>
      </c>
      <c r="S16" s="18"/>
      <c r="T16" s="1">
        <v>75</v>
      </c>
      <c r="U16" s="1">
        <v>80</v>
      </c>
      <c r="V16" s="1">
        <v>70</v>
      </c>
      <c r="W16" s="1">
        <v>74</v>
      </c>
      <c r="X16" s="1">
        <v>70</v>
      </c>
      <c r="Y16" s="1"/>
      <c r="Z16" s="1"/>
      <c r="AA16" s="1"/>
      <c r="AB16" s="1"/>
      <c r="AC16" s="1"/>
      <c r="AD16" s="1"/>
      <c r="AE16" s="18"/>
      <c r="AF16" s="1">
        <v>81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1258</v>
      </c>
      <c r="C17" s="19" t="s">
        <v>166</v>
      </c>
      <c r="D17" s="18"/>
      <c r="E17" s="19">
        <f t="shared" si="0"/>
        <v>72</v>
      </c>
      <c r="F17" s="19" t="str">
        <f t="shared" si="1"/>
        <v>C</v>
      </c>
      <c r="G17" s="19">
        <f>IF((COUNTA(T12:AC12)&gt;0),(ROUND((AVERAGE(T17:AD17)),0)),"")</f>
        <v>72</v>
      </c>
      <c r="H17" s="19" t="str">
        <f t="shared" si="2"/>
        <v>C</v>
      </c>
      <c r="I17" s="35">
        <v>3</v>
      </c>
      <c r="J17" s="19" t="str">
        <f t="shared" si="3"/>
        <v xml:space="preserve">Memiliki kemampuan memahami deskripsi /informasi mengenai tempat/bangunan bersejarah </v>
      </c>
      <c r="K17" s="19">
        <f t="shared" si="4"/>
        <v>81</v>
      </c>
      <c r="L17" s="19" t="str">
        <f t="shared" si="5"/>
        <v>B</v>
      </c>
      <c r="M17" s="19">
        <f t="shared" si="6"/>
        <v>81</v>
      </c>
      <c r="N17" s="19" t="str">
        <f t="shared" si="7"/>
        <v>B</v>
      </c>
      <c r="O17" s="35">
        <v>2</v>
      </c>
      <c r="P17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17" s="19" t="str">
        <f t="shared" si="9"/>
        <v>B</v>
      </c>
      <c r="R17" s="19" t="str">
        <f t="shared" si="10"/>
        <v/>
      </c>
      <c r="S17" s="18"/>
      <c r="T17" s="1">
        <v>75</v>
      </c>
      <c r="U17" s="1">
        <v>73</v>
      </c>
      <c r="V17" s="1">
        <v>70</v>
      </c>
      <c r="W17" s="1">
        <v>74</v>
      </c>
      <c r="X17" s="1">
        <v>70</v>
      </c>
      <c r="Y17" s="1"/>
      <c r="Z17" s="1"/>
      <c r="AA17" s="1"/>
      <c r="AB17" s="1"/>
      <c r="AC17" s="1"/>
      <c r="AD17" s="1"/>
      <c r="AE17" s="18"/>
      <c r="AF17" s="1">
        <v>81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74</v>
      </c>
      <c r="FI17" s="41" t="s">
        <v>75</v>
      </c>
      <c r="FJ17" s="39">
        <v>843</v>
      </c>
      <c r="FK17" s="39">
        <v>853</v>
      </c>
    </row>
    <row r="18" spans="1:167" x14ac:dyDescent="0.25">
      <c r="A18" s="19">
        <v>8</v>
      </c>
      <c r="B18" s="19">
        <v>1274</v>
      </c>
      <c r="C18" s="19" t="s">
        <v>167</v>
      </c>
      <c r="D18" s="18"/>
      <c r="E18" s="19">
        <f t="shared" si="0"/>
        <v>75</v>
      </c>
      <c r="F18" s="19" t="str">
        <f t="shared" si="1"/>
        <v>C</v>
      </c>
      <c r="G18" s="19">
        <f>IF((COUNTA(T12:AC12)&gt;0),(ROUND((AVERAGE(T18:AD18)),0)),"")</f>
        <v>75</v>
      </c>
      <c r="H18" s="19" t="str">
        <f t="shared" si="2"/>
        <v>C</v>
      </c>
      <c r="I18" s="35">
        <v>3</v>
      </c>
      <c r="J18" s="19" t="str">
        <f t="shared" si="3"/>
        <v xml:space="preserve">Memiliki kemampuan memahami deskripsi /informasi mengenai tempat/bangunan bersejarah </v>
      </c>
      <c r="K18" s="19">
        <f t="shared" si="4"/>
        <v>81</v>
      </c>
      <c r="L18" s="19" t="str">
        <f t="shared" si="5"/>
        <v>B</v>
      </c>
      <c r="M18" s="19">
        <f t="shared" si="6"/>
        <v>81</v>
      </c>
      <c r="N18" s="19" t="str">
        <f t="shared" si="7"/>
        <v>B</v>
      </c>
      <c r="O18" s="35">
        <v>2</v>
      </c>
      <c r="P18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18" s="19" t="str">
        <f t="shared" si="9"/>
        <v>B</v>
      </c>
      <c r="R18" s="19" t="str">
        <f t="shared" si="10"/>
        <v/>
      </c>
      <c r="S18" s="18"/>
      <c r="T18" s="1">
        <v>75</v>
      </c>
      <c r="U18" s="1">
        <v>72</v>
      </c>
      <c r="V18" s="1">
        <v>70</v>
      </c>
      <c r="W18" s="1">
        <v>74</v>
      </c>
      <c r="X18" s="1">
        <v>86</v>
      </c>
      <c r="Y18" s="1"/>
      <c r="Z18" s="1"/>
      <c r="AA18" s="1"/>
      <c r="AB18" s="1"/>
      <c r="AC18" s="1"/>
      <c r="AD18" s="1"/>
      <c r="AE18" s="18"/>
      <c r="AF18" s="1">
        <v>81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1290</v>
      </c>
      <c r="C19" s="19" t="s">
        <v>168</v>
      </c>
      <c r="D19" s="18"/>
      <c r="E19" s="19">
        <f t="shared" si="0"/>
        <v>74</v>
      </c>
      <c r="F19" s="19" t="str">
        <f t="shared" si="1"/>
        <v>C</v>
      </c>
      <c r="G19" s="19">
        <f>IF((COUNTA(T12:AC12)&gt;0),(ROUND((AVERAGE(T19:AD19)),0)),"")</f>
        <v>74</v>
      </c>
      <c r="H19" s="19" t="str">
        <f t="shared" si="2"/>
        <v>C</v>
      </c>
      <c r="I19" s="35">
        <v>3</v>
      </c>
      <c r="J19" s="19" t="str">
        <f t="shared" si="3"/>
        <v xml:space="preserve">Memiliki kemampuan memahami deskripsi /informasi mengenai tempat/bangunan bersejarah </v>
      </c>
      <c r="K19" s="19">
        <f t="shared" si="4"/>
        <v>81</v>
      </c>
      <c r="L19" s="19" t="str">
        <f t="shared" si="5"/>
        <v>B</v>
      </c>
      <c r="M19" s="19">
        <f t="shared" si="6"/>
        <v>81</v>
      </c>
      <c r="N19" s="19" t="str">
        <f t="shared" si="7"/>
        <v>B</v>
      </c>
      <c r="O19" s="35">
        <v>2</v>
      </c>
      <c r="P19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19" s="19" t="str">
        <f t="shared" si="9"/>
        <v>B</v>
      </c>
      <c r="R19" s="19" t="str">
        <f t="shared" si="10"/>
        <v/>
      </c>
      <c r="S19" s="18"/>
      <c r="T19" s="1">
        <v>75</v>
      </c>
      <c r="U19" s="1">
        <v>80</v>
      </c>
      <c r="V19" s="1">
        <v>70</v>
      </c>
      <c r="W19" s="1">
        <v>74</v>
      </c>
      <c r="X19" s="1">
        <v>70</v>
      </c>
      <c r="Y19" s="1"/>
      <c r="Z19" s="1"/>
      <c r="AA19" s="1"/>
      <c r="AB19" s="1"/>
      <c r="AC19" s="1"/>
      <c r="AD19" s="1"/>
      <c r="AE19" s="18"/>
      <c r="AF19" s="1">
        <v>81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 t="s">
        <v>78</v>
      </c>
      <c r="FI19" s="41" t="s">
        <v>79</v>
      </c>
      <c r="FJ19" s="39">
        <v>844</v>
      </c>
      <c r="FK19" s="39">
        <v>854</v>
      </c>
    </row>
    <row r="20" spans="1:167" x14ac:dyDescent="0.25">
      <c r="A20" s="19">
        <v>10</v>
      </c>
      <c r="B20" s="19">
        <v>1305</v>
      </c>
      <c r="C20" s="19" t="s">
        <v>169</v>
      </c>
      <c r="D20" s="18"/>
      <c r="E20" s="19">
        <f t="shared" si="0"/>
        <v>79</v>
      </c>
      <c r="F20" s="19" t="str">
        <f t="shared" si="1"/>
        <v>B</v>
      </c>
      <c r="G20" s="19">
        <f>IF((COUNTA(T12:AC12)&gt;0),(ROUND((AVERAGE(T20:AD20)),0)),"")</f>
        <v>79</v>
      </c>
      <c r="H20" s="19" t="str">
        <f t="shared" si="2"/>
        <v>B</v>
      </c>
      <c r="I20" s="35">
        <v>2</v>
      </c>
      <c r="J20" s="19" t="str">
        <f t="shared" si="3"/>
        <v>Memiliki kemampuan memahami komunikasi interaksional dengan orang lain ,namun perlu meningkatkan kemampuan memahami deskripsi/ informasi mengenai tempat atau bangunan bersejarah</v>
      </c>
      <c r="K20" s="19">
        <f t="shared" si="4"/>
        <v>82</v>
      </c>
      <c r="L20" s="19" t="str">
        <f t="shared" si="5"/>
        <v>B</v>
      </c>
      <c r="M20" s="19">
        <f t="shared" si="6"/>
        <v>82</v>
      </c>
      <c r="N20" s="19" t="str">
        <f t="shared" si="7"/>
        <v>B</v>
      </c>
      <c r="O20" s="35">
        <v>2</v>
      </c>
      <c r="P20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20" s="19" t="str">
        <f t="shared" si="9"/>
        <v>B</v>
      </c>
      <c r="R20" s="19" t="str">
        <f t="shared" si="10"/>
        <v/>
      </c>
      <c r="S20" s="18"/>
      <c r="T20" s="1">
        <v>77</v>
      </c>
      <c r="U20" s="1">
        <v>94</v>
      </c>
      <c r="V20" s="1">
        <v>80</v>
      </c>
      <c r="W20" s="1">
        <v>74</v>
      </c>
      <c r="X20" s="1">
        <v>70</v>
      </c>
      <c r="Y20" s="1"/>
      <c r="Z20" s="1"/>
      <c r="AA20" s="1"/>
      <c r="AB20" s="1"/>
      <c r="AC20" s="1"/>
      <c r="AD20" s="1"/>
      <c r="AE20" s="18"/>
      <c r="AF20" s="1">
        <v>82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1321</v>
      </c>
      <c r="C21" s="19" t="s">
        <v>170</v>
      </c>
      <c r="D21" s="18"/>
      <c r="E21" s="19">
        <f t="shared" si="0"/>
        <v>71</v>
      </c>
      <c r="F21" s="19" t="str">
        <f t="shared" si="1"/>
        <v>C</v>
      </c>
      <c r="G21" s="19">
        <f>IF((COUNTA(T12:AC12)&gt;0),(ROUND((AVERAGE(T21:AD21)),0)),"")</f>
        <v>71</v>
      </c>
      <c r="H21" s="19" t="str">
        <f t="shared" si="2"/>
        <v>C</v>
      </c>
      <c r="I21" s="35">
        <v>3</v>
      </c>
      <c r="J21" s="19" t="str">
        <f t="shared" si="3"/>
        <v xml:space="preserve">Memiliki kemampuan memahami deskripsi /informasi mengenai tempat/bangunan bersejarah </v>
      </c>
      <c r="K21" s="19">
        <f t="shared" si="4"/>
        <v>81</v>
      </c>
      <c r="L21" s="19" t="str">
        <f t="shared" si="5"/>
        <v>B</v>
      </c>
      <c r="M21" s="19">
        <f t="shared" si="6"/>
        <v>81</v>
      </c>
      <c r="N21" s="19" t="str">
        <f t="shared" si="7"/>
        <v>B</v>
      </c>
      <c r="O21" s="35">
        <v>2</v>
      </c>
      <c r="P21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21" s="19" t="str">
        <f t="shared" si="9"/>
        <v>B</v>
      </c>
      <c r="R21" s="19" t="str">
        <f t="shared" si="10"/>
        <v/>
      </c>
      <c r="S21" s="18"/>
      <c r="T21" s="1">
        <v>75</v>
      </c>
      <c r="U21" s="1">
        <v>67</v>
      </c>
      <c r="V21" s="1">
        <v>70</v>
      </c>
      <c r="W21" s="1">
        <v>74</v>
      </c>
      <c r="X21" s="1">
        <v>70</v>
      </c>
      <c r="Y21" s="1"/>
      <c r="Z21" s="1"/>
      <c r="AA21" s="1"/>
      <c r="AB21" s="1"/>
      <c r="AC21" s="1"/>
      <c r="AD21" s="1"/>
      <c r="AE21" s="18"/>
      <c r="AF21" s="1">
        <v>81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845</v>
      </c>
      <c r="FK21" s="39">
        <v>855</v>
      </c>
    </row>
    <row r="22" spans="1:167" x14ac:dyDescent="0.25">
      <c r="A22" s="19">
        <v>12</v>
      </c>
      <c r="B22" s="19">
        <v>1337</v>
      </c>
      <c r="C22" s="19" t="s">
        <v>171</v>
      </c>
      <c r="D22" s="18"/>
      <c r="E22" s="19">
        <f t="shared" si="0"/>
        <v>73</v>
      </c>
      <c r="F22" s="19" t="str">
        <f t="shared" si="1"/>
        <v>C</v>
      </c>
      <c r="G22" s="19">
        <f>IF((COUNTA(T12:AC12)&gt;0),(ROUND((AVERAGE(T22:AD22)),0)),"")</f>
        <v>73</v>
      </c>
      <c r="H22" s="19" t="str">
        <f t="shared" si="2"/>
        <v>C</v>
      </c>
      <c r="I22" s="35">
        <v>3</v>
      </c>
      <c r="J22" s="19" t="str">
        <f t="shared" si="3"/>
        <v xml:space="preserve">Memiliki kemampuan memahami deskripsi /informasi mengenai tempat/bangunan bersejarah </v>
      </c>
      <c r="K22" s="19">
        <f t="shared" si="4"/>
        <v>81</v>
      </c>
      <c r="L22" s="19" t="str">
        <f t="shared" si="5"/>
        <v>B</v>
      </c>
      <c r="M22" s="19">
        <f t="shared" si="6"/>
        <v>81</v>
      </c>
      <c r="N22" s="19" t="str">
        <f t="shared" si="7"/>
        <v>B</v>
      </c>
      <c r="O22" s="35">
        <v>2</v>
      </c>
      <c r="P22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22" s="19" t="str">
        <f t="shared" si="9"/>
        <v>B</v>
      </c>
      <c r="R22" s="19" t="str">
        <f t="shared" si="10"/>
        <v/>
      </c>
      <c r="S22" s="18"/>
      <c r="T22" s="1">
        <v>75</v>
      </c>
      <c r="U22" s="1">
        <v>78</v>
      </c>
      <c r="V22" s="1">
        <v>70</v>
      </c>
      <c r="W22" s="1">
        <v>74</v>
      </c>
      <c r="X22" s="1">
        <v>70</v>
      </c>
      <c r="Y22" s="1"/>
      <c r="Z22" s="1"/>
      <c r="AA22" s="1"/>
      <c r="AB22" s="1"/>
      <c r="AC22" s="1"/>
      <c r="AD22" s="1"/>
      <c r="AE22" s="18"/>
      <c r="AF22" s="1">
        <v>81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1737</v>
      </c>
      <c r="C23" s="19" t="s">
        <v>172</v>
      </c>
      <c r="D23" s="18"/>
      <c r="E23" s="19">
        <f t="shared" si="0"/>
        <v>73</v>
      </c>
      <c r="F23" s="19" t="str">
        <f t="shared" si="1"/>
        <v>C</v>
      </c>
      <c r="G23" s="19">
        <f>IF((COUNTA(T12:AC12)&gt;0),(ROUND((AVERAGE(T23:AD23)),0)),"")</f>
        <v>73</v>
      </c>
      <c r="H23" s="19" t="str">
        <f t="shared" si="2"/>
        <v>C</v>
      </c>
      <c r="I23" s="35">
        <v>3</v>
      </c>
      <c r="J23" s="19" t="str">
        <f t="shared" si="3"/>
        <v xml:space="preserve">Memiliki kemampuan memahami deskripsi /informasi mengenai tempat/bangunan bersejarah </v>
      </c>
      <c r="K23" s="19">
        <f t="shared" si="4"/>
        <v>81</v>
      </c>
      <c r="L23" s="19" t="str">
        <f t="shared" si="5"/>
        <v>B</v>
      </c>
      <c r="M23" s="19">
        <f t="shared" si="6"/>
        <v>81</v>
      </c>
      <c r="N23" s="19" t="str">
        <f t="shared" si="7"/>
        <v>B</v>
      </c>
      <c r="O23" s="35">
        <v>2</v>
      </c>
      <c r="P23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23" s="19" t="str">
        <f t="shared" si="9"/>
        <v>B</v>
      </c>
      <c r="R23" s="19" t="str">
        <f t="shared" si="10"/>
        <v/>
      </c>
      <c r="S23" s="18"/>
      <c r="T23" s="1">
        <v>75</v>
      </c>
      <c r="U23" s="1">
        <v>62</v>
      </c>
      <c r="V23" s="1">
        <v>70</v>
      </c>
      <c r="W23" s="1">
        <v>74</v>
      </c>
      <c r="X23" s="1">
        <v>84</v>
      </c>
      <c r="Y23" s="1"/>
      <c r="Z23" s="1"/>
      <c r="AA23" s="1"/>
      <c r="AB23" s="1"/>
      <c r="AC23" s="1"/>
      <c r="AD23" s="1"/>
      <c r="AE23" s="18"/>
      <c r="AF23" s="1">
        <v>81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846</v>
      </c>
      <c r="FK23" s="39">
        <v>856</v>
      </c>
    </row>
    <row r="24" spans="1:167" x14ac:dyDescent="0.25">
      <c r="A24" s="19">
        <v>14</v>
      </c>
      <c r="B24" s="19">
        <v>1353</v>
      </c>
      <c r="C24" s="19" t="s">
        <v>173</v>
      </c>
      <c r="D24" s="18"/>
      <c r="E24" s="19">
        <f t="shared" si="0"/>
        <v>77</v>
      </c>
      <c r="F24" s="19" t="str">
        <f t="shared" si="1"/>
        <v>B</v>
      </c>
      <c r="G24" s="19">
        <f>IF((COUNTA(T12:AC12)&gt;0),(ROUND((AVERAGE(T24:AD24)),0)),"")</f>
        <v>77</v>
      </c>
      <c r="H24" s="19" t="str">
        <f t="shared" si="2"/>
        <v>B</v>
      </c>
      <c r="I24" s="35">
        <v>2</v>
      </c>
      <c r="J24" s="19" t="str">
        <f t="shared" si="3"/>
        <v>Memiliki kemampuan memahami komunikasi interaksional dengan orang lain ,namun perlu meningkatkan kemampuan memahami deskripsi/ informasi mengenai tempat atau bangunan bersejarah</v>
      </c>
      <c r="K24" s="19">
        <f t="shared" si="4"/>
        <v>81</v>
      </c>
      <c r="L24" s="19" t="str">
        <f t="shared" si="5"/>
        <v>B</v>
      </c>
      <c r="M24" s="19">
        <f t="shared" si="6"/>
        <v>81</v>
      </c>
      <c r="N24" s="19" t="str">
        <f t="shared" si="7"/>
        <v>B</v>
      </c>
      <c r="O24" s="35">
        <v>2</v>
      </c>
      <c r="P24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24" s="19" t="str">
        <f t="shared" si="9"/>
        <v>B</v>
      </c>
      <c r="R24" s="19" t="str">
        <f t="shared" si="10"/>
        <v/>
      </c>
      <c r="S24" s="18"/>
      <c r="T24" s="1">
        <v>75</v>
      </c>
      <c r="U24" s="1">
        <v>70</v>
      </c>
      <c r="V24" s="1">
        <v>82</v>
      </c>
      <c r="W24" s="1">
        <v>88</v>
      </c>
      <c r="X24" s="1">
        <v>70</v>
      </c>
      <c r="Y24" s="1"/>
      <c r="Z24" s="1"/>
      <c r="AA24" s="1"/>
      <c r="AB24" s="1"/>
      <c r="AC24" s="1"/>
      <c r="AD24" s="1"/>
      <c r="AE24" s="18"/>
      <c r="AF24" s="1">
        <v>81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1369</v>
      </c>
      <c r="C25" s="19" t="s">
        <v>174</v>
      </c>
      <c r="D25" s="18"/>
      <c r="E25" s="19">
        <f t="shared" si="0"/>
        <v>78</v>
      </c>
      <c r="F25" s="19" t="str">
        <f t="shared" si="1"/>
        <v>B</v>
      </c>
      <c r="G25" s="19">
        <f>IF((COUNTA(T12:AC12)&gt;0),(ROUND((AVERAGE(T25:AD25)),0)),"")</f>
        <v>78</v>
      </c>
      <c r="H25" s="19" t="str">
        <f t="shared" si="2"/>
        <v>B</v>
      </c>
      <c r="I25" s="35">
        <v>2</v>
      </c>
      <c r="J25" s="19" t="str">
        <f t="shared" si="3"/>
        <v>Memiliki kemampuan memahami komunikasi interaksional dengan orang lain ,namun perlu meningkatkan kemampuan memahami deskripsi/ informasi mengenai tempat atau bangunan bersejarah</v>
      </c>
      <c r="K25" s="19">
        <f t="shared" si="4"/>
        <v>81</v>
      </c>
      <c r="L25" s="19" t="str">
        <f t="shared" si="5"/>
        <v>B</v>
      </c>
      <c r="M25" s="19">
        <f t="shared" si="6"/>
        <v>81</v>
      </c>
      <c r="N25" s="19" t="str">
        <f t="shared" si="7"/>
        <v>B</v>
      </c>
      <c r="O25" s="35">
        <v>2</v>
      </c>
      <c r="P25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25" s="19" t="str">
        <f t="shared" si="9"/>
        <v>B</v>
      </c>
      <c r="R25" s="19" t="str">
        <f t="shared" si="10"/>
        <v/>
      </c>
      <c r="S25" s="18"/>
      <c r="T25" s="1">
        <v>75</v>
      </c>
      <c r="U25" s="1">
        <v>77</v>
      </c>
      <c r="V25" s="1">
        <v>80</v>
      </c>
      <c r="W25" s="1">
        <v>86</v>
      </c>
      <c r="X25" s="1">
        <v>70</v>
      </c>
      <c r="Y25" s="1"/>
      <c r="Z25" s="1"/>
      <c r="AA25" s="1"/>
      <c r="AB25" s="1"/>
      <c r="AC25" s="1"/>
      <c r="AD25" s="1"/>
      <c r="AE25" s="18"/>
      <c r="AF25" s="1">
        <v>81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86</v>
      </c>
      <c r="FD25" s="65"/>
      <c r="FE25" s="65"/>
      <c r="FG25" s="40">
        <v>7</v>
      </c>
      <c r="FH25" s="41"/>
      <c r="FI25" s="41"/>
      <c r="FJ25" s="39">
        <v>847</v>
      </c>
      <c r="FK25" s="39">
        <v>857</v>
      </c>
    </row>
    <row r="26" spans="1:167" x14ac:dyDescent="0.25">
      <c r="A26" s="19">
        <v>16</v>
      </c>
      <c r="B26" s="19">
        <v>1385</v>
      </c>
      <c r="C26" s="19" t="s">
        <v>175</v>
      </c>
      <c r="D26" s="18"/>
      <c r="E26" s="19">
        <f t="shared" si="0"/>
        <v>80</v>
      </c>
      <c r="F26" s="19" t="str">
        <f t="shared" si="1"/>
        <v>B</v>
      </c>
      <c r="G26" s="19">
        <f>IF((COUNTA(T12:AC12)&gt;0),(ROUND((AVERAGE(T26:AD26)),0)),"")</f>
        <v>80</v>
      </c>
      <c r="H26" s="19" t="str">
        <f t="shared" si="2"/>
        <v>B</v>
      </c>
      <c r="I26" s="35">
        <v>2</v>
      </c>
      <c r="J26" s="19" t="str">
        <f t="shared" si="3"/>
        <v>Memiliki kemampuan memahami komunikasi interaksional dengan orang lain ,namun perlu meningkatkan kemampuan memahami deskripsi/ informasi mengenai tempat atau bangunan bersejarah</v>
      </c>
      <c r="K26" s="19">
        <f t="shared" si="4"/>
        <v>82</v>
      </c>
      <c r="L26" s="19" t="str">
        <f t="shared" si="5"/>
        <v>B</v>
      </c>
      <c r="M26" s="19">
        <f t="shared" si="6"/>
        <v>82</v>
      </c>
      <c r="N26" s="19" t="str">
        <f t="shared" si="7"/>
        <v>B</v>
      </c>
      <c r="O26" s="35">
        <v>2</v>
      </c>
      <c r="P26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26" s="19" t="str">
        <f t="shared" si="9"/>
        <v>B</v>
      </c>
      <c r="R26" s="19" t="str">
        <f t="shared" si="10"/>
        <v/>
      </c>
      <c r="S26" s="18"/>
      <c r="T26" s="1">
        <v>77</v>
      </c>
      <c r="U26" s="1">
        <v>94</v>
      </c>
      <c r="V26" s="1">
        <v>78</v>
      </c>
      <c r="W26" s="1">
        <v>82</v>
      </c>
      <c r="X26" s="1">
        <v>70</v>
      </c>
      <c r="Y26" s="1"/>
      <c r="Z26" s="1"/>
      <c r="AA26" s="1"/>
      <c r="AB26" s="1"/>
      <c r="AC26" s="1"/>
      <c r="AD26" s="1"/>
      <c r="AE26" s="18"/>
      <c r="AF26" s="1">
        <v>82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1401</v>
      </c>
      <c r="C27" s="19" t="s">
        <v>176</v>
      </c>
      <c r="D27" s="18"/>
      <c r="E27" s="19">
        <f t="shared" si="0"/>
        <v>74</v>
      </c>
      <c r="F27" s="19" t="str">
        <f t="shared" si="1"/>
        <v>C</v>
      </c>
      <c r="G27" s="19">
        <f>IF((COUNTA(T12:AC12)&gt;0),(ROUND((AVERAGE(T27:AD27)),0)),"")</f>
        <v>74</v>
      </c>
      <c r="H27" s="19" t="str">
        <f t="shared" si="2"/>
        <v>C</v>
      </c>
      <c r="I27" s="35">
        <v>3</v>
      </c>
      <c r="J27" s="19" t="str">
        <f t="shared" si="3"/>
        <v xml:space="preserve">Memiliki kemampuan memahami deskripsi /informasi mengenai tempat/bangunan bersejarah </v>
      </c>
      <c r="K27" s="19">
        <f t="shared" si="4"/>
        <v>81</v>
      </c>
      <c r="L27" s="19" t="str">
        <f t="shared" si="5"/>
        <v>B</v>
      </c>
      <c r="M27" s="19">
        <f t="shared" si="6"/>
        <v>81</v>
      </c>
      <c r="N27" s="19" t="str">
        <f t="shared" si="7"/>
        <v>B</v>
      </c>
      <c r="O27" s="35">
        <v>2</v>
      </c>
      <c r="P27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27" s="19" t="str">
        <f t="shared" si="9"/>
        <v>B</v>
      </c>
      <c r="R27" s="19" t="str">
        <f t="shared" si="10"/>
        <v/>
      </c>
      <c r="S27" s="18"/>
      <c r="T27" s="1">
        <v>75</v>
      </c>
      <c r="U27" s="1">
        <v>81</v>
      </c>
      <c r="V27" s="1">
        <v>70</v>
      </c>
      <c r="W27" s="1">
        <v>74</v>
      </c>
      <c r="X27" s="1">
        <v>70</v>
      </c>
      <c r="Y27" s="1"/>
      <c r="Z27" s="1"/>
      <c r="AA27" s="1"/>
      <c r="AB27" s="1"/>
      <c r="AC27" s="1"/>
      <c r="AD27" s="1"/>
      <c r="AE27" s="18"/>
      <c r="AF27" s="1">
        <v>81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848</v>
      </c>
      <c r="FK27" s="39">
        <v>858</v>
      </c>
    </row>
    <row r="28" spans="1:167" x14ac:dyDescent="0.25">
      <c r="A28" s="19">
        <v>18</v>
      </c>
      <c r="B28" s="19">
        <v>1417</v>
      </c>
      <c r="C28" s="19" t="s">
        <v>177</v>
      </c>
      <c r="D28" s="18"/>
      <c r="E28" s="19">
        <f t="shared" si="0"/>
        <v>80</v>
      </c>
      <c r="F28" s="19" t="str">
        <f t="shared" si="1"/>
        <v>B</v>
      </c>
      <c r="G28" s="19">
        <f>IF((COUNTA(T12:AC12)&gt;0),(ROUND((AVERAGE(T28:AD28)),0)),"")</f>
        <v>80</v>
      </c>
      <c r="H28" s="19" t="str">
        <f t="shared" si="2"/>
        <v>B</v>
      </c>
      <c r="I28" s="35">
        <v>2</v>
      </c>
      <c r="J28" s="19" t="str">
        <f t="shared" si="3"/>
        <v>Memiliki kemampuan memahami komunikasi interaksional dengan orang lain ,namun perlu meningkatkan kemampuan memahami deskripsi/ informasi mengenai tempat atau bangunan bersejarah</v>
      </c>
      <c r="K28" s="19">
        <f t="shared" si="4"/>
        <v>82</v>
      </c>
      <c r="L28" s="19" t="str">
        <f t="shared" si="5"/>
        <v>B</v>
      </c>
      <c r="M28" s="19">
        <f t="shared" si="6"/>
        <v>82</v>
      </c>
      <c r="N28" s="19" t="str">
        <f t="shared" si="7"/>
        <v>B</v>
      </c>
      <c r="O28" s="35">
        <v>2</v>
      </c>
      <c r="P28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28" s="19" t="str">
        <f t="shared" si="9"/>
        <v>B</v>
      </c>
      <c r="R28" s="19" t="str">
        <f t="shared" si="10"/>
        <v/>
      </c>
      <c r="S28" s="18"/>
      <c r="T28" s="1">
        <v>77</v>
      </c>
      <c r="U28" s="1">
        <v>88</v>
      </c>
      <c r="V28" s="1">
        <v>80</v>
      </c>
      <c r="W28" s="1">
        <v>86</v>
      </c>
      <c r="X28" s="1">
        <v>70</v>
      </c>
      <c r="Y28" s="1"/>
      <c r="Z28" s="1"/>
      <c r="AA28" s="1"/>
      <c r="AB28" s="1"/>
      <c r="AC28" s="1"/>
      <c r="AD28" s="1"/>
      <c r="AE28" s="18"/>
      <c r="AF28" s="1">
        <v>82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1433</v>
      </c>
      <c r="C29" s="19" t="s">
        <v>178</v>
      </c>
      <c r="D29" s="18"/>
      <c r="E29" s="19">
        <f t="shared" si="0"/>
        <v>81</v>
      </c>
      <c r="F29" s="19" t="str">
        <f t="shared" si="1"/>
        <v>B</v>
      </c>
      <c r="G29" s="19">
        <f>IF((COUNTA(T12:AC12)&gt;0),(ROUND((AVERAGE(T29:AD29)),0)),"")</f>
        <v>81</v>
      </c>
      <c r="H29" s="19" t="str">
        <f t="shared" si="2"/>
        <v>B</v>
      </c>
      <c r="I29" s="35">
        <v>2</v>
      </c>
      <c r="J29" s="19" t="str">
        <f t="shared" si="3"/>
        <v>Memiliki kemampuan memahami komunikasi interaksional dengan orang lain ,namun perlu meningkatkan kemampuan memahami deskripsi/ informasi mengenai tempat atau bangunan bersejarah</v>
      </c>
      <c r="K29" s="19">
        <f t="shared" si="4"/>
        <v>81</v>
      </c>
      <c r="L29" s="19" t="str">
        <f t="shared" si="5"/>
        <v>B</v>
      </c>
      <c r="M29" s="19">
        <f t="shared" si="6"/>
        <v>81</v>
      </c>
      <c r="N29" s="19" t="str">
        <f t="shared" si="7"/>
        <v>B</v>
      </c>
      <c r="O29" s="35">
        <v>2</v>
      </c>
      <c r="P29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29" s="19" t="str">
        <f t="shared" si="9"/>
        <v>B</v>
      </c>
      <c r="R29" s="19" t="str">
        <f t="shared" si="10"/>
        <v/>
      </c>
      <c r="S29" s="18"/>
      <c r="T29" s="1">
        <v>77</v>
      </c>
      <c r="U29" s="1">
        <v>82</v>
      </c>
      <c r="V29" s="1">
        <v>84</v>
      </c>
      <c r="W29" s="1">
        <v>90</v>
      </c>
      <c r="X29" s="1">
        <v>72</v>
      </c>
      <c r="Y29" s="1"/>
      <c r="Z29" s="1"/>
      <c r="AA29" s="1"/>
      <c r="AB29" s="1"/>
      <c r="AC29" s="1"/>
      <c r="AD29" s="1"/>
      <c r="AE29" s="18"/>
      <c r="AF29" s="1">
        <v>81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849</v>
      </c>
      <c r="FK29" s="39">
        <v>859</v>
      </c>
    </row>
    <row r="30" spans="1:167" x14ac:dyDescent="0.25">
      <c r="A30" s="19">
        <v>20</v>
      </c>
      <c r="B30" s="19">
        <v>1449</v>
      </c>
      <c r="C30" s="19" t="s">
        <v>179</v>
      </c>
      <c r="D30" s="18"/>
      <c r="E30" s="19">
        <f t="shared" si="0"/>
        <v>78</v>
      </c>
      <c r="F30" s="19" t="str">
        <f t="shared" si="1"/>
        <v>B</v>
      </c>
      <c r="G30" s="19">
        <f>IF((COUNTA(T12:AC12)&gt;0),(ROUND((AVERAGE(T30:AD30)),0)),"")</f>
        <v>78</v>
      </c>
      <c r="H30" s="19" t="str">
        <f t="shared" si="2"/>
        <v>B</v>
      </c>
      <c r="I30" s="35">
        <v>2</v>
      </c>
      <c r="J30" s="19" t="str">
        <f t="shared" si="3"/>
        <v>Memiliki kemampuan memahami komunikasi interaksional dengan orang lain ,namun perlu meningkatkan kemampuan memahami deskripsi/ informasi mengenai tempat atau bangunan bersejarah</v>
      </c>
      <c r="K30" s="19">
        <f t="shared" si="4"/>
        <v>81</v>
      </c>
      <c r="L30" s="19" t="str">
        <f t="shared" si="5"/>
        <v>B</v>
      </c>
      <c r="M30" s="19">
        <f t="shared" si="6"/>
        <v>81</v>
      </c>
      <c r="N30" s="19" t="str">
        <f t="shared" si="7"/>
        <v>B</v>
      </c>
      <c r="O30" s="35">
        <v>2</v>
      </c>
      <c r="P30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30" s="19" t="str">
        <f t="shared" si="9"/>
        <v>B</v>
      </c>
      <c r="R30" s="19" t="str">
        <f t="shared" si="10"/>
        <v/>
      </c>
      <c r="S30" s="18"/>
      <c r="T30" s="1">
        <v>75</v>
      </c>
      <c r="U30" s="1">
        <v>77</v>
      </c>
      <c r="V30" s="1">
        <v>78</v>
      </c>
      <c r="W30" s="1">
        <v>82</v>
      </c>
      <c r="X30" s="1">
        <v>76</v>
      </c>
      <c r="Y30" s="1"/>
      <c r="Z30" s="1"/>
      <c r="AA30" s="1"/>
      <c r="AB30" s="1"/>
      <c r="AC30" s="1"/>
      <c r="AD30" s="1"/>
      <c r="AE30" s="18"/>
      <c r="AF30" s="1">
        <v>81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1465</v>
      </c>
      <c r="C31" s="19" t="s">
        <v>180</v>
      </c>
      <c r="D31" s="18"/>
      <c r="E31" s="19">
        <f t="shared" si="0"/>
        <v>75</v>
      </c>
      <c r="F31" s="19" t="str">
        <f t="shared" si="1"/>
        <v>C</v>
      </c>
      <c r="G31" s="19">
        <f>IF((COUNTA(T12:AC12)&gt;0),(ROUND((AVERAGE(T31:AD31)),0)),"")</f>
        <v>75</v>
      </c>
      <c r="H31" s="19" t="str">
        <f t="shared" si="2"/>
        <v>C</v>
      </c>
      <c r="I31" s="35">
        <v>3</v>
      </c>
      <c r="J31" s="19" t="str">
        <f t="shared" si="3"/>
        <v xml:space="preserve">Memiliki kemampuan memahami deskripsi /informasi mengenai tempat/bangunan bersejarah </v>
      </c>
      <c r="K31" s="19">
        <f t="shared" si="4"/>
        <v>81</v>
      </c>
      <c r="L31" s="19" t="str">
        <f t="shared" si="5"/>
        <v>B</v>
      </c>
      <c r="M31" s="19">
        <f t="shared" si="6"/>
        <v>81</v>
      </c>
      <c r="N31" s="19" t="str">
        <f t="shared" si="7"/>
        <v>B</v>
      </c>
      <c r="O31" s="35">
        <v>2</v>
      </c>
      <c r="P31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31" s="19" t="str">
        <f t="shared" si="9"/>
        <v>B</v>
      </c>
      <c r="R31" s="19" t="str">
        <f t="shared" si="10"/>
        <v/>
      </c>
      <c r="S31" s="18"/>
      <c r="T31" s="1">
        <v>75</v>
      </c>
      <c r="U31" s="1">
        <v>70</v>
      </c>
      <c r="V31" s="1">
        <v>76</v>
      </c>
      <c r="W31" s="1">
        <v>80</v>
      </c>
      <c r="X31" s="1">
        <v>76</v>
      </c>
      <c r="Y31" s="1"/>
      <c r="Z31" s="1"/>
      <c r="AA31" s="1"/>
      <c r="AB31" s="1"/>
      <c r="AC31" s="1"/>
      <c r="AD31" s="1"/>
      <c r="AE31" s="18"/>
      <c r="AF31" s="1">
        <v>81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850</v>
      </c>
      <c r="FK31" s="39">
        <v>860</v>
      </c>
    </row>
    <row r="32" spans="1:167" x14ac:dyDescent="0.25">
      <c r="A32" s="19">
        <v>22</v>
      </c>
      <c r="B32" s="19">
        <v>1753</v>
      </c>
      <c r="C32" s="19" t="s">
        <v>181</v>
      </c>
      <c r="D32" s="18"/>
      <c r="E32" s="19">
        <f t="shared" si="0"/>
        <v>76</v>
      </c>
      <c r="F32" s="19" t="str">
        <f t="shared" si="1"/>
        <v>B</v>
      </c>
      <c r="G32" s="19">
        <f>IF((COUNTA(T12:AC12)&gt;0),(ROUND((AVERAGE(T32:AD32)),0)),"")</f>
        <v>76</v>
      </c>
      <c r="H32" s="19" t="str">
        <f t="shared" si="2"/>
        <v>B</v>
      </c>
      <c r="I32" s="35">
        <v>2</v>
      </c>
      <c r="J32" s="19" t="str">
        <f t="shared" si="3"/>
        <v>Memiliki kemampuan memahami komunikasi interaksional dengan orang lain ,namun perlu meningkatkan kemampuan memahami deskripsi/ informasi mengenai tempat atau bangunan bersejarah</v>
      </c>
      <c r="K32" s="19">
        <f t="shared" si="4"/>
        <v>81</v>
      </c>
      <c r="L32" s="19" t="str">
        <f t="shared" si="5"/>
        <v>B</v>
      </c>
      <c r="M32" s="19">
        <f t="shared" si="6"/>
        <v>81</v>
      </c>
      <c r="N32" s="19" t="str">
        <f t="shared" si="7"/>
        <v>B</v>
      </c>
      <c r="O32" s="35">
        <v>2</v>
      </c>
      <c r="P32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32" s="19" t="str">
        <f t="shared" si="9"/>
        <v>B</v>
      </c>
      <c r="R32" s="19" t="str">
        <f t="shared" si="10"/>
        <v/>
      </c>
      <c r="S32" s="18"/>
      <c r="T32" s="1">
        <v>77</v>
      </c>
      <c r="U32" s="1">
        <v>56</v>
      </c>
      <c r="V32" s="1">
        <v>86</v>
      </c>
      <c r="W32" s="1">
        <v>92</v>
      </c>
      <c r="X32" s="1">
        <v>70</v>
      </c>
      <c r="Y32" s="1"/>
      <c r="Z32" s="1"/>
      <c r="AA32" s="1"/>
      <c r="AB32" s="1"/>
      <c r="AC32" s="1"/>
      <c r="AD32" s="1"/>
      <c r="AE32" s="18"/>
      <c r="AF32" s="1">
        <v>81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1481</v>
      </c>
      <c r="C33" s="19" t="s">
        <v>182</v>
      </c>
      <c r="D33" s="18"/>
      <c r="E33" s="19">
        <f t="shared" si="0"/>
        <v>76</v>
      </c>
      <c r="F33" s="19" t="str">
        <f t="shared" si="1"/>
        <v>B</v>
      </c>
      <c r="G33" s="19">
        <f>IF((COUNTA(T12:AC12)&gt;0),(ROUND((AVERAGE(T33:AD33)),0)),"")</f>
        <v>76</v>
      </c>
      <c r="H33" s="19" t="str">
        <f t="shared" si="2"/>
        <v>B</v>
      </c>
      <c r="I33" s="35">
        <v>2</v>
      </c>
      <c r="J33" s="19" t="str">
        <f t="shared" si="3"/>
        <v>Memiliki kemampuan memahami komunikasi interaksional dengan orang lain ,namun perlu meningkatkan kemampuan memahami deskripsi/ informasi mengenai tempat atau bangunan bersejarah</v>
      </c>
      <c r="K33" s="19">
        <f t="shared" si="4"/>
        <v>81</v>
      </c>
      <c r="L33" s="19" t="str">
        <f t="shared" si="5"/>
        <v>B</v>
      </c>
      <c r="M33" s="19">
        <f t="shared" si="6"/>
        <v>81</v>
      </c>
      <c r="N33" s="19" t="str">
        <f t="shared" si="7"/>
        <v>B</v>
      </c>
      <c r="O33" s="35">
        <v>2</v>
      </c>
      <c r="P33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33" s="19" t="str">
        <f t="shared" si="9"/>
        <v>B</v>
      </c>
      <c r="R33" s="19" t="str">
        <f t="shared" si="10"/>
        <v/>
      </c>
      <c r="S33" s="18"/>
      <c r="T33" s="1">
        <v>75</v>
      </c>
      <c r="U33" s="1">
        <v>80</v>
      </c>
      <c r="V33" s="1">
        <v>82</v>
      </c>
      <c r="W33" s="1">
        <v>74</v>
      </c>
      <c r="X33" s="1">
        <v>70</v>
      </c>
      <c r="Y33" s="1"/>
      <c r="Z33" s="1"/>
      <c r="AA33" s="1"/>
      <c r="AB33" s="1"/>
      <c r="AC33" s="1"/>
      <c r="AD33" s="1"/>
      <c r="AE33" s="18"/>
      <c r="AF33" s="1">
        <v>81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1497</v>
      </c>
      <c r="C34" s="19" t="s">
        <v>183</v>
      </c>
      <c r="D34" s="18"/>
      <c r="E34" s="19">
        <f t="shared" si="0"/>
        <v>72</v>
      </c>
      <c r="F34" s="19" t="str">
        <f t="shared" si="1"/>
        <v>C</v>
      </c>
      <c r="G34" s="19">
        <f>IF((COUNTA(T12:AC12)&gt;0),(ROUND((AVERAGE(T34:AD34)),0)),"")</f>
        <v>72</v>
      </c>
      <c r="H34" s="19" t="str">
        <f t="shared" si="2"/>
        <v>C</v>
      </c>
      <c r="I34" s="35">
        <v>3</v>
      </c>
      <c r="J34" s="19" t="str">
        <f t="shared" si="3"/>
        <v xml:space="preserve">Memiliki kemampuan memahami deskripsi /informasi mengenai tempat/bangunan bersejarah </v>
      </c>
      <c r="K34" s="19">
        <f t="shared" si="4"/>
        <v>81</v>
      </c>
      <c r="L34" s="19" t="str">
        <f t="shared" si="5"/>
        <v>B</v>
      </c>
      <c r="M34" s="19">
        <f t="shared" si="6"/>
        <v>81</v>
      </c>
      <c r="N34" s="19" t="str">
        <f t="shared" si="7"/>
        <v>B</v>
      </c>
      <c r="O34" s="35">
        <v>2</v>
      </c>
      <c r="P34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34" s="19" t="str">
        <f t="shared" si="9"/>
        <v>B</v>
      </c>
      <c r="R34" s="19" t="str">
        <f t="shared" si="10"/>
        <v/>
      </c>
      <c r="S34" s="18"/>
      <c r="T34" s="1">
        <v>75</v>
      </c>
      <c r="U34" s="1">
        <v>72</v>
      </c>
      <c r="V34" s="1">
        <v>70</v>
      </c>
      <c r="W34" s="1">
        <v>74</v>
      </c>
      <c r="X34" s="1">
        <v>70</v>
      </c>
      <c r="Y34" s="1"/>
      <c r="Z34" s="1"/>
      <c r="AA34" s="1"/>
      <c r="AB34" s="1"/>
      <c r="AC34" s="1"/>
      <c r="AD34" s="1"/>
      <c r="AE34" s="18"/>
      <c r="AF34" s="1">
        <v>81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1513</v>
      </c>
      <c r="C35" s="19" t="s">
        <v>184</v>
      </c>
      <c r="D35" s="18"/>
      <c r="E35" s="19">
        <f t="shared" si="0"/>
        <v>76</v>
      </c>
      <c r="F35" s="19" t="str">
        <f t="shared" si="1"/>
        <v>B</v>
      </c>
      <c r="G35" s="19">
        <f>IF((COUNTA(T12:AC12)&gt;0),(ROUND((AVERAGE(T35:AD35)),0)),"")</f>
        <v>76</v>
      </c>
      <c r="H35" s="19" t="str">
        <f t="shared" si="2"/>
        <v>B</v>
      </c>
      <c r="I35" s="35">
        <v>2</v>
      </c>
      <c r="J35" s="19" t="str">
        <f t="shared" si="3"/>
        <v>Memiliki kemampuan memahami komunikasi interaksional dengan orang lain ,namun perlu meningkatkan kemampuan memahami deskripsi/ informasi mengenai tempat atau bangunan bersejarah</v>
      </c>
      <c r="K35" s="19">
        <f t="shared" si="4"/>
        <v>81</v>
      </c>
      <c r="L35" s="19" t="str">
        <f t="shared" si="5"/>
        <v>B</v>
      </c>
      <c r="M35" s="19">
        <f t="shared" si="6"/>
        <v>81</v>
      </c>
      <c r="N35" s="19" t="str">
        <f t="shared" si="7"/>
        <v>B</v>
      </c>
      <c r="O35" s="35">
        <v>2</v>
      </c>
      <c r="P35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35" s="19" t="str">
        <f t="shared" si="9"/>
        <v>B</v>
      </c>
      <c r="R35" s="19" t="str">
        <f t="shared" si="10"/>
        <v/>
      </c>
      <c r="S35" s="18"/>
      <c r="T35" s="1">
        <v>77</v>
      </c>
      <c r="U35" s="1">
        <v>64</v>
      </c>
      <c r="V35" s="1">
        <v>82</v>
      </c>
      <c r="W35" s="1">
        <v>74</v>
      </c>
      <c r="X35" s="1">
        <v>84</v>
      </c>
      <c r="Y35" s="1"/>
      <c r="Z35" s="1"/>
      <c r="AA35" s="1"/>
      <c r="AB35" s="1"/>
      <c r="AC35" s="1"/>
      <c r="AD35" s="1"/>
      <c r="AE35" s="18"/>
      <c r="AF35" s="1">
        <v>81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1529</v>
      </c>
      <c r="C36" s="19" t="s">
        <v>185</v>
      </c>
      <c r="D36" s="18"/>
      <c r="E36" s="19">
        <f t="shared" si="0"/>
        <v>80</v>
      </c>
      <c r="F36" s="19" t="str">
        <f t="shared" si="1"/>
        <v>B</v>
      </c>
      <c r="G36" s="19">
        <f>IF((COUNTA(T12:AC12)&gt;0),(ROUND((AVERAGE(T36:AD36)),0)),"")</f>
        <v>80</v>
      </c>
      <c r="H36" s="19" t="str">
        <f t="shared" si="2"/>
        <v>B</v>
      </c>
      <c r="I36" s="35">
        <v>2</v>
      </c>
      <c r="J36" s="19" t="str">
        <f t="shared" si="3"/>
        <v>Memiliki kemampuan memahami komunikasi interaksional dengan orang lain ,namun perlu meningkatkan kemampuan memahami deskripsi/ informasi mengenai tempat atau bangunan bersejarah</v>
      </c>
      <c r="K36" s="19">
        <f t="shared" si="4"/>
        <v>81</v>
      </c>
      <c r="L36" s="19" t="str">
        <f t="shared" si="5"/>
        <v>B</v>
      </c>
      <c r="M36" s="19">
        <f t="shared" si="6"/>
        <v>81</v>
      </c>
      <c r="N36" s="19" t="str">
        <f t="shared" si="7"/>
        <v>B</v>
      </c>
      <c r="O36" s="35">
        <v>2</v>
      </c>
      <c r="P36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36" s="19" t="str">
        <f t="shared" si="9"/>
        <v>B</v>
      </c>
      <c r="R36" s="19" t="str">
        <f t="shared" si="10"/>
        <v/>
      </c>
      <c r="S36" s="18"/>
      <c r="T36" s="1">
        <v>77</v>
      </c>
      <c r="U36" s="1">
        <v>84</v>
      </c>
      <c r="V36" s="1">
        <v>88</v>
      </c>
      <c r="W36" s="1">
        <v>82</v>
      </c>
      <c r="X36" s="1">
        <v>70</v>
      </c>
      <c r="Y36" s="1"/>
      <c r="Z36" s="1"/>
      <c r="AA36" s="1"/>
      <c r="AB36" s="1"/>
      <c r="AC36" s="1"/>
      <c r="AD36" s="1"/>
      <c r="AE36" s="18"/>
      <c r="AF36" s="1">
        <v>81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1545</v>
      </c>
      <c r="C37" s="19" t="s">
        <v>186</v>
      </c>
      <c r="D37" s="18"/>
      <c r="E37" s="19">
        <f t="shared" si="0"/>
        <v>80</v>
      </c>
      <c r="F37" s="19" t="str">
        <f t="shared" si="1"/>
        <v>B</v>
      </c>
      <c r="G37" s="19">
        <f>IF((COUNTA(T12:AC12)&gt;0),(ROUND((AVERAGE(T37:AD37)),0)),"")</f>
        <v>80</v>
      </c>
      <c r="H37" s="19" t="str">
        <f t="shared" si="2"/>
        <v>B</v>
      </c>
      <c r="I37" s="35">
        <v>2</v>
      </c>
      <c r="J37" s="19" t="str">
        <f t="shared" si="3"/>
        <v>Memiliki kemampuan memahami komunikasi interaksional dengan orang lain ,namun perlu meningkatkan kemampuan memahami deskripsi/ informasi mengenai tempat atau bangunan bersejarah</v>
      </c>
      <c r="K37" s="19">
        <f t="shared" si="4"/>
        <v>81</v>
      </c>
      <c r="L37" s="19" t="str">
        <f t="shared" si="5"/>
        <v>B</v>
      </c>
      <c r="M37" s="19">
        <f t="shared" si="6"/>
        <v>81</v>
      </c>
      <c r="N37" s="19" t="str">
        <f t="shared" si="7"/>
        <v>B</v>
      </c>
      <c r="O37" s="35">
        <v>2</v>
      </c>
      <c r="P37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37" s="19" t="str">
        <f t="shared" si="9"/>
        <v>B</v>
      </c>
      <c r="R37" s="19" t="str">
        <f t="shared" si="10"/>
        <v/>
      </c>
      <c r="S37" s="18"/>
      <c r="T37" s="1">
        <v>77</v>
      </c>
      <c r="U37" s="1">
        <v>86</v>
      </c>
      <c r="V37" s="1">
        <v>82</v>
      </c>
      <c r="W37" s="1">
        <v>86</v>
      </c>
      <c r="X37" s="1">
        <v>70</v>
      </c>
      <c r="Y37" s="1"/>
      <c r="Z37" s="1"/>
      <c r="AA37" s="1"/>
      <c r="AB37" s="1"/>
      <c r="AC37" s="1"/>
      <c r="AD37" s="1"/>
      <c r="AE37" s="18"/>
      <c r="AF37" s="1">
        <v>81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1561</v>
      </c>
      <c r="C38" s="19" t="s">
        <v>187</v>
      </c>
      <c r="D38" s="18"/>
      <c r="E38" s="19">
        <f t="shared" si="0"/>
        <v>79</v>
      </c>
      <c r="F38" s="19" t="str">
        <f t="shared" si="1"/>
        <v>B</v>
      </c>
      <c r="G38" s="19">
        <f>IF((COUNTA(T12:AC12)&gt;0),(ROUND((AVERAGE(T38:AD38)),0)),"")</f>
        <v>79</v>
      </c>
      <c r="H38" s="19" t="str">
        <f t="shared" si="2"/>
        <v>B</v>
      </c>
      <c r="I38" s="35">
        <v>2</v>
      </c>
      <c r="J38" s="19" t="str">
        <f t="shared" si="3"/>
        <v>Memiliki kemampuan memahami komunikasi interaksional dengan orang lain ,namun perlu meningkatkan kemampuan memahami deskripsi/ informasi mengenai tempat atau bangunan bersejarah</v>
      </c>
      <c r="K38" s="19">
        <f t="shared" si="4"/>
        <v>81</v>
      </c>
      <c r="L38" s="19" t="str">
        <f t="shared" si="5"/>
        <v>B</v>
      </c>
      <c r="M38" s="19">
        <f t="shared" si="6"/>
        <v>81</v>
      </c>
      <c r="N38" s="19" t="str">
        <f t="shared" si="7"/>
        <v>B</v>
      </c>
      <c r="O38" s="35">
        <v>2</v>
      </c>
      <c r="P38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38" s="19" t="str">
        <f t="shared" si="9"/>
        <v>B</v>
      </c>
      <c r="R38" s="19" t="str">
        <f t="shared" si="10"/>
        <v/>
      </c>
      <c r="S38" s="18"/>
      <c r="T38" s="1">
        <v>77</v>
      </c>
      <c r="U38" s="1">
        <v>82</v>
      </c>
      <c r="V38" s="1">
        <v>90</v>
      </c>
      <c r="W38" s="1">
        <v>74</v>
      </c>
      <c r="X38" s="1">
        <v>70</v>
      </c>
      <c r="Y38" s="1"/>
      <c r="Z38" s="1"/>
      <c r="AA38" s="1"/>
      <c r="AB38" s="1"/>
      <c r="AC38" s="1"/>
      <c r="AD38" s="1"/>
      <c r="AE38" s="18"/>
      <c r="AF38" s="1">
        <v>81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1577</v>
      </c>
      <c r="C39" s="19" t="s">
        <v>188</v>
      </c>
      <c r="D39" s="18"/>
      <c r="E39" s="19">
        <f t="shared" si="0"/>
        <v>77</v>
      </c>
      <c r="F39" s="19" t="str">
        <f t="shared" si="1"/>
        <v>B</v>
      </c>
      <c r="G39" s="19">
        <f>IF((COUNTA(T12:AC12)&gt;0),(ROUND((AVERAGE(T39:AD39)),0)),"")</f>
        <v>77</v>
      </c>
      <c r="H39" s="19" t="str">
        <f t="shared" si="2"/>
        <v>B</v>
      </c>
      <c r="I39" s="35">
        <v>2</v>
      </c>
      <c r="J39" s="19" t="str">
        <f t="shared" si="3"/>
        <v>Memiliki kemampuan memahami komunikasi interaksional dengan orang lain ,namun perlu meningkatkan kemampuan memahami deskripsi/ informasi mengenai tempat atau bangunan bersejarah</v>
      </c>
      <c r="K39" s="19">
        <f t="shared" si="4"/>
        <v>81</v>
      </c>
      <c r="L39" s="19" t="str">
        <f t="shared" si="5"/>
        <v>B</v>
      </c>
      <c r="M39" s="19">
        <f t="shared" si="6"/>
        <v>81</v>
      </c>
      <c r="N39" s="19" t="str">
        <f t="shared" si="7"/>
        <v>B</v>
      </c>
      <c r="O39" s="35">
        <v>2</v>
      </c>
      <c r="P39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39" s="19" t="str">
        <f t="shared" si="9"/>
        <v>B</v>
      </c>
      <c r="R39" s="19" t="str">
        <f t="shared" si="10"/>
        <v/>
      </c>
      <c r="S39" s="18"/>
      <c r="T39" s="1">
        <v>75</v>
      </c>
      <c r="U39" s="1">
        <v>70</v>
      </c>
      <c r="V39" s="1">
        <v>90</v>
      </c>
      <c r="W39" s="1">
        <v>82</v>
      </c>
      <c r="X39" s="1">
        <v>70</v>
      </c>
      <c r="Y39" s="1"/>
      <c r="Z39" s="1"/>
      <c r="AA39" s="1"/>
      <c r="AB39" s="1"/>
      <c r="AC39" s="1"/>
      <c r="AD39" s="1"/>
      <c r="AE39" s="18"/>
      <c r="AF39" s="1">
        <v>81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1593</v>
      </c>
      <c r="C40" s="19" t="s">
        <v>189</v>
      </c>
      <c r="D40" s="18"/>
      <c r="E40" s="19">
        <f t="shared" si="0"/>
        <v>72</v>
      </c>
      <c r="F40" s="19" t="str">
        <f t="shared" si="1"/>
        <v>C</v>
      </c>
      <c r="G40" s="19">
        <f>IF((COUNTA(T12:AC12)&gt;0),(ROUND((AVERAGE(T40:AD40)),0)),"")</f>
        <v>72</v>
      </c>
      <c r="H40" s="19" t="str">
        <f t="shared" si="2"/>
        <v>C</v>
      </c>
      <c r="I40" s="35">
        <v>3</v>
      </c>
      <c r="J40" s="19" t="str">
        <f t="shared" si="3"/>
        <v xml:space="preserve">Memiliki kemampuan memahami deskripsi /informasi mengenai tempat/bangunan bersejarah </v>
      </c>
      <c r="K40" s="19">
        <f t="shared" si="4"/>
        <v>81</v>
      </c>
      <c r="L40" s="19" t="str">
        <f t="shared" si="5"/>
        <v>B</v>
      </c>
      <c r="M40" s="19">
        <f t="shared" si="6"/>
        <v>81</v>
      </c>
      <c r="N40" s="19" t="str">
        <f t="shared" si="7"/>
        <v>B</v>
      </c>
      <c r="O40" s="35">
        <v>2</v>
      </c>
      <c r="P40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40" s="19" t="str">
        <f t="shared" si="9"/>
        <v>B</v>
      </c>
      <c r="R40" s="19" t="str">
        <f t="shared" si="10"/>
        <v/>
      </c>
      <c r="S40" s="18"/>
      <c r="T40" s="1">
        <v>75</v>
      </c>
      <c r="U40" s="1">
        <v>75</v>
      </c>
      <c r="V40" s="1">
        <v>70</v>
      </c>
      <c r="W40" s="1">
        <v>70</v>
      </c>
      <c r="X40" s="1">
        <v>70</v>
      </c>
      <c r="Y40" s="1"/>
      <c r="Z40" s="1"/>
      <c r="AA40" s="1"/>
      <c r="AB40" s="1"/>
      <c r="AC40" s="1"/>
      <c r="AD40" s="1"/>
      <c r="AE40" s="18"/>
      <c r="AF40" s="1">
        <v>81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1609</v>
      </c>
      <c r="C41" s="19" t="s">
        <v>190</v>
      </c>
      <c r="D41" s="18"/>
      <c r="E41" s="19">
        <f t="shared" si="0"/>
        <v>74</v>
      </c>
      <c r="F41" s="19" t="str">
        <f t="shared" si="1"/>
        <v>C</v>
      </c>
      <c r="G41" s="19">
        <f>IF((COUNTA(T12:AC12)&gt;0),(ROUND((AVERAGE(T41:AD41)),0)),"")</f>
        <v>74</v>
      </c>
      <c r="H41" s="19" t="str">
        <f t="shared" si="2"/>
        <v>C</v>
      </c>
      <c r="I41" s="35">
        <v>3</v>
      </c>
      <c r="J41" s="19" t="str">
        <f t="shared" si="3"/>
        <v xml:space="preserve">Memiliki kemampuan memahami deskripsi /informasi mengenai tempat/bangunan bersejarah </v>
      </c>
      <c r="K41" s="19">
        <f t="shared" si="4"/>
        <v>81</v>
      </c>
      <c r="L41" s="19" t="str">
        <f t="shared" si="5"/>
        <v>B</v>
      </c>
      <c r="M41" s="19">
        <f t="shared" si="6"/>
        <v>81</v>
      </c>
      <c r="N41" s="19" t="str">
        <f t="shared" si="7"/>
        <v>B</v>
      </c>
      <c r="O41" s="35">
        <v>2</v>
      </c>
      <c r="P41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41" s="19" t="str">
        <f t="shared" si="9"/>
        <v>B</v>
      </c>
      <c r="R41" s="19" t="str">
        <f t="shared" si="10"/>
        <v/>
      </c>
      <c r="S41" s="18"/>
      <c r="T41" s="1">
        <v>77</v>
      </c>
      <c r="U41" s="1">
        <v>82</v>
      </c>
      <c r="V41" s="1">
        <v>70</v>
      </c>
      <c r="W41" s="1">
        <v>70</v>
      </c>
      <c r="X41" s="1">
        <v>70</v>
      </c>
      <c r="Y41" s="1"/>
      <c r="Z41" s="1"/>
      <c r="AA41" s="1"/>
      <c r="AB41" s="1"/>
      <c r="AC41" s="1"/>
      <c r="AD41" s="1"/>
      <c r="AE41" s="18"/>
      <c r="AF41" s="1">
        <v>81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1625</v>
      </c>
      <c r="C42" s="19" t="s">
        <v>191</v>
      </c>
      <c r="D42" s="18"/>
      <c r="E42" s="19">
        <f t="shared" si="0"/>
        <v>78</v>
      </c>
      <c r="F42" s="19" t="str">
        <f t="shared" si="1"/>
        <v>B</v>
      </c>
      <c r="G42" s="19">
        <f>IF((COUNTA(T12:AC12)&gt;0),(ROUND((AVERAGE(T42:AD42)),0)),"")</f>
        <v>78</v>
      </c>
      <c r="H42" s="19" t="str">
        <f t="shared" si="2"/>
        <v>B</v>
      </c>
      <c r="I42" s="35">
        <v>2</v>
      </c>
      <c r="J42" s="19" t="str">
        <f t="shared" si="3"/>
        <v>Memiliki kemampuan memahami komunikasi interaksional dengan orang lain ,namun perlu meningkatkan kemampuan memahami deskripsi/ informasi mengenai tempat atau bangunan bersejarah</v>
      </c>
      <c r="K42" s="19">
        <f t="shared" si="4"/>
        <v>81</v>
      </c>
      <c r="L42" s="19" t="str">
        <f t="shared" si="5"/>
        <v>B</v>
      </c>
      <c r="M42" s="19">
        <f t="shared" si="6"/>
        <v>81</v>
      </c>
      <c r="N42" s="19" t="str">
        <f t="shared" si="7"/>
        <v>B</v>
      </c>
      <c r="O42" s="35">
        <v>2</v>
      </c>
      <c r="P42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42" s="19" t="str">
        <f t="shared" si="9"/>
        <v>B</v>
      </c>
      <c r="R42" s="19" t="str">
        <f t="shared" si="10"/>
        <v/>
      </c>
      <c r="S42" s="18"/>
      <c r="T42" s="1">
        <v>77</v>
      </c>
      <c r="U42" s="1">
        <v>82</v>
      </c>
      <c r="V42" s="1">
        <v>76</v>
      </c>
      <c r="W42" s="1">
        <v>80</v>
      </c>
      <c r="X42" s="1">
        <v>76</v>
      </c>
      <c r="Y42" s="1"/>
      <c r="Z42" s="1"/>
      <c r="AA42" s="1"/>
      <c r="AB42" s="1"/>
      <c r="AC42" s="1"/>
      <c r="AD42" s="1"/>
      <c r="AE42" s="18"/>
      <c r="AF42" s="1">
        <v>81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1641</v>
      </c>
      <c r="C43" s="19" t="s">
        <v>192</v>
      </c>
      <c r="D43" s="18"/>
      <c r="E43" s="19">
        <f t="shared" si="0"/>
        <v>71</v>
      </c>
      <c r="F43" s="19" t="str">
        <f t="shared" si="1"/>
        <v>C</v>
      </c>
      <c r="G43" s="19">
        <f>IF((COUNTA(T12:AC12)&gt;0),(ROUND((AVERAGE(T43:AD43)),0)),"")</f>
        <v>71</v>
      </c>
      <c r="H43" s="19" t="str">
        <f t="shared" si="2"/>
        <v>C</v>
      </c>
      <c r="I43" s="35">
        <v>3</v>
      </c>
      <c r="J43" s="19" t="str">
        <f t="shared" si="3"/>
        <v xml:space="preserve">Memiliki kemampuan memahami deskripsi /informasi mengenai tempat/bangunan bersejarah </v>
      </c>
      <c r="K43" s="19">
        <f t="shared" si="4"/>
        <v>81</v>
      </c>
      <c r="L43" s="19" t="str">
        <f t="shared" si="5"/>
        <v>B</v>
      </c>
      <c r="M43" s="19">
        <f t="shared" si="6"/>
        <v>81</v>
      </c>
      <c r="N43" s="19" t="str">
        <f t="shared" si="7"/>
        <v>B</v>
      </c>
      <c r="O43" s="35">
        <v>2</v>
      </c>
      <c r="P43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43" s="19" t="str">
        <f t="shared" si="9"/>
        <v>B</v>
      </c>
      <c r="R43" s="19" t="str">
        <f t="shared" si="10"/>
        <v/>
      </c>
      <c r="S43" s="18"/>
      <c r="T43" s="1">
        <v>75</v>
      </c>
      <c r="U43" s="1">
        <v>66</v>
      </c>
      <c r="V43" s="1">
        <v>70</v>
      </c>
      <c r="W43" s="1">
        <v>74</v>
      </c>
      <c r="X43" s="1">
        <v>70</v>
      </c>
      <c r="Y43" s="1"/>
      <c r="Z43" s="1"/>
      <c r="AA43" s="1"/>
      <c r="AB43" s="1"/>
      <c r="AC43" s="1"/>
      <c r="AD43" s="1"/>
      <c r="AE43" s="18"/>
      <c r="AF43" s="1">
        <v>81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1657</v>
      </c>
      <c r="C44" s="19" t="s">
        <v>193</v>
      </c>
      <c r="D44" s="18"/>
      <c r="E44" s="19">
        <f t="shared" si="0"/>
        <v>73</v>
      </c>
      <c r="F44" s="19" t="str">
        <f t="shared" si="1"/>
        <v>C</v>
      </c>
      <c r="G44" s="19">
        <f>IF((COUNTA(T12:AC12)&gt;0),(ROUND((AVERAGE(T44:AD44)),0)),"")</f>
        <v>73</v>
      </c>
      <c r="H44" s="19" t="str">
        <f t="shared" si="2"/>
        <v>C</v>
      </c>
      <c r="I44" s="35">
        <v>3</v>
      </c>
      <c r="J44" s="19" t="str">
        <f t="shared" si="3"/>
        <v xml:space="preserve">Memiliki kemampuan memahami deskripsi /informasi mengenai tempat/bangunan bersejarah </v>
      </c>
      <c r="K44" s="19">
        <f t="shared" si="4"/>
        <v>81</v>
      </c>
      <c r="L44" s="19" t="str">
        <f t="shared" si="5"/>
        <v>B</v>
      </c>
      <c r="M44" s="19">
        <f t="shared" si="6"/>
        <v>81</v>
      </c>
      <c r="N44" s="19" t="str">
        <f t="shared" si="7"/>
        <v>B</v>
      </c>
      <c r="O44" s="35">
        <v>2</v>
      </c>
      <c r="P44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44" s="19" t="str">
        <f t="shared" si="9"/>
        <v>B</v>
      </c>
      <c r="R44" s="19" t="str">
        <f t="shared" si="10"/>
        <v/>
      </c>
      <c r="S44" s="18"/>
      <c r="T44" s="1">
        <v>75</v>
      </c>
      <c r="U44" s="1">
        <v>66</v>
      </c>
      <c r="V44" s="1">
        <v>75</v>
      </c>
      <c r="W44" s="1">
        <v>78</v>
      </c>
      <c r="X44" s="1">
        <v>70</v>
      </c>
      <c r="Y44" s="1"/>
      <c r="Z44" s="1"/>
      <c r="AA44" s="1"/>
      <c r="AB44" s="1"/>
      <c r="AC44" s="1"/>
      <c r="AD44" s="1"/>
      <c r="AE44" s="18"/>
      <c r="AF44" s="1">
        <v>81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1673</v>
      </c>
      <c r="C45" s="19" t="s">
        <v>194</v>
      </c>
      <c r="D45" s="18"/>
      <c r="E45" s="19">
        <f t="shared" si="0"/>
        <v>70</v>
      </c>
      <c r="F45" s="19" t="str">
        <f t="shared" si="1"/>
        <v>C</v>
      </c>
      <c r="G45" s="19">
        <f>IF((COUNTA(T12:AC12)&gt;0),(ROUND((AVERAGE(T45:AD45)),0)),"")</f>
        <v>70</v>
      </c>
      <c r="H45" s="19" t="str">
        <f t="shared" si="2"/>
        <v>C</v>
      </c>
      <c r="I45" s="35">
        <v>3</v>
      </c>
      <c r="J45" s="19" t="str">
        <f t="shared" si="3"/>
        <v xml:space="preserve">Memiliki kemampuan memahami deskripsi /informasi mengenai tempat/bangunan bersejarah </v>
      </c>
      <c r="K45" s="19">
        <f t="shared" si="4"/>
        <v>81</v>
      </c>
      <c r="L45" s="19" t="str">
        <f t="shared" si="5"/>
        <v>B</v>
      </c>
      <c r="M45" s="19">
        <f t="shared" si="6"/>
        <v>81</v>
      </c>
      <c r="N45" s="19" t="str">
        <f t="shared" si="7"/>
        <v>B</v>
      </c>
      <c r="O45" s="35">
        <v>2</v>
      </c>
      <c r="P45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45" s="19" t="str">
        <f t="shared" si="9"/>
        <v>B</v>
      </c>
      <c r="R45" s="19" t="str">
        <f t="shared" si="10"/>
        <v/>
      </c>
      <c r="S45" s="18"/>
      <c r="T45" s="1">
        <v>75</v>
      </c>
      <c r="U45" s="1">
        <v>60</v>
      </c>
      <c r="V45" s="1">
        <v>70</v>
      </c>
      <c r="W45" s="1">
        <v>74</v>
      </c>
      <c r="X45" s="1">
        <v>70</v>
      </c>
      <c r="Y45" s="1"/>
      <c r="Z45" s="1"/>
      <c r="AA45" s="1"/>
      <c r="AB45" s="1"/>
      <c r="AC45" s="1"/>
      <c r="AD45" s="1"/>
      <c r="AE45" s="18"/>
      <c r="AF45" s="1">
        <v>81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1689</v>
      </c>
      <c r="C46" s="19" t="s">
        <v>195</v>
      </c>
      <c r="D46" s="18"/>
      <c r="E46" s="19">
        <f t="shared" si="0"/>
        <v>80</v>
      </c>
      <c r="F46" s="19" t="str">
        <f t="shared" si="1"/>
        <v>B</v>
      </c>
      <c r="G46" s="19">
        <f>IF((COUNTA(T12:AC12)&gt;0),(ROUND((AVERAGE(T46:AD46)),0)),"")</f>
        <v>80</v>
      </c>
      <c r="H46" s="19" t="str">
        <f t="shared" si="2"/>
        <v>B</v>
      </c>
      <c r="I46" s="35">
        <v>2</v>
      </c>
      <c r="J46" s="19" t="str">
        <f t="shared" si="3"/>
        <v>Memiliki kemampuan memahami komunikasi interaksional dengan orang lain ,namun perlu meningkatkan kemampuan memahami deskripsi/ informasi mengenai tempat atau bangunan bersejarah</v>
      </c>
      <c r="K46" s="19">
        <f t="shared" si="4"/>
        <v>81</v>
      </c>
      <c r="L46" s="19" t="str">
        <f t="shared" si="5"/>
        <v>B</v>
      </c>
      <c r="M46" s="19">
        <f t="shared" si="6"/>
        <v>81</v>
      </c>
      <c r="N46" s="19" t="str">
        <f t="shared" si="7"/>
        <v>B</v>
      </c>
      <c r="O46" s="35">
        <v>2</v>
      </c>
      <c r="P46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46" s="19" t="str">
        <f t="shared" si="9"/>
        <v>B</v>
      </c>
      <c r="R46" s="19" t="str">
        <f t="shared" si="10"/>
        <v/>
      </c>
      <c r="S46" s="18"/>
      <c r="T46" s="1">
        <v>77</v>
      </c>
      <c r="U46" s="1">
        <v>79</v>
      </c>
      <c r="V46" s="1">
        <v>82</v>
      </c>
      <c r="W46" s="1">
        <v>88</v>
      </c>
      <c r="X46" s="1">
        <v>74</v>
      </c>
      <c r="Y46" s="1"/>
      <c r="Z46" s="1"/>
      <c r="AA46" s="1"/>
      <c r="AB46" s="1"/>
      <c r="AC46" s="1"/>
      <c r="AD46" s="1"/>
      <c r="AE46" s="18"/>
      <c r="AF46" s="1">
        <v>81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1705</v>
      </c>
      <c r="C47" s="19" t="s">
        <v>196</v>
      </c>
      <c r="D47" s="18"/>
      <c r="E47" s="19">
        <f t="shared" si="0"/>
        <v>75</v>
      </c>
      <c r="F47" s="19" t="str">
        <f t="shared" si="1"/>
        <v>C</v>
      </c>
      <c r="G47" s="19">
        <f>IF((COUNTA(T12:AC12)&gt;0),(ROUND((AVERAGE(T47:AD47)),0)),"")</f>
        <v>75</v>
      </c>
      <c r="H47" s="19" t="str">
        <f t="shared" si="2"/>
        <v>C</v>
      </c>
      <c r="I47" s="35">
        <v>3</v>
      </c>
      <c r="J47" s="19" t="str">
        <f t="shared" si="3"/>
        <v xml:space="preserve">Memiliki kemampuan memahami deskripsi /informasi mengenai tempat/bangunan bersejarah </v>
      </c>
      <c r="K47" s="19">
        <f t="shared" si="4"/>
        <v>81</v>
      </c>
      <c r="L47" s="19" t="str">
        <f t="shared" si="5"/>
        <v>B</v>
      </c>
      <c r="M47" s="19">
        <f t="shared" si="6"/>
        <v>81</v>
      </c>
      <c r="N47" s="19" t="str">
        <f t="shared" si="7"/>
        <v>B</v>
      </c>
      <c r="O47" s="35">
        <v>2</v>
      </c>
      <c r="P47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47" s="19" t="str">
        <f t="shared" si="9"/>
        <v>B</v>
      </c>
      <c r="R47" s="19" t="str">
        <f t="shared" si="10"/>
        <v/>
      </c>
      <c r="S47" s="18"/>
      <c r="T47" s="1">
        <v>75</v>
      </c>
      <c r="U47" s="1">
        <v>84</v>
      </c>
      <c r="V47" s="1">
        <v>70</v>
      </c>
      <c r="W47" s="1">
        <v>74</v>
      </c>
      <c r="X47" s="1">
        <v>70</v>
      </c>
      <c r="Y47" s="1"/>
      <c r="Z47" s="1"/>
      <c r="AA47" s="1"/>
      <c r="AB47" s="1"/>
      <c r="AC47" s="1"/>
      <c r="AD47" s="1"/>
      <c r="AE47" s="18"/>
      <c r="AF47" s="1">
        <v>81</v>
      </c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1721</v>
      </c>
      <c r="C48" s="19" t="s">
        <v>197</v>
      </c>
      <c r="D48" s="18"/>
      <c r="E48" s="19">
        <f t="shared" si="0"/>
        <v>78</v>
      </c>
      <c r="F48" s="19" t="str">
        <f t="shared" si="1"/>
        <v>B</v>
      </c>
      <c r="G48" s="19">
        <f>IF((COUNTA(T12:AC12)&gt;0),(ROUND((AVERAGE(T48:AD48)),0)),"")</f>
        <v>78</v>
      </c>
      <c r="H48" s="19" t="str">
        <f t="shared" si="2"/>
        <v>B</v>
      </c>
      <c r="I48" s="35">
        <v>2</v>
      </c>
      <c r="J48" s="19" t="str">
        <f t="shared" si="3"/>
        <v>Memiliki kemampuan memahami komunikasi interaksional dengan orang lain ,namun perlu meningkatkan kemampuan memahami deskripsi/ informasi mengenai tempat atau bangunan bersejarah</v>
      </c>
      <c r="K48" s="19">
        <f t="shared" si="4"/>
        <v>82</v>
      </c>
      <c r="L48" s="19" t="str">
        <f t="shared" si="5"/>
        <v>B</v>
      </c>
      <c r="M48" s="19">
        <f t="shared" si="6"/>
        <v>82</v>
      </c>
      <c r="N48" s="19" t="str">
        <f t="shared" si="7"/>
        <v>B</v>
      </c>
      <c r="O48" s="35">
        <v>2</v>
      </c>
      <c r="P48" s="19" t="str">
        <f t="shared" si="8"/>
        <v>Memiliki ketrampilan berkomunikasi interaksional dengan orang lain ,namun perlu meningkatkan ketrampilan memberikan dememendeskripsikan/menginformasikan mengenai tempat atau bangunan bersejarah memberikan deskripsi /informasi mengenai tempat/bangunan bersejarah</v>
      </c>
      <c r="Q48" s="19" t="str">
        <f t="shared" si="9"/>
        <v>B</v>
      </c>
      <c r="R48" s="19" t="str">
        <f t="shared" si="10"/>
        <v/>
      </c>
      <c r="S48" s="18"/>
      <c r="T48" s="1">
        <v>75</v>
      </c>
      <c r="U48" s="1">
        <v>88</v>
      </c>
      <c r="V48" s="1">
        <v>76</v>
      </c>
      <c r="W48" s="1">
        <v>80</v>
      </c>
      <c r="X48" s="1">
        <v>70</v>
      </c>
      <c r="Y48" s="1"/>
      <c r="Z48" s="1"/>
      <c r="AA48" s="1"/>
      <c r="AB48" s="1"/>
      <c r="AC48" s="1"/>
      <c r="AD48" s="1"/>
      <c r="AE48" s="18"/>
      <c r="AF48" s="1">
        <v>82</v>
      </c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108</v>
      </c>
      <c r="D52" s="18"/>
      <c r="E52" s="18"/>
      <c r="F52" s="18"/>
      <c r="G52" s="74" t="s">
        <v>109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110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111</v>
      </c>
      <c r="D53" s="18"/>
      <c r="E53" s="18"/>
      <c r="F53" s="18"/>
      <c r="G53" s="74" t="s">
        <v>112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113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114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115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116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117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118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119</v>
      </c>
      <c r="N57" s="18"/>
      <c r="O57" s="36"/>
      <c r="P57" s="18"/>
      <c r="Q57" s="18" t="s">
        <v>120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X-MIPA 1</vt:lpstr>
      <vt:lpstr>X-MIPA 2</vt:lpstr>
      <vt:lpstr>X-MIPA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ismail - [2010]</cp:lastModifiedBy>
  <dcterms:created xsi:type="dcterms:W3CDTF">2015-09-01T09:01:01Z</dcterms:created>
  <dcterms:modified xsi:type="dcterms:W3CDTF">2016-12-15T02:26:24Z</dcterms:modified>
  <cp:category/>
</cp:coreProperties>
</file>