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810" windowWidth="16695" windowHeight="7080"/>
  </bookViews>
  <sheets>
    <sheet name="XI-MIPA 1" sheetId="1" r:id="rId1"/>
    <sheet name="XI-MIPA 2" sheetId="2" r:id="rId2"/>
    <sheet name="XI-MIPA 3" sheetId="3" r:id="rId3"/>
    <sheet name="XI-MIPA 4" sheetId="4" r:id="rId4"/>
  </sheets>
  <definedNames>
    <definedName name="_xlnm.Print_Area" localSheetId="0">'XI-MIPA 1'!$A$1:$S$46</definedName>
    <definedName name="_xlnm.Print_Area" localSheetId="1">'XI-MIPA 2'!$A$1:$S$47</definedName>
  </definedNames>
  <calcPr calcId="124519"/>
</workbook>
</file>

<file path=xl/calcChain.xml><?xml version="1.0" encoding="utf-8"?>
<calcChain xmlns="http://schemas.openxmlformats.org/spreadsheetml/2006/main">
  <c r="K55" i="4"/>
  <c r="R50"/>
  <c r="Q50"/>
  <c r="P50"/>
  <c r="M50"/>
  <c r="N50" s="1"/>
  <c r="K50"/>
  <c r="L50" s="1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3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N40"/>
  <c r="M40"/>
  <c r="L40"/>
  <c r="K40"/>
  <c r="J40"/>
  <c r="G40"/>
  <c r="H40" s="1"/>
  <c r="E40"/>
  <c r="F40" s="1"/>
  <c r="R39"/>
  <c r="Q39"/>
  <c r="P39"/>
  <c r="N39"/>
  <c r="M39"/>
  <c r="L39"/>
  <c r="K39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N28"/>
  <c r="M28"/>
  <c r="L28"/>
  <c r="K28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N22"/>
  <c r="M22"/>
  <c r="L22"/>
  <c r="K22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2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2" s="1"/>
  <c r="E11"/>
  <c r="F11" s="1"/>
  <c r="K55" i="1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H11" s="1"/>
  <c r="E11"/>
  <c r="F11" s="1"/>
  <c r="K53" l="1"/>
  <c r="K54" i="3"/>
  <c r="K52"/>
  <c r="K53"/>
  <c r="H11"/>
  <c r="K54" i="1"/>
  <c r="K53" i="2"/>
  <c r="H11"/>
  <c r="K52" i="1"/>
  <c r="K54" i="2"/>
  <c r="H11" i="4"/>
  <c r="K53"/>
  <c r="K52"/>
</calcChain>
</file>

<file path=xl/sharedStrings.xml><?xml version="1.0" encoding="utf-8"?>
<sst xmlns="http://schemas.openxmlformats.org/spreadsheetml/2006/main" count="758" uniqueCount="237">
  <si>
    <t>DAFTAR NILAI SISWA SMAN 9 SEMARANG SEMESTER GASAL TAHUN PELAJARAN 2017/2018</t>
  </si>
  <si>
    <t>Guru :</t>
  </si>
  <si>
    <t>Priyo Hutomo S.Pd., M.Pd.</t>
  </si>
  <si>
    <t>Kelas XI-MIPA 1</t>
  </si>
  <si>
    <t>Mapel :</t>
  </si>
  <si>
    <t>Pendidikan Jasmani, Olahraga dan Kesehatan [ Kelompok B (Wajib) ]</t>
  </si>
  <si>
    <t>didownload 17/12/2017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</si>
  <si>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</si>
  <si>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</si>
  <si>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</si>
  <si>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</si>
  <si>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</si>
  <si>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</si>
  <si>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</si>
  <si>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</si>
  <si>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</si>
  <si>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</si>
  <si>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</si>
  <si>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</si>
  <si>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</si>
  <si>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</si>
  <si>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</si>
  <si>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</si>
  <si>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</si>
  <si>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</si>
  <si>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</si>
  <si>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</si>
  <si>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</si>
  <si>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</si>
  <si>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</si>
  <si>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</si>
  <si>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</si>
  <si>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</si>
  <si>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</si>
  <si>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</si>
  <si>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</si>
  <si>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</si>
  <si>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</si>
  <si>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</si>
  <si>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</si>
  <si>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</si>
  <si>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</si>
  <si>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</si>
  <si>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</si>
  <si>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</si>
  <si>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</si>
  <si>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</si>
  <si>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</si>
  <si>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</si>
  <si>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</si>
  <si>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</si>
  <si>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</si>
  <si>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</si>
  <si>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</si>
  <si>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</si>
  <si>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</si>
  <si>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</si>
  <si>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</si>
  <si>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</si>
  <si>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</si>
  <si>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</si>
  <si>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</si>
  <si>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</si>
  <si>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</si>
  <si>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</si>
  <si>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</si>
  <si>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</si>
  <si>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</si>
  <si>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</si>
  <si>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</si>
  <si>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</si>
  <si>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</si>
  <si>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</si>
  <si>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</si>
  <si>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</si>
  <si>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</si>
  <si>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</si>
  <si>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</si>
  <si>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Predikat &amp; Deskripsi Keterampilan</t>
  </si>
  <si>
    <t>FITRA FAIZA NOOR FATIMAH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</si>
  <si>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</si>
  <si>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</si>
  <si>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</si>
  <si>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</si>
  <si>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</si>
  <si>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</si>
  <si>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</si>
  <si>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</si>
  <si>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</si>
  <si>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</si>
  <si>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</si>
  <si>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</si>
  <si>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</si>
  <si>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</si>
  <si>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</si>
  <si>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</si>
  <si>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</si>
  <si>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</si>
  <si>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</si>
  <si>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</si>
  <si>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</si>
  <si>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</si>
  <si>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</si>
  <si>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</si>
  <si>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</si>
  <si>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</si>
  <si>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</si>
  <si>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</si>
  <si>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</si>
  <si>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</si>
  <si>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</si>
  <si>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19880209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</si>
  <si>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</si>
  <si>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</si>
  <si>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</si>
  <si>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</si>
  <si>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</si>
  <si>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</si>
  <si>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</si>
  <si>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</si>
  <si>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</si>
  <si>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</si>
  <si>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</si>
  <si>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</si>
  <si>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</si>
  <si>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</si>
  <si>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</si>
  <si>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</si>
  <si>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</si>
  <si>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</si>
  <si>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</si>
  <si>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</si>
  <si>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</si>
  <si>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</si>
  <si>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</si>
  <si>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</si>
  <si>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</si>
  <si>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</si>
  <si>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</si>
  <si>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</si>
  <si>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</si>
  <si>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</si>
  <si>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</si>
  <si>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</si>
  <si>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</si>
  <si>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</si>
  <si>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</si>
  <si>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</si>
  <si>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</si>
  <si>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</si>
  <si>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</si>
  <si>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</si>
  <si>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</si>
  <si>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</si>
  <si>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</si>
  <si>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</si>
  <si>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</si>
  <si>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</si>
  <si>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</si>
  <si>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</si>
  <si>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</si>
  <si>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</si>
  <si>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</si>
  <si>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</si>
  <si>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</si>
  <si>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</si>
  <si>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</si>
  <si>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</si>
  <si>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</si>
  <si>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</si>
  <si>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</si>
  <si>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</si>
  <si>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</si>
  <si>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</si>
  <si>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</si>
  <si>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</si>
  <si>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</si>
  <si>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</si>
  <si>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</si>
  <si>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</si>
  <si>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</si>
  <si>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</si>
  <si>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</si>
  <si>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</si>
  <si>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</si>
  <si>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</si>
  <si>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</si>
  <si>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</si>
  <si>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</si>
  <si>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</si>
  <si>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Kelas XI-MIPA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</si>
  <si>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</si>
  <si>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</si>
  <si>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</si>
  <si>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</si>
  <si>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</si>
  <si>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</si>
  <si>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</si>
  <si>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</si>
  <si>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</si>
  <si>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</si>
  <si>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</si>
  <si>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</si>
  <si>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</si>
  <si>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</si>
  <si>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</si>
  <si>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</si>
  <si>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</si>
  <si>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</si>
  <si>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</si>
  <si>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</si>
  <si>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</si>
  <si>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</si>
  <si>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</si>
  <si>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</si>
  <si>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</si>
  <si>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</si>
  <si>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</si>
  <si>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</si>
  <si>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</si>
  <si>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</si>
  <si>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</si>
  <si>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</si>
  <si>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</si>
  <si>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</si>
  <si>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</si>
  <si>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</si>
  <si>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</si>
  <si>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</si>
  <si>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Memiliki kemampuan dalam memahami dan menganalisis teknik gerak dasar permainan bola besar, bola kecil, kebugaran jasmani, senam, renang, dan pergaulan sehat namun atletik perlu ditingkatkan</t>
  </si>
  <si>
    <t>Memiliki kemampuan dalam memahami dan menganalisis teknik gerak dasar permainan bola besar, bola kecil, atletik, kebugaran jasmani, senam, renang, dan pergaulan sehat</t>
  </si>
  <si>
    <t>Memiliki kemampuan dalam memahami dan menganalisis teknik gerak dasar permainan bola besar, bola kecil, senam, renang, dan pergaulan sehat namun atletik dan kebugaran jasmani perlu ditingkatkan</t>
  </si>
  <si>
    <t>Memiliki kemampuan dalam memahami dan menganalisis teknik gerak dasar permainan bola besar, bola kecil, renang, dan pergaulan sehat namun atletik, kebugaran jasmani, dan senam perlu ditingkatkan</t>
  </si>
  <si>
    <t>Memiliki keterampilan mempraktekkan teknik gerak dasar permainan bola besar, bola kecil, atletik, kebugaran jasmani, senam, dan renang</t>
  </si>
  <si>
    <t>Memiliki keterampilan mempraktekkan teknik gerak dasar permainan bola besar, bola kecil,  kebugaran jasmani, senam, dan renang namun atletik perlu ditingkatkan</t>
  </si>
  <si>
    <t>Memiliki keterampilan mempraktekkan teknik gerak dasar permainan bola besar, bola kecil, senam, dan renang namun atletik dan kebugaran jasmani perlu ditingkatkan</t>
  </si>
  <si>
    <t>Memiliki keterampilan mempraktekkan teknik gerak dasar permainan bola besar, bola kecil, dan renang namun atletik, kebugaran jasmani, dan senam perlu ditingkatkan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</si>
</sst>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Protection="1">
      <protection locked="0"/>
    </xf>
    <xf numFmtId="0" fontId="0" fillId="2" borderId="10" xfId="0" applyFill="1" applyBorder="1" applyProtection="1">
      <protection locked="0"/>
    </xf>
    <xf numFmtId="0" fontId="0" fillId="0" borderId="0" xfId="0" applyProtection="1"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O12" sqref="O1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361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85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5" t="s">
        <v>14</v>
      </c>
      <c r="B8" s="56" t="s">
        <v>15</v>
      </c>
      <c r="C8" s="55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7" t="s">
        <v>19</v>
      </c>
      <c r="R8" s="47"/>
      <c r="S8" s="18"/>
      <c r="T8" s="46" t="s">
        <v>20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33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3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5"/>
      <c r="B9" s="56"/>
      <c r="C9" s="55"/>
      <c r="D9" s="18"/>
      <c r="E9" s="46" t="s">
        <v>22</v>
      </c>
      <c r="F9" s="46"/>
      <c r="G9" s="67" t="s">
        <v>23</v>
      </c>
      <c r="H9" s="68"/>
      <c r="I9" s="68"/>
      <c r="J9" s="69"/>
      <c r="K9" s="49" t="s">
        <v>22</v>
      </c>
      <c r="L9" s="49"/>
      <c r="M9" s="70" t="s">
        <v>23</v>
      </c>
      <c r="N9" s="71"/>
      <c r="O9" s="71"/>
      <c r="P9" s="72"/>
      <c r="Q9" s="59" t="s">
        <v>22</v>
      </c>
      <c r="R9" s="59" t="s">
        <v>23</v>
      </c>
      <c r="S9" s="18"/>
      <c r="T9" s="43" t="s">
        <v>24</v>
      </c>
      <c r="U9" s="43" t="s">
        <v>25</v>
      </c>
      <c r="V9" s="43" t="s">
        <v>26</v>
      </c>
      <c r="W9" s="43" t="s">
        <v>27</v>
      </c>
      <c r="X9" s="43" t="s">
        <v>28</v>
      </c>
      <c r="Y9" s="43" t="s">
        <v>29</v>
      </c>
      <c r="Z9" s="43" t="s">
        <v>30</v>
      </c>
      <c r="AA9" s="43" t="s">
        <v>31</v>
      </c>
      <c r="AB9" s="43" t="s">
        <v>32</v>
      </c>
      <c r="AC9" s="43" t="s">
        <v>33</v>
      </c>
      <c r="AD9" s="45" t="s">
        <v>34</v>
      </c>
      <c r="AE9" s="33"/>
      <c r="AF9" s="53" t="s">
        <v>35</v>
      </c>
      <c r="AG9" s="53" t="s">
        <v>36</v>
      </c>
      <c r="AH9" s="53" t="s">
        <v>37</v>
      </c>
      <c r="AI9" s="53" t="s">
        <v>38</v>
      </c>
      <c r="AJ9" s="53" t="s">
        <v>39</v>
      </c>
      <c r="AK9" s="53" t="s">
        <v>40</v>
      </c>
      <c r="AL9" s="53" t="s">
        <v>41</v>
      </c>
      <c r="AM9" s="53" t="s">
        <v>42</v>
      </c>
      <c r="AN9" s="53" t="s">
        <v>43</v>
      </c>
      <c r="AO9" s="53" t="s">
        <v>44</v>
      </c>
      <c r="AP9" s="33"/>
      <c r="AQ9" s="50" t="s">
        <v>45</v>
      </c>
      <c r="AR9" s="50"/>
      <c r="AS9" s="50" t="s">
        <v>46</v>
      </c>
      <c r="AT9" s="50"/>
      <c r="AU9" s="50" t="s">
        <v>47</v>
      </c>
      <c r="AV9" s="50"/>
      <c r="AW9" s="50"/>
      <c r="AX9" s="50" t="s">
        <v>48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5"/>
      <c r="B10" s="56"/>
      <c r="C10" s="55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60"/>
      <c r="R10" s="60"/>
      <c r="S10" s="18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5"/>
      <c r="AE10" s="33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34446</v>
      </c>
      <c r="C11" s="19" t="s">
        <v>53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senam, renang, dan pergaulan sehat namun atletik dan kebugaran jasmani perlu ditingkatkan</v>
      </c>
      <c r="K11" s="19">
        <f t="shared" ref="K11:K50" si="4">IF((COUNTA(AF11:AN11)&gt;0),AVERAGE(AF11:AN11),"")</f>
        <v>85.571428571428569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85.571428571428569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senam, dan renang namun atletik dan kebugaran jasmani perlu ditingkatkan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85</v>
      </c>
      <c r="U11" s="1">
        <v>80</v>
      </c>
      <c r="V11" s="39">
        <v>78</v>
      </c>
      <c r="W11" s="39">
        <v>98</v>
      </c>
      <c r="X11" s="39">
        <v>94</v>
      </c>
      <c r="Y11" s="39">
        <v>86</v>
      </c>
      <c r="Z11" s="40">
        <v>75</v>
      </c>
      <c r="AA11" s="1"/>
      <c r="AB11" s="1"/>
      <c r="AC11" s="1"/>
      <c r="AD11" s="1"/>
      <c r="AE11" s="18"/>
      <c r="AF11" s="1">
        <v>90</v>
      </c>
      <c r="AG11" s="1">
        <v>81</v>
      </c>
      <c r="AH11" s="39">
        <v>84</v>
      </c>
      <c r="AI11" s="39">
        <v>88</v>
      </c>
      <c r="AJ11" s="39">
        <v>85</v>
      </c>
      <c r="AK11" s="39">
        <v>85</v>
      </c>
      <c r="AL11" s="39">
        <v>86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54</v>
      </c>
      <c r="FD11" s="75"/>
      <c r="FE11" s="75"/>
      <c r="FG11" s="73" t="s">
        <v>55</v>
      </c>
      <c r="FH11" s="73"/>
      <c r="FI11" s="73"/>
    </row>
    <row r="12" spans="1:167">
      <c r="A12" s="19">
        <v>2</v>
      </c>
      <c r="B12" s="19">
        <v>34461</v>
      </c>
      <c r="C12" s="19" t="s">
        <v>56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88</v>
      </c>
      <c r="H12" s="19" t="str">
        <f t="shared" si="2"/>
        <v>A</v>
      </c>
      <c r="I12" s="35">
        <v>2</v>
      </c>
      <c r="J12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2" s="19">
        <f t="shared" si="4"/>
        <v>83</v>
      </c>
      <c r="L12" s="19" t="str">
        <f t="shared" si="5"/>
        <v>B</v>
      </c>
      <c r="M12" s="19">
        <f t="shared" si="6"/>
        <v>83</v>
      </c>
      <c r="N12" s="19" t="str">
        <f t="shared" si="7"/>
        <v>B</v>
      </c>
      <c r="O12" s="35">
        <v>4</v>
      </c>
      <c r="P12" s="19" t="str">
        <f t="shared" si="8"/>
        <v>Memiliki keterampilan mempraktekkan teknik gerak dasar permainan bola besar, bola kecil, dan renang namun atletik, kebugaran jasmani, dan senam perlu ditingkatkan</v>
      </c>
      <c r="Q12" s="19" t="str">
        <f t="shared" si="9"/>
        <v>B</v>
      </c>
      <c r="R12" s="19" t="str">
        <f t="shared" si="10"/>
        <v>B</v>
      </c>
      <c r="S12" s="18"/>
      <c r="T12" s="1">
        <v>98</v>
      </c>
      <c r="U12" s="1">
        <v>80</v>
      </c>
      <c r="V12" s="39">
        <v>94</v>
      </c>
      <c r="W12" s="39">
        <v>92</v>
      </c>
      <c r="X12" s="39">
        <v>90</v>
      </c>
      <c r="Y12" s="39">
        <v>85</v>
      </c>
      <c r="Z12" s="40">
        <v>79</v>
      </c>
      <c r="AA12" s="1"/>
      <c r="AB12" s="1"/>
      <c r="AC12" s="1"/>
      <c r="AD12" s="1"/>
      <c r="AE12" s="18"/>
      <c r="AF12" s="1">
        <v>90</v>
      </c>
      <c r="AG12" s="1">
        <v>83</v>
      </c>
      <c r="AH12" s="39">
        <v>79</v>
      </c>
      <c r="AI12" s="39">
        <v>78</v>
      </c>
      <c r="AJ12" s="39">
        <v>75</v>
      </c>
      <c r="AK12" s="39">
        <v>88</v>
      </c>
      <c r="AL12" s="39">
        <v>88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34476</v>
      </c>
      <c r="C13" s="19" t="s">
        <v>65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3</v>
      </c>
      <c r="J13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3" s="19">
        <f t="shared" si="4"/>
        <v>84</v>
      </c>
      <c r="L13" s="19" t="str">
        <f t="shared" si="5"/>
        <v>B</v>
      </c>
      <c r="M13" s="19">
        <f t="shared" si="6"/>
        <v>84</v>
      </c>
      <c r="N13" s="19" t="str">
        <f t="shared" si="7"/>
        <v>B</v>
      </c>
      <c r="O13" s="35">
        <v>3</v>
      </c>
      <c r="P13" s="19" t="str">
        <f t="shared" si="8"/>
        <v>Memiliki keterampilan mempraktekkan teknik gerak dasar permainan bola besar, bola kecil, senam, dan renang namun atletik dan kebugaran jasmani perlu ditingkatkan</v>
      </c>
      <c r="Q13" s="19" t="str">
        <f t="shared" si="9"/>
        <v>B</v>
      </c>
      <c r="R13" s="19" t="str">
        <f t="shared" si="10"/>
        <v>B</v>
      </c>
      <c r="S13" s="18"/>
      <c r="T13" s="1">
        <v>98</v>
      </c>
      <c r="U13" s="1">
        <v>80</v>
      </c>
      <c r="V13" s="39">
        <v>82</v>
      </c>
      <c r="W13" s="39">
        <v>92</v>
      </c>
      <c r="X13" s="39">
        <v>80</v>
      </c>
      <c r="Y13" s="39">
        <v>83</v>
      </c>
      <c r="Z13" s="40">
        <v>79</v>
      </c>
      <c r="AA13" s="1"/>
      <c r="AB13" s="1"/>
      <c r="AC13" s="1"/>
      <c r="AD13" s="1"/>
      <c r="AE13" s="18"/>
      <c r="AF13" s="1">
        <v>90</v>
      </c>
      <c r="AG13" s="1">
        <v>80</v>
      </c>
      <c r="AH13" s="39">
        <v>84</v>
      </c>
      <c r="AI13" s="39">
        <v>82</v>
      </c>
      <c r="AJ13" s="39">
        <v>85</v>
      </c>
      <c r="AK13" s="39">
        <v>80</v>
      </c>
      <c r="AL13" s="39">
        <v>87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4">
        <v>1</v>
      </c>
      <c r="FH13" s="78" t="s">
        <v>230</v>
      </c>
      <c r="FI13" s="78" t="s">
        <v>233</v>
      </c>
      <c r="FJ13" s="77">
        <v>11681</v>
      </c>
      <c r="FK13" s="77">
        <v>11691</v>
      </c>
    </row>
    <row r="14" spans="1:167">
      <c r="A14" s="19">
        <v>4</v>
      </c>
      <c r="B14" s="19">
        <v>34491</v>
      </c>
      <c r="C14" s="19" t="s">
        <v>66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2</v>
      </c>
      <c r="J14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4" s="19">
        <f t="shared" si="4"/>
        <v>82.857142857142861</v>
      </c>
      <c r="L14" s="19" t="str">
        <f t="shared" si="5"/>
        <v>B</v>
      </c>
      <c r="M14" s="19">
        <f t="shared" si="6"/>
        <v>82.857142857142861</v>
      </c>
      <c r="N14" s="19" t="str">
        <f t="shared" si="7"/>
        <v>B</v>
      </c>
      <c r="O14" s="35">
        <v>4</v>
      </c>
      <c r="P14" s="19" t="str">
        <f t="shared" si="8"/>
        <v>Memiliki keterampilan mempraktekkan teknik gerak dasar permainan bola besar, bola kecil, dan renang namun atletik, kebugaran jasmani, dan senam perlu ditingkatkan</v>
      </c>
      <c r="Q14" s="19" t="str">
        <f t="shared" si="9"/>
        <v>B</v>
      </c>
      <c r="R14" s="19" t="str">
        <f t="shared" si="10"/>
        <v>B</v>
      </c>
      <c r="S14" s="18"/>
      <c r="T14" s="1">
        <v>92</v>
      </c>
      <c r="U14" s="1">
        <v>81</v>
      </c>
      <c r="V14" s="39">
        <v>88</v>
      </c>
      <c r="W14" s="39">
        <v>99</v>
      </c>
      <c r="X14" s="39">
        <v>88</v>
      </c>
      <c r="Y14" s="39">
        <v>84</v>
      </c>
      <c r="Z14" s="40">
        <v>86</v>
      </c>
      <c r="AA14" s="1"/>
      <c r="AB14" s="1"/>
      <c r="AC14" s="1"/>
      <c r="AD14" s="1"/>
      <c r="AE14" s="18"/>
      <c r="AF14" s="1">
        <v>79</v>
      </c>
      <c r="AG14" s="1">
        <v>82</v>
      </c>
      <c r="AH14" s="39">
        <v>78</v>
      </c>
      <c r="AI14" s="39">
        <v>80</v>
      </c>
      <c r="AJ14" s="39">
        <v>85</v>
      </c>
      <c r="AK14" s="39">
        <v>86</v>
      </c>
      <c r="AL14" s="39">
        <v>90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34506</v>
      </c>
      <c r="C15" s="19" t="s">
        <v>67</v>
      </c>
      <c r="D15" s="18"/>
      <c r="E15" s="19">
        <f t="shared" si="0"/>
        <v>89</v>
      </c>
      <c r="F15" s="19" t="str">
        <f t="shared" si="1"/>
        <v>A</v>
      </c>
      <c r="G15" s="19">
        <f>IF((COUNTA(T12:AC12)&gt;0),(ROUND((AVERAGE(T15:AD15)),0)),"")</f>
        <v>89</v>
      </c>
      <c r="H15" s="19" t="str">
        <f t="shared" si="2"/>
        <v>A</v>
      </c>
      <c r="I15" s="35">
        <v>2</v>
      </c>
      <c r="J15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5" s="19">
        <f t="shared" si="4"/>
        <v>83.142857142857139</v>
      </c>
      <c r="L15" s="19" t="str">
        <f t="shared" si="5"/>
        <v>B</v>
      </c>
      <c r="M15" s="19">
        <f t="shared" si="6"/>
        <v>83.142857142857139</v>
      </c>
      <c r="N15" s="19" t="str">
        <f t="shared" si="7"/>
        <v>B</v>
      </c>
      <c r="O15" s="35">
        <v>4</v>
      </c>
      <c r="P15" s="19" t="str">
        <f t="shared" si="8"/>
        <v>Memiliki keterampilan mempraktekkan teknik gerak dasar permainan bola besar, bola kecil, dan renang namun atletik, kebugaran jasmani, dan senam perlu ditingkatkan</v>
      </c>
      <c r="Q15" s="19" t="str">
        <f t="shared" si="9"/>
        <v>B</v>
      </c>
      <c r="R15" s="19" t="str">
        <f t="shared" si="10"/>
        <v>B</v>
      </c>
      <c r="S15" s="18"/>
      <c r="T15" s="1">
        <v>97</v>
      </c>
      <c r="U15" s="1">
        <v>80</v>
      </c>
      <c r="V15" s="39">
        <v>88</v>
      </c>
      <c r="W15" s="39">
        <v>92</v>
      </c>
      <c r="X15" s="39">
        <v>96</v>
      </c>
      <c r="Y15" s="39">
        <v>85</v>
      </c>
      <c r="Z15" s="40">
        <v>85</v>
      </c>
      <c r="AA15" s="1"/>
      <c r="AB15" s="1"/>
      <c r="AC15" s="1"/>
      <c r="AD15" s="1"/>
      <c r="AE15" s="18"/>
      <c r="AF15" s="1">
        <v>80</v>
      </c>
      <c r="AG15" s="1">
        <v>82</v>
      </c>
      <c r="AH15" s="39">
        <v>82</v>
      </c>
      <c r="AI15" s="39">
        <v>80</v>
      </c>
      <c r="AJ15" s="39">
        <v>88</v>
      </c>
      <c r="AK15" s="39">
        <v>80</v>
      </c>
      <c r="AL15" s="39">
        <v>90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4">
        <v>2</v>
      </c>
      <c r="FH15" s="78" t="s">
        <v>229</v>
      </c>
      <c r="FI15" s="78" t="s">
        <v>234</v>
      </c>
      <c r="FJ15" s="77">
        <v>11682</v>
      </c>
      <c r="FK15" s="77">
        <v>11692</v>
      </c>
    </row>
    <row r="16" spans="1:167">
      <c r="A16" s="19">
        <v>6</v>
      </c>
      <c r="B16" s="19">
        <v>34521</v>
      </c>
      <c r="C16" s="19" t="s">
        <v>68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3</v>
      </c>
      <c r="J16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6" s="19">
        <f t="shared" si="4"/>
        <v>83.428571428571431</v>
      </c>
      <c r="L16" s="19" t="str">
        <f t="shared" si="5"/>
        <v>B</v>
      </c>
      <c r="M16" s="19">
        <f t="shared" si="6"/>
        <v>83.428571428571431</v>
      </c>
      <c r="N16" s="19" t="str">
        <f t="shared" si="7"/>
        <v>B</v>
      </c>
      <c r="O16" s="35">
        <v>4</v>
      </c>
      <c r="P16" s="19" t="str">
        <f t="shared" si="8"/>
        <v>Memiliki keterampilan mempraktekkan teknik gerak dasar permainan bola besar, bola kecil, dan renang namun atletik, kebugaran jasmani, dan senam perlu ditingkatkan</v>
      </c>
      <c r="Q16" s="19" t="str">
        <f t="shared" si="9"/>
        <v>B</v>
      </c>
      <c r="R16" s="19" t="str">
        <f t="shared" si="10"/>
        <v>B</v>
      </c>
      <c r="S16" s="18"/>
      <c r="T16" s="1">
        <v>92</v>
      </c>
      <c r="U16" s="1">
        <v>82</v>
      </c>
      <c r="V16" s="39">
        <v>82</v>
      </c>
      <c r="W16" s="39">
        <v>99</v>
      </c>
      <c r="X16" s="39">
        <v>80</v>
      </c>
      <c r="Y16" s="39">
        <v>86</v>
      </c>
      <c r="Z16" s="40">
        <v>79</v>
      </c>
      <c r="AA16" s="1"/>
      <c r="AB16" s="1"/>
      <c r="AC16" s="1"/>
      <c r="AD16" s="1"/>
      <c r="AE16" s="18"/>
      <c r="AF16" s="1">
        <v>83</v>
      </c>
      <c r="AG16" s="1">
        <v>82</v>
      </c>
      <c r="AH16" s="39">
        <v>81</v>
      </c>
      <c r="AI16" s="39">
        <v>83</v>
      </c>
      <c r="AJ16" s="39">
        <v>85</v>
      </c>
      <c r="AK16" s="39">
        <v>80</v>
      </c>
      <c r="AL16" s="39">
        <v>90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34536</v>
      </c>
      <c r="C17" s="19" t="s">
        <v>69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3</v>
      </c>
      <c r="J17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7" s="19">
        <f t="shared" si="4"/>
        <v>84.285714285714292</v>
      </c>
      <c r="L17" s="19" t="str">
        <f t="shared" si="5"/>
        <v>A</v>
      </c>
      <c r="M17" s="19">
        <f t="shared" si="6"/>
        <v>84.285714285714292</v>
      </c>
      <c r="N17" s="19" t="str">
        <f t="shared" si="7"/>
        <v>A</v>
      </c>
      <c r="O17" s="35">
        <v>3</v>
      </c>
      <c r="P17" s="19" t="str">
        <f t="shared" si="8"/>
        <v>Memiliki keterampilan mempraktekkan teknik gerak dasar permainan bola besar, bola kecil, senam, dan renang namun atletik dan kebugaran jasmani perlu ditingkatkan</v>
      </c>
      <c r="Q17" s="19" t="str">
        <f t="shared" si="9"/>
        <v>B</v>
      </c>
      <c r="R17" s="19" t="str">
        <f t="shared" si="10"/>
        <v>B</v>
      </c>
      <c r="S17" s="18"/>
      <c r="T17" s="1">
        <v>95</v>
      </c>
      <c r="U17" s="1">
        <v>80</v>
      </c>
      <c r="V17" s="39">
        <v>88</v>
      </c>
      <c r="W17" s="39">
        <v>90</v>
      </c>
      <c r="X17" s="39">
        <v>88</v>
      </c>
      <c r="Y17" s="39">
        <v>83</v>
      </c>
      <c r="Z17" s="40">
        <v>83</v>
      </c>
      <c r="AA17" s="1"/>
      <c r="AB17" s="1"/>
      <c r="AC17" s="1"/>
      <c r="AD17" s="1"/>
      <c r="AE17" s="18"/>
      <c r="AF17" s="1">
        <v>81</v>
      </c>
      <c r="AG17" s="1">
        <v>82</v>
      </c>
      <c r="AH17" s="39">
        <v>85</v>
      </c>
      <c r="AI17" s="39">
        <v>82</v>
      </c>
      <c r="AJ17" s="39">
        <v>80</v>
      </c>
      <c r="AK17" s="39">
        <v>90</v>
      </c>
      <c r="AL17" s="39">
        <v>90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 t="s">
        <v>231</v>
      </c>
      <c r="FI17" s="78" t="s">
        <v>235</v>
      </c>
      <c r="FJ17" s="77">
        <v>11683</v>
      </c>
      <c r="FK17" s="77">
        <v>11693</v>
      </c>
    </row>
    <row r="18" spans="1:167">
      <c r="A18" s="19">
        <v>8</v>
      </c>
      <c r="B18" s="19">
        <v>34551</v>
      </c>
      <c r="C18" s="19" t="s">
        <v>70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2</v>
      </c>
      <c r="J18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8" s="19">
        <f t="shared" si="4"/>
        <v>87.142857142857139</v>
      </c>
      <c r="L18" s="19" t="str">
        <f t="shared" si="5"/>
        <v>A</v>
      </c>
      <c r="M18" s="19">
        <f t="shared" si="6"/>
        <v>87.142857142857139</v>
      </c>
      <c r="N18" s="19" t="str">
        <f t="shared" si="7"/>
        <v>A</v>
      </c>
      <c r="O18" s="35">
        <v>3</v>
      </c>
      <c r="P18" s="19" t="str">
        <f t="shared" si="8"/>
        <v>Memiliki keterampilan mempraktekkan teknik gerak dasar permainan bola besar, bola kecil, senam, dan renang namun atletik dan kebugaran jasmani perlu ditingkatkan</v>
      </c>
      <c r="Q18" s="19" t="str">
        <f t="shared" si="9"/>
        <v>B</v>
      </c>
      <c r="R18" s="19" t="str">
        <f t="shared" si="10"/>
        <v>B</v>
      </c>
      <c r="S18" s="18"/>
      <c r="T18" s="1">
        <v>98</v>
      </c>
      <c r="U18" s="1">
        <v>82</v>
      </c>
      <c r="V18" s="39">
        <v>82</v>
      </c>
      <c r="W18" s="39">
        <v>99</v>
      </c>
      <c r="X18" s="39">
        <v>94</v>
      </c>
      <c r="Y18" s="39">
        <v>86</v>
      </c>
      <c r="Z18" s="40">
        <v>78</v>
      </c>
      <c r="AA18" s="1"/>
      <c r="AB18" s="1"/>
      <c r="AC18" s="1"/>
      <c r="AD18" s="1"/>
      <c r="AE18" s="18"/>
      <c r="AF18" s="1">
        <v>84</v>
      </c>
      <c r="AG18" s="1">
        <v>90</v>
      </c>
      <c r="AH18" s="39">
        <v>85</v>
      </c>
      <c r="AI18" s="39">
        <v>90</v>
      </c>
      <c r="AJ18" s="39">
        <v>85</v>
      </c>
      <c r="AK18" s="39">
        <v>85</v>
      </c>
      <c r="AL18" s="39">
        <v>91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50403</v>
      </c>
      <c r="C19" s="19" t="s">
        <v>71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4</v>
      </c>
      <c r="J19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19" s="19">
        <f t="shared" si="4"/>
        <v>81.571428571428569</v>
      </c>
      <c r="L19" s="19" t="str">
        <f t="shared" si="5"/>
        <v>B</v>
      </c>
      <c r="M19" s="19">
        <f t="shared" si="6"/>
        <v>81.571428571428569</v>
      </c>
      <c r="N19" s="19" t="str">
        <f t="shared" si="7"/>
        <v>B</v>
      </c>
      <c r="O19" s="35">
        <v>4</v>
      </c>
      <c r="P19" s="19" t="str">
        <f t="shared" si="8"/>
        <v>Memiliki keterampilan mempraktekkan teknik gerak dasar permainan bola besar, bola kecil, dan renang namun atletik, kebugaran jasmani, dan senam perlu ditingkatkan</v>
      </c>
      <c r="Q19" s="19" t="str">
        <f t="shared" si="9"/>
        <v>B</v>
      </c>
      <c r="R19" s="19" t="str">
        <f t="shared" si="10"/>
        <v>B</v>
      </c>
      <c r="S19" s="18"/>
      <c r="T19" s="1">
        <v>75</v>
      </c>
      <c r="U19" s="1">
        <v>82</v>
      </c>
      <c r="V19" s="39">
        <v>78</v>
      </c>
      <c r="W19" s="39">
        <v>92</v>
      </c>
      <c r="X19" s="39">
        <v>90</v>
      </c>
      <c r="Y19" s="39">
        <v>75</v>
      </c>
      <c r="Z19" s="40">
        <v>77</v>
      </c>
      <c r="AA19" s="1"/>
      <c r="AB19" s="1"/>
      <c r="AC19" s="1"/>
      <c r="AD19" s="1"/>
      <c r="AE19" s="18"/>
      <c r="AF19" s="1">
        <v>78</v>
      </c>
      <c r="AG19" s="1">
        <v>77</v>
      </c>
      <c r="AH19" s="39">
        <v>85</v>
      </c>
      <c r="AI19" s="39">
        <v>88</v>
      </c>
      <c r="AJ19" s="39">
        <v>88</v>
      </c>
      <c r="AK19" s="39">
        <v>75</v>
      </c>
      <c r="AL19" s="41">
        <v>80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 t="s">
        <v>232</v>
      </c>
      <c r="FI19" s="78" t="s">
        <v>236</v>
      </c>
      <c r="FJ19" s="77">
        <v>11684</v>
      </c>
      <c r="FK19" s="77">
        <v>11694</v>
      </c>
    </row>
    <row r="20" spans="1:167">
      <c r="A20" s="19">
        <v>10</v>
      </c>
      <c r="B20" s="19">
        <v>34566</v>
      </c>
      <c r="C20" s="19" t="s">
        <v>72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4</v>
      </c>
      <c r="J20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20" s="19">
        <f t="shared" si="4"/>
        <v>81</v>
      </c>
      <c r="L20" s="19" t="str">
        <f t="shared" si="5"/>
        <v>B</v>
      </c>
      <c r="M20" s="19">
        <f t="shared" si="6"/>
        <v>81</v>
      </c>
      <c r="N20" s="19" t="str">
        <f t="shared" si="7"/>
        <v>B</v>
      </c>
      <c r="O20" s="35">
        <v>4</v>
      </c>
      <c r="P20" s="19" t="str">
        <f t="shared" si="8"/>
        <v>Memiliki keterampilan mempraktekkan teknik gerak dasar permainan bola besar, bola kecil, dan renang namun atletik, kebugaran jasmani, dan senam perlu ditingkatkan</v>
      </c>
      <c r="Q20" s="19" t="str">
        <f t="shared" si="9"/>
        <v>B</v>
      </c>
      <c r="R20" s="19" t="str">
        <f t="shared" si="10"/>
        <v>B</v>
      </c>
      <c r="S20" s="18"/>
      <c r="T20" s="1">
        <v>98</v>
      </c>
      <c r="U20" s="1">
        <v>79</v>
      </c>
      <c r="V20" s="39">
        <v>82</v>
      </c>
      <c r="W20" s="39">
        <v>62</v>
      </c>
      <c r="X20" s="39">
        <v>96</v>
      </c>
      <c r="Y20" s="39">
        <v>86</v>
      </c>
      <c r="Z20" s="40">
        <v>76</v>
      </c>
      <c r="AA20" s="1"/>
      <c r="AB20" s="1"/>
      <c r="AC20" s="1"/>
      <c r="AD20" s="1"/>
      <c r="AE20" s="18"/>
      <c r="AF20" s="1">
        <v>83</v>
      </c>
      <c r="AG20" s="1">
        <v>83</v>
      </c>
      <c r="AH20" s="39">
        <v>82</v>
      </c>
      <c r="AI20" s="39">
        <v>84</v>
      </c>
      <c r="AJ20" s="39">
        <v>85</v>
      </c>
      <c r="AK20" s="39">
        <v>80</v>
      </c>
      <c r="AL20" s="41">
        <v>70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34581</v>
      </c>
      <c r="C21" s="19" t="s">
        <v>73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3</v>
      </c>
      <c r="J21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1" s="19">
        <f t="shared" si="4"/>
        <v>82.142857142857139</v>
      </c>
      <c r="L21" s="19" t="str">
        <f t="shared" si="5"/>
        <v>B</v>
      </c>
      <c r="M21" s="19">
        <f t="shared" si="6"/>
        <v>82.142857142857139</v>
      </c>
      <c r="N21" s="19" t="str">
        <f t="shared" si="7"/>
        <v>B</v>
      </c>
      <c r="O21" s="35">
        <v>4</v>
      </c>
      <c r="P21" s="19" t="str">
        <f t="shared" si="8"/>
        <v>Memiliki keterampilan mempraktekkan teknik gerak dasar permainan bola besar, bola kecil, dan renang namun atletik, kebugaran jasmani, dan senam perlu ditingkatkan</v>
      </c>
      <c r="Q21" s="19" t="str">
        <f t="shared" si="9"/>
        <v>B</v>
      </c>
      <c r="R21" s="19" t="str">
        <f t="shared" si="10"/>
        <v>B</v>
      </c>
      <c r="S21" s="18"/>
      <c r="T21" s="1">
        <v>95</v>
      </c>
      <c r="U21" s="1">
        <v>82</v>
      </c>
      <c r="V21" s="39">
        <v>80</v>
      </c>
      <c r="W21" s="39">
        <v>99</v>
      </c>
      <c r="X21" s="39">
        <v>78</v>
      </c>
      <c r="Y21" s="39">
        <v>86</v>
      </c>
      <c r="Z21" s="40">
        <v>72</v>
      </c>
      <c r="AA21" s="1"/>
      <c r="AB21" s="1"/>
      <c r="AC21" s="1"/>
      <c r="AD21" s="1"/>
      <c r="AE21" s="18"/>
      <c r="AF21" s="1">
        <v>76</v>
      </c>
      <c r="AG21" s="1">
        <v>80</v>
      </c>
      <c r="AH21" s="39">
        <v>80</v>
      </c>
      <c r="AI21" s="39">
        <v>79</v>
      </c>
      <c r="AJ21" s="39">
        <v>85</v>
      </c>
      <c r="AK21" s="39">
        <v>85</v>
      </c>
      <c r="AL21" s="39">
        <v>90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11685</v>
      </c>
      <c r="FK21" s="77">
        <v>11695</v>
      </c>
    </row>
    <row r="22" spans="1:167">
      <c r="A22" s="19">
        <v>12</v>
      </c>
      <c r="B22" s="19">
        <v>34596</v>
      </c>
      <c r="C22" s="19" t="s">
        <v>74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86</v>
      </c>
      <c r="H22" s="19" t="str">
        <f t="shared" si="2"/>
        <v>A</v>
      </c>
      <c r="I22" s="35">
        <v>3</v>
      </c>
      <c r="J22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2" s="19">
        <f t="shared" si="4"/>
        <v>82.571428571428569</v>
      </c>
      <c r="L22" s="19" t="str">
        <f t="shared" si="5"/>
        <v>B</v>
      </c>
      <c r="M22" s="19">
        <f t="shared" si="6"/>
        <v>82.571428571428569</v>
      </c>
      <c r="N22" s="19" t="str">
        <f t="shared" si="7"/>
        <v>B</v>
      </c>
      <c r="O22" s="35">
        <v>4</v>
      </c>
      <c r="P22" s="19" t="str">
        <f t="shared" si="8"/>
        <v>Memiliki keterampilan mempraktekkan teknik gerak dasar permainan bola besar, bola kecil, dan renang namun atletik, kebugaran jasmani, dan senam perlu ditingkatkan</v>
      </c>
      <c r="Q22" s="19" t="str">
        <f t="shared" si="9"/>
        <v>B</v>
      </c>
      <c r="R22" s="19" t="str">
        <f t="shared" si="10"/>
        <v>B</v>
      </c>
      <c r="S22" s="18"/>
      <c r="T22" s="1">
        <v>97</v>
      </c>
      <c r="U22" s="1">
        <v>80</v>
      </c>
      <c r="V22" s="39">
        <v>78</v>
      </c>
      <c r="W22" s="39">
        <v>96</v>
      </c>
      <c r="X22" s="39">
        <v>92</v>
      </c>
      <c r="Y22" s="39">
        <v>86</v>
      </c>
      <c r="Z22" s="40">
        <v>73</v>
      </c>
      <c r="AA22" s="1"/>
      <c r="AB22" s="1"/>
      <c r="AC22" s="1"/>
      <c r="AD22" s="1"/>
      <c r="AE22" s="18"/>
      <c r="AF22" s="1">
        <v>88</v>
      </c>
      <c r="AG22" s="1">
        <v>87</v>
      </c>
      <c r="AH22" s="39">
        <v>80</v>
      </c>
      <c r="AI22" s="39">
        <v>79</v>
      </c>
      <c r="AJ22" s="39">
        <v>85</v>
      </c>
      <c r="AK22" s="39">
        <v>80</v>
      </c>
      <c r="AL22" s="39">
        <v>79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34611</v>
      </c>
      <c r="C23" s="19" t="s">
        <v>75</v>
      </c>
      <c r="D23" s="18"/>
      <c r="E23" s="19">
        <f t="shared" si="0"/>
        <v>89</v>
      </c>
      <c r="F23" s="19" t="str">
        <f t="shared" si="1"/>
        <v>A</v>
      </c>
      <c r="G23" s="19">
        <f>IF((COUNTA(T12:AC12)&gt;0),(ROUND((AVERAGE(T23:AD23)),0)),"")</f>
        <v>89</v>
      </c>
      <c r="H23" s="19" t="str">
        <f t="shared" si="2"/>
        <v>A</v>
      </c>
      <c r="I23" s="35">
        <v>2</v>
      </c>
      <c r="J23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3" s="19">
        <f t="shared" si="4"/>
        <v>81.571428571428569</v>
      </c>
      <c r="L23" s="19" t="str">
        <f t="shared" si="5"/>
        <v>B</v>
      </c>
      <c r="M23" s="19">
        <f t="shared" si="6"/>
        <v>81.571428571428569</v>
      </c>
      <c r="N23" s="19" t="str">
        <f t="shared" si="7"/>
        <v>B</v>
      </c>
      <c r="O23" s="35">
        <v>4</v>
      </c>
      <c r="P23" s="19" t="str">
        <f t="shared" si="8"/>
        <v>Memiliki keterampilan mempraktekkan teknik gerak dasar permainan bola besar, bola kecil, dan renang namun atletik, kebugaran jasmani, dan senam perlu ditingkatkan</v>
      </c>
      <c r="Q23" s="19" t="str">
        <f t="shared" si="9"/>
        <v>B</v>
      </c>
      <c r="R23" s="19" t="str">
        <f t="shared" si="10"/>
        <v>B</v>
      </c>
      <c r="S23" s="18"/>
      <c r="T23" s="1">
        <v>98</v>
      </c>
      <c r="U23" s="1">
        <v>83</v>
      </c>
      <c r="V23" s="39">
        <v>84</v>
      </c>
      <c r="W23" s="39">
        <v>99</v>
      </c>
      <c r="X23" s="39">
        <v>90</v>
      </c>
      <c r="Y23" s="39">
        <v>83</v>
      </c>
      <c r="Z23" s="40">
        <v>88</v>
      </c>
      <c r="AA23" s="1"/>
      <c r="AB23" s="1"/>
      <c r="AC23" s="1"/>
      <c r="AD23" s="1"/>
      <c r="AE23" s="18"/>
      <c r="AF23" s="1">
        <v>88</v>
      </c>
      <c r="AG23" s="1">
        <v>81</v>
      </c>
      <c r="AH23" s="39">
        <v>82</v>
      </c>
      <c r="AI23" s="39">
        <v>80</v>
      </c>
      <c r="AJ23" s="39">
        <v>80</v>
      </c>
      <c r="AK23" s="39">
        <v>80</v>
      </c>
      <c r="AL23" s="39">
        <v>80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11686</v>
      </c>
      <c r="FK23" s="77">
        <v>11696</v>
      </c>
    </row>
    <row r="24" spans="1:167">
      <c r="A24" s="19">
        <v>14</v>
      </c>
      <c r="B24" s="19">
        <v>34626</v>
      </c>
      <c r="C24" s="19" t="s">
        <v>76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4</v>
      </c>
      <c r="J24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24" s="19">
        <f t="shared" si="4"/>
        <v>83.714285714285708</v>
      </c>
      <c r="L24" s="19" t="str">
        <f t="shared" si="5"/>
        <v>B</v>
      </c>
      <c r="M24" s="19">
        <f t="shared" si="6"/>
        <v>83.714285714285708</v>
      </c>
      <c r="N24" s="19" t="str">
        <f t="shared" si="7"/>
        <v>B</v>
      </c>
      <c r="O24" s="35">
        <v>4</v>
      </c>
      <c r="P24" s="19" t="str">
        <f t="shared" si="8"/>
        <v>Memiliki keterampilan mempraktekkan teknik gerak dasar permainan bola besar, bola kecil, dan renang namun atletik, kebugaran jasmani, dan senam perlu ditingkatkan</v>
      </c>
      <c r="Q24" s="19" t="str">
        <f t="shared" si="9"/>
        <v>B</v>
      </c>
      <c r="R24" s="19" t="str">
        <f t="shared" si="10"/>
        <v>B</v>
      </c>
      <c r="S24" s="18"/>
      <c r="T24" s="1">
        <v>90</v>
      </c>
      <c r="U24" s="1">
        <v>89</v>
      </c>
      <c r="V24" s="39">
        <v>75</v>
      </c>
      <c r="W24" s="39">
        <v>75</v>
      </c>
      <c r="X24" s="39">
        <v>75</v>
      </c>
      <c r="Y24" s="39">
        <v>86</v>
      </c>
      <c r="Z24" s="40">
        <v>80</v>
      </c>
      <c r="AA24" s="1"/>
      <c r="AB24" s="1"/>
      <c r="AC24" s="1"/>
      <c r="AD24" s="1"/>
      <c r="AE24" s="18"/>
      <c r="AF24" s="1">
        <v>79</v>
      </c>
      <c r="AG24" s="1">
        <v>82</v>
      </c>
      <c r="AH24" s="39">
        <v>85</v>
      </c>
      <c r="AI24" s="39">
        <v>82</v>
      </c>
      <c r="AJ24" s="39">
        <v>88</v>
      </c>
      <c r="AK24" s="39">
        <v>86</v>
      </c>
      <c r="AL24" s="39">
        <v>84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34641</v>
      </c>
      <c r="C25" s="19" t="s">
        <v>77</v>
      </c>
      <c r="D25" s="18"/>
      <c r="E25" s="19">
        <f t="shared" si="0"/>
        <v>87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3</v>
      </c>
      <c r="J25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5" s="19">
        <f t="shared" si="4"/>
        <v>81.857142857142861</v>
      </c>
      <c r="L25" s="19" t="str">
        <f t="shared" si="5"/>
        <v>B</v>
      </c>
      <c r="M25" s="19">
        <f t="shared" si="6"/>
        <v>81.857142857142861</v>
      </c>
      <c r="N25" s="19" t="str">
        <f t="shared" si="7"/>
        <v>B</v>
      </c>
      <c r="O25" s="35">
        <v>4</v>
      </c>
      <c r="P25" s="19" t="str">
        <f t="shared" si="8"/>
        <v>Memiliki keterampilan mempraktekkan teknik gerak dasar permainan bola besar, bola kecil, dan renang namun atletik, kebugaran jasmani, dan senam perlu ditingkatkan</v>
      </c>
      <c r="Q25" s="19" t="str">
        <f t="shared" si="9"/>
        <v>B</v>
      </c>
      <c r="R25" s="19" t="str">
        <f t="shared" si="10"/>
        <v>B</v>
      </c>
      <c r="S25" s="18"/>
      <c r="T25" s="1">
        <v>98</v>
      </c>
      <c r="U25" s="1">
        <v>82</v>
      </c>
      <c r="V25" s="39">
        <v>82</v>
      </c>
      <c r="W25" s="39">
        <v>99</v>
      </c>
      <c r="X25" s="39">
        <v>92</v>
      </c>
      <c r="Y25" s="39">
        <v>84</v>
      </c>
      <c r="Z25" s="40">
        <v>72</v>
      </c>
      <c r="AA25" s="1"/>
      <c r="AB25" s="1"/>
      <c r="AC25" s="1"/>
      <c r="AD25" s="1"/>
      <c r="AE25" s="18"/>
      <c r="AF25" s="1">
        <v>86</v>
      </c>
      <c r="AG25" s="1">
        <v>80</v>
      </c>
      <c r="AH25" s="39">
        <v>84</v>
      </c>
      <c r="AI25" s="39">
        <v>78</v>
      </c>
      <c r="AJ25" s="39">
        <v>90</v>
      </c>
      <c r="AK25" s="39">
        <v>70</v>
      </c>
      <c r="AL25" s="39">
        <v>85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78</v>
      </c>
      <c r="FD25" s="48"/>
      <c r="FE25" s="48"/>
      <c r="FG25" s="74">
        <v>7</v>
      </c>
      <c r="FH25" s="76"/>
      <c r="FI25" s="76"/>
      <c r="FJ25" s="77">
        <v>11687</v>
      </c>
      <c r="FK25" s="77">
        <v>11697</v>
      </c>
    </row>
    <row r="26" spans="1:167">
      <c r="A26" s="19">
        <v>16</v>
      </c>
      <c r="B26" s="19">
        <v>34656</v>
      </c>
      <c r="C26" s="19" t="s">
        <v>79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4</v>
      </c>
      <c r="J26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26" s="19">
        <f t="shared" si="4"/>
        <v>84.142857142857139</v>
      </c>
      <c r="L26" s="19" t="str">
        <f t="shared" si="5"/>
        <v>A</v>
      </c>
      <c r="M26" s="19">
        <f t="shared" si="6"/>
        <v>84.142857142857139</v>
      </c>
      <c r="N26" s="19" t="str">
        <f t="shared" si="7"/>
        <v>A</v>
      </c>
      <c r="O26" s="35">
        <v>3</v>
      </c>
      <c r="P26" s="19" t="str">
        <f t="shared" si="8"/>
        <v>Memiliki keterampilan mempraktekkan teknik gerak dasar permainan bola besar, bola kecil, senam, dan renang namun atletik dan kebugaran jasmani perlu ditingkatkan</v>
      </c>
      <c r="Q26" s="19" t="str">
        <f t="shared" si="9"/>
        <v>B</v>
      </c>
      <c r="R26" s="19" t="str">
        <f t="shared" si="10"/>
        <v>B</v>
      </c>
      <c r="S26" s="18"/>
      <c r="T26" s="1">
        <v>98</v>
      </c>
      <c r="U26" s="1">
        <v>81</v>
      </c>
      <c r="V26" s="39">
        <v>72</v>
      </c>
      <c r="W26" s="39">
        <v>96</v>
      </c>
      <c r="X26" s="39">
        <v>70</v>
      </c>
      <c r="Y26" s="39">
        <v>86</v>
      </c>
      <c r="Z26" s="40">
        <v>73</v>
      </c>
      <c r="AA26" s="1"/>
      <c r="AB26" s="1"/>
      <c r="AC26" s="1"/>
      <c r="AD26" s="1"/>
      <c r="AE26" s="18"/>
      <c r="AF26" s="1">
        <v>83</v>
      </c>
      <c r="AG26" s="1">
        <v>81</v>
      </c>
      <c r="AH26" s="39">
        <v>85</v>
      </c>
      <c r="AI26" s="39">
        <v>79</v>
      </c>
      <c r="AJ26" s="39">
        <v>85</v>
      </c>
      <c r="AK26" s="39">
        <v>90</v>
      </c>
      <c r="AL26" s="39">
        <v>86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34671</v>
      </c>
      <c r="C27" s="19" t="s">
        <v>80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3</v>
      </c>
      <c r="J27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7" s="19">
        <f t="shared" si="4"/>
        <v>82.142857142857139</v>
      </c>
      <c r="L27" s="19" t="str">
        <f t="shared" si="5"/>
        <v>B</v>
      </c>
      <c r="M27" s="19">
        <f t="shared" si="6"/>
        <v>82.142857142857139</v>
      </c>
      <c r="N27" s="19" t="str">
        <f t="shared" si="7"/>
        <v>B</v>
      </c>
      <c r="O27" s="35">
        <v>4</v>
      </c>
      <c r="P27" s="19" t="str">
        <f t="shared" si="8"/>
        <v>Memiliki keterampilan mempraktekkan teknik gerak dasar permainan bola besar, bola kecil, dan renang namun atletik, kebugaran jasmani, dan senam perlu ditingkatkan</v>
      </c>
      <c r="Q27" s="19" t="str">
        <f t="shared" si="9"/>
        <v>B</v>
      </c>
      <c r="R27" s="19" t="str">
        <f t="shared" si="10"/>
        <v>B</v>
      </c>
      <c r="S27" s="18"/>
      <c r="T27" s="1">
        <v>98</v>
      </c>
      <c r="U27" s="1">
        <v>80</v>
      </c>
      <c r="V27" s="39">
        <v>88</v>
      </c>
      <c r="W27" s="39">
        <v>96</v>
      </c>
      <c r="X27" s="39">
        <v>87</v>
      </c>
      <c r="Y27" s="39">
        <v>84</v>
      </c>
      <c r="Z27" s="40">
        <v>67</v>
      </c>
      <c r="AA27" s="1"/>
      <c r="AB27" s="1"/>
      <c r="AC27" s="1"/>
      <c r="AD27" s="1"/>
      <c r="AE27" s="18"/>
      <c r="AF27" s="1">
        <v>84</v>
      </c>
      <c r="AG27" s="1">
        <v>90</v>
      </c>
      <c r="AH27" s="39">
        <v>79</v>
      </c>
      <c r="AI27" s="39">
        <v>80</v>
      </c>
      <c r="AJ27" s="39">
        <v>85</v>
      </c>
      <c r="AK27" s="39">
        <v>79</v>
      </c>
      <c r="AL27" s="39">
        <v>78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4">
        <v>8</v>
      </c>
      <c r="FH27" s="76"/>
      <c r="FI27" s="76"/>
      <c r="FJ27" s="77">
        <v>11688</v>
      </c>
      <c r="FK27" s="77">
        <v>11698</v>
      </c>
    </row>
    <row r="28" spans="1:167">
      <c r="A28" s="19">
        <v>18</v>
      </c>
      <c r="B28" s="19">
        <v>34686</v>
      </c>
      <c r="C28" s="19" t="s">
        <v>81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2</v>
      </c>
      <c r="J28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8" s="19">
        <f t="shared" si="4"/>
        <v>84.142857142857139</v>
      </c>
      <c r="L28" s="19" t="str">
        <f t="shared" si="5"/>
        <v>A</v>
      </c>
      <c r="M28" s="19">
        <f t="shared" si="6"/>
        <v>84.142857142857139</v>
      </c>
      <c r="N28" s="19" t="str">
        <f t="shared" si="7"/>
        <v>A</v>
      </c>
      <c r="O28" s="35">
        <v>3</v>
      </c>
      <c r="P28" s="19" t="str">
        <f t="shared" si="8"/>
        <v>Memiliki keterampilan mempraktekkan teknik gerak dasar permainan bola besar, bola kecil, senam, dan renang namun atletik dan kebugaran jasmani perlu ditingkatkan</v>
      </c>
      <c r="Q28" s="19" t="str">
        <f t="shared" si="9"/>
        <v>B</v>
      </c>
      <c r="R28" s="19" t="str">
        <f t="shared" si="10"/>
        <v>B</v>
      </c>
      <c r="S28" s="18"/>
      <c r="T28" s="1">
        <v>95</v>
      </c>
      <c r="U28" s="1">
        <v>82</v>
      </c>
      <c r="V28" s="39">
        <v>92</v>
      </c>
      <c r="W28" s="39">
        <v>96</v>
      </c>
      <c r="X28" s="39">
        <v>94</v>
      </c>
      <c r="Y28" s="39">
        <v>85</v>
      </c>
      <c r="Z28" s="40">
        <v>75</v>
      </c>
      <c r="AA28" s="1"/>
      <c r="AB28" s="1"/>
      <c r="AC28" s="1"/>
      <c r="AD28" s="1"/>
      <c r="AE28" s="18"/>
      <c r="AF28" s="1">
        <v>85</v>
      </c>
      <c r="AG28" s="1">
        <v>90</v>
      </c>
      <c r="AH28" s="39">
        <v>84</v>
      </c>
      <c r="AI28" s="39">
        <v>84</v>
      </c>
      <c r="AJ28" s="39">
        <v>80</v>
      </c>
      <c r="AK28" s="39">
        <v>85</v>
      </c>
      <c r="AL28" s="39">
        <v>81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34701</v>
      </c>
      <c r="C29" s="19" t="s">
        <v>82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4</v>
      </c>
      <c r="J29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29" s="19">
        <f t="shared" si="4"/>
        <v>82.285714285714292</v>
      </c>
      <c r="L29" s="19" t="str">
        <f t="shared" si="5"/>
        <v>B</v>
      </c>
      <c r="M29" s="19">
        <f t="shared" si="6"/>
        <v>82.285714285714292</v>
      </c>
      <c r="N29" s="19" t="str">
        <f t="shared" si="7"/>
        <v>B</v>
      </c>
      <c r="O29" s="35">
        <v>4</v>
      </c>
      <c r="P29" s="19" t="str">
        <f t="shared" si="8"/>
        <v>Memiliki keterampilan mempraktekkan teknik gerak dasar permainan bola besar, bola kecil, dan renang namun atletik, kebugaran jasmani, dan senam perlu ditingkatkan</v>
      </c>
      <c r="Q29" s="19" t="str">
        <f t="shared" si="9"/>
        <v>B</v>
      </c>
      <c r="R29" s="19" t="str">
        <f t="shared" si="10"/>
        <v>B</v>
      </c>
      <c r="S29" s="18"/>
      <c r="T29" s="1">
        <v>97</v>
      </c>
      <c r="U29" s="1">
        <v>79</v>
      </c>
      <c r="V29" s="39">
        <v>80</v>
      </c>
      <c r="W29" s="39">
        <v>80</v>
      </c>
      <c r="X29" s="39">
        <v>86</v>
      </c>
      <c r="Y29" s="39">
        <v>83</v>
      </c>
      <c r="Z29" s="40">
        <v>76</v>
      </c>
      <c r="AA29" s="1"/>
      <c r="AB29" s="1"/>
      <c r="AC29" s="1"/>
      <c r="AD29" s="1"/>
      <c r="AE29" s="18"/>
      <c r="AF29" s="1">
        <v>87</v>
      </c>
      <c r="AG29" s="1">
        <v>79</v>
      </c>
      <c r="AH29" s="39">
        <v>85</v>
      </c>
      <c r="AI29" s="39">
        <v>84</v>
      </c>
      <c r="AJ29" s="39">
        <v>80</v>
      </c>
      <c r="AK29" s="39">
        <v>80</v>
      </c>
      <c r="AL29" s="39">
        <v>81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4">
        <v>9</v>
      </c>
      <c r="FH29" s="76"/>
      <c r="FI29" s="76"/>
      <c r="FJ29" s="77">
        <v>11689</v>
      </c>
      <c r="FK29" s="77">
        <v>11699</v>
      </c>
    </row>
    <row r="30" spans="1:167">
      <c r="A30" s="19">
        <v>20</v>
      </c>
      <c r="B30" s="19">
        <v>34716</v>
      </c>
      <c r="C30" s="19" t="s">
        <v>83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4</v>
      </c>
      <c r="J30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30" s="19">
        <f t="shared" si="4"/>
        <v>82.714285714285708</v>
      </c>
      <c r="L30" s="19" t="str">
        <f t="shared" si="5"/>
        <v>B</v>
      </c>
      <c r="M30" s="19">
        <f t="shared" si="6"/>
        <v>82.714285714285708</v>
      </c>
      <c r="N30" s="19" t="str">
        <f t="shared" si="7"/>
        <v>B</v>
      </c>
      <c r="O30" s="35">
        <v>4</v>
      </c>
      <c r="P30" s="19" t="str">
        <f t="shared" si="8"/>
        <v>Memiliki keterampilan mempraktekkan teknik gerak dasar permainan bola besar, bola kecil, dan renang namun atletik, kebugaran jasmani, dan senam perlu ditingkatkan</v>
      </c>
      <c r="Q30" s="19" t="str">
        <f t="shared" si="9"/>
        <v>B</v>
      </c>
      <c r="R30" s="19" t="str">
        <f t="shared" si="10"/>
        <v>B</v>
      </c>
      <c r="S30" s="18"/>
      <c r="T30" s="1">
        <v>92</v>
      </c>
      <c r="U30" s="1">
        <v>79</v>
      </c>
      <c r="V30" s="39">
        <v>74</v>
      </c>
      <c r="W30" s="39">
        <v>70</v>
      </c>
      <c r="X30" s="39">
        <v>76</v>
      </c>
      <c r="Y30" s="39">
        <v>86</v>
      </c>
      <c r="Z30" s="40">
        <v>81</v>
      </c>
      <c r="AA30" s="1"/>
      <c r="AB30" s="1"/>
      <c r="AC30" s="1"/>
      <c r="AD30" s="1"/>
      <c r="AE30" s="18"/>
      <c r="AF30" s="1">
        <v>79</v>
      </c>
      <c r="AG30" s="1">
        <v>80</v>
      </c>
      <c r="AH30" s="39">
        <v>81</v>
      </c>
      <c r="AI30" s="39">
        <v>83</v>
      </c>
      <c r="AJ30" s="39">
        <v>85</v>
      </c>
      <c r="AK30" s="39">
        <v>86</v>
      </c>
      <c r="AL30" s="39">
        <v>85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34731</v>
      </c>
      <c r="C31" s="19" t="s">
        <v>84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3</v>
      </c>
      <c r="J31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1" s="19">
        <f t="shared" si="4"/>
        <v>83.285714285714292</v>
      </c>
      <c r="L31" s="19" t="str">
        <f t="shared" si="5"/>
        <v>B</v>
      </c>
      <c r="M31" s="19">
        <f t="shared" si="6"/>
        <v>83.285714285714292</v>
      </c>
      <c r="N31" s="19" t="str">
        <f t="shared" si="7"/>
        <v>B</v>
      </c>
      <c r="O31" s="35">
        <v>4</v>
      </c>
      <c r="P31" s="19" t="str">
        <f t="shared" si="8"/>
        <v>Memiliki keterampilan mempraktekkan teknik gerak dasar permainan bola besar, bola kecil, dan renang namun atletik, kebugaran jasmani, dan senam perlu ditingkatkan</v>
      </c>
      <c r="Q31" s="19" t="str">
        <f t="shared" si="9"/>
        <v>B</v>
      </c>
      <c r="R31" s="19" t="str">
        <f t="shared" si="10"/>
        <v>B</v>
      </c>
      <c r="S31" s="18"/>
      <c r="T31" s="1">
        <v>98</v>
      </c>
      <c r="U31" s="1">
        <v>79</v>
      </c>
      <c r="V31" s="39">
        <v>86</v>
      </c>
      <c r="W31" s="39">
        <v>88</v>
      </c>
      <c r="X31" s="39">
        <v>90</v>
      </c>
      <c r="Y31" s="39">
        <v>86</v>
      </c>
      <c r="Z31" s="40">
        <v>71</v>
      </c>
      <c r="AA31" s="1"/>
      <c r="AB31" s="1"/>
      <c r="AC31" s="1"/>
      <c r="AD31" s="1"/>
      <c r="AE31" s="18"/>
      <c r="AF31" s="1">
        <v>82</v>
      </c>
      <c r="AG31" s="1">
        <v>82</v>
      </c>
      <c r="AH31" s="39">
        <v>85</v>
      </c>
      <c r="AI31" s="39">
        <v>83</v>
      </c>
      <c r="AJ31" s="39">
        <v>85</v>
      </c>
      <c r="AK31" s="39">
        <v>85</v>
      </c>
      <c r="AL31" s="39">
        <v>81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11690</v>
      </c>
      <c r="FK31" s="77">
        <v>11700</v>
      </c>
    </row>
    <row r="32" spans="1:167">
      <c r="A32" s="19">
        <v>22</v>
      </c>
      <c r="B32" s="19">
        <v>34746</v>
      </c>
      <c r="C32" s="19" t="s">
        <v>85</v>
      </c>
      <c r="D32" s="18"/>
      <c r="E32" s="19">
        <f t="shared" si="0"/>
        <v>89</v>
      </c>
      <c r="F32" s="19" t="str">
        <f t="shared" si="1"/>
        <v>A</v>
      </c>
      <c r="G32" s="19">
        <f>IF((COUNTA(T12:AC12)&gt;0),(ROUND((AVERAGE(T32:AD32)),0)),"")</f>
        <v>89</v>
      </c>
      <c r="H32" s="19" t="str">
        <f t="shared" si="2"/>
        <v>A</v>
      </c>
      <c r="I32" s="35">
        <v>2</v>
      </c>
      <c r="J32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2" s="19">
        <f t="shared" si="4"/>
        <v>84.428571428571431</v>
      </c>
      <c r="L32" s="19" t="str">
        <f t="shared" si="5"/>
        <v>A</v>
      </c>
      <c r="M32" s="19">
        <f t="shared" si="6"/>
        <v>84.428571428571431</v>
      </c>
      <c r="N32" s="19" t="str">
        <f t="shared" si="7"/>
        <v>A</v>
      </c>
      <c r="O32" s="35">
        <v>3</v>
      </c>
      <c r="P32" s="19" t="str">
        <f t="shared" si="8"/>
        <v>Memiliki keterampilan mempraktekkan teknik gerak dasar permainan bola besar, bola kecil, senam, dan renang namun atletik dan kebugaran jasmani perlu ditingkatkan</v>
      </c>
      <c r="Q32" s="19" t="str">
        <f t="shared" si="9"/>
        <v>B</v>
      </c>
      <c r="R32" s="19" t="str">
        <f t="shared" si="10"/>
        <v>B</v>
      </c>
      <c r="S32" s="18"/>
      <c r="T32" s="1">
        <v>98</v>
      </c>
      <c r="U32" s="1">
        <v>83</v>
      </c>
      <c r="V32" s="39">
        <v>84</v>
      </c>
      <c r="W32" s="39">
        <v>96</v>
      </c>
      <c r="X32" s="39">
        <v>96</v>
      </c>
      <c r="Y32" s="39">
        <v>84</v>
      </c>
      <c r="Z32" s="40">
        <v>80</v>
      </c>
      <c r="AA32" s="1"/>
      <c r="AB32" s="1"/>
      <c r="AC32" s="1"/>
      <c r="AD32" s="1"/>
      <c r="AE32" s="18"/>
      <c r="AF32" s="1">
        <v>85</v>
      </c>
      <c r="AG32" s="1">
        <v>89</v>
      </c>
      <c r="AH32" s="39">
        <v>85</v>
      </c>
      <c r="AI32" s="39">
        <v>83</v>
      </c>
      <c r="AJ32" s="39">
        <v>85</v>
      </c>
      <c r="AK32" s="39">
        <v>80</v>
      </c>
      <c r="AL32" s="39">
        <v>84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34761</v>
      </c>
      <c r="C33" s="19" t="s">
        <v>86</v>
      </c>
      <c r="D33" s="18"/>
      <c r="E33" s="19">
        <f t="shared" si="0"/>
        <v>89</v>
      </c>
      <c r="F33" s="19" t="str">
        <f t="shared" si="1"/>
        <v>A</v>
      </c>
      <c r="G33" s="19">
        <f>IF((COUNTA(T12:AC12)&gt;0),(ROUND((AVERAGE(T33:AD33)),0)),"")</f>
        <v>89</v>
      </c>
      <c r="H33" s="19" t="str">
        <f t="shared" si="2"/>
        <v>A</v>
      </c>
      <c r="I33" s="35">
        <v>2</v>
      </c>
      <c r="J33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3" s="19">
        <f t="shared" si="4"/>
        <v>81.571428571428569</v>
      </c>
      <c r="L33" s="19" t="str">
        <f t="shared" si="5"/>
        <v>B</v>
      </c>
      <c r="M33" s="19">
        <f t="shared" si="6"/>
        <v>81.571428571428569</v>
      </c>
      <c r="N33" s="19" t="str">
        <f t="shared" si="7"/>
        <v>B</v>
      </c>
      <c r="O33" s="35">
        <v>4</v>
      </c>
      <c r="P33" s="19" t="str">
        <f t="shared" si="8"/>
        <v>Memiliki keterampilan mempraktekkan teknik gerak dasar permainan bola besar, bola kecil, dan renang namun atletik, kebugaran jasmani, dan senam perlu ditingkatkan</v>
      </c>
      <c r="Q33" s="19" t="str">
        <f t="shared" si="9"/>
        <v>B</v>
      </c>
      <c r="R33" s="19" t="str">
        <f t="shared" si="10"/>
        <v>B</v>
      </c>
      <c r="S33" s="18"/>
      <c r="T33" s="1">
        <v>93</v>
      </c>
      <c r="U33" s="1">
        <v>84</v>
      </c>
      <c r="V33" s="39">
        <v>86</v>
      </c>
      <c r="W33" s="39">
        <v>99</v>
      </c>
      <c r="X33" s="39">
        <v>94</v>
      </c>
      <c r="Y33" s="39">
        <v>86</v>
      </c>
      <c r="Z33" s="40">
        <v>83</v>
      </c>
      <c r="AA33" s="1"/>
      <c r="AB33" s="1"/>
      <c r="AC33" s="1"/>
      <c r="AD33" s="1"/>
      <c r="AE33" s="18"/>
      <c r="AF33" s="1">
        <v>87</v>
      </c>
      <c r="AG33" s="1">
        <v>80</v>
      </c>
      <c r="AH33" s="39">
        <v>77</v>
      </c>
      <c r="AI33" s="39">
        <v>83</v>
      </c>
      <c r="AJ33" s="39">
        <v>85</v>
      </c>
      <c r="AK33" s="39">
        <v>80</v>
      </c>
      <c r="AL33" s="39">
        <v>79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34776</v>
      </c>
      <c r="C34" s="19" t="s">
        <v>87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3</v>
      </c>
      <c r="J34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4" s="19">
        <f t="shared" si="4"/>
        <v>83.428571428571431</v>
      </c>
      <c r="L34" s="19" t="str">
        <f t="shared" si="5"/>
        <v>B</v>
      </c>
      <c r="M34" s="19">
        <f t="shared" si="6"/>
        <v>83.428571428571431</v>
      </c>
      <c r="N34" s="19" t="str">
        <f t="shared" si="7"/>
        <v>B</v>
      </c>
      <c r="O34" s="35">
        <v>4</v>
      </c>
      <c r="P34" s="19" t="str">
        <f t="shared" si="8"/>
        <v>Memiliki keterampilan mempraktekkan teknik gerak dasar permainan bola besar, bola kecil, dan renang namun atletik, kebugaran jasmani, dan senam perlu ditingkatkan</v>
      </c>
      <c r="Q34" s="19" t="str">
        <f t="shared" si="9"/>
        <v>B</v>
      </c>
      <c r="R34" s="19" t="str">
        <f t="shared" si="10"/>
        <v>B</v>
      </c>
      <c r="S34" s="18"/>
      <c r="T34" s="1">
        <v>98</v>
      </c>
      <c r="U34" s="1">
        <v>81</v>
      </c>
      <c r="V34" s="39">
        <v>78</v>
      </c>
      <c r="W34" s="39">
        <v>78</v>
      </c>
      <c r="X34" s="39">
        <v>90</v>
      </c>
      <c r="Y34" s="39">
        <v>86</v>
      </c>
      <c r="Z34" s="40">
        <v>75</v>
      </c>
      <c r="AA34" s="1"/>
      <c r="AB34" s="1"/>
      <c r="AC34" s="1"/>
      <c r="AD34" s="1"/>
      <c r="AE34" s="18"/>
      <c r="AF34" s="1">
        <v>80</v>
      </c>
      <c r="AG34" s="1">
        <v>80</v>
      </c>
      <c r="AH34" s="39">
        <v>85</v>
      </c>
      <c r="AI34" s="39">
        <v>89</v>
      </c>
      <c r="AJ34" s="39">
        <v>85</v>
      </c>
      <c r="AK34" s="39">
        <v>80</v>
      </c>
      <c r="AL34" s="39">
        <v>85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34791</v>
      </c>
      <c r="C35" s="19" t="s">
        <v>88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3</v>
      </c>
      <c r="J35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5" s="19">
        <f t="shared" si="4"/>
        <v>82.142857142857139</v>
      </c>
      <c r="L35" s="19" t="str">
        <f t="shared" si="5"/>
        <v>B</v>
      </c>
      <c r="M35" s="19">
        <f t="shared" si="6"/>
        <v>82.142857142857139</v>
      </c>
      <c r="N35" s="19" t="str">
        <f t="shared" si="7"/>
        <v>B</v>
      </c>
      <c r="O35" s="35">
        <v>4</v>
      </c>
      <c r="P35" s="19" t="str">
        <f t="shared" si="8"/>
        <v>Memiliki keterampilan mempraktekkan teknik gerak dasar permainan bola besar, bola kecil, dan renang namun atletik, kebugaran jasmani, dan senam perlu ditingkatkan</v>
      </c>
      <c r="Q35" s="19" t="str">
        <f t="shared" si="9"/>
        <v>B</v>
      </c>
      <c r="R35" s="19" t="str">
        <f t="shared" si="10"/>
        <v>B</v>
      </c>
      <c r="S35" s="18"/>
      <c r="T35" s="1">
        <v>98</v>
      </c>
      <c r="U35" s="1">
        <v>79</v>
      </c>
      <c r="V35" s="39">
        <v>90</v>
      </c>
      <c r="W35" s="39">
        <v>90</v>
      </c>
      <c r="X35" s="39">
        <v>88</v>
      </c>
      <c r="Y35" s="39">
        <v>85</v>
      </c>
      <c r="Z35" s="40">
        <v>79</v>
      </c>
      <c r="AA35" s="1"/>
      <c r="AB35" s="1"/>
      <c r="AC35" s="1"/>
      <c r="AD35" s="1"/>
      <c r="AE35" s="18"/>
      <c r="AF35" s="1">
        <v>88</v>
      </c>
      <c r="AG35" s="1">
        <v>83</v>
      </c>
      <c r="AH35" s="39">
        <v>84</v>
      </c>
      <c r="AI35" s="39">
        <v>79</v>
      </c>
      <c r="AJ35" s="39">
        <v>80</v>
      </c>
      <c r="AK35" s="39">
        <v>83</v>
      </c>
      <c r="AL35" s="39">
        <v>78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34806</v>
      </c>
      <c r="C36" s="19" t="s">
        <v>89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3</v>
      </c>
      <c r="J36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6" s="19">
        <f t="shared" si="4"/>
        <v>83.285714285714292</v>
      </c>
      <c r="L36" s="19" t="str">
        <f t="shared" si="5"/>
        <v>B</v>
      </c>
      <c r="M36" s="19">
        <f t="shared" si="6"/>
        <v>83.285714285714292</v>
      </c>
      <c r="N36" s="19" t="str">
        <f t="shared" si="7"/>
        <v>B</v>
      </c>
      <c r="O36" s="35">
        <v>4</v>
      </c>
      <c r="P36" s="19" t="str">
        <f t="shared" si="8"/>
        <v>Memiliki keterampilan mempraktekkan teknik gerak dasar permainan bola besar, bola kecil, dan renang namun atletik, kebugaran jasmani, dan senam perlu ditingkatkan</v>
      </c>
      <c r="Q36" s="19" t="str">
        <f t="shared" si="9"/>
        <v>B</v>
      </c>
      <c r="R36" s="19" t="str">
        <f t="shared" si="10"/>
        <v>B</v>
      </c>
      <c r="S36" s="18"/>
      <c r="T36" s="1">
        <v>87</v>
      </c>
      <c r="U36" s="1">
        <v>82</v>
      </c>
      <c r="V36" s="39">
        <v>76</v>
      </c>
      <c r="W36" s="39">
        <v>88</v>
      </c>
      <c r="X36" s="39">
        <v>86</v>
      </c>
      <c r="Y36" s="39">
        <v>84</v>
      </c>
      <c r="Z36" s="40">
        <v>82</v>
      </c>
      <c r="AA36" s="1"/>
      <c r="AB36" s="1"/>
      <c r="AC36" s="1"/>
      <c r="AD36" s="1"/>
      <c r="AE36" s="18"/>
      <c r="AF36" s="1">
        <v>81</v>
      </c>
      <c r="AG36" s="1">
        <v>82</v>
      </c>
      <c r="AH36" s="39">
        <v>85</v>
      </c>
      <c r="AI36" s="39">
        <v>90</v>
      </c>
      <c r="AJ36" s="39">
        <v>85</v>
      </c>
      <c r="AK36" s="39">
        <v>82</v>
      </c>
      <c r="AL36" s="41">
        <v>78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34821</v>
      </c>
      <c r="C37" s="19" t="s">
        <v>90</v>
      </c>
      <c r="D37" s="18"/>
      <c r="E37" s="19">
        <f t="shared" si="0"/>
        <v>88</v>
      </c>
      <c r="F37" s="19" t="str">
        <f t="shared" si="1"/>
        <v>A</v>
      </c>
      <c r="G37" s="19">
        <f>IF((COUNTA(T12:AC12)&gt;0),(ROUND((AVERAGE(T37:AD37)),0)),"")</f>
        <v>88</v>
      </c>
      <c r="H37" s="19" t="str">
        <f t="shared" si="2"/>
        <v>A</v>
      </c>
      <c r="I37" s="35">
        <v>2</v>
      </c>
      <c r="J37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7" s="19">
        <f t="shared" si="4"/>
        <v>81.428571428571431</v>
      </c>
      <c r="L37" s="19" t="str">
        <f t="shared" si="5"/>
        <v>B</v>
      </c>
      <c r="M37" s="19">
        <f t="shared" si="6"/>
        <v>81.428571428571431</v>
      </c>
      <c r="N37" s="19" t="str">
        <f t="shared" si="7"/>
        <v>B</v>
      </c>
      <c r="O37" s="35">
        <v>4</v>
      </c>
      <c r="P37" s="19" t="str">
        <f t="shared" si="8"/>
        <v>Memiliki keterampilan mempraktekkan teknik gerak dasar permainan bola besar, bola kecil, dan renang namun atletik, kebugaran jasmani, dan senam perlu ditingkatkan</v>
      </c>
      <c r="Q37" s="19" t="str">
        <f t="shared" si="9"/>
        <v>B</v>
      </c>
      <c r="R37" s="19" t="str">
        <f t="shared" si="10"/>
        <v>B</v>
      </c>
      <c r="S37" s="18"/>
      <c r="T37" s="1">
        <v>98</v>
      </c>
      <c r="U37" s="1">
        <v>79</v>
      </c>
      <c r="V37" s="39">
        <v>88</v>
      </c>
      <c r="W37" s="39">
        <v>99</v>
      </c>
      <c r="X37" s="39">
        <v>90</v>
      </c>
      <c r="Y37" s="39">
        <v>86</v>
      </c>
      <c r="Z37" s="40">
        <v>74</v>
      </c>
      <c r="AA37" s="1"/>
      <c r="AB37" s="1"/>
      <c r="AC37" s="1"/>
      <c r="AD37" s="1"/>
      <c r="AE37" s="18"/>
      <c r="AF37" s="1">
        <v>78</v>
      </c>
      <c r="AG37" s="1">
        <v>81</v>
      </c>
      <c r="AH37" s="39">
        <v>84</v>
      </c>
      <c r="AI37" s="39">
        <v>80</v>
      </c>
      <c r="AJ37" s="39">
        <v>80</v>
      </c>
      <c r="AK37" s="39">
        <v>83</v>
      </c>
      <c r="AL37" s="39">
        <v>84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34836</v>
      </c>
      <c r="C38" s="19" t="s">
        <v>91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3</v>
      </c>
      <c r="J38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8" s="19">
        <f t="shared" si="4"/>
        <v>83.428571428571431</v>
      </c>
      <c r="L38" s="19" t="str">
        <f t="shared" si="5"/>
        <v>B</v>
      </c>
      <c r="M38" s="19">
        <f t="shared" si="6"/>
        <v>83.428571428571431</v>
      </c>
      <c r="N38" s="19" t="str">
        <f t="shared" si="7"/>
        <v>B</v>
      </c>
      <c r="O38" s="35">
        <v>4</v>
      </c>
      <c r="P38" s="19" t="str">
        <f t="shared" si="8"/>
        <v>Memiliki keterampilan mempraktekkan teknik gerak dasar permainan bola besar, bola kecil, dan renang namun atletik, kebugaran jasmani, dan senam perlu ditingkatkan</v>
      </c>
      <c r="Q38" s="19" t="str">
        <f t="shared" si="9"/>
        <v>B</v>
      </c>
      <c r="R38" s="19" t="str">
        <f t="shared" si="10"/>
        <v>B</v>
      </c>
      <c r="S38" s="18"/>
      <c r="T38" s="1">
        <v>98</v>
      </c>
      <c r="U38" s="1">
        <v>79</v>
      </c>
      <c r="V38" s="39">
        <v>78</v>
      </c>
      <c r="W38" s="39">
        <v>92</v>
      </c>
      <c r="X38" s="39">
        <v>94</v>
      </c>
      <c r="Y38" s="39">
        <v>86</v>
      </c>
      <c r="Z38" s="40">
        <v>78</v>
      </c>
      <c r="AA38" s="1"/>
      <c r="AB38" s="1"/>
      <c r="AC38" s="1"/>
      <c r="AD38" s="1"/>
      <c r="AE38" s="18"/>
      <c r="AF38" s="1">
        <v>88</v>
      </c>
      <c r="AG38" s="1">
        <v>83</v>
      </c>
      <c r="AH38" s="39">
        <v>85</v>
      </c>
      <c r="AI38" s="39">
        <v>83</v>
      </c>
      <c r="AJ38" s="39">
        <v>85</v>
      </c>
      <c r="AK38" s="39">
        <v>80</v>
      </c>
      <c r="AL38" s="39">
        <v>80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34851</v>
      </c>
      <c r="C39" s="19" t="s">
        <v>92</v>
      </c>
      <c r="D39" s="18"/>
      <c r="E39" s="19">
        <f t="shared" si="0"/>
        <v>89</v>
      </c>
      <c r="F39" s="19" t="str">
        <f t="shared" si="1"/>
        <v>A</v>
      </c>
      <c r="G39" s="19">
        <f>IF((COUNTA(T12:AC12)&gt;0),(ROUND((AVERAGE(T39:AD39)),0)),"")</f>
        <v>89</v>
      </c>
      <c r="H39" s="19" t="str">
        <f t="shared" si="2"/>
        <v>A</v>
      </c>
      <c r="I39" s="35">
        <v>2</v>
      </c>
      <c r="J39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9" s="19">
        <f t="shared" si="4"/>
        <v>82</v>
      </c>
      <c r="L39" s="19" t="str">
        <f t="shared" si="5"/>
        <v>B</v>
      </c>
      <c r="M39" s="19">
        <f t="shared" si="6"/>
        <v>82</v>
      </c>
      <c r="N39" s="19" t="str">
        <f t="shared" si="7"/>
        <v>B</v>
      </c>
      <c r="O39" s="35">
        <v>4</v>
      </c>
      <c r="P39" s="19" t="str">
        <f t="shared" si="8"/>
        <v>Memiliki keterampilan mempraktekkan teknik gerak dasar permainan bola besar, bola kecil, dan renang namun atletik, kebugaran jasmani, dan senam perlu ditingkatkan</v>
      </c>
      <c r="Q39" s="19" t="str">
        <f t="shared" si="9"/>
        <v>B</v>
      </c>
      <c r="R39" s="19" t="str">
        <f t="shared" si="10"/>
        <v>B</v>
      </c>
      <c r="S39" s="18"/>
      <c r="T39" s="1">
        <v>92</v>
      </c>
      <c r="U39" s="1">
        <v>81</v>
      </c>
      <c r="V39" s="39">
        <v>92</v>
      </c>
      <c r="W39" s="39">
        <v>99</v>
      </c>
      <c r="X39" s="39">
        <v>90</v>
      </c>
      <c r="Y39" s="39">
        <v>84</v>
      </c>
      <c r="Z39" s="40">
        <v>82</v>
      </c>
      <c r="AA39" s="1"/>
      <c r="AB39" s="1"/>
      <c r="AC39" s="1"/>
      <c r="AD39" s="1"/>
      <c r="AE39" s="18"/>
      <c r="AF39" s="1">
        <v>89</v>
      </c>
      <c r="AG39" s="1">
        <v>80</v>
      </c>
      <c r="AH39" s="39">
        <v>79</v>
      </c>
      <c r="AI39" s="39">
        <v>79</v>
      </c>
      <c r="AJ39" s="39">
        <v>80</v>
      </c>
      <c r="AK39" s="39">
        <v>80</v>
      </c>
      <c r="AL39" s="39">
        <v>87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34866</v>
      </c>
      <c r="C40" s="19" t="s">
        <v>93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4</v>
      </c>
      <c r="J40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40" s="19">
        <f t="shared" si="4"/>
        <v>82.142857142857139</v>
      </c>
      <c r="L40" s="19" t="str">
        <f t="shared" si="5"/>
        <v>B</v>
      </c>
      <c r="M40" s="19">
        <f t="shared" si="6"/>
        <v>82.142857142857139</v>
      </c>
      <c r="N40" s="19" t="str">
        <f t="shared" si="7"/>
        <v>B</v>
      </c>
      <c r="O40" s="35">
        <v>4</v>
      </c>
      <c r="P40" s="19" t="str">
        <f t="shared" si="8"/>
        <v>Memiliki keterampilan mempraktekkan teknik gerak dasar permainan bola besar, bola kecil, dan renang namun atletik, kebugaran jasmani, dan senam perlu ditingkatkan</v>
      </c>
      <c r="Q40" s="19" t="str">
        <f t="shared" si="9"/>
        <v>B</v>
      </c>
      <c r="R40" s="19" t="str">
        <f t="shared" si="10"/>
        <v>B</v>
      </c>
      <c r="S40" s="18"/>
      <c r="T40" s="1">
        <v>75</v>
      </c>
      <c r="U40" s="1">
        <v>79</v>
      </c>
      <c r="V40" s="39">
        <v>78</v>
      </c>
      <c r="W40" s="39">
        <v>89</v>
      </c>
      <c r="X40" s="39">
        <v>76</v>
      </c>
      <c r="Y40" s="39">
        <v>86</v>
      </c>
      <c r="Z40" s="40">
        <v>76</v>
      </c>
      <c r="AA40" s="1"/>
      <c r="AB40" s="1"/>
      <c r="AC40" s="1"/>
      <c r="AD40" s="1"/>
      <c r="AE40" s="18"/>
      <c r="AF40" s="1">
        <v>80</v>
      </c>
      <c r="AG40" s="1">
        <v>80</v>
      </c>
      <c r="AH40" s="39">
        <v>88</v>
      </c>
      <c r="AI40" s="39">
        <v>83</v>
      </c>
      <c r="AJ40" s="39">
        <v>80</v>
      </c>
      <c r="AK40" s="39">
        <v>79</v>
      </c>
      <c r="AL40" s="39">
        <v>85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34881</v>
      </c>
      <c r="C41" s="19" t="s">
        <v>94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4</v>
      </c>
      <c r="J41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41" s="19">
        <f t="shared" si="4"/>
        <v>81.857142857142861</v>
      </c>
      <c r="L41" s="19" t="str">
        <f t="shared" si="5"/>
        <v>B</v>
      </c>
      <c r="M41" s="19">
        <f t="shared" si="6"/>
        <v>81.857142857142861</v>
      </c>
      <c r="N41" s="19" t="str">
        <f t="shared" si="7"/>
        <v>B</v>
      </c>
      <c r="O41" s="35">
        <v>4</v>
      </c>
      <c r="P41" s="19" t="str">
        <f t="shared" si="8"/>
        <v>Memiliki keterampilan mempraktekkan teknik gerak dasar permainan bola besar, bola kecil, dan renang namun atletik, kebugaran jasmani, dan senam perlu ditingkatkan</v>
      </c>
      <c r="Q41" s="19" t="str">
        <f t="shared" si="9"/>
        <v>B</v>
      </c>
      <c r="R41" s="19" t="str">
        <f t="shared" si="10"/>
        <v>B</v>
      </c>
      <c r="S41" s="18"/>
      <c r="T41" s="1">
        <v>75</v>
      </c>
      <c r="U41" s="1">
        <v>81</v>
      </c>
      <c r="V41" s="39">
        <v>74</v>
      </c>
      <c r="W41" s="39">
        <v>90</v>
      </c>
      <c r="X41" s="39">
        <v>74</v>
      </c>
      <c r="Y41" s="39">
        <v>83</v>
      </c>
      <c r="Z41" s="40">
        <v>84</v>
      </c>
      <c r="AA41" s="1"/>
      <c r="AB41" s="1"/>
      <c r="AC41" s="1"/>
      <c r="AD41" s="1"/>
      <c r="AE41" s="18"/>
      <c r="AF41" s="1">
        <v>88</v>
      </c>
      <c r="AG41" s="1">
        <v>80</v>
      </c>
      <c r="AH41" s="39">
        <v>80</v>
      </c>
      <c r="AI41" s="39">
        <v>83</v>
      </c>
      <c r="AJ41" s="39">
        <v>77</v>
      </c>
      <c r="AK41" s="39">
        <v>80</v>
      </c>
      <c r="AL41" s="39">
        <v>85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34896</v>
      </c>
      <c r="C42" s="19" t="s">
        <v>95</v>
      </c>
      <c r="D42" s="18"/>
      <c r="E42" s="19">
        <f t="shared" si="0"/>
        <v>88</v>
      </c>
      <c r="F42" s="19" t="str">
        <f t="shared" si="1"/>
        <v>A</v>
      </c>
      <c r="G42" s="19">
        <f>IF((COUNTA(T12:AC12)&gt;0),(ROUND((AVERAGE(T42:AD42)),0)),"")</f>
        <v>88</v>
      </c>
      <c r="H42" s="19" t="str">
        <f t="shared" si="2"/>
        <v>A</v>
      </c>
      <c r="I42" s="35">
        <v>2</v>
      </c>
      <c r="J42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2" s="19">
        <f t="shared" si="4"/>
        <v>82.285714285714292</v>
      </c>
      <c r="L42" s="19" t="str">
        <f t="shared" si="5"/>
        <v>B</v>
      </c>
      <c r="M42" s="19">
        <f t="shared" si="6"/>
        <v>82.285714285714292</v>
      </c>
      <c r="N42" s="19" t="str">
        <f t="shared" si="7"/>
        <v>B</v>
      </c>
      <c r="O42" s="35">
        <v>4</v>
      </c>
      <c r="P42" s="19" t="str">
        <f t="shared" si="8"/>
        <v>Memiliki keterampilan mempraktekkan teknik gerak dasar permainan bola besar, bola kecil, dan renang namun atletik, kebugaran jasmani, dan senam perlu ditingkatkan</v>
      </c>
      <c r="Q42" s="19" t="str">
        <f t="shared" si="9"/>
        <v>B</v>
      </c>
      <c r="R42" s="19" t="str">
        <f t="shared" si="10"/>
        <v>B</v>
      </c>
      <c r="S42" s="18"/>
      <c r="T42" s="1">
        <v>98</v>
      </c>
      <c r="U42" s="1">
        <v>82</v>
      </c>
      <c r="V42" s="39">
        <v>82</v>
      </c>
      <c r="W42" s="39">
        <v>92</v>
      </c>
      <c r="X42" s="39">
        <v>92</v>
      </c>
      <c r="Y42" s="39">
        <v>86</v>
      </c>
      <c r="Z42" s="40">
        <v>82</v>
      </c>
      <c r="AA42" s="1"/>
      <c r="AB42" s="1"/>
      <c r="AC42" s="1"/>
      <c r="AD42" s="1"/>
      <c r="AE42" s="18"/>
      <c r="AF42" s="1">
        <v>79</v>
      </c>
      <c r="AG42" s="1">
        <v>89</v>
      </c>
      <c r="AH42" s="39">
        <v>80</v>
      </c>
      <c r="AI42" s="39">
        <v>85</v>
      </c>
      <c r="AJ42" s="39">
        <v>80</v>
      </c>
      <c r="AK42" s="39">
        <v>83</v>
      </c>
      <c r="AL42" s="39">
        <v>80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34911</v>
      </c>
      <c r="C43" s="19" t="s">
        <v>96</v>
      </c>
      <c r="D43" s="18"/>
      <c r="E43" s="19">
        <f t="shared" si="0"/>
        <v>88</v>
      </c>
      <c r="F43" s="19" t="str">
        <f t="shared" si="1"/>
        <v>A</v>
      </c>
      <c r="G43" s="19">
        <f>IF((COUNTA(T12:AC12)&gt;0),(ROUND((AVERAGE(T43:AD43)),0)),"")</f>
        <v>88</v>
      </c>
      <c r="H43" s="19" t="str">
        <f t="shared" si="2"/>
        <v>A</v>
      </c>
      <c r="I43" s="35">
        <v>2</v>
      </c>
      <c r="J43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3" s="19">
        <f t="shared" si="4"/>
        <v>85.714285714285708</v>
      </c>
      <c r="L43" s="19" t="str">
        <f t="shared" si="5"/>
        <v>A</v>
      </c>
      <c r="M43" s="19">
        <f t="shared" si="6"/>
        <v>85.714285714285708</v>
      </c>
      <c r="N43" s="19" t="str">
        <f t="shared" si="7"/>
        <v>A</v>
      </c>
      <c r="O43" s="35">
        <v>3</v>
      </c>
      <c r="P43" s="19" t="str">
        <f t="shared" si="8"/>
        <v>Memiliki keterampilan mempraktekkan teknik gerak dasar permainan bola besar, bola kecil, senam, dan renang namun atletik dan kebugaran jasmani perlu ditingkatkan</v>
      </c>
      <c r="Q43" s="19" t="str">
        <f t="shared" si="9"/>
        <v>B</v>
      </c>
      <c r="R43" s="19" t="str">
        <f t="shared" si="10"/>
        <v>B</v>
      </c>
      <c r="S43" s="18"/>
      <c r="T43" s="1">
        <v>90</v>
      </c>
      <c r="U43" s="1">
        <v>83</v>
      </c>
      <c r="V43" s="39">
        <v>82</v>
      </c>
      <c r="W43" s="39">
        <v>98</v>
      </c>
      <c r="X43" s="39">
        <v>92</v>
      </c>
      <c r="Y43" s="39">
        <v>86</v>
      </c>
      <c r="Z43" s="40">
        <v>82</v>
      </c>
      <c r="AA43" s="1"/>
      <c r="AB43" s="1"/>
      <c r="AC43" s="1"/>
      <c r="AD43" s="1"/>
      <c r="AE43" s="18"/>
      <c r="AF43" s="1">
        <v>90</v>
      </c>
      <c r="AG43" s="1">
        <v>83</v>
      </c>
      <c r="AH43" s="39">
        <v>85</v>
      </c>
      <c r="AI43" s="39">
        <v>84</v>
      </c>
      <c r="AJ43" s="39">
        <v>85</v>
      </c>
      <c r="AK43" s="39">
        <v>90</v>
      </c>
      <c r="AL43" s="39">
        <v>83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34926</v>
      </c>
      <c r="C44" s="19" t="s">
        <v>97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3</v>
      </c>
      <c r="J44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4" s="19">
        <f t="shared" si="4"/>
        <v>81.571428571428569</v>
      </c>
      <c r="L44" s="19" t="str">
        <f t="shared" si="5"/>
        <v>B</v>
      </c>
      <c r="M44" s="19">
        <f t="shared" si="6"/>
        <v>81.571428571428569</v>
      </c>
      <c r="N44" s="19" t="str">
        <f t="shared" si="7"/>
        <v>B</v>
      </c>
      <c r="O44" s="35">
        <v>4</v>
      </c>
      <c r="P44" s="19" t="str">
        <f t="shared" si="8"/>
        <v>Memiliki keterampilan mempraktekkan teknik gerak dasar permainan bola besar, bola kecil, dan renang namun atletik, kebugaran jasmani, dan senam perlu ditingkatkan</v>
      </c>
      <c r="Q44" s="19" t="str">
        <f t="shared" si="9"/>
        <v>B</v>
      </c>
      <c r="R44" s="19" t="str">
        <f t="shared" si="10"/>
        <v>B</v>
      </c>
      <c r="S44" s="18"/>
      <c r="T44" s="1">
        <v>92</v>
      </c>
      <c r="U44" s="1">
        <v>80</v>
      </c>
      <c r="V44" s="39">
        <v>88</v>
      </c>
      <c r="W44" s="39">
        <v>90</v>
      </c>
      <c r="X44" s="39">
        <v>90</v>
      </c>
      <c r="Y44" s="39">
        <v>85</v>
      </c>
      <c r="Z44" s="40">
        <v>84</v>
      </c>
      <c r="AA44" s="1"/>
      <c r="AB44" s="1"/>
      <c r="AC44" s="1"/>
      <c r="AD44" s="1"/>
      <c r="AE44" s="18"/>
      <c r="AF44" s="1">
        <v>86</v>
      </c>
      <c r="AG44" s="1">
        <v>80</v>
      </c>
      <c r="AH44" s="39">
        <v>85</v>
      </c>
      <c r="AI44" s="39">
        <v>80</v>
      </c>
      <c r="AJ44" s="39">
        <v>75</v>
      </c>
      <c r="AK44" s="39">
        <v>85</v>
      </c>
      <c r="AL44" s="39">
        <v>80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34941</v>
      </c>
      <c r="C45" s="19" t="s">
        <v>98</v>
      </c>
      <c r="D45" s="18"/>
      <c r="E45" s="19">
        <f t="shared" si="0"/>
        <v>88</v>
      </c>
      <c r="F45" s="19" t="str">
        <f t="shared" si="1"/>
        <v>A</v>
      </c>
      <c r="G45" s="19">
        <f>IF((COUNTA(T12:AC12)&gt;0),(ROUND((AVERAGE(T45:AD45)),0)),"")</f>
        <v>88</v>
      </c>
      <c r="H45" s="19" t="str">
        <f t="shared" si="2"/>
        <v>A</v>
      </c>
      <c r="I45" s="35">
        <v>2</v>
      </c>
      <c r="J45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5" s="19">
        <f t="shared" si="4"/>
        <v>87.571428571428569</v>
      </c>
      <c r="L45" s="19" t="str">
        <f t="shared" si="5"/>
        <v>A</v>
      </c>
      <c r="M45" s="19">
        <f t="shared" si="6"/>
        <v>87.571428571428569</v>
      </c>
      <c r="N45" s="19" t="str">
        <f t="shared" si="7"/>
        <v>A</v>
      </c>
      <c r="O45" s="35">
        <v>3</v>
      </c>
      <c r="P45" s="19" t="str">
        <f t="shared" si="8"/>
        <v>Memiliki keterampilan mempraktekkan teknik gerak dasar permainan bola besar, bola kecil, senam, dan renang namun atletik dan kebugaran jasmani perlu ditingkatkan</v>
      </c>
      <c r="Q45" s="19" t="str">
        <f t="shared" si="9"/>
        <v>B</v>
      </c>
      <c r="R45" s="19" t="str">
        <f t="shared" si="10"/>
        <v>B</v>
      </c>
      <c r="S45" s="18"/>
      <c r="T45" s="1">
        <v>98</v>
      </c>
      <c r="U45" s="1">
        <v>84</v>
      </c>
      <c r="V45" s="39">
        <v>80</v>
      </c>
      <c r="W45" s="39">
        <v>90</v>
      </c>
      <c r="X45" s="39">
        <v>91</v>
      </c>
      <c r="Y45" s="39">
        <v>83</v>
      </c>
      <c r="Z45" s="40">
        <v>87</v>
      </c>
      <c r="AA45" s="1"/>
      <c r="AB45" s="1"/>
      <c r="AC45" s="1"/>
      <c r="AD45" s="1"/>
      <c r="AE45" s="18"/>
      <c r="AF45" s="1">
        <v>83</v>
      </c>
      <c r="AG45" s="1">
        <v>89</v>
      </c>
      <c r="AH45" s="39">
        <v>85</v>
      </c>
      <c r="AI45" s="39">
        <v>89</v>
      </c>
      <c r="AJ45" s="39">
        <v>88</v>
      </c>
      <c r="AK45" s="39">
        <v>90</v>
      </c>
      <c r="AL45" s="39">
        <v>89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34956</v>
      </c>
      <c r="C46" s="19" t="s">
        <v>99</v>
      </c>
      <c r="D46" s="18"/>
      <c r="E46" s="19">
        <f t="shared" si="0"/>
        <v>89</v>
      </c>
      <c r="F46" s="19" t="str">
        <f t="shared" si="1"/>
        <v>A</v>
      </c>
      <c r="G46" s="19">
        <f>IF((COUNTA(T12:AC12)&gt;0),(ROUND((AVERAGE(T46:AD46)),0)),"")</f>
        <v>89</v>
      </c>
      <c r="H46" s="19" t="str">
        <f t="shared" si="2"/>
        <v>A</v>
      </c>
      <c r="I46" s="35">
        <v>2</v>
      </c>
      <c r="J46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6" s="19">
        <f t="shared" si="4"/>
        <v>81.142857142857139</v>
      </c>
      <c r="L46" s="19" t="str">
        <f t="shared" si="5"/>
        <v>B</v>
      </c>
      <c r="M46" s="19">
        <f t="shared" si="6"/>
        <v>81.142857142857139</v>
      </c>
      <c r="N46" s="19" t="str">
        <f t="shared" si="7"/>
        <v>B</v>
      </c>
      <c r="O46" s="35">
        <v>4</v>
      </c>
      <c r="P46" s="19" t="str">
        <f t="shared" si="8"/>
        <v>Memiliki keterampilan mempraktekkan teknik gerak dasar permainan bola besar, bola kecil, dan renang namun atletik, kebugaran jasmani, dan senam perlu ditingkatkan</v>
      </c>
      <c r="Q46" s="19" t="str">
        <f t="shared" si="9"/>
        <v>B</v>
      </c>
      <c r="R46" s="19" t="str">
        <f t="shared" si="10"/>
        <v>B</v>
      </c>
      <c r="S46" s="18"/>
      <c r="T46" s="1">
        <v>98</v>
      </c>
      <c r="U46" s="1">
        <v>80</v>
      </c>
      <c r="V46" s="39">
        <v>92</v>
      </c>
      <c r="W46" s="39">
        <v>92</v>
      </c>
      <c r="X46" s="39">
        <v>88</v>
      </c>
      <c r="Y46" s="39">
        <v>86</v>
      </c>
      <c r="Z46" s="40">
        <v>89</v>
      </c>
      <c r="AA46" s="1"/>
      <c r="AB46" s="1"/>
      <c r="AC46" s="1"/>
      <c r="AD46" s="1"/>
      <c r="AE46" s="18"/>
      <c r="AF46" s="1">
        <v>78</v>
      </c>
      <c r="AG46" s="1">
        <v>81</v>
      </c>
      <c r="AH46" s="39">
        <v>84</v>
      </c>
      <c r="AI46" s="39">
        <v>81</v>
      </c>
      <c r="AJ46" s="39">
        <v>80</v>
      </c>
      <c r="AK46" s="39">
        <v>83</v>
      </c>
      <c r="AL46" s="39">
        <v>81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42" t="s">
        <v>101</v>
      </c>
      <c r="H52" s="42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42" t="s">
        <v>104</v>
      </c>
      <c r="H53" s="42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42" t="s">
        <v>106</v>
      </c>
      <c r="H54" s="42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42" t="s">
        <v>107</v>
      </c>
      <c r="H55" s="42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5" scale="75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zoomScale="80" zoomScaleNormal="80" workbookViewId="0">
      <pane xSplit="3" ySplit="10" topLeftCell="G11" activePane="bottomRight" state="frozen"/>
      <selection pane="topRight"/>
      <selection pane="bottomLeft"/>
      <selection pane="bottomRight" activeCell="O12" sqref="O1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9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361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86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5" t="s">
        <v>14</v>
      </c>
      <c r="B8" s="56" t="s">
        <v>15</v>
      </c>
      <c r="C8" s="55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7" t="s">
        <v>19</v>
      </c>
      <c r="R8" s="47"/>
      <c r="S8" s="18"/>
      <c r="T8" s="46" t="s">
        <v>20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33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3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5"/>
      <c r="B9" s="56"/>
      <c r="C9" s="55"/>
      <c r="D9" s="18"/>
      <c r="E9" s="46" t="s">
        <v>22</v>
      </c>
      <c r="F9" s="46"/>
      <c r="G9" s="67" t="s">
        <v>23</v>
      </c>
      <c r="H9" s="68"/>
      <c r="I9" s="68"/>
      <c r="J9" s="69"/>
      <c r="K9" s="49" t="s">
        <v>22</v>
      </c>
      <c r="L9" s="49"/>
      <c r="M9" s="70" t="s">
        <v>23</v>
      </c>
      <c r="N9" s="71"/>
      <c r="O9" s="71"/>
      <c r="P9" s="72"/>
      <c r="Q9" s="59" t="s">
        <v>22</v>
      </c>
      <c r="R9" s="59" t="s">
        <v>23</v>
      </c>
      <c r="S9" s="18"/>
      <c r="T9" s="43" t="s">
        <v>24</v>
      </c>
      <c r="U9" s="43" t="s">
        <v>25</v>
      </c>
      <c r="V9" s="43" t="s">
        <v>26</v>
      </c>
      <c r="W9" s="43" t="s">
        <v>27</v>
      </c>
      <c r="X9" s="43" t="s">
        <v>28</v>
      </c>
      <c r="Y9" s="43" t="s">
        <v>29</v>
      </c>
      <c r="Z9" s="43" t="s">
        <v>30</v>
      </c>
      <c r="AA9" s="43" t="s">
        <v>31</v>
      </c>
      <c r="AB9" s="43" t="s">
        <v>32</v>
      </c>
      <c r="AC9" s="43" t="s">
        <v>33</v>
      </c>
      <c r="AD9" s="45" t="s">
        <v>34</v>
      </c>
      <c r="AE9" s="33"/>
      <c r="AF9" s="53" t="s">
        <v>35</v>
      </c>
      <c r="AG9" s="53" t="s">
        <v>36</v>
      </c>
      <c r="AH9" s="53" t="s">
        <v>37</v>
      </c>
      <c r="AI9" s="53" t="s">
        <v>38</v>
      </c>
      <c r="AJ9" s="53" t="s">
        <v>39</v>
      </c>
      <c r="AK9" s="53" t="s">
        <v>40</v>
      </c>
      <c r="AL9" s="53" t="s">
        <v>41</v>
      </c>
      <c r="AM9" s="53" t="s">
        <v>42</v>
      </c>
      <c r="AN9" s="53" t="s">
        <v>43</v>
      </c>
      <c r="AO9" s="53" t="s">
        <v>44</v>
      </c>
      <c r="AP9" s="33"/>
      <c r="AQ9" s="50" t="s">
        <v>45</v>
      </c>
      <c r="AR9" s="50"/>
      <c r="AS9" s="50" t="s">
        <v>46</v>
      </c>
      <c r="AT9" s="50"/>
      <c r="AU9" s="50" t="s">
        <v>47</v>
      </c>
      <c r="AV9" s="50"/>
      <c r="AW9" s="50"/>
      <c r="AX9" s="50" t="s">
        <v>48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5"/>
      <c r="B10" s="56"/>
      <c r="C10" s="55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60"/>
      <c r="R10" s="60"/>
      <c r="S10" s="18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5"/>
      <c r="AE10" s="33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34971</v>
      </c>
      <c r="C11" s="19" t="s">
        <v>114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renang, dan pergaulan sehat namun atletik, kebugaran jasmani, dan senam perlu ditingkatkan</v>
      </c>
      <c r="K11" s="19">
        <f t="shared" ref="K11:K50" si="4">IF((COUNTA(AF11:AN11)&gt;0),AVERAGE(AF11:AN11),"")</f>
        <v>82.571428571428569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82.571428571428569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dan renang namun atletik, kebugaran jasmani, dan senam perlu ditingkatkan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72</v>
      </c>
      <c r="U11" s="1">
        <v>78</v>
      </c>
      <c r="V11" s="39">
        <v>70</v>
      </c>
      <c r="W11" s="39">
        <v>92</v>
      </c>
      <c r="X11" s="39">
        <v>90</v>
      </c>
      <c r="Y11" s="39">
        <v>86</v>
      </c>
      <c r="Z11" s="40">
        <v>72</v>
      </c>
      <c r="AA11" s="1"/>
      <c r="AB11" s="1"/>
      <c r="AC11" s="1"/>
      <c r="AD11" s="1"/>
      <c r="AE11" s="18"/>
      <c r="AF11" s="1">
        <v>87</v>
      </c>
      <c r="AG11" s="1">
        <v>86</v>
      </c>
      <c r="AH11" s="39">
        <v>81</v>
      </c>
      <c r="AI11" s="39">
        <v>78</v>
      </c>
      <c r="AJ11" s="39">
        <v>85</v>
      </c>
      <c r="AK11" s="39">
        <v>75</v>
      </c>
      <c r="AL11" s="39">
        <v>86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54</v>
      </c>
      <c r="FD11" s="75"/>
      <c r="FE11" s="75"/>
      <c r="FG11" s="73" t="s">
        <v>55</v>
      </c>
      <c r="FH11" s="73"/>
      <c r="FI11" s="73"/>
    </row>
    <row r="12" spans="1:167">
      <c r="A12" s="19">
        <v>2</v>
      </c>
      <c r="B12" s="19">
        <v>34986</v>
      </c>
      <c r="C12" s="19" t="s">
        <v>115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3</v>
      </c>
      <c r="J12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4</v>
      </c>
      <c r="P12" s="19" t="str">
        <f t="shared" si="8"/>
        <v>Memiliki keterampilan mempraktekkan teknik gerak dasar permainan bola besar, bola kecil, dan renang namun atletik, kebugaran jasmani, dan senam perlu ditingkatkan</v>
      </c>
      <c r="Q12" s="19" t="str">
        <f t="shared" si="9"/>
        <v>B</v>
      </c>
      <c r="R12" s="19" t="str">
        <f t="shared" si="10"/>
        <v>B</v>
      </c>
      <c r="S12" s="18"/>
      <c r="T12" s="1">
        <v>92</v>
      </c>
      <c r="U12" s="1">
        <v>80</v>
      </c>
      <c r="V12" s="39">
        <v>80</v>
      </c>
      <c r="W12" s="39">
        <v>92</v>
      </c>
      <c r="X12" s="39">
        <v>92</v>
      </c>
      <c r="Y12" s="39">
        <v>84</v>
      </c>
      <c r="Z12" s="40">
        <v>85</v>
      </c>
      <c r="AA12" s="1"/>
      <c r="AB12" s="1"/>
      <c r="AC12" s="1"/>
      <c r="AD12" s="1"/>
      <c r="AE12" s="18"/>
      <c r="AF12" s="1">
        <v>88</v>
      </c>
      <c r="AG12" s="1">
        <v>88</v>
      </c>
      <c r="AH12" s="39">
        <v>76</v>
      </c>
      <c r="AI12" s="39">
        <v>80</v>
      </c>
      <c r="AJ12" s="39">
        <v>75</v>
      </c>
      <c r="AK12" s="39">
        <v>73</v>
      </c>
      <c r="AL12" s="39">
        <v>80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35001</v>
      </c>
      <c r="C13" s="19" t="s">
        <v>116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3</v>
      </c>
      <c r="J13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3" s="19">
        <f t="shared" si="4"/>
        <v>80.714285714285708</v>
      </c>
      <c r="L13" s="19" t="str">
        <f t="shared" si="5"/>
        <v>B</v>
      </c>
      <c r="M13" s="19">
        <f t="shared" si="6"/>
        <v>80.714285714285708</v>
      </c>
      <c r="N13" s="19" t="str">
        <f t="shared" si="7"/>
        <v>B</v>
      </c>
      <c r="O13" s="35">
        <v>4</v>
      </c>
      <c r="P13" s="19" t="str">
        <f t="shared" si="8"/>
        <v>Memiliki keterampilan mempraktekkan teknik gerak dasar permainan bola besar, bola kecil, dan renang namun atletik, kebugaran jasmani, dan senam perlu ditingkatkan</v>
      </c>
      <c r="Q13" s="19" t="str">
        <f t="shared" si="9"/>
        <v>B</v>
      </c>
      <c r="R13" s="19" t="str">
        <f t="shared" si="10"/>
        <v>B</v>
      </c>
      <c r="S13" s="18"/>
      <c r="T13" s="1">
        <v>92</v>
      </c>
      <c r="U13" s="1">
        <v>78</v>
      </c>
      <c r="V13" s="39">
        <v>78</v>
      </c>
      <c r="W13" s="39">
        <v>96</v>
      </c>
      <c r="X13" s="39">
        <v>94</v>
      </c>
      <c r="Y13" s="39">
        <v>86</v>
      </c>
      <c r="Z13" s="40">
        <v>75</v>
      </c>
      <c r="AA13" s="1"/>
      <c r="AB13" s="1"/>
      <c r="AC13" s="1"/>
      <c r="AD13" s="1"/>
      <c r="AE13" s="18"/>
      <c r="AF13" s="1">
        <v>78</v>
      </c>
      <c r="AG13" s="1">
        <v>78</v>
      </c>
      <c r="AH13" s="39">
        <v>78</v>
      </c>
      <c r="AI13" s="39">
        <v>80</v>
      </c>
      <c r="AJ13" s="39">
        <v>85</v>
      </c>
      <c r="AK13" s="39">
        <v>88</v>
      </c>
      <c r="AL13" s="39">
        <v>78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4">
        <v>1</v>
      </c>
      <c r="FH13" s="78" t="s">
        <v>230</v>
      </c>
      <c r="FI13" s="78" t="s">
        <v>233</v>
      </c>
      <c r="FJ13" s="77">
        <v>11701</v>
      </c>
      <c r="FK13" s="77">
        <v>11711</v>
      </c>
    </row>
    <row r="14" spans="1:167">
      <c r="A14" s="19">
        <v>4</v>
      </c>
      <c r="B14" s="19">
        <v>35016</v>
      </c>
      <c r="C14" s="19" t="s">
        <v>117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3</v>
      </c>
      <c r="J14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4" s="19">
        <f t="shared" si="4"/>
        <v>81</v>
      </c>
      <c r="L14" s="19" t="str">
        <f t="shared" si="5"/>
        <v>B</v>
      </c>
      <c r="M14" s="19">
        <f t="shared" si="6"/>
        <v>81</v>
      </c>
      <c r="N14" s="19" t="str">
        <f t="shared" si="7"/>
        <v>B</v>
      </c>
      <c r="O14" s="35">
        <v>4</v>
      </c>
      <c r="P14" s="19" t="str">
        <f t="shared" si="8"/>
        <v>Memiliki keterampilan mempraktekkan teknik gerak dasar permainan bola besar, bola kecil, dan renang namun atletik, kebugaran jasmani, dan senam perlu ditingkatkan</v>
      </c>
      <c r="Q14" s="19" t="str">
        <f t="shared" si="9"/>
        <v>B</v>
      </c>
      <c r="R14" s="19" t="str">
        <f t="shared" si="10"/>
        <v>B</v>
      </c>
      <c r="S14" s="18"/>
      <c r="T14" s="1">
        <v>94</v>
      </c>
      <c r="U14" s="1">
        <v>78</v>
      </c>
      <c r="V14" s="39">
        <v>76</v>
      </c>
      <c r="W14" s="39">
        <v>96</v>
      </c>
      <c r="X14" s="39">
        <v>87</v>
      </c>
      <c r="Y14" s="39">
        <v>84</v>
      </c>
      <c r="Z14" s="40">
        <v>78</v>
      </c>
      <c r="AA14" s="1"/>
      <c r="AB14" s="1"/>
      <c r="AC14" s="1"/>
      <c r="AD14" s="1"/>
      <c r="AE14" s="18"/>
      <c r="AF14" s="1">
        <v>80</v>
      </c>
      <c r="AG14" s="1">
        <v>72</v>
      </c>
      <c r="AH14" s="39">
        <v>82</v>
      </c>
      <c r="AI14" s="39">
        <v>88</v>
      </c>
      <c r="AJ14" s="39">
        <v>90</v>
      </c>
      <c r="AK14" s="39">
        <v>75</v>
      </c>
      <c r="AL14" s="39">
        <v>80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35031</v>
      </c>
      <c r="C15" s="19" t="s">
        <v>118</v>
      </c>
      <c r="D15" s="18"/>
      <c r="E15" s="19">
        <f t="shared" si="0"/>
        <v>87</v>
      </c>
      <c r="F15" s="19" t="str">
        <f t="shared" si="1"/>
        <v>A</v>
      </c>
      <c r="G15" s="19">
        <f>IF((COUNTA(T12:AC12)&gt;0),(ROUND((AVERAGE(T15:AD15)),0)),"")</f>
        <v>87</v>
      </c>
      <c r="H15" s="19" t="str">
        <f t="shared" si="2"/>
        <v>A</v>
      </c>
      <c r="I15" s="35">
        <v>3</v>
      </c>
      <c r="J15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5" s="19">
        <f t="shared" si="4"/>
        <v>86.571428571428569</v>
      </c>
      <c r="L15" s="19" t="str">
        <f t="shared" si="5"/>
        <v>A</v>
      </c>
      <c r="M15" s="19">
        <f t="shared" si="6"/>
        <v>86.571428571428569</v>
      </c>
      <c r="N15" s="19" t="str">
        <f t="shared" si="7"/>
        <v>A</v>
      </c>
      <c r="O15" s="35">
        <v>3</v>
      </c>
      <c r="P15" s="19" t="str">
        <f t="shared" si="8"/>
        <v>Memiliki keterampilan mempraktekkan teknik gerak dasar permainan bola besar, bola kecil, senam, dan renang namun atletik dan kebugaran jasmani perlu ditingkatkan</v>
      </c>
      <c r="Q15" s="19" t="str">
        <f t="shared" si="9"/>
        <v>B</v>
      </c>
      <c r="R15" s="19" t="str">
        <f t="shared" si="10"/>
        <v>B</v>
      </c>
      <c r="S15" s="18"/>
      <c r="T15" s="1">
        <v>92</v>
      </c>
      <c r="U15" s="1">
        <v>80</v>
      </c>
      <c r="V15" s="39">
        <v>88</v>
      </c>
      <c r="W15" s="39">
        <v>94</v>
      </c>
      <c r="X15" s="39">
        <v>92</v>
      </c>
      <c r="Y15" s="39">
        <v>84</v>
      </c>
      <c r="Z15" s="40">
        <v>80</v>
      </c>
      <c r="AA15" s="1"/>
      <c r="AB15" s="1"/>
      <c r="AC15" s="1"/>
      <c r="AD15" s="1"/>
      <c r="AE15" s="18"/>
      <c r="AF15" s="1">
        <v>88</v>
      </c>
      <c r="AG15" s="1">
        <v>88</v>
      </c>
      <c r="AH15" s="39">
        <v>85</v>
      </c>
      <c r="AI15" s="39">
        <v>86</v>
      </c>
      <c r="AJ15" s="39">
        <v>88</v>
      </c>
      <c r="AK15" s="39">
        <v>85</v>
      </c>
      <c r="AL15" s="39">
        <v>86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4">
        <v>2</v>
      </c>
      <c r="FH15" s="78" t="s">
        <v>229</v>
      </c>
      <c r="FI15" s="78" t="s">
        <v>234</v>
      </c>
      <c r="FJ15" s="77">
        <v>11702</v>
      </c>
      <c r="FK15" s="77">
        <v>11712</v>
      </c>
    </row>
    <row r="16" spans="1:167">
      <c r="A16" s="19">
        <v>6</v>
      </c>
      <c r="B16" s="19">
        <v>35046</v>
      </c>
      <c r="C16" s="19" t="s">
        <v>119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3</v>
      </c>
      <c r="J16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6" s="19">
        <f t="shared" si="4"/>
        <v>80.857142857142861</v>
      </c>
      <c r="L16" s="19" t="str">
        <f t="shared" si="5"/>
        <v>B</v>
      </c>
      <c r="M16" s="19">
        <f t="shared" si="6"/>
        <v>80.857142857142861</v>
      </c>
      <c r="N16" s="19" t="str">
        <f t="shared" si="7"/>
        <v>B</v>
      </c>
      <c r="O16" s="35">
        <v>4</v>
      </c>
      <c r="P16" s="19" t="str">
        <f t="shared" si="8"/>
        <v>Memiliki keterampilan mempraktekkan teknik gerak dasar permainan bola besar, bola kecil, dan renang namun atletik, kebugaran jasmani, dan senam perlu ditingkatkan</v>
      </c>
      <c r="Q16" s="19" t="str">
        <f t="shared" si="9"/>
        <v>B</v>
      </c>
      <c r="R16" s="19" t="str">
        <f t="shared" si="10"/>
        <v>B</v>
      </c>
      <c r="S16" s="18"/>
      <c r="T16" s="1">
        <v>92</v>
      </c>
      <c r="U16" s="1">
        <v>80</v>
      </c>
      <c r="V16" s="39">
        <v>80</v>
      </c>
      <c r="W16" s="39">
        <v>96</v>
      </c>
      <c r="X16" s="39">
        <v>92</v>
      </c>
      <c r="Y16" s="39">
        <v>86</v>
      </c>
      <c r="Z16" s="40">
        <v>77</v>
      </c>
      <c r="AA16" s="1"/>
      <c r="AB16" s="1"/>
      <c r="AC16" s="1"/>
      <c r="AD16" s="1"/>
      <c r="AE16" s="18"/>
      <c r="AF16" s="1">
        <v>76</v>
      </c>
      <c r="AG16" s="1">
        <v>79</v>
      </c>
      <c r="AH16" s="39">
        <v>76</v>
      </c>
      <c r="AI16" s="39">
        <v>79</v>
      </c>
      <c r="AJ16" s="39">
        <v>80</v>
      </c>
      <c r="AK16" s="39">
        <v>88</v>
      </c>
      <c r="AL16" s="39">
        <v>88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35061</v>
      </c>
      <c r="C17" s="19" t="s">
        <v>120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3</v>
      </c>
      <c r="J17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7" s="19">
        <f t="shared" si="4"/>
        <v>80.571428571428569</v>
      </c>
      <c r="L17" s="19" t="str">
        <f t="shared" si="5"/>
        <v>B</v>
      </c>
      <c r="M17" s="19">
        <f t="shared" si="6"/>
        <v>80.571428571428569</v>
      </c>
      <c r="N17" s="19" t="str">
        <f t="shared" si="7"/>
        <v>B</v>
      </c>
      <c r="O17" s="35">
        <v>4</v>
      </c>
      <c r="P17" s="19" t="str">
        <f t="shared" si="8"/>
        <v>Memiliki keterampilan mempraktekkan teknik gerak dasar permainan bola besar, bola kecil, dan renang namun atletik, kebugaran jasmani, dan senam perlu ditingkatkan</v>
      </c>
      <c r="Q17" s="19" t="str">
        <f t="shared" si="9"/>
        <v>B</v>
      </c>
      <c r="R17" s="19" t="str">
        <f t="shared" si="10"/>
        <v>B</v>
      </c>
      <c r="S17" s="18"/>
      <c r="T17" s="1">
        <v>92</v>
      </c>
      <c r="U17" s="1">
        <v>82</v>
      </c>
      <c r="V17" s="39">
        <v>80</v>
      </c>
      <c r="W17" s="39">
        <v>98</v>
      </c>
      <c r="X17" s="39">
        <v>90</v>
      </c>
      <c r="Y17" s="39">
        <v>84</v>
      </c>
      <c r="Z17" s="40">
        <v>84</v>
      </c>
      <c r="AA17" s="1"/>
      <c r="AB17" s="1"/>
      <c r="AC17" s="1"/>
      <c r="AD17" s="1"/>
      <c r="AE17" s="18"/>
      <c r="AF17" s="1">
        <v>77</v>
      </c>
      <c r="AG17" s="1">
        <v>77</v>
      </c>
      <c r="AH17" s="39">
        <v>79</v>
      </c>
      <c r="AI17" s="39">
        <v>80</v>
      </c>
      <c r="AJ17" s="39">
        <v>75</v>
      </c>
      <c r="AK17" s="39">
        <v>88</v>
      </c>
      <c r="AL17" s="39">
        <v>88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 t="s">
        <v>231</v>
      </c>
      <c r="FI17" s="78" t="s">
        <v>235</v>
      </c>
      <c r="FJ17" s="77">
        <v>11703</v>
      </c>
      <c r="FK17" s="77">
        <v>11713</v>
      </c>
    </row>
    <row r="18" spans="1:167">
      <c r="A18" s="19">
        <v>8</v>
      </c>
      <c r="B18" s="19">
        <v>35076</v>
      </c>
      <c r="C18" s="19" t="s">
        <v>121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3</v>
      </c>
      <c r="J18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8" s="19">
        <f t="shared" si="4"/>
        <v>83</v>
      </c>
      <c r="L18" s="19" t="str">
        <f t="shared" si="5"/>
        <v>B</v>
      </c>
      <c r="M18" s="19">
        <f t="shared" si="6"/>
        <v>83</v>
      </c>
      <c r="N18" s="19" t="str">
        <f t="shared" si="7"/>
        <v>B</v>
      </c>
      <c r="O18" s="35">
        <v>4</v>
      </c>
      <c r="P18" s="19" t="str">
        <f t="shared" si="8"/>
        <v>Memiliki keterampilan mempraktekkan teknik gerak dasar permainan bola besar, bola kecil, dan renang namun atletik, kebugaran jasmani, dan senam perlu ditingkatkan</v>
      </c>
      <c r="Q18" s="19" t="str">
        <f t="shared" si="9"/>
        <v>B</v>
      </c>
      <c r="R18" s="19" t="str">
        <f t="shared" si="10"/>
        <v>B</v>
      </c>
      <c r="S18" s="18"/>
      <c r="T18" s="1">
        <v>92</v>
      </c>
      <c r="U18" s="1">
        <v>80</v>
      </c>
      <c r="V18" s="39">
        <v>80</v>
      </c>
      <c r="W18" s="39">
        <v>96</v>
      </c>
      <c r="X18" s="39">
        <v>87</v>
      </c>
      <c r="Y18" s="39">
        <v>86</v>
      </c>
      <c r="Z18" s="40">
        <v>85</v>
      </c>
      <c r="AA18" s="1"/>
      <c r="AB18" s="1"/>
      <c r="AC18" s="1"/>
      <c r="AD18" s="1"/>
      <c r="AE18" s="18"/>
      <c r="AF18" s="1">
        <v>88</v>
      </c>
      <c r="AG18" s="1">
        <v>80</v>
      </c>
      <c r="AH18" s="39">
        <v>86</v>
      </c>
      <c r="AI18" s="39">
        <v>79</v>
      </c>
      <c r="AJ18" s="39">
        <v>80</v>
      </c>
      <c r="AK18" s="39">
        <v>83</v>
      </c>
      <c r="AL18" s="39">
        <v>85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35091</v>
      </c>
      <c r="C19" s="19" t="s">
        <v>122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3</v>
      </c>
      <c r="J19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9" s="19">
        <f t="shared" si="4"/>
        <v>80.857142857142861</v>
      </c>
      <c r="L19" s="19" t="str">
        <f t="shared" si="5"/>
        <v>B</v>
      </c>
      <c r="M19" s="19">
        <f t="shared" si="6"/>
        <v>80.857142857142861</v>
      </c>
      <c r="N19" s="19" t="str">
        <f t="shared" si="7"/>
        <v>B</v>
      </c>
      <c r="O19" s="35">
        <v>4</v>
      </c>
      <c r="P19" s="19" t="str">
        <f t="shared" si="8"/>
        <v>Memiliki keterampilan mempraktekkan teknik gerak dasar permainan bola besar, bola kecil, dan renang namun atletik, kebugaran jasmani, dan senam perlu ditingkatkan</v>
      </c>
      <c r="Q19" s="19" t="str">
        <f t="shared" si="9"/>
        <v>B</v>
      </c>
      <c r="R19" s="19" t="str">
        <f t="shared" si="10"/>
        <v>B</v>
      </c>
      <c r="S19" s="18"/>
      <c r="T19" s="1">
        <v>92</v>
      </c>
      <c r="U19" s="1">
        <v>80</v>
      </c>
      <c r="V19" s="39">
        <v>82</v>
      </c>
      <c r="W19" s="39">
        <v>92</v>
      </c>
      <c r="X19" s="39">
        <v>93</v>
      </c>
      <c r="Y19" s="39">
        <v>84</v>
      </c>
      <c r="Z19" s="40">
        <v>85</v>
      </c>
      <c r="AA19" s="1"/>
      <c r="AB19" s="1"/>
      <c r="AC19" s="1"/>
      <c r="AD19" s="1"/>
      <c r="AE19" s="18"/>
      <c r="AF19" s="1">
        <v>78</v>
      </c>
      <c r="AG19" s="1">
        <v>81</v>
      </c>
      <c r="AH19" s="39">
        <v>80</v>
      </c>
      <c r="AI19" s="39">
        <v>79</v>
      </c>
      <c r="AJ19" s="39">
        <v>80</v>
      </c>
      <c r="AK19" s="39">
        <v>88</v>
      </c>
      <c r="AL19" s="39">
        <v>80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 t="s">
        <v>232</v>
      </c>
      <c r="FI19" s="78" t="s">
        <v>236</v>
      </c>
      <c r="FJ19" s="77">
        <v>11704</v>
      </c>
      <c r="FK19" s="77">
        <v>11714</v>
      </c>
    </row>
    <row r="20" spans="1:167">
      <c r="A20" s="19">
        <v>10</v>
      </c>
      <c r="B20" s="19">
        <v>35106</v>
      </c>
      <c r="C20" s="19" t="s">
        <v>123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2</v>
      </c>
      <c r="J20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0" s="19">
        <f t="shared" si="4"/>
        <v>81.428571428571431</v>
      </c>
      <c r="L20" s="19" t="str">
        <f t="shared" si="5"/>
        <v>B</v>
      </c>
      <c r="M20" s="19">
        <f t="shared" si="6"/>
        <v>81.428571428571431</v>
      </c>
      <c r="N20" s="19" t="str">
        <f t="shared" si="7"/>
        <v>B</v>
      </c>
      <c r="O20" s="35">
        <v>4</v>
      </c>
      <c r="P20" s="19" t="str">
        <f t="shared" si="8"/>
        <v>Memiliki keterampilan mempraktekkan teknik gerak dasar permainan bola besar, bola kecil, dan renang namun atletik, kebugaran jasmani, dan senam perlu ditingkatkan</v>
      </c>
      <c r="Q20" s="19" t="str">
        <f t="shared" si="9"/>
        <v>B</v>
      </c>
      <c r="R20" s="19" t="str">
        <f t="shared" si="10"/>
        <v>B</v>
      </c>
      <c r="S20" s="18"/>
      <c r="T20" s="1">
        <v>90</v>
      </c>
      <c r="U20" s="1">
        <v>80</v>
      </c>
      <c r="V20" s="39">
        <v>78</v>
      </c>
      <c r="W20" s="39">
        <v>98</v>
      </c>
      <c r="X20" s="39">
        <v>98</v>
      </c>
      <c r="Y20" s="39">
        <v>87</v>
      </c>
      <c r="Z20" s="40">
        <v>85</v>
      </c>
      <c r="AA20" s="1"/>
      <c r="AB20" s="1"/>
      <c r="AC20" s="1"/>
      <c r="AD20" s="1"/>
      <c r="AE20" s="18"/>
      <c r="AF20" s="1">
        <v>80</v>
      </c>
      <c r="AG20" s="1">
        <v>82</v>
      </c>
      <c r="AH20" s="39">
        <v>80</v>
      </c>
      <c r="AI20" s="39">
        <v>82</v>
      </c>
      <c r="AJ20" s="39">
        <v>80</v>
      </c>
      <c r="AK20" s="39">
        <v>88</v>
      </c>
      <c r="AL20" s="39">
        <v>78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35121</v>
      </c>
      <c r="C21" s="19" t="s">
        <v>124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3</v>
      </c>
      <c r="J21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1" s="19">
        <f t="shared" si="4"/>
        <v>85.714285714285708</v>
      </c>
      <c r="L21" s="19" t="str">
        <f t="shared" si="5"/>
        <v>A</v>
      </c>
      <c r="M21" s="19">
        <f t="shared" si="6"/>
        <v>85.714285714285708</v>
      </c>
      <c r="N21" s="19" t="str">
        <f t="shared" si="7"/>
        <v>A</v>
      </c>
      <c r="O21" s="35">
        <v>3</v>
      </c>
      <c r="P21" s="19" t="str">
        <f t="shared" si="8"/>
        <v>Memiliki keterampilan mempraktekkan teknik gerak dasar permainan bola besar, bola kecil, senam, dan renang namun atletik dan kebugaran jasmani perlu ditingkatkan</v>
      </c>
      <c r="Q21" s="19" t="str">
        <f t="shared" si="9"/>
        <v>B</v>
      </c>
      <c r="R21" s="19" t="str">
        <f t="shared" si="10"/>
        <v>B</v>
      </c>
      <c r="S21" s="18"/>
      <c r="T21" s="1">
        <v>90</v>
      </c>
      <c r="U21" s="1">
        <v>81</v>
      </c>
      <c r="V21" s="39">
        <v>88</v>
      </c>
      <c r="W21" s="39">
        <v>96</v>
      </c>
      <c r="X21" s="39">
        <v>91</v>
      </c>
      <c r="Y21" s="39">
        <v>84</v>
      </c>
      <c r="Z21" s="40">
        <v>81</v>
      </c>
      <c r="AA21" s="1"/>
      <c r="AB21" s="1"/>
      <c r="AC21" s="1"/>
      <c r="AD21" s="1"/>
      <c r="AE21" s="18"/>
      <c r="AF21" s="1">
        <v>79</v>
      </c>
      <c r="AG21" s="1">
        <v>88</v>
      </c>
      <c r="AH21" s="39">
        <v>84</v>
      </c>
      <c r="AI21" s="39">
        <v>95</v>
      </c>
      <c r="AJ21" s="39">
        <v>85</v>
      </c>
      <c r="AK21" s="39">
        <v>81</v>
      </c>
      <c r="AL21" s="39">
        <v>88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11705</v>
      </c>
      <c r="FK21" s="77">
        <v>11715</v>
      </c>
    </row>
    <row r="22" spans="1:167">
      <c r="A22" s="19">
        <v>12</v>
      </c>
      <c r="B22" s="19">
        <v>35136</v>
      </c>
      <c r="C22" s="19" t="s">
        <v>125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3</v>
      </c>
      <c r="J22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2" s="19">
        <f t="shared" si="4"/>
        <v>79.142857142857139</v>
      </c>
      <c r="L22" s="19" t="str">
        <f t="shared" si="5"/>
        <v>B</v>
      </c>
      <c r="M22" s="19">
        <f t="shared" si="6"/>
        <v>79.142857142857139</v>
      </c>
      <c r="N22" s="19" t="str">
        <f t="shared" si="7"/>
        <v>B</v>
      </c>
      <c r="O22" s="35">
        <v>4</v>
      </c>
      <c r="P22" s="19" t="str">
        <f t="shared" si="8"/>
        <v>Memiliki keterampilan mempraktekkan teknik gerak dasar permainan bola besar, bola kecil, dan renang namun atletik, kebugaran jasmani, dan senam perlu ditingkatkan</v>
      </c>
      <c r="Q22" s="19" t="str">
        <f t="shared" si="9"/>
        <v>B</v>
      </c>
      <c r="R22" s="19" t="str">
        <f t="shared" si="10"/>
        <v>B</v>
      </c>
      <c r="S22" s="18"/>
      <c r="T22" s="1">
        <v>92</v>
      </c>
      <c r="U22" s="1">
        <v>83</v>
      </c>
      <c r="V22" s="39">
        <v>85</v>
      </c>
      <c r="W22" s="39">
        <v>84</v>
      </c>
      <c r="X22" s="39">
        <v>91</v>
      </c>
      <c r="Y22" s="39">
        <v>84</v>
      </c>
      <c r="Z22" s="40">
        <v>77</v>
      </c>
      <c r="AA22" s="1"/>
      <c r="AB22" s="1"/>
      <c r="AC22" s="1"/>
      <c r="AD22" s="1"/>
      <c r="AE22" s="18"/>
      <c r="AF22" s="1">
        <v>78</v>
      </c>
      <c r="AG22" s="1">
        <v>79</v>
      </c>
      <c r="AH22" s="39">
        <v>77</v>
      </c>
      <c r="AI22" s="39">
        <v>80</v>
      </c>
      <c r="AJ22" s="39">
        <v>80</v>
      </c>
      <c r="AK22" s="39">
        <v>80</v>
      </c>
      <c r="AL22" s="39">
        <v>80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35151</v>
      </c>
      <c r="C23" s="19" t="s">
        <v>126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4</v>
      </c>
      <c r="J23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4</v>
      </c>
      <c r="P23" s="19" t="str">
        <f t="shared" si="8"/>
        <v>Memiliki keterampilan mempraktekkan teknik gerak dasar permainan bola besar, bola kecil, dan renang namun atletik, kebugaran jasmani, dan senam perlu ditingkatkan</v>
      </c>
      <c r="Q23" s="19" t="str">
        <f t="shared" si="9"/>
        <v>B</v>
      </c>
      <c r="R23" s="19" t="str">
        <f t="shared" si="10"/>
        <v>B</v>
      </c>
      <c r="S23" s="18"/>
      <c r="T23" s="1">
        <v>95</v>
      </c>
      <c r="U23" s="1">
        <v>78</v>
      </c>
      <c r="V23" s="39">
        <v>76</v>
      </c>
      <c r="W23" s="39">
        <v>92</v>
      </c>
      <c r="X23" s="39">
        <v>72</v>
      </c>
      <c r="Y23" s="39">
        <v>84</v>
      </c>
      <c r="Z23" s="40">
        <v>81</v>
      </c>
      <c r="AA23" s="1"/>
      <c r="AB23" s="1"/>
      <c r="AC23" s="1"/>
      <c r="AD23" s="1"/>
      <c r="AE23" s="18"/>
      <c r="AF23" s="1">
        <v>76</v>
      </c>
      <c r="AG23" s="1">
        <v>79</v>
      </c>
      <c r="AH23" s="39">
        <v>81</v>
      </c>
      <c r="AI23" s="39">
        <v>84</v>
      </c>
      <c r="AJ23" s="39">
        <v>80</v>
      </c>
      <c r="AK23" s="39">
        <v>80</v>
      </c>
      <c r="AL23" s="39">
        <v>80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11706</v>
      </c>
      <c r="FK23" s="77">
        <v>11716</v>
      </c>
    </row>
    <row r="24" spans="1:167">
      <c r="A24" s="19">
        <v>14</v>
      </c>
      <c r="B24" s="19">
        <v>35166</v>
      </c>
      <c r="C24" s="19" t="s">
        <v>127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3</v>
      </c>
      <c r="J24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4</v>
      </c>
      <c r="P24" s="19" t="str">
        <f t="shared" si="8"/>
        <v>Memiliki keterampilan mempraktekkan teknik gerak dasar permainan bola besar, bola kecil, dan renang namun atletik, kebugaran jasmani, dan senam perlu ditingkatkan</v>
      </c>
      <c r="Q24" s="19" t="str">
        <f t="shared" si="9"/>
        <v>B</v>
      </c>
      <c r="R24" s="19" t="str">
        <f t="shared" si="10"/>
        <v>B</v>
      </c>
      <c r="S24" s="18"/>
      <c r="T24" s="1">
        <v>88</v>
      </c>
      <c r="U24" s="1">
        <v>79</v>
      </c>
      <c r="V24" s="39">
        <v>90</v>
      </c>
      <c r="W24" s="39">
        <v>92</v>
      </c>
      <c r="X24" s="39">
        <v>90</v>
      </c>
      <c r="Y24" s="39">
        <v>87</v>
      </c>
      <c r="Z24" s="40">
        <v>79</v>
      </c>
      <c r="AA24" s="1"/>
      <c r="AB24" s="1"/>
      <c r="AC24" s="1"/>
      <c r="AD24" s="1"/>
      <c r="AE24" s="18"/>
      <c r="AF24" s="1">
        <v>80</v>
      </c>
      <c r="AG24" s="1">
        <v>80</v>
      </c>
      <c r="AH24" s="39">
        <v>80</v>
      </c>
      <c r="AI24" s="39">
        <v>80</v>
      </c>
      <c r="AJ24" s="39">
        <v>79</v>
      </c>
      <c r="AK24" s="39">
        <v>80</v>
      </c>
      <c r="AL24" s="39">
        <v>81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35181</v>
      </c>
      <c r="C25" s="19" t="s">
        <v>128</v>
      </c>
      <c r="D25" s="18"/>
      <c r="E25" s="19">
        <f t="shared" si="0"/>
        <v>87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3</v>
      </c>
      <c r="J25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5" s="19">
        <f t="shared" si="4"/>
        <v>84.142857142857139</v>
      </c>
      <c r="L25" s="19" t="str">
        <f t="shared" si="5"/>
        <v>A</v>
      </c>
      <c r="M25" s="19">
        <f t="shared" si="6"/>
        <v>84.142857142857139</v>
      </c>
      <c r="N25" s="19" t="str">
        <f t="shared" si="7"/>
        <v>A</v>
      </c>
      <c r="O25" s="35">
        <v>3</v>
      </c>
      <c r="P25" s="19" t="str">
        <f t="shared" si="8"/>
        <v>Memiliki keterampilan mempraktekkan teknik gerak dasar permainan bola besar, bola kecil, senam, dan renang namun atletik dan kebugaran jasmani perlu ditingkatkan</v>
      </c>
      <c r="Q25" s="19" t="str">
        <f t="shared" si="9"/>
        <v>B</v>
      </c>
      <c r="R25" s="19" t="str">
        <f t="shared" si="10"/>
        <v>B</v>
      </c>
      <c r="S25" s="18"/>
      <c r="T25" s="1">
        <v>92</v>
      </c>
      <c r="U25" s="1">
        <v>88</v>
      </c>
      <c r="V25" s="39">
        <v>84</v>
      </c>
      <c r="W25" s="39">
        <v>88</v>
      </c>
      <c r="X25" s="39">
        <v>88</v>
      </c>
      <c r="Y25" s="39">
        <v>84</v>
      </c>
      <c r="Z25" s="40">
        <v>88</v>
      </c>
      <c r="AA25" s="1"/>
      <c r="AB25" s="1"/>
      <c r="AC25" s="1"/>
      <c r="AD25" s="1"/>
      <c r="AE25" s="18"/>
      <c r="AF25" s="1">
        <v>83</v>
      </c>
      <c r="AG25" s="1">
        <v>79</v>
      </c>
      <c r="AH25" s="39">
        <v>85</v>
      </c>
      <c r="AI25" s="39">
        <v>90</v>
      </c>
      <c r="AJ25" s="39">
        <v>88</v>
      </c>
      <c r="AK25" s="39">
        <v>75</v>
      </c>
      <c r="AL25" s="39">
        <v>89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78</v>
      </c>
      <c r="FD25" s="48"/>
      <c r="FE25" s="48"/>
      <c r="FG25" s="74">
        <v>7</v>
      </c>
      <c r="FH25" s="76"/>
      <c r="FI25" s="76"/>
      <c r="FJ25" s="77">
        <v>11707</v>
      </c>
      <c r="FK25" s="77">
        <v>11717</v>
      </c>
    </row>
    <row r="26" spans="1:167">
      <c r="A26" s="19">
        <v>16</v>
      </c>
      <c r="B26" s="19">
        <v>35196</v>
      </c>
      <c r="C26" s="19" t="s">
        <v>129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3</v>
      </c>
      <c r="J26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6" s="19">
        <f t="shared" si="4"/>
        <v>80.428571428571431</v>
      </c>
      <c r="L26" s="19" t="str">
        <f t="shared" si="5"/>
        <v>B</v>
      </c>
      <c r="M26" s="19">
        <f t="shared" si="6"/>
        <v>80.428571428571431</v>
      </c>
      <c r="N26" s="19" t="str">
        <f t="shared" si="7"/>
        <v>B</v>
      </c>
      <c r="O26" s="35">
        <v>4</v>
      </c>
      <c r="P26" s="19" t="str">
        <f t="shared" si="8"/>
        <v>Memiliki keterampilan mempraktekkan teknik gerak dasar permainan bola besar, bola kecil, dan renang namun atletik, kebugaran jasmani, dan senam perlu ditingkatkan</v>
      </c>
      <c r="Q26" s="19" t="str">
        <f t="shared" si="9"/>
        <v>B</v>
      </c>
      <c r="R26" s="19" t="str">
        <f t="shared" si="10"/>
        <v>B</v>
      </c>
      <c r="S26" s="18"/>
      <c r="T26" s="1">
        <v>98</v>
      </c>
      <c r="U26" s="1">
        <v>80</v>
      </c>
      <c r="V26" s="39">
        <v>64</v>
      </c>
      <c r="W26" s="39">
        <v>99</v>
      </c>
      <c r="X26" s="39">
        <v>92</v>
      </c>
      <c r="Y26" s="39">
        <v>84</v>
      </c>
      <c r="Z26" s="40">
        <v>78</v>
      </c>
      <c r="AA26" s="1"/>
      <c r="AB26" s="1"/>
      <c r="AC26" s="1"/>
      <c r="AD26" s="1"/>
      <c r="AE26" s="18"/>
      <c r="AF26" s="1">
        <v>78</v>
      </c>
      <c r="AG26" s="1">
        <v>88</v>
      </c>
      <c r="AH26" s="39">
        <v>82</v>
      </c>
      <c r="AI26" s="39">
        <v>85</v>
      </c>
      <c r="AJ26" s="39">
        <v>78</v>
      </c>
      <c r="AK26" s="39">
        <v>78</v>
      </c>
      <c r="AL26" s="39">
        <v>74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35211</v>
      </c>
      <c r="C27" s="19" t="s">
        <v>130</v>
      </c>
      <c r="D27" s="18"/>
      <c r="E27" s="19">
        <f t="shared" si="0"/>
        <v>87</v>
      </c>
      <c r="F27" s="19" t="str">
        <f t="shared" si="1"/>
        <v>A</v>
      </c>
      <c r="G27" s="19">
        <f>IF((COUNTA(T12:AC12)&gt;0),(ROUND((AVERAGE(T27:AD27)),0)),"")</f>
        <v>87</v>
      </c>
      <c r="H27" s="19" t="str">
        <f t="shared" si="2"/>
        <v>A</v>
      </c>
      <c r="I27" s="35">
        <v>3</v>
      </c>
      <c r="J27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7" s="19">
        <f t="shared" si="4"/>
        <v>82.714285714285708</v>
      </c>
      <c r="L27" s="19" t="str">
        <f t="shared" si="5"/>
        <v>B</v>
      </c>
      <c r="M27" s="19">
        <f t="shared" si="6"/>
        <v>82.714285714285708</v>
      </c>
      <c r="N27" s="19" t="str">
        <f t="shared" si="7"/>
        <v>B</v>
      </c>
      <c r="O27" s="35">
        <v>4</v>
      </c>
      <c r="P27" s="19" t="str">
        <f t="shared" si="8"/>
        <v>Memiliki keterampilan mempraktekkan teknik gerak dasar permainan bola besar, bola kecil, dan renang namun atletik, kebugaran jasmani, dan senam perlu ditingkatkan</v>
      </c>
      <c r="Q27" s="19" t="str">
        <f t="shared" si="9"/>
        <v>B</v>
      </c>
      <c r="R27" s="19" t="str">
        <f t="shared" si="10"/>
        <v>B</v>
      </c>
      <c r="S27" s="18"/>
      <c r="T27" s="1">
        <v>98</v>
      </c>
      <c r="U27" s="1">
        <v>79</v>
      </c>
      <c r="V27" s="39">
        <v>84</v>
      </c>
      <c r="W27" s="39">
        <v>94</v>
      </c>
      <c r="X27" s="39">
        <v>92</v>
      </c>
      <c r="Y27" s="39">
        <v>87</v>
      </c>
      <c r="Z27" s="40">
        <v>74</v>
      </c>
      <c r="AA27" s="1"/>
      <c r="AB27" s="1"/>
      <c r="AC27" s="1"/>
      <c r="AD27" s="1"/>
      <c r="AE27" s="18"/>
      <c r="AF27" s="1">
        <v>81</v>
      </c>
      <c r="AG27" s="1">
        <v>83</v>
      </c>
      <c r="AH27" s="39">
        <v>85</v>
      </c>
      <c r="AI27" s="39">
        <v>80</v>
      </c>
      <c r="AJ27" s="39">
        <v>80</v>
      </c>
      <c r="AK27" s="39">
        <v>85</v>
      </c>
      <c r="AL27" s="39">
        <v>85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4">
        <v>8</v>
      </c>
      <c r="FH27" s="76"/>
      <c r="FI27" s="76"/>
      <c r="FJ27" s="77">
        <v>11708</v>
      </c>
      <c r="FK27" s="77">
        <v>11718</v>
      </c>
    </row>
    <row r="28" spans="1:167">
      <c r="A28" s="19">
        <v>18</v>
      </c>
      <c r="B28" s="19">
        <v>35226</v>
      </c>
      <c r="C28" s="19" t="s">
        <v>131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3</v>
      </c>
      <c r="J28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8" s="19">
        <f t="shared" si="4"/>
        <v>86.857142857142861</v>
      </c>
      <c r="L28" s="19" t="str">
        <f t="shared" si="5"/>
        <v>A</v>
      </c>
      <c r="M28" s="19">
        <f t="shared" si="6"/>
        <v>86.857142857142861</v>
      </c>
      <c r="N28" s="19" t="str">
        <f t="shared" si="7"/>
        <v>A</v>
      </c>
      <c r="O28" s="35">
        <v>3</v>
      </c>
      <c r="P28" s="19" t="str">
        <f t="shared" si="8"/>
        <v>Memiliki keterampilan mempraktekkan teknik gerak dasar permainan bola besar, bola kecil, senam, dan renang namun atletik dan kebugaran jasmani perlu ditingkatkan</v>
      </c>
      <c r="Q28" s="19" t="str">
        <f t="shared" si="9"/>
        <v>B</v>
      </c>
      <c r="R28" s="19" t="str">
        <f t="shared" si="10"/>
        <v>B</v>
      </c>
      <c r="S28" s="18"/>
      <c r="T28" s="1">
        <v>92</v>
      </c>
      <c r="U28" s="1">
        <v>80</v>
      </c>
      <c r="V28" s="39">
        <v>78</v>
      </c>
      <c r="W28" s="39">
        <v>92</v>
      </c>
      <c r="X28" s="39">
        <v>87</v>
      </c>
      <c r="Y28" s="39">
        <v>84</v>
      </c>
      <c r="Z28" s="40">
        <v>85</v>
      </c>
      <c r="AA28" s="1"/>
      <c r="AB28" s="1"/>
      <c r="AC28" s="1"/>
      <c r="AD28" s="1"/>
      <c r="AE28" s="18"/>
      <c r="AF28" s="1">
        <v>89</v>
      </c>
      <c r="AG28" s="1">
        <v>83</v>
      </c>
      <c r="AH28" s="39">
        <v>84</v>
      </c>
      <c r="AI28" s="39">
        <v>88</v>
      </c>
      <c r="AJ28" s="39">
        <v>90</v>
      </c>
      <c r="AK28" s="39">
        <v>85</v>
      </c>
      <c r="AL28" s="39">
        <v>89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35241</v>
      </c>
      <c r="C29" s="19" t="s">
        <v>132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3</v>
      </c>
      <c r="J29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9" s="19">
        <f t="shared" si="4"/>
        <v>80.857142857142861</v>
      </c>
      <c r="L29" s="19" t="str">
        <f t="shared" si="5"/>
        <v>B</v>
      </c>
      <c r="M29" s="19">
        <f t="shared" si="6"/>
        <v>80.857142857142861</v>
      </c>
      <c r="N29" s="19" t="str">
        <f t="shared" si="7"/>
        <v>B</v>
      </c>
      <c r="O29" s="35">
        <v>4</v>
      </c>
      <c r="P29" s="19" t="str">
        <f t="shared" si="8"/>
        <v>Memiliki keterampilan mempraktekkan teknik gerak dasar permainan bola besar, bola kecil, dan renang namun atletik, kebugaran jasmani, dan senam perlu ditingkatkan</v>
      </c>
      <c r="Q29" s="19" t="str">
        <f t="shared" si="9"/>
        <v>B</v>
      </c>
      <c r="R29" s="19" t="str">
        <f t="shared" si="10"/>
        <v>B</v>
      </c>
      <c r="S29" s="18"/>
      <c r="T29" s="1">
        <v>92</v>
      </c>
      <c r="U29" s="1">
        <v>82</v>
      </c>
      <c r="V29" s="39">
        <v>64</v>
      </c>
      <c r="W29" s="39">
        <v>94</v>
      </c>
      <c r="X29" s="39">
        <v>90</v>
      </c>
      <c r="Y29" s="39">
        <v>87</v>
      </c>
      <c r="Z29" s="40">
        <v>82</v>
      </c>
      <c r="AA29" s="1"/>
      <c r="AB29" s="1"/>
      <c r="AC29" s="1"/>
      <c r="AD29" s="1"/>
      <c r="AE29" s="18"/>
      <c r="AF29" s="1">
        <v>77</v>
      </c>
      <c r="AG29" s="1">
        <v>88</v>
      </c>
      <c r="AH29" s="39">
        <v>77</v>
      </c>
      <c r="AI29" s="39">
        <v>79</v>
      </c>
      <c r="AJ29" s="39">
        <v>85</v>
      </c>
      <c r="AK29" s="39">
        <v>85</v>
      </c>
      <c r="AL29" s="39">
        <v>75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4">
        <v>9</v>
      </c>
      <c r="FH29" s="76"/>
      <c r="FI29" s="76"/>
      <c r="FJ29" s="77">
        <v>11709</v>
      </c>
      <c r="FK29" s="77">
        <v>11719</v>
      </c>
    </row>
    <row r="30" spans="1:167">
      <c r="A30" s="19">
        <v>20</v>
      </c>
      <c r="B30" s="19">
        <v>35256</v>
      </c>
      <c r="C30" s="19" t="s">
        <v>133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88</v>
      </c>
      <c r="H30" s="19" t="str">
        <f t="shared" si="2"/>
        <v>A</v>
      </c>
      <c r="I30" s="35">
        <v>2</v>
      </c>
      <c r="J30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0" s="19">
        <f t="shared" si="4"/>
        <v>80.285714285714292</v>
      </c>
      <c r="L30" s="19" t="str">
        <f t="shared" si="5"/>
        <v>B</v>
      </c>
      <c r="M30" s="19">
        <f t="shared" si="6"/>
        <v>80.285714285714292</v>
      </c>
      <c r="N30" s="19" t="str">
        <f t="shared" si="7"/>
        <v>B</v>
      </c>
      <c r="O30" s="35">
        <v>4</v>
      </c>
      <c r="P30" s="19" t="str">
        <f t="shared" si="8"/>
        <v>Memiliki keterampilan mempraktekkan teknik gerak dasar permainan bola besar, bola kecil, dan renang namun atletik, kebugaran jasmani, dan senam perlu ditingkatkan</v>
      </c>
      <c r="Q30" s="19" t="str">
        <f t="shared" si="9"/>
        <v>B</v>
      </c>
      <c r="R30" s="19" t="str">
        <f t="shared" si="10"/>
        <v>B</v>
      </c>
      <c r="S30" s="18"/>
      <c r="T30" s="1">
        <v>90</v>
      </c>
      <c r="U30" s="1">
        <v>83</v>
      </c>
      <c r="V30" s="39">
        <v>92</v>
      </c>
      <c r="W30" s="39">
        <v>90</v>
      </c>
      <c r="X30" s="39">
        <v>95</v>
      </c>
      <c r="Y30" s="39">
        <v>86</v>
      </c>
      <c r="Z30" s="40">
        <v>80</v>
      </c>
      <c r="AA30" s="1"/>
      <c r="AB30" s="1"/>
      <c r="AC30" s="1"/>
      <c r="AD30" s="1"/>
      <c r="AE30" s="18"/>
      <c r="AF30" s="1">
        <v>77</v>
      </c>
      <c r="AG30" s="1">
        <v>80</v>
      </c>
      <c r="AH30" s="39">
        <v>85</v>
      </c>
      <c r="AI30" s="39">
        <v>82</v>
      </c>
      <c r="AJ30" s="39">
        <v>65</v>
      </c>
      <c r="AK30" s="39">
        <v>85</v>
      </c>
      <c r="AL30" s="39">
        <v>88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35271</v>
      </c>
      <c r="C31" s="19" t="s">
        <v>134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3</v>
      </c>
      <c r="J31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1" s="19">
        <f t="shared" si="4"/>
        <v>80.285714285714292</v>
      </c>
      <c r="L31" s="19" t="str">
        <f t="shared" si="5"/>
        <v>B</v>
      </c>
      <c r="M31" s="19">
        <f t="shared" si="6"/>
        <v>80.285714285714292</v>
      </c>
      <c r="N31" s="19" t="str">
        <f t="shared" si="7"/>
        <v>B</v>
      </c>
      <c r="O31" s="35">
        <v>4</v>
      </c>
      <c r="P31" s="19" t="str">
        <f t="shared" si="8"/>
        <v>Memiliki keterampilan mempraktekkan teknik gerak dasar permainan bola besar, bola kecil, dan renang namun atletik, kebugaran jasmani, dan senam perlu ditingkatkan</v>
      </c>
      <c r="Q31" s="19" t="str">
        <f t="shared" si="9"/>
        <v>B</v>
      </c>
      <c r="R31" s="19" t="str">
        <f t="shared" si="10"/>
        <v>B</v>
      </c>
      <c r="S31" s="18"/>
      <c r="T31" s="1">
        <v>95</v>
      </c>
      <c r="U31" s="1">
        <v>83</v>
      </c>
      <c r="V31" s="39">
        <v>70</v>
      </c>
      <c r="W31" s="39">
        <v>96</v>
      </c>
      <c r="X31" s="39">
        <v>90</v>
      </c>
      <c r="Y31" s="39">
        <v>84</v>
      </c>
      <c r="Z31" s="40">
        <v>84</v>
      </c>
      <c r="AA31" s="1"/>
      <c r="AB31" s="1"/>
      <c r="AC31" s="1"/>
      <c r="AD31" s="1"/>
      <c r="AE31" s="18"/>
      <c r="AF31" s="1">
        <v>78</v>
      </c>
      <c r="AG31" s="1">
        <v>80</v>
      </c>
      <c r="AH31" s="40">
        <v>77</v>
      </c>
      <c r="AI31" s="39">
        <v>79</v>
      </c>
      <c r="AJ31" s="39">
        <v>75</v>
      </c>
      <c r="AK31" s="39">
        <v>85</v>
      </c>
      <c r="AL31" s="39">
        <v>88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11710</v>
      </c>
      <c r="FK31" s="77">
        <v>11720</v>
      </c>
    </row>
    <row r="32" spans="1:167">
      <c r="A32" s="19">
        <v>22</v>
      </c>
      <c r="B32" s="19">
        <v>35286</v>
      </c>
      <c r="C32" s="19" t="s">
        <v>135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3</v>
      </c>
      <c r="J32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2" s="19">
        <f t="shared" si="4"/>
        <v>81.714285714285708</v>
      </c>
      <c r="L32" s="19" t="str">
        <f t="shared" si="5"/>
        <v>B</v>
      </c>
      <c r="M32" s="19">
        <f t="shared" si="6"/>
        <v>81.714285714285708</v>
      </c>
      <c r="N32" s="19" t="str">
        <f t="shared" si="7"/>
        <v>B</v>
      </c>
      <c r="O32" s="35">
        <v>4</v>
      </c>
      <c r="P32" s="19" t="str">
        <f t="shared" si="8"/>
        <v>Memiliki keterampilan mempraktekkan teknik gerak dasar permainan bola besar, bola kecil, dan renang namun atletik, kebugaran jasmani, dan senam perlu ditingkatkan</v>
      </c>
      <c r="Q32" s="19" t="str">
        <f t="shared" si="9"/>
        <v>B</v>
      </c>
      <c r="R32" s="19" t="str">
        <f t="shared" si="10"/>
        <v>B</v>
      </c>
      <c r="S32" s="18"/>
      <c r="T32" s="1">
        <v>98</v>
      </c>
      <c r="U32" s="1">
        <v>81</v>
      </c>
      <c r="V32" s="39">
        <v>78</v>
      </c>
      <c r="W32" s="39">
        <v>92</v>
      </c>
      <c r="X32" s="39">
        <v>87</v>
      </c>
      <c r="Y32" s="39">
        <v>86</v>
      </c>
      <c r="Z32" s="40">
        <v>82</v>
      </c>
      <c r="AA32" s="1"/>
      <c r="AB32" s="1"/>
      <c r="AC32" s="1"/>
      <c r="AD32" s="1"/>
      <c r="AE32" s="18"/>
      <c r="AF32" s="1">
        <v>80</v>
      </c>
      <c r="AG32" s="1">
        <v>80</v>
      </c>
      <c r="AH32" s="39">
        <v>85</v>
      </c>
      <c r="AI32" s="39">
        <v>82</v>
      </c>
      <c r="AJ32" s="39">
        <v>85</v>
      </c>
      <c r="AK32" s="39">
        <v>80</v>
      </c>
      <c r="AL32" s="39">
        <v>80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35301</v>
      </c>
      <c r="C33" s="19" t="s">
        <v>136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3</v>
      </c>
      <c r="J33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3" s="19">
        <f t="shared" si="4"/>
        <v>80.714285714285708</v>
      </c>
      <c r="L33" s="19" t="str">
        <f t="shared" si="5"/>
        <v>B</v>
      </c>
      <c r="M33" s="19">
        <f t="shared" si="6"/>
        <v>80.714285714285708</v>
      </c>
      <c r="N33" s="19" t="str">
        <f t="shared" si="7"/>
        <v>B</v>
      </c>
      <c r="O33" s="35">
        <v>4</v>
      </c>
      <c r="P33" s="19" t="str">
        <f t="shared" si="8"/>
        <v>Memiliki keterampilan mempraktekkan teknik gerak dasar permainan bola besar, bola kecil, dan renang namun atletik, kebugaran jasmani, dan senam perlu ditingkatkan</v>
      </c>
      <c r="Q33" s="19" t="str">
        <f t="shared" si="9"/>
        <v>B</v>
      </c>
      <c r="R33" s="19" t="str">
        <f t="shared" si="10"/>
        <v>B</v>
      </c>
      <c r="S33" s="18"/>
      <c r="T33" s="1">
        <v>92</v>
      </c>
      <c r="U33" s="1">
        <v>79</v>
      </c>
      <c r="V33" s="39">
        <v>86</v>
      </c>
      <c r="W33" s="39">
        <v>90</v>
      </c>
      <c r="X33" s="39">
        <v>92</v>
      </c>
      <c r="Y33" s="39">
        <v>86</v>
      </c>
      <c r="Z33" s="40">
        <v>86</v>
      </c>
      <c r="AA33" s="1"/>
      <c r="AB33" s="1"/>
      <c r="AC33" s="1"/>
      <c r="AD33" s="1"/>
      <c r="AE33" s="18"/>
      <c r="AF33" s="1">
        <v>78</v>
      </c>
      <c r="AG33" s="1">
        <v>78</v>
      </c>
      <c r="AH33" s="39">
        <v>82</v>
      </c>
      <c r="AI33" s="39">
        <v>79</v>
      </c>
      <c r="AJ33" s="39">
        <v>80</v>
      </c>
      <c r="AK33" s="39">
        <v>80</v>
      </c>
      <c r="AL33" s="39">
        <v>88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35316</v>
      </c>
      <c r="C34" s="19" t="s">
        <v>137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3</v>
      </c>
      <c r="J34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4" s="19">
        <f t="shared" si="4"/>
        <v>80.714285714285708</v>
      </c>
      <c r="L34" s="19" t="str">
        <f t="shared" si="5"/>
        <v>B</v>
      </c>
      <c r="M34" s="19">
        <f t="shared" si="6"/>
        <v>80.714285714285708</v>
      </c>
      <c r="N34" s="19" t="str">
        <f t="shared" si="7"/>
        <v>B</v>
      </c>
      <c r="O34" s="35">
        <v>4</v>
      </c>
      <c r="P34" s="19" t="str">
        <f t="shared" si="8"/>
        <v>Memiliki keterampilan mempraktekkan teknik gerak dasar permainan bola besar, bola kecil, dan renang namun atletik, kebugaran jasmani, dan senam perlu ditingkatkan</v>
      </c>
      <c r="Q34" s="19" t="str">
        <f t="shared" si="9"/>
        <v>B</v>
      </c>
      <c r="R34" s="19" t="str">
        <f t="shared" si="10"/>
        <v>B</v>
      </c>
      <c r="S34" s="18"/>
      <c r="T34" s="1">
        <v>94</v>
      </c>
      <c r="U34" s="1">
        <v>83</v>
      </c>
      <c r="V34" s="39">
        <v>74</v>
      </c>
      <c r="W34" s="39">
        <v>88</v>
      </c>
      <c r="X34" s="39">
        <v>86</v>
      </c>
      <c r="Y34" s="39">
        <v>86</v>
      </c>
      <c r="Z34" s="40">
        <v>76</v>
      </c>
      <c r="AA34" s="1"/>
      <c r="AB34" s="1"/>
      <c r="AC34" s="1"/>
      <c r="AD34" s="1"/>
      <c r="AE34" s="18"/>
      <c r="AF34" s="1">
        <v>77</v>
      </c>
      <c r="AG34" s="1">
        <v>83</v>
      </c>
      <c r="AH34" s="39">
        <v>82</v>
      </c>
      <c r="AI34" s="39">
        <v>80</v>
      </c>
      <c r="AJ34" s="39">
        <v>80</v>
      </c>
      <c r="AK34" s="39">
        <v>80</v>
      </c>
      <c r="AL34" s="39">
        <v>83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35331</v>
      </c>
      <c r="C35" s="19" t="s">
        <v>138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3</v>
      </c>
      <c r="J35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5" s="19">
        <f t="shared" si="4"/>
        <v>84.285714285714292</v>
      </c>
      <c r="L35" s="19" t="str">
        <f t="shared" si="5"/>
        <v>A</v>
      </c>
      <c r="M35" s="19">
        <f t="shared" si="6"/>
        <v>84.285714285714292</v>
      </c>
      <c r="N35" s="19" t="str">
        <f t="shared" si="7"/>
        <v>A</v>
      </c>
      <c r="O35" s="35">
        <v>3</v>
      </c>
      <c r="P35" s="19" t="str">
        <f t="shared" si="8"/>
        <v>Memiliki keterampilan mempraktekkan teknik gerak dasar permainan bola besar, bola kecil, senam, dan renang namun atletik dan kebugaran jasmani perlu ditingkatkan</v>
      </c>
      <c r="Q35" s="19" t="str">
        <f t="shared" si="9"/>
        <v>B</v>
      </c>
      <c r="R35" s="19" t="str">
        <f t="shared" si="10"/>
        <v>B</v>
      </c>
      <c r="S35" s="18"/>
      <c r="T35" s="1">
        <v>97</v>
      </c>
      <c r="U35" s="1">
        <v>82</v>
      </c>
      <c r="V35" s="39">
        <v>72</v>
      </c>
      <c r="W35" s="39">
        <v>94</v>
      </c>
      <c r="X35" s="39">
        <v>86</v>
      </c>
      <c r="Y35" s="39">
        <v>86</v>
      </c>
      <c r="Z35" s="40">
        <v>73</v>
      </c>
      <c r="AA35" s="1"/>
      <c r="AB35" s="1"/>
      <c r="AC35" s="1"/>
      <c r="AD35" s="1"/>
      <c r="AE35" s="18"/>
      <c r="AF35" s="1">
        <v>81</v>
      </c>
      <c r="AG35" s="1">
        <v>80</v>
      </c>
      <c r="AH35" s="39">
        <v>85</v>
      </c>
      <c r="AI35" s="39">
        <v>90</v>
      </c>
      <c r="AJ35" s="39">
        <v>85</v>
      </c>
      <c r="AK35" s="39">
        <v>83</v>
      </c>
      <c r="AL35" s="39">
        <v>86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35346</v>
      </c>
      <c r="C36" s="19" t="s">
        <v>139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3</v>
      </c>
      <c r="J36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6" s="19">
        <f t="shared" si="4"/>
        <v>85.142857142857139</v>
      </c>
      <c r="L36" s="19" t="str">
        <f t="shared" si="5"/>
        <v>A</v>
      </c>
      <c r="M36" s="19">
        <f t="shared" si="6"/>
        <v>85.142857142857139</v>
      </c>
      <c r="N36" s="19" t="str">
        <f t="shared" si="7"/>
        <v>A</v>
      </c>
      <c r="O36" s="35">
        <v>3</v>
      </c>
      <c r="P36" s="19" t="str">
        <f t="shared" si="8"/>
        <v>Memiliki keterampilan mempraktekkan teknik gerak dasar permainan bola besar, bola kecil, senam, dan renang namun atletik dan kebugaran jasmani perlu ditingkatkan</v>
      </c>
      <c r="Q36" s="19" t="str">
        <f t="shared" si="9"/>
        <v>B</v>
      </c>
      <c r="R36" s="19" t="str">
        <f t="shared" si="10"/>
        <v>B</v>
      </c>
      <c r="S36" s="18"/>
      <c r="T36" s="1">
        <v>87</v>
      </c>
      <c r="U36" s="1">
        <v>80</v>
      </c>
      <c r="V36" s="39">
        <v>72</v>
      </c>
      <c r="W36" s="39">
        <v>94</v>
      </c>
      <c r="X36" s="39">
        <v>94</v>
      </c>
      <c r="Y36" s="39">
        <v>84</v>
      </c>
      <c r="Z36" s="40">
        <v>83</v>
      </c>
      <c r="AA36" s="1"/>
      <c r="AB36" s="1"/>
      <c r="AC36" s="1"/>
      <c r="AD36" s="1"/>
      <c r="AE36" s="18"/>
      <c r="AF36" s="1">
        <v>83</v>
      </c>
      <c r="AG36" s="1">
        <v>83</v>
      </c>
      <c r="AH36" s="39">
        <v>85</v>
      </c>
      <c r="AI36" s="39">
        <v>90</v>
      </c>
      <c r="AJ36" s="39">
        <v>88</v>
      </c>
      <c r="AK36" s="39">
        <v>90</v>
      </c>
      <c r="AL36" s="39">
        <v>77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35361</v>
      </c>
      <c r="C37" s="19" t="s">
        <v>140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3</v>
      </c>
      <c r="J37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7" s="19">
        <f t="shared" si="4"/>
        <v>80.857142857142861</v>
      </c>
      <c r="L37" s="19" t="str">
        <f t="shared" si="5"/>
        <v>B</v>
      </c>
      <c r="M37" s="19">
        <f t="shared" si="6"/>
        <v>80.857142857142861</v>
      </c>
      <c r="N37" s="19" t="str">
        <f t="shared" si="7"/>
        <v>B</v>
      </c>
      <c r="O37" s="35">
        <v>4</v>
      </c>
      <c r="P37" s="19" t="str">
        <f t="shared" si="8"/>
        <v>Memiliki keterampilan mempraktekkan teknik gerak dasar permainan bola besar, bola kecil, dan renang namun atletik, kebugaran jasmani, dan senam perlu ditingkatkan</v>
      </c>
      <c r="Q37" s="19" t="str">
        <f t="shared" si="9"/>
        <v>B</v>
      </c>
      <c r="R37" s="19" t="str">
        <f t="shared" si="10"/>
        <v>B</v>
      </c>
      <c r="S37" s="18"/>
      <c r="T37" s="1">
        <v>97</v>
      </c>
      <c r="U37" s="1">
        <v>84</v>
      </c>
      <c r="V37" s="39">
        <v>78</v>
      </c>
      <c r="W37" s="39">
        <v>98</v>
      </c>
      <c r="X37" s="39">
        <v>87</v>
      </c>
      <c r="Y37" s="39">
        <v>84</v>
      </c>
      <c r="Z37" s="40">
        <v>76</v>
      </c>
      <c r="AA37" s="1"/>
      <c r="AB37" s="1"/>
      <c r="AC37" s="1"/>
      <c r="AD37" s="1"/>
      <c r="AE37" s="18"/>
      <c r="AF37" s="1">
        <v>78</v>
      </c>
      <c r="AG37" s="1">
        <v>81</v>
      </c>
      <c r="AH37" s="39">
        <v>82</v>
      </c>
      <c r="AI37" s="39">
        <v>81</v>
      </c>
      <c r="AJ37" s="39">
        <v>75</v>
      </c>
      <c r="AK37" s="39">
        <v>85</v>
      </c>
      <c r="AL37" s="39">
        <v>84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35376</v>
      </c>
      <c r="C38" s="19" t="s">
        <v>141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3</v>
      </c>
      <c r="J38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8" s="19">
        <f t="shared" si="4"/>
        <v>81.857142857142861</v>
      </c>
      <c r="L38" s="19" t="str">
        <f t="shared" si="5"/>
        <v>B</v>
      </c>
      <c r="M38" s="19">
        <f t="shared" si="6"/>
        <v>81.857142857142861</v>
      </c>
      <c r="N38" s="19" t="str">
        <f t="shared" si="7"/>
        <v>B</v>
      </c>
      <c r="O38" s="35">
        <v>4</v>
      </c>
      <c r="P38" s="19" t="str">
        <f t="shared" si="8"/>
        <v>Memiliki keterampilan mempraktekkan teknik gerak dasar permainan bola besar, bola kecil, dan renang namun atletik, kebugaran jasmani, dan senam perlu ditingkatkan</v>
      </c>
      <c r="Q38" s="19" t="str">
        <f t="shared" si="9"/>
        <v>B</v>
      </c>
      <c r="R38" s="19" t="str">
        <f t="shared" si="10"/>
        <v>B</v>
      </c>
      <c r="S38" s="18"/>
      <c r="T38" s="1">
        <v>92</v>
      </c>
      <c r="U38" s="1">
        <v>81</v>
      </c>
      <c r="V38" s="39">
        <v>78</v>
      </c>
      <c r="W38" s="39">
        <v>93</v>
      </c>
      <c r="X38" s="39">
        <v>90</v>
      </c>
      <c r="Y38" s="39">
        <v>86</v>
      </c>
      <c r="Z38" s="40">
        <v>87</v>
      </c>
      <c r="AA38" s="1"/>
      <c r="AB38" s="1"/>
      <c r="AC38" s="1"/>
      <c r="AD38" s="1"/>
      <c r="AE38" s="18"/>
      <c r="AF38" s="1">
        <v>88</v>
      </c>
      <c r="AG38" s="1">
        <v>82</v>
      </c>
      <c r="AH38" s="39">
        <v>85</v>
      </c>
      <c r="AI38" s="39">
        <v>80</v>
      </c>
      <c r="AJ38" s="39">
        <v>80</v>
      </c>
      <c r="AK38" s="39">
        <v>70</v>
      </c>
      <c r="AL38" s="39">
        <v>88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35391</v>
      </c>
      <c r="C39" s="19" t="s">
        <v>142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3</v>
      </c>
      <c r="J39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9" s="19">
        <f t="shared" si="4"/>
        <v>80.714285714285708</v>
      </c>
      <c r="L39" s="19" t="str">
        <f t="shared" si="5"/>
        <v>B</v>
      </c>
      <c r="M39" s="19">
        <f t="shared" si="6"/>
        <v>80.714285714285708</v>
      </c>
      <c r="N39" s="19" t="str">
        <f t="shared" si="7"/>
        <v>B</v>
      </c>
      <c r="O39" s="35">
        <v>4</v>
      </c>
      <c r="P39" s="19" t="str">
        <f t="shared" si="8"/>
        <v>Memiliki keterampilan mempraktekkan teknik gerak dasar permainan bola besar, bola kecil, dan renang namun atletik, kebugaran jasmani, dan senam perlu ditingkatkan</v>
      </c>
      <c r="Q39" s="19" t="str">
        <f t="shared" si="9"/>
        <v>B</v>
      </c>
      <c r="R39" s="19" t="str">
        <f t="shared" si="10"/>
        <v>B</v>
      </c>
      <c r="S39" s="18"/>
      <c r="T39" s="1">
        <v>92</v>
      </c>
      <c r="U39" s="1">
        <v>80</v>
      </c>
      <c r="V39" s="39">
        <v>84</v>
      </c>
      <c r="W39" s="39">
        <v>90</v>
      </c>
      <c r="X39" s="39">
        <v>91</v>
      </c>
      <c r="Y39" s="39">
        <v>87</v>
      </c>
      <c r="Z39" s="40">
        <v>83</v>
      </c>
      <c r="AA39" s="1"/>
      <c r="AB39" s="1"/>
      <c r="AC39" s="1"/>
      <c r="AD39" s="1"/>
      <c r="AE39" s="18"/>
      <c r="AF39" s="1">
        <v>88</v>
      </c>
      <c r="AG39" s="1">
        <v>80</v>
      </c>
      <c r="AH39" s="39">
        <v>84</v>
      </c>
      <c r="AI39" s="39">
        <v>79</v>
      </c>
      <c r="AJ39" s="39">
        <v>75</v>
      </c>
      <c r="AK39" s="39">
        <v>75</v>
      </c>
      <c r="AL39" s="39">
        <v>84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35406</v>
      </c>
      <c r="C40" s="19" t="s">
        <v>143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4</v>
      </c>
      <c r="J40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40" s="19">
        <f t="shared" si="4"/>
        <v>80.714285714285708</v>
      </c>
      <c r="L40" s="19" t="str">
        <f t="shared" si="5"/>
        <v>B</v>
      </c>
      <c r="M40" s="19">
        <f t="shared" si="6"/>
        <v>80.714285714285708</v>
      </c>
      <c r="N40" s="19" t="str">
        <f t="shared" si="7"/>
        <v>B</v>
      </c>
      <c r="O40" s="35">
        <v>4</v>
      </c>
      <c r="P40" s="19" t="str">
        <f t="shared" si="8"/>
        <v>Memiliki keterampilan mempraktekkan teknik gerak dasar permainan bola besar, bola kecil, dan renang namun atletik, kebugaran jasmani, dan senam perlu ditingkatkan</v>
      </c>
      <c r="Q40" s="19" t="str">
        <f t="shared" si="9"/>
        <v>B</v>
      </c>
      <c r="R40" s="19" t="str">
        <f t="shared" si="10"/>
        <v>B</v>
      </c>
      <c r="S40" s="18"/>
      <c r="T40" s="1">
        <v>72</v>
      </c>
      <c r="U40" s="1">
        <v>79</v>
      </c>
      <c r="V40" s="39">
        <v>76</v>
      </c>
      <c r="W40" s="39">
        <v>90</v>
      </c>
      <c r="X40" s="39">
        <v>73</v>
      </c>
      <c r="Y40" s="39">
        <v>84</v>
      </c>
      <c r="Z40" s="40">
        <v>85</v>
      </c>
      <c r="AA40" s="1"/>
      <c r="AB40" s="1"/>
      <c r="AC40" s="1"/>
      <c r="AD40" s="1"/>
      <c r="AE40" s="18"/>
      <c r="AF40" s="1">
        <v>82</v>
      </c>
      <c r="AG40" s="1">
        <v>80</v>
      </c>
      <c r="AH40" s="39">
        <v>81</v>
      </c>
      <c r="AI40" s="39">
        <v>80</v>
      </c>
      <c r="AJ40" s="39">
        <v>80</v>
      </c>
      <c r="AK40" s="39">
        <v>80</v>
      </c>
      <c r="AL40" s="39">
        <v>82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35421</v>
      </c>
      <c r="C41" s="19" t="s">
        <v>144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3</v>
      </c>
      <c r="J41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1" s="19">
        <f t="shared" si="4"/>
        <v>80.428571428571431</v>
      </c>
      <c r="L41" s="19" t="str">
        <f t="shared" si="5"/>
        <v>B</v>
      </c>
      <c r="M41" s="19">
        <f t="shared" si="6"/>
        <v>80.428571428571431</v>
      </c>
      <c r="N41" s="19" t="str">
        <f t="shared" si="7"/>
        <v>B</v>
      </c>
      <c r="O41" s="35">
        <v>4</v>
      </c>
      <c r="P41" s="19" t="str">
        <f t="shared" si="8"/>
        <v>Memiliki keterampilan mempraktekkan teknik gerak dasar permainan bola besar, bola kecil, dan renang namun atletik, kebugaran jasmani, dan senam perlu ditingkatkan</v>
      </c>
      <c r="Q41" s="19" t="str">
        <f t="shared" si="9"/>
        <v>B</v>
      </c>
      <c r="R41" s="19" t="str">
        <f t="shared" si="10"/>
        <v>B</v>
      </c>
      <c r="S41" s="18"/>
      <c r="T41" s="1">
        <v>92</v>
      </c>
      <c r="U41" s="1">
        <v>80</v>
      </c>
      <c r="V41" s="39">
        <v>78</v>
      </c>
      <c r="W41" s="39">
        <v>99</v>
      </c>
      <c r="X41" s="39">
        <v>87</v>
      </c>
      <c r="Y41" s="39">
        <v>84</v>
      </c>
      <c r="Z41" s="40">
        <v>85</v>
      </c>
      <c r="AA41" s="1"/>
      <c r="AB41" s="1"/>
      <c r="AC41" s="1"/>
      <c r="AD41" s="1"/>
      <c r="AE41" s="18"/>
      <c r="AF41" s="1">
        <v>79</v>
      </c>
      <c r="AG41" s="1">
        <v>70</v>
      </c>
      <c r="AH41" s="39">
        <v>81</v>
      </c>
      <c r="AI41" s="39">
        <v>81</v>
      </c>
      <c r="AJ41" s="39">
        <v>88</v>
      </c>
      <c r="AK41" s="39">
        <v>84</v>
      </c>
      <c r="AL41" s="39">
        <v>80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35436</v>
      </c>
      <c r="C42" s="19" t="s">
        <v>145</v>
      </c>
      <c r="D42" s="18"/>
      <c r="E42" s="19">
        <f t="shared" si="0"/>
        <v>87</v>
      </c>
      <c r="F42" s="19" t="str">
        <f t="shared" si="1"/>
        <v>A</v>
      </c>
      <c r="G42" s="19">
        <f>IF((COUNTA(T12:AC12)&gt;0),(ROUND((AVERAGE(T42:AD42)),0)),"")</f>
        <v>87</v>
      </c>
      <c r="H42" s="19" t="str">
        <f t="shared" si="2"/>
        <v>A</v>
      </c>
      <c r="I42" s="35">
        <v>3</v>
      </c>
      <c r="J42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2" s="19">
        <f t="shared" si="4"/>
        <v>83.428571428571431</v>
      </c>
      <c r="L42" s="19" t="str">
        <f t="shared" si="5"/>
        <v>B</v>
      </c>
      <c r="M42" s="19">
        <f t="shared" si="6"/>
        <v>83.428571428571431</v>
      </c>
      <c r="N42" s="19" t="str">
        <f t="shared" si="7"/>
        <v>B</v>
      </c>
      <c r="O42" s="35">
        <v>4</v>
      </c>
      <c r="P42" s="19" t="str">
        <f t="shared" si="8"/>
        <v>Memiliki keterampilan mempraktekkan teknik gerak dasar permainan bola besar, bola kecil, dan renang namun atletik, kebugaran jasmani, dan senam perlu ditingkatkan</v>
      </c>
      <c r="Q42" s="19" t="str">
        <f t="shared" si="9"/>
        <v>B</v>
      </c>
      <c r="R42" s="19" t="str">
        <f t="shared" si="10"/>
        <v>B</v>
      </c>
      <c r="S42" s="18"/>
      <c r="T42" s="1">
        <v>97</v>
      </c>
      <c r="U42" s="1">
        <v>80</v>
      </c>
      <c r="V42" s="39">
        <v>82</v>
      </c>
      <c r="W42" s="39">
        <v>96</v>
      </c>
      <c r="X42" s="39">
        <v>92</v>
      </c>
      <c r="Y42" s="39">
        <v>84</v>
      </c>
      <c r="Z42" s="40">
        <v>75</v>
      </c>
      <c r="AA42" s="1"/>
      <c r="AB42" s="1"/>
      <c r="AC42" s="1"/>
      <c r="AD42" s="1"/>
      <c r="AE42" s="18"/>
      <c r="AF42" s="1">
        <v>83</v>
      </c>
      <c r="AG42" s="1">
        <v>90</v>
      </c>
      <c r="AH42" s="39">
        <v>85</v>
      </c>
      <c r="AI42" s="39">
        <v>83</v>
      </c>
      <c r="AJ42" s="39">
        <v>85</v>
      </c>
      <c r="AK42" s="39">
        <v>85</v>
      </c>
      <c r="AL42" s="39">
        <v>73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44712</v>
      </c>
      <c r="C43" s="19" t="s">
        <v>146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4</v>
      </c>
      <c r="J43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43" s="19">
        <f t="shared" si="4"/>
        <v>80.428571428571431</v>
      </c>
      <c r="L43" s="19" t="str">
        <f t="shared" si="5"/>
        <v>B</v>
      </c>
      <c r="M43" s="19">
        <f t="shared" si="6"/>
        <v>80.428571428571431</v>
      </c>
      <c r="N43" s="19" t="str">
        <f t="shared" si="7"/>
        <v>B</v>
      </c>
      <c r="O43" s="35">
        <v>4</v>
      </c>
      <c r="P43" s="19" t="str">
        <f t="shared" si="8"/>
        <v>Memiliki keterampilan mempraktekkan teknik gerak dasar permainan bola besar, bola kecil, dan renang namun atletik, kebugaran jasmani, dan senam perlu ditingkatkan</v>
      </c>
      <c r="Q43" s="19" t="str">
        <f t="shared" si="9"/>
        <v>B</v>
      </c>
      <c r="R43" s="19" t="str">
        <f t="shared" si="10"/>
        <v>B</v>
      </c>
      <c r="S43" s="18"/>
      <c r="T43" s="1">
        <v>94</v>
      </c>
      <c r="U43" s="1">
        <v>82</v>
      </c>
      <c r="V43" s="39">
        <v>68</v>
      </c>
      <c r="W43" s="39">
        <v>88</v>
      </c>
      <c r="X43" s="39">
        <v>85</v>
      </c>
      <c r="Y43" s="39">
        <v>84</v>
      </c>
      <c r="Z43" s="40">
        <v>78</v>
      </c>
      <c r="AA43" s="1"/>
      <c r="AB43" s="1"/>
      <c r="AC43" s="1"/>
      <c r="AD43" s="1"/>
      <c r="AE43" s="18"/>
      <c r="AF43" s="1">
        <v>78</v>
      </c>
      <c r="AG43" s="1">
        <v>80</v>
      </c>
      <c r="AH43" s="40">
        <v>78</v>
      </c>
      <c r="AI43" s="39">
        <v>79</v>
      </c>
      <c r="AJ43" s="39">
        <v>80</v>
      </c>
      <c r="AK43" s="39">
        <v>80</v>
      </c>
      <c r="AL43" s="39">
        <v>88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35451</v>
      </c>
      <c r="C44" s="19" t="s">
        <v>147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3</v>
      </c>
      <c r="J44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4" s="19">
        <f t="shared" si="4"/>
        <v>80.285714285714292</v>
      </c>
      <c r="L44" s="19" t="str">
        <f t="shared" si="5"/>
        <v>B</v>
      </c>
      <c r="M44" s="19">
        <f t="shared" si="6"/>
        <v>80.285714285714292</v>
      </c>
      <c r="N44" s="19" t="str">
        <f t="shared" si="7"/>
        <v>B</v>
      </c>
      <c r="O44" s="35">
        <v>4</v>
      </c>
      <c r="P44" s="19" t="str">
        <f t="shared" si="8"/>
        <v>Memiliki keterampilan mempraktekkan teknik gerak dasar permainan bola besar, bola kecil, dan renang namun atletik, kebugaran jasmani, dan senam perlu ditingkatkan</v>
      </c>
      <c r="Q44" s="19" t="str">
        <f t="shared" si="9"/>
        <v>B</v>
      </c>
      <c r="R44" s="19" t="str">
        <f t="shared" si="10"/>
        <v>B</v>
      </c>
      <c r="S44" s="18"/>
      <c r="T44" s="1">
        <v>92</v>
      </c>
      <c r="U44" s="1">
        <v>79</v>
      </c>
      <c r="V44" s="39">
        <v>76</v>
      </c>
      <c r="W44" s="39">
        <v>98</v>
      </c>
      <c r="X44" s="39">
        <v>92</v>
      </c>
      <c r="Y44" s="39">
        <v>86</v>
      </c>
      <c r="Z44" s="40">
        <v>80</v>
      </c>
      <c r="AA44" s="1"/>
      <c r="AB44" s="1"/>
      <c r="AC44" s="1"/>
      <c r="AD44" s="1"/>
      <c r="AE44" s="18"/>
      <c r="AF44" s="1">
        <v>77</v>
      </c>
      <c r="AG44" s="1">
        <v>80</v>
      </c>
      <c r="AH44" s="39">
        <v>83</v>
      </c>
      <c r="AI44" s="39">
        <v>79</v>
      </c>
      <c r="AJ44" s="39">
        <v>75</v>
      </c>
      <c r="AK44" s="39">
        <v>80</v>
      </c>
      <c r="AL44" s="39">
        <v>88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35466</v>
      </c>
      <c r="C45" s="19" t="s">
        <v>148</v>
      </c>
      <c r="D45" s="18"/>
      <c r="E45" s="19">
        <f t="shared" si="0"/>
        <v>87</v>
      </c>
      <c r="F45" s="19" t="str">
        <f t="shared" si="1"/>
        <v>A</v>
      </c>
      <c r="G45" s="19">
        <f>IF((COUNTA(T12:AC12)&gt;0),(ROUND((AVERAGE(T45:AD45)),0)),"")</f>
        <v>87</v>
      </c>
      <c r="H45" s="19" t="str">
        <f t="shared" si="2"/>
        <v>A</v>
      </c>
      <c r="I45" s="35">
        <v>3</v>
      </c>
      <c r="J45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5" s="19">
        <f t="shared" si="4"/>
        <v>80.285714285714292</v>
      </c>
      <c r="L45" s="19" t="str">
        <f t="shared" si="5"/>
        <v>B</v>
      </c>
      <c r="M45" s="19">
        <f t="shared" si="6"/>
        <v>80.285714285714292</v>
      </c>
      <c r="N45" s="19" t="str">
        <f t="shared" si="7"/>
        <v>B</v>
      </c>
      <c r="O45" s="35">
        <v>4</v>
      </c>
      <c r="P45" s="19" t="str">
        <f t="shared" si="8"/>
        <v>Memiliki keterampilan mempraktekkan teknik gerak dasar permainan bola besar, bola kecil, dan renang namun atletik, kebugaran jasmani, dan senam perlu ditingkatkan</v>
      </c>
      <c r="Q45" s="19" t="str">
        <f t="shared" si="9"/>
        <v>B</v>
      </c>
      <c r="R45" s="19" t="str">
        <f t="shared" si="10"/>
        <v>B</v>
      </c>
      <c r="S45" s="18"/>
      <c r="T45" s="1">
        <v>98</v>
      </c>
      <c r="U45" s="1">
        <v>83</v>
      </c>
      <c r="V45" s="39">
        <v>84</v>
      </c>
      <c r="W45" s="39">
        <v>96</v>
      </c>
      <c r="X45" s="39">
        <v>92</v>
      </c>
      <c r="Y45" s="39">
        <v>84</v>
      </c>
      <c r="Z45" s="40">
        <v>70</v>
      </c>
      <c r="AA45" s="1"/>
      <c r="AB45" s="1"/>
      <c r="AC45" s="1"/>
      <c r="AD45" s="1"/>
      <c r="AE45" s="18"/>
      <c r="AF45" s="1">
        <v>77</v>
      </c>
      <c r="AG45" s="1">
        <v>77</v>
      </c>
      <c r="AH45" s="39">
        <v>81</v>
      </c>
      <c r="AI45" s="39">
        <v>79</v>
      </c>
      <c r="AJ45" s="39">
        <v>80</v>
      </c>
      <c r="AK45" s="39">
        <v>88</v>
      </c>
      <c r="AL45" s="39">
        <v>80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35481</v>
      </c>
      <c r="C46" s="19" t="s">
        <v>149</v>
      </c>
      <c r="D46" s="18"/>
      <c r="E46" s="19">
        <f t="shared" si="0"/>
        <v>84</v>
      </c>
      <c r="F46" s="19" t="str">
        <f t="shared" si="1"/>
        <v>B</v>
      </c>
      <c r="G46" s="19">
        <f>IF((COUNTA(T12:AC12)&gt;0),(ROUND((AVERAGE(T46:AD46)),0)),"")</f>
        <v>84</v>
      </c>
      <c r="H46" s="19" t="str">
        <f t="shared" si="2"/>
        <v>B</v>
      </c>
      <c r="I46" s="35">
        <v>3</v>
      </c>
      <c r="J46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4</v>
      </c>
      <c r="P46" s="19" t="str">
        <f t="shared" si="8"/>
        <v>Memiliki keterampilan mempraktekkan teknik gerak dasar permainan bola besar, bola kecil, dan renang namun atletik, kebugaran jasmani, dan senam perlu ditingkatkan</v>
      </c>
      <c r="Q46" s="19" t="str">
        <f t="shared" si="9"/>
        <v>B</v>
      </c>
      <c r="R46" s="19" t="str">
        <f t="shared" si="10"/>
        <v>B</v>
      </c>
      <c r="S46" s="18"/>
      <c r="T46" s="1">
        <v>92</v>
      </c>
      <c r="U46" s="1">
        <v>80</v>
      </c>
      <c r="V46" s="39">
        <v>68</v>
      </c>
      <c r="W46" s="39">
        <v>98</v>
      </c>
      <c r="X46" s="39">
        <v>87</v>
      </c>
      <c r="Y46" s="39">
        <v>86</v>
      </c>
      <c r="Z46" s="40">
        <v>80</v>
      </c>
      <c r="AA46" s="1"/>
      <c r="AB46" s="1"/>
      <c r="AC46" s="1"/>
      <c r="AD46" s="1"/>
      <c r="AE46" s="18"/>
      <c r="AF46" s="1">
        <v>77</v>
      </c>
      <c r="AG46" s="1">
        <v>78</v>
      </c>
      <c r="AH46" s="39">
        <v>82</v>
      </c>
      <c r="AI46" s="39">
        <v>82</v>
      </c>
      <c r="AJ46" s="39">
        <v>88</v>
      </c>
      <c r="AK46" s="39">
        <v>80</v>
      </c>
      <c r="AL46" s="39">
        <v>73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35496</v>
      </c>
      <c r="C47" s="19" t="s">
        <v>150</v>
      </c>
      <c r="D47" s="18"/>
      <c r="E47" s="19">
        <f t="shared" si="0"/>
        <v>83</v>
      </c>
      <c r="F47" s="19" t="str">
        <f t="shared" si="1"/>
        <v>B</v>
      </c>
      <c r="G47" s="19">
        <f>IF((COUNTA(T12:AC12)&gt;0),(ROUND((AVERAGE(T47:AD47)),0)),"")</f>
        <v>83</v>
      </c>
      <c r="H47" s="19" t="str">
        <f t="shared" si="2"/>
        <v>B</v>
      </c>
      <c r="I47" s="35">
        <v>4</v>
      </c>
      <c r="J47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47" s="19">
        <f t="shared" si="4"/>
        <v>85.714285714285708</v>
      </c>
      <c r="L47" s="19" t="str">
        <f t="shared" si="5"/>
        <v>A</v>
      </c>
      <c r="M47" s="19">
        <f t="shared" si="6"/>
        <v>85.714285714285708</v>
      </c>
      <c r="N47" s="19" t="str">
        <f t="shared" si="7"/>
        <v>A</v>
      </c>
      <c r="O47" s="35">
        <v>3</v>
      </c>
      <c r="P47" s="19" t="str">
        <f t="shared" si="8"/>
        <v>Memiliki keterampilan mempraktekkan teknik gerak dasar permainan bola besar, bola kecil, senam, dan renang namun atletik dan kebugaran jasmani perlu ditingkatkan</v>
      </c>
      <c r="Q47" s="19" t="str">
        <f t="shared" si="9"/>
        <v>B</v>
      </c>
      <c r="R47" s="19" t="str">
        <f t="shared" si="10"/>
        <v>B</v>
      </c>
      <c r="S47" s="18"/>
      <c r="T47" s="1">
        <v>85</v>
      </c>
      <c r="U47" s="1">
        <v>79</v>
      </c>
      <c r="V47" s="39">
        <v>62</v>
      </c>
      <c r="W47" s="39">
        <v>96</v>
      </c>
      <c r="X47" s="39">
        <v>92</v>
      </c>
      <c r="Y47" s="39">
        <v>87</v>
      </c>
      <c r="Z47" s="40">
        <v>77</v>
      </c>
      <c r="AA47" s="1"/>
      <c r="AB47" s="1"/>
      <c r="AC47" s="1"/>
      <c r="AD47" s="1"/>
      <c r="AE47" s="18"/>
      <c r="AF47" s="1">
        <v>83</v>
      </c>
      <c r="AG47" s="1">
        <v>82</v>
      </c>
      <c r="AH47" s="39">
        <v>85</v>
      </c>
      <c r="AI47" s="39">
        <v>88</v>
      </c>
      <c r="AJ47" s="39">
        <v>90</v>
      </c>
      <c r="AK47" s="39">
        <v>90</v>
      </c>
      <c r="AL47" s="39">
        <v>82</v>
      </c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42" t="s">
        <v>101</v>
      </c>
      <c r="H52" s="42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42" t="s">
        <v>104</v>
      </c>
      <c r="H53" s="42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42" t="s">
        <v>106</v>
      </c>
      <c r="H54" s="42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42" t="s">
        <v>107</v>
      </c>
      <c r="H55" s="42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1.25" top="0.75" bottom="0.75" header="0.3" footer="0.3"/>
  <pageSetup paperSize="5" scale="75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G11" activePane="bottomRight" state="frozen"/>
      <selection pane="topRight"/>
      <selection pane="bottomLeft"/>
      <selection pane="bottomRight" activeCell="O22" sqref="O2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361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87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5" t="s">
        <v>14</v>
      </c>
      <c r="B8" s="56" t="s">
        <v>15</v>
      </c>
      <c r="C8" s="55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7" t="s">
        <v>19</v>
      </c>
      <c r="R8" s="47"/>
      <c r="S8" s="18"/>
      <c r="T8" s="46" t="s">
        <v>20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33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3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5"/>
      <c r="B9" s="56"/>
      <c r="C9" s="55"/>
      <c r="D9" s="18"/>
      <c r="E9" s="46" t="s">
        <v>22</v>
      </c>
      <c r="F9" s="46"/>
      <c r="G9" s="67" t="s">
        <v>23</v>
      </c>
      <c r="H9" s="68"/>
      <c r="I9" s="68"/>
      <c r="J9" s="69"/>
      <c r="K9" s="49" t="s">
        <v>22</v>
      </c>
      <c r="L9" s="49"/>
      <c r="M9" s="70" t="s">
        <v>23</v>
      </c>
      <c r="N9" s="71"/>
      <c r="O9" s="71"/>
      <c r="P9" s="72"/>
      <c r="Q9" s="59" t="s">
        <v>22</v>
      </c>
      <c r="R9" s="59" t="s">
        <v>23</v>
      </c>
      <c r="S9" s="18"/>
      <c r="T9" s="43" t="s">
        <v>24</v>
      </c>
      <c r="U9" s="43" t="s">
        <v>25</v>
      </c>
      <c r="V9" s="43" t="s">
        <v>26</v>
      </c>
      <c r="W9" s="43" t="s">
        <v>27</v>
      </c>
      <c r="X9" s="43" t="s">
        <v>28</v>
      </c>
      <c r="Y9" s="43" t="s">
        <v>29</v>
      </c>
      <c r="Z9" s="43" t="s">
        <v>30</v>
      </c>
      <c r="AA9" s="43" t="s">
        <v>31</v>
      </c>
      <c r="AB9" s="43" t="s">
        <v>32</v>
      </c>
      <c r="AC9" s="43" t="s">
        <v>33</v>
      </c>
      <c r="AD9" s="45" t="s">
        <v>34</v>
      </c>
      <c r="AE9" s="33"/>
      <c r="AF9" s="53" t="s">
        <v>35</v>
      </c>
      <c r="AG9" s="53" t="s">
        <v>36</v>
      </c>
      <c r="AH9" s="53" t="s">
        <v>37</v>
      </c>
      <c r="AI9" s="53" t="s">
        <v>38</v>
      </c>
      <c r="AJ9" s="53" t="s">
        <v>39</v>
      </c>
      <c r="AK9" s="53" t="s">
        <v>40</v>
      </c>
      <c r="AL9" s="53" t="s">
        <v>41</v>
      </c>
      <c r="AM9" s="53" t="s">
        <v>42</v>
      </c>
      <c r="AN9" s="53" t="s">
        <v>43</v>
      </c>
      <c r="AO9" s="53" t="s">
        <v>44</v>
      </c>
      <c r="AP9" s="33"/>
      <c r="AQ9" s="50" t="s">
        <v>45</v>
      </c>
      <c r="AR9" s="50"/>
      <c r="AS9" s="50" t="s">
        <v>46</v>
      </c>
      <c r="AT9" s="50"/>
      <c r="AU9" s="50" t="s">
        <v>47</v>
      </c>
      <c r="AV9" s="50"/>
      <c r="AW9" s="50"/>
      <c r="AX9" s="50" t="s">
        <v>48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5"/>
      <c r="B10" s="56"/>
      <c r="C10" s="55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60"/>
      <c r="R10" s="60"/>
      <c r="S10" s="18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5"/>
      <c r="AE10" s="33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35511</v>
      </c>
      <c r="C11" s="19" t="s">
        <v>152</v>
      </c>
      <c r="D11" s="18"/>
      <c r="E11" s="19">
        <f t="shared" ref="E11:E50" si="0">IF((COUNTA(T11:AA11)&gt;0),(ROUND( AVERAGE(T11:AA11),0)),"")</f>
        <v>87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87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senam, renang, dan pergaulan sehat namun atletik dan kebugaran jasmani perlu ditingkatkan</v>
      </c>
      <c r="K11" s="19">
        <f t="shared" ref="K11:K50" si="4">IF((COUNTA(AF11:AN11)&gt;0),AVERAGE(AF11:AN11),"")</f>
        <v>84.285714285714292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84.285714285714292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senam, dan renang namun atletik dan kebugaran jasmani perlu ditingkatkan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90</v>
      </c>
      <c r="U11" s="1">
        <v>82</v>
      </c>
      <c r="V11" s="40">
        <v>89</v>
      </c>
      <c r="W11" s="39">
        <v>92</v>
      </c>
      <c r="X11" s="39">
        <v>90</v>
      </c>
      <c r="Y11" s="39">
        <v>85</v>
      </c>
      <c r="Z11" s="39">
        <v>84</v>
      </c>
      <c r="AA11" s="1"/>
      <c r="AB11" s="1"/>
      <c r="AC11" s="1"/>
      <c r="AD11" s="1"/>
      <c r="AE11" s="18"/>
      <c r="AF11" s="1">
        <v>89</v>
      </c>
      <c r="AG11" s="1">
        <v>85</v>
      </c>
      <c r="AH11" s="39">
        <v>85</v>
      </c>
      <c r="AI11" s="39">
        <v>85</v>
      </c>
      <c r="AJ11" s="39">
        <v>75</v>
      </c>
      <c r="AK11" s="39">
        <v>90</v>
      </c>
      <c r="AL11" s="39">
        <v>81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54</v>
      </c>
      <c r="FD11" s="75"/>
      <c r="FE11" s="75"/>
      <c r="FG11" s="73" t="s">
        <v>55</v>
      </c>
      <c r="FH11" s="73"/>
      <c r="FI11" s="73"/>
    </row>
    <row r="12" spans="1:167">
      <c r="A12" s="19">
        <v>2</v>
      </c>
      <c r="B12" s="19">
        <v>35526</v>
      </c>
      <c r="C12" s="19" t="s">
        <v>153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3</v>
      </c>
      <c r="J12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2" s="19">
        <f t="shared" si="4"/>
        <v>85.285714285714292</v>
      </c>
      <c r="L12" s="19" t="str">
        <f t="shared" si="5"/>
        <v>A</v>
      </c>
      <c r="M12" s="19">
        <f t="shared" si="6"/>
        <v>85.285714285714292</v>
      </c>
      <c r="N12" s="19" t="str">
        <f t="shared" si="7"/>
        <v>A</v>
      </c>
      <c r="O12" s="35">
        <v>3</v>
      </c>
      <c r="P12" s="19" t="str">
        <f t="shared" si="8"/>
        <v>Memiliki keterampilan mempraktekkan teknik gerak dasar permainan bola besar, bola kecil, senam, dan renang namun atletik dan kebugaran jasmani perlu ditingkatkan</v>
      </c>
      <c r="Q12" s="19" t="str">
        <f t="shared" si="9"/>
        <v>B</v>
      </c>
      <c r="R12" s="19" t="str">
        <f t="shared" si="10"/>
        <v>B</v>
      </c>
      <c r="S12" s="18"/>
      <c r="T12" s="1">
        <v>95</v>
      </c>
      <c r="U12" s="1">
        <v>79</v>
      </c>
      <c r="V12" s="40">
        <v>85</v>
      </c>
      <c r="W12" s="39">
        <v>90</v>
      </c>
      <c r="X12" s="39">
        <v>74</v>
      </c>
      <c r="Y12" s="39">
        <v>85</v>
      </c>
      <c r="Z12" s="39">
        <v>85</v>
      </c>
      <c r="AA12" s="1"/>
      <c r="AB12" s="1"/>
      <c r="AC12" s="1"/>
      <c r="AD12" s="1"/>
      <c r="AE12" s="18"/>
      <c r="AF12" s="1">
        <v>88</v>
      </c>
      <c r="AG12" s="1">
        <v>88</v>
      </c>
      <c r="AH12" s="39">
        <v>88</v>
      </c>
      <c r="AI12" s="39">
        <v>78</v>
      </c>
      <c r="AJ12" s="39">
        <v>80</v>
      </c>
      <c r="AK12" s="39">
        <v>90</v>
      </c>
      <c r="AL12" s="39">
        <v>85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35541</v>
      </c>
      <c r="C13" s="19" t="s">
        <v>154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88</v>
      </c>
      <c r="H13" s="19" t="str">
        <f t="shared" si="2"/>
        <v>A</v>
      </c>
      <c r="I13" s="35">
        <v>2</v>
      </c>
      <c r="J13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3" s="19">
        <f t="shared" si="4"/>
        <v>80.428571428571431</v>
      </c>
      <c r="L13" s="19" t="str">
        <f t="shared" si="5"/>
        <v>B</v>
      </c>
      <c r="M13" s="19">
        <f t="shared" si="6"/>
        <v>80.428571428571431</v>
      </c>
      <c r="N13" s="19" t="str">
        <f t="shared" si="7"/>
        <v>B</v>
      </c>
      <c r="O13" s="35">
        <v>4</v>
      </c>
      <c r="P13" s="19" t="str">
        <f t="shared" si="8"/>
        <v>Memiliki keterampilan mempraktekkan teknik gerak dasar permainan bola besar, bola kecil, dan renang namun atletik, kebugaran jasmani, dan senam perlu ditingkatkan</v>
      </c>
      <c r="Q13" s="19" t="str">
        <f t="shared" si="9"/>
        <v>B</v>
      </c>
      <c r="R13" s="19" t="str">
        <f t="shared" si="10"/>
        <v>B</v>
      </c>
      <c r="S13" s="18"/>
      <c r="T13" s="1">
        <v>97</v>
      </c>
      <c r="U13" s="1">
        <v>81</v>
      </c>
      <c r="V13" s="40">
        <v>85</v>
      </c>
      <c r="W13" s="39">
        <v>94</v>
      </c>
      <c r="X13" s="39">
        <v>96</v>
      </c>
      <c r="Y13" s="39">
        <v>76</v>
      </c>
      <c r="Z13" s="39">
        <v>85</v>
      </c>
      <c r="AA13" s="1"/>
      <c r="AB13" s="1"/>
      <c r="AC13" s="1"/>
      <c r="AD13" s="1"/>
      <c r="AE13" s="18"/>
      <c r="AF13" s="1">
        <v>85</v>
      </c>
      <c r="AG13" s="1">
        <v>78</v>
      </c>
      <c r="AH13" s="39">
        <v>81</v>
      </c>
      <c r="AI13" s="39">
        <v>76</v>
      </c>
      <c r="AJ13" s="39">
        <v>80</v>
      </c>
      <c r="AK13" s="39">
        <v>75</v>
      </c>
      <c r="AL13" s="39">
        <v>88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4">
        <v>1</v>
      </c>
      <c r="FH13" s="78" t="s">
        <v>230</v>
      </c>
      <c r="FI13" s="78" t="s">
        <v>233</v>
      </c>
      <c r="FJ13" s="77">
        <v>11721</v>
      </c>
      <c r="FK13" s="77">
        <v>11731</v>
      </c>
    </row>
    <row r="14" spans="1:167">
      <c r="A14" s="19">
        <v>4</v>
      </c>
      <c r="B14" s="19">
        <v>35556</v>
      </c>
      <c r="C14" s="19" t="s">
        <v>155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2</v>
      </c>
      <c r="J14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4" s="19">
        <f t="shared" si="4"/>
        <v>80.857142857142861</v>
      </c>
      <c r="L14" s="19" t="str">
        <f t="shared" si="5"/>
        <v>B</v>
      </c>
      <c r="M14" s="19">
        <f t="shared" si="6"/>
        <v>80.857142857142861</v>
      </c>
      <c r="N14" s="19" t="str">
        <f t="shared" si="7"/>
        <v>B</v>
      </c>
      <c r="O14" s="35">
        <v>4</v>
      </c>
      <c r="P14" s="19" t="str">
        <f t="shared" si="8"/>
        <v>Memiliki keterampilan mempraktekkan teknik gerak dasar permainan bola besar, bola kecil, dan renang namun atletik, kebugaran jasmani, dan senam perlu ditingkatkan</v>
      </c>
      <c r="Q14" s="19" t="str">
        <f t="shared" si="9"/>
        <v>B</v>
      </c>
      <c r="R14" s="19" t="str">
        <f t="shared" si="10"/>
        <v>B</v>
      </c>
      <c r="S14" s="18"/>
      <c r="T14" s="1">
        <v>95</v>
      </c>
      <c r="U14" s="1">
        <v>83</v>
      </c>
      <c r="V14" s="40">
        <v>90</v>
      </c>
      <c r="W14" s="39">
        <v>92</v>
      </c>
      <c r="X14" s="39">
        <v>95</v>
      </c>
      <c r="Y14" s="39">
        <v>76</v>
      </c>
      <c r="Z14" s="39">
        <v>86</v>
      </c>
      <c r="AA14" s="1"/>
      <c r="AB14" s="1"/>
      <c r="AC14" s="1"/>
      <c r="AD14" s="1"/>
      <c r="AE14" s="18"/>
      <c r="AF14" s="1">
        <v>83</v>
      </c>
      <c r="AG14" s="1">
        <v>79</v>
      </c>
      <c r="AH14" s="39">
        <v>82</v>
      </c>
      <c r="AI14" s="39">
        <v>79</v>
      </c>
      <c r="AJ14" s="39">
        <v>75</v>
      </c>
      <c r="AK14" s="39">
        <v>80</v>
      </c>
      <c r="AL14" s="39">
        <v>88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35571</v>
      </c>
      <c r="C15" s="19" t="s">
        <v>156</v>
      </c>
      <c r="D15" s="18"/>
      <c r="E15" s="19">
        <f t="shared" si="0"/>
        <v>87</v>
      </c>
      <c r="F15" s="19" t="str">
        <f t="shared" si="1"/>
        <v>A</v>
      </c>
      <c r="G15" s="19">
        <f>IF((COUNTA(T12:AC12)&gt;0),(ROUND((AVERAGE(T15:AD15)),0)),"")</f>
        <v>87</v>
      </c>
      <c r="H15" s="19" t="str">
        <f t="shared" si="2"/>
        <v>A</v>
      </c>
      <c r="I15" s="35">
        <v>3</v>
      </c>
      <c r="J15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5" s="19">
        <f t="shared" si="4"/>
        <v>85.142857142857139</v>
      </c>
      <c r="L15" s="19" t="str">
        <f t="shared" si="5"/>
        <v>A</v>
      </c>
      <c r="M15" s="19">
        <f t="shared" si="6"/>
        <v>85.142857142857139</v>
      </c>
      <c r="N15" s="19" t="str">
        <f t="shared" si="7"/>
        <v>A</v>
      </c>
      <c r="O15" s="35">
        <v>3</v>
      </c>
      <c r="P15" s="19" t="str">
        <f t="shared" si="8"/>
        <v>Memiliki keterampilan mempraktekkan teknik gerak dasar permainan bola besar, bola kecil, senam, dan renang namun atletik dan kebugaran jasmani perlu ditingkatkan</v>
      </c>
      <c r="Q15" s="19" t="str">
        <f t="shared" si="9"/>
        <v>B</v>
      </c>
      <c r="R15" s="19" t="str">
        <f t="shared" si="10"/>
        <v>B</v>
      </c>
      <c r="S15" s="18"/>
      <c r="T15" s="1">
        <v>92</v>
      </c>
      <c r="U15" s="1">
        <v>80</v>
      </c>
      <c r="V15" s="40">
        <v>83</v>
      </c>
      <c r="W15" s="39">
        <v>90</v>
      </c>
      <c r="X15" s="39">
        <v>96</v>
      </c>
      <c r="Y15" s="39">
        <v>85</v>
      </c>
      <c r="Z15" s="39">
        <v>86</v>
      </c>
      <c r="AA15" s="1"/>
      <c r="AB15" s="1"/>
      <c r="AC15" s="1"/>
      <c r="AD15" s="1"/>
      <c r="AE15" s="18"/>
      <c r="AF15" s="1">
        <v>85</v>
      </c>
      <c r="AG15" s="1">
        <v>88</v>
      </c>
      <c r="AH15" s="39">
        <v>85</v>
      </c>
      <c r="AI15" s="39">
        <v>84</v>
      </c>
      <c r="AJ15" s="39">
        <v>85</v>
      </c>
      <c r="AK15" s="39">
        <v>85</v>
      </c>
      <c r="AL15" s="39">
        <v>84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4">
        <v>2</v>
      </c>
      <c r="FH15" s="78" t="s">
        <v>229</v>
      </c>
      <c r="FI15" s="78" t="s">
        <v>234</v>
      </c>
      <c r="FJ15" s="77">
        <v>11722</v>
      </c>
      <c r="FK15" s="77">
        <v>11732</v>
      </c>
    </row>
    <row r="16" spans="1:167">
      <c r="A16" s="19">
        <v>6</v>
      </c>
      <c r="B16" s="19">
        <v>35586</v>
      </c>
      <c r="C16" s="19" t="s">
        <v>157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2</v>
      </c>
      <c r="J16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6" s="19">
        <f t="shared" si="4"/>
        <v>86.571428571428569</v>
      </c>
      <c r="L16" s="19" t="str">
        <f t="shared" si="5"/>
        <v>A</v>
      </c>
      <c r="M16" s="19">
        <f t="shared" si="6"/>
        <v>86.571428571428569</v>
      </c>
      <c r="N16" s="19" t="str">
        <f t="shared" si="7"/>
        <v>A</v>
      </c>
      <c r="O16" s="35">
        <v>3</v>
      </c>
      <c r="P16" s="19" t="str">
        <f t="shared" si="8"/>
        <v>Memiliki keterampilan mempraktekkan teknik gerak dasar permainan bola besar, bola kecil, senam, dan renang namun atletik dan kebugaran jasmani perlu ditingkatkan</v>
      </c>
      <c r="Q16" s="19" t="str">
        <f t="shared" si="9"/>
        <v>B</v>
      </c>
      <c r="R16" s="19" t="str">
        <f t="shared" si="10"/>
        <v>B</v>
      </c>
      <c r="S16" s="18"/>
      <c r="T16" s="1">
        <v>97</v>
      </c>
      <c r="U16" s="1">
        <v>81</v>
      </c>
      <c r="V16" s="40">
        <v>82</v>
      </c>
      <c r="W16" s="39">
        <v>92</v>
      </c>
      <c r="X16" s="39">
        <v>92</v>
      </c>
      <c r="Y16" s="39">
        <v>84</v>
      </c>
      <c r="Z16" s="39">
        <v>86</v>
      </c>
      <c r="AA16" s="1"/>
      <c r="AB16" s="1"/>
      <c r="AC16" s="1"/>
      <c r="AD16" s="1"/>
      <c r="AE16" s="18"/>
      <c r="AF16" s="1">
        <v>86</v>
      </c>
      <c r="AG16" s="1">
        <v>84</v>
      </c>
      <c r="AH16" s="39">
        <v>85</v>
      </c>
      <c r="AI16" s="39">
        <v>88</v>
      </c>
      <c r="AJ16" s="39">
        <v>85</v>
      </c>
      <c r="AK16" s="39">
        <v>90</v>
      </c>
      <c r="AL16" s="39">
        <v>88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35601</v>
      </c>
      <c r="C17" s="19" t="s">
        <v>158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3</v>
      </c>
      <c r="J17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7" s="19">
        <f t="shared" si="4"/>
        <v>86.142857142857139</v>
      </c>
      <c r="L17" s="19" t="str">
        <f t="shared" si="5"/>
        <v>A</v>
      </c>
      <c r="M17" s="19">
        <f t="shared" si="6"/>
        <v>86.142857142857139</v>
      </c>
      <c r="N17" s="19" t="str">
        <f t="shared" si="7"/>
        <v>A</v>
      </c>
      <c r="O17" s="35">
        <v>3</v>
      </c>
      <c r="P17" s="19" t="str">
        <f t="shared" si="8"/>
        <v>Memiliki keterampilan mempraktekkan teknik gerak dasar permainan bola besar, bola kecil, senam, dan renang namun atletik dan kebugaran jasmani perlu ditingkatkan</v>
      </c>
      <c r="Q17" s="19" t="str">
        <f t="shared" si="9"/>
        <v>B</v>
      </c>
      <c r="R17" s="19" t="str">
        <f t="shared" si="10"/>
        <v>B</v>
      </c>
      <c r="S17" s="18"/>
      <c r="T17" s="1">
        <v>90</v>
      </c>
      <c r="U17" s="1">
        <v>79</v>
      </c>
      <c r="V17" s="40">
        <v>89</v>
      </c>
      <c r="W17" s="39">
        <v>84</v>
      </c>
      <c r="X17" s="39">
        <v>96</v>
      </c>
      <c r="Y17" s="39">
        <v>87</v>
      </c>
      <c r="Z17" s="39">
        <v>85</v>
      </c>
      <c r="AA17" s="1"/>
      <c r="AB17" s="1"/>
      <c r="AC17" s="1"/>
      <c r="AD17" s="1"/>
      <c r="AE17" s="18"/>
      <c r="AF17" s="1">
        <v>84</v>
      </c>
      <c r="AG17" s="1">
        <v>88</v>
      </c>
      <c r="AH17" s="39">
        <v>85</v>
      </c>
      <c r="AI17" s="39">
        <v>85</v>
      </c>
      <c r="AJ17" s="39">
        <v>88</v>
      </c>
      <c r="AK17" s="39">
        <v>85</v>
      </c>
      <c r="AL17" s="39">
        <v>88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 t="s">
        <v>231</v>
      </c>
      <c r="FI17" s="78" t="s">
        <v>235</v>
      </c>
      <c r="FJ17" s="77">
        <v>11723</v>
      </c>
      <c r="FK17" s="77">
        <v>11733</v>
      </c>
    </row>
    <row r="18" spans="1:167">
      <c r="A18" s="19">
        <v>8</v>
      </c>
      <c r="B18" s="19">
        <v>35616</v>
      </c>
      <c r="C18" s="19" t="s">
        <v>159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4</v>
      </c>
      <c r="J18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18" s="19">
        <f t="shared" si="4"/>
        <v>81.142857142857139</v>
      </c>
      <c r="L18" s="19" t="str">
        <f t="shared" si="5"/>
        <v>B</v>
      </c>
      <c r="M18" s="19">
        <f t="shared" si="6"/>
        <v>81.142857142857139</v>
      </c>
      <c r="N18" s="19" t="str">
        <f t="shared" si="7"/>
        <v>B</v>
      </c>
      <c r="O18" s="35">
        <v>4</v>
      </c>
      <c r="P18" s="19" t="str">
        <f t="shared" si="8"/>
        <v>Memiliki keterampilan mempraktekkan teknik gerak dasar permainan bola besar, bola kecil, dan renang namun atletik, kebugaran jasmani, dan senam perlu ditingkatkan</v>
      </c>
      <c r="Q18" s="19" t="str">
        <f t="shared" si="9"/>
        <v>B</v>
      </c>
      <c r="R18" s="19" t="str">
        <f t="shared" si="10"/>
        <v>B</v>
      </c>
      <c r="S18" s="18"/>
      <c r="T18" s="1">
        <v>97</v>
      </c>
      <c r="U18" s="1">
        <v>79</v>
      </c>
      <c r="V18" s="40">
        <v>82</v>
      </c>
      <c r="W18" s="39">
        <v>82</v>
      </c>
      <c r="X18" s="39">
        <v>92</v>
      </c>
      <c r="Y18" s="39">
        <v>65</v>
      </c>
      <c r="Z18" s="39">
        <v>86</v>
      </c>
      <c r="AA18" s="1"/>
      <c r="AB18" s="1"/>
      <c r="AC18" s="1"/>
      <c r="AD18" s="1"/>
      <c r="AE18" s="18"/>
      <c r="AF18" s="1">
        <v>79</v>
      </c>
      <c r="AG18" s="1">
        <v>77</v>
      </c>
      <c r="AH18" s="39">
        <v>84</v>
      </c>
      <c r="AI18" s="39">
        <v>75</v>
      </c>
      <c r="AJ18" s="39">
        <v>80</v>
      </c>
      <c r="AK18" s="39">
        <v>85</v>
      </c>
      <c r="AL18" s="39">
        <v>88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35631</v>
      </c>
      <c r="C19" s="19" t="s">
        <v>160</v>
      </c>
      <c r="D19" s="18"/>
      <c r="E19" s="19">
        <f t="shared" si="0"/>
        <v>89</v>
      </c>
      <c r="F19" s="19" t="str">
        <f t="shared" si="1"/>
        <v>A</v>
      </c>
      <c r="G19" s="19">
        <f>IF((COUNTA(T12:AC12)&gt;0),(ROUND((AVERAGE(T19:AD19)),0)),"")</f>
        <v>89</v>
      </c>
      <c r="H19" s="19" t="str">
        <f t="shared" si="2"/>
        <v>A</v>
      </c>
      <c r="I19" s="35">
        <v>2</v>
      </c>
      <c r="J19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9" s="19">
        <f t="shared" si="4"/>
        <v>88.285714285714292</v>
      </c>
      <c r="L19" s="19" t="str">
        <f t="shared" si="5"/>
        <v>A</v>
      </c>
      <c r="M19" s="19">
        <f t="shared" si="6"/>
        <v>88.285714285714292</v>
      </c>
      <c r="N19" s="19" t="str">
        <f t="shared" si="7"/>
        <v>A</v>
      </c>
      <c r="O19" s="35">
        <v>2</v>
      </c>
      <c r="P19" s="19" t="str">
        <f t="shared" si="8"/>
        <v>Memiliki keterampilan mempraktekkan teknik gerak dasar permainan bola besar, bola kecil,  kebugaran jasmani, senam, dan renang namun atletik perlu ditingkatkan</v>
      </c>
      <c r="Q19" s="19" t="str">
        <f t="shared" si="9"/>
        <v>B</v>
      </c>
      <c r="R19" s="19" t="str">
        <f t="shared" si="10"/>
        <v>B</v>
      </c>
      <c r="S19" s="18"/>
      <c r="T19" s="1">
        <v>97</v>
      </c>
      <c r="U19" s="1">
        <v>81</v>
      </c>
      <c r="V19" s="40">
        <v>87</v>
      </c>
      <c r="W19" s="39">
        <v>86</v>
      </c>
      <c r="X19" s="39">
        <v>98</v>
      </c>
      <c r="Y19" s="39">
        <v>86</v>
      </c>
      <c r="Z19" s="39">
        <v>87</v>
      </c>
      <c r="AA19" s="1"/>
      <c r="AB19" s="1"/>
      <c r="AC19" s="1"/>
      <c r="AD19" s="1"/>
      <c r="AE19" s="18"/>
      <c r="AF19" s="1">
        <v>86</v>
      </c>
      <c r="AG19" s="1">
        <v>88</v>
      </c>
      <c r="AH19" s="39">
        <v>88</v>
      </c>
      <c r="AI19" s="39">
        <v>88</v>
      </c>
      <c r="AJ19" s="39">
        <v>91</v>
      </c>
      <c r="AK19" s="39">
        <v>89</v>
      </c>
      <c r="AL19" s="39">
        <v>88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 t="s">
        <v>232</v>
      </c>
      <c r="FI19" s="78" t="s">
        <v>236</v>
      </c>
      <c r="FJ19" s="77">
        <v>11724</v>
      </c>
      <c r="FK19" s="77">
        <v>11734</v>
      </c>
    </row>
    <row r="20" spans="1:167">
      <c r="A20" s="19">
        <v>10</v>
      </c>
      <c r="B20" s="19">
        <v>35646</v>
      </c>
      <c r="C20" s="19" t="s">
        <v>161</v>
      </c>
      <c r="D20" s="18"/>
      <c r="E20" s="19">
        <f t="shared" si="0"/>
        <v>87</v>
      </c>
      <c r="F20" s="19" t="str">
        <f t="shared" si="1"/>
        <v>A</v>
      </c>
      <c r="G20" s="19">
        <f>IF((COUNTA(T12:AC12)&gt;0),(ROUND((AVERAGE(T20:AD20)),0)),"")</f>
        <v>87</v>
      </c>
      <c r="H20" s="19" t="str">
        <f t="shared" si="2"/>
        <v>A</v>
      </c>
      <c r="I20" s="35">
        <v>3</v>
      </c>
      <c r="J20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0" s="19">
        <f t="shared" si="4"/>
        <v>80.857142857142861</v>
      </c>
      <c r="L20" s="19" t="str">
        <f t="shared" si="5"/>
        <v>B</v>
      </c>
      <c r="M20" s="19">
        <f t="shared" si="6"/>
        <v>80.857142857142861</v>
      </c>
      <c r="N20" s="19" t="str">
        <f t="shared" si="7"/>
        <v>B</v>
      </c>
      <c r="O20" s="35">
        <v>4</v>
      </c>
      <c r="P20" s="19" t="str">
        <f t="shared" si="8"/>
        <v>Memiliki keterampilan mempraktekkan teknik gerak dasar permainan bola besar, bola kecil, dan renang namun atletik, kebugaran jasmani, dan senam perlu ditingkatkan</v>
      </c>
      <c r="Q20" s="19" t="str">
        <f t="shared" si="9"/>
        <v>B</v>
      </c>
      <c r="R20" s="19" t="str">
        <f t="shared" si="10"/>
        <v>B</v>
      </c>
      <c r="S20" s="18"/>
      <c r="T20" s="1">
        <v>92</v>
      </c>
      <c r="U20" s="1">
        <v>83</v>
      </c>
      <c r="V20" s="40">
        <v>87</v>
      </c>
      <c r="W20" s="39">
        <v>86</v>
      </c>
      <c r="X20" s="39">
        <v>98</v>
      </c>
      <c r="Y20" s="39">
        <v>75</v>
      </c>
      <c r="Z20" s="39">
        <v>86</v>
      </c>
      <c r="AA20" s="1"/>
      <c r="AB20" s="1"/>
      <c r="AC20" s="1"/>
      <c r="AD20" s="1"/>
      <c r="AE20" s="18"/>
      <c r="AF20" s="1">
        <v>85</v>
      </c>
      <c r="AG20" s="1">
        <v>85</v>
      </c>
      <c r="AH20" s="39">
        <v>80</v>
      </c>
      <c r="AI20" s="39">
        <v>76</v>
      </c>
      <c r="AJ20" s="39">
        <v>80</v>
      </c>
      <c r="AK20" s="39">
        <v>80</v>
      </c>
      <c r="AL20" s="39">
        <v>80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35661</v>
      </c>
      <c r="C21" s="19" t="s">
        <v>162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3</v>
      </c>
      <c r="J21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4</v>
      </c>
      <c r="P21" s="19" t="str">
        <f t="shared" si="8"/>
        <v>Memiliki keterampilan mempraktekkan teknik gerak dasar permainan bola besar, bola kecil, dan renang namun atletik, kebugaran jasmani, dan senam perlu ditingkatkan</v>
      </c>
      <c r="Q21" s="19" t="str">
        <f t="shared" si="9"/>
        <v>B</v>
      </c>
      <c r="R21" s="19" t="str">
        <f t="shared" si="10"/>
        <v>B</v>
      </c>
      <c r="S21" s="18"/>
      <c r="T21" s="1">
        <v>92</v>
      </c>
      <c r="U21" s="1">
        <v>79</v>
      </c>
      <c r="V21" s="40">
        <v>85</v>
      </c>
      <c r="W21" s="39">
        <v>86</v>
      </c>
      <c r="X21" s="39">
        <v>98</v>
      </c>
      <c r="Y21" s="39">
        <v>75</v>
      </c>
      <c r="Z21" s="39">
        <v>84</v>
      </c>
      <c r="AA21" s="1"/>
      <c r="AB21" s="1"/>
      <c r="AC21" s="1"/>
      <c r="AD21" s="1"/>
      <c r="AE21" s="18"/>
      <c r="AF21" s="1">
        <v>88</v>
      </c>
      <c r="AG21" s="1">
        <v>88</v>
      </c>
      <c r="AH21" s="39">
        <v>88</v>
      </c>
      <c r="AI21" s="39">
        <v>74</v>
      </c>
      <c r="AJ21" s="39">
        <v>77</v>
      </c>
      <c r="AK21" s="39">
        <v>70</v>
      </c>
      <c r="AL21" s="39">
        <v>75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11725</v>
      </c>
      <c r="FK21" s="77">
        <v>11735</v>
      </c>
    </row>
    <row r="22" spans="1:167">
      <c r="A22" s="19">
        <v>12</v>
      </c>
      <c r="B22" s="19">
        <v>35676</v>
      </c>
      <c r="C22" s="19" t="s">
        <v>163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86</v>
      </c>
      <c r="H22" s="19" t="str">
        <f t="shared" si="2"/>
        <v>A</v>
      </c>
      <c r="I22" s="35">
        <v>3</v>
      </c>
      <c r="J22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4</v>
      </c>
      <c r="P22" s="19" t="str">
        <f t="shared" si="8"/>
        <v>Memiliki keterampilan mempraktekkan teknik gerak dasar permainan bola besar, bola kecil, dan renang namun atletik, kebugaran jasmani, dan senam perlu ditingkatkan</v>
      </c>
      <c r="Q22" s="19" t="str">
        <f t="shared" si="9"/>
        <v>B</v>
      </c>
      <c r="R22" s="19" t="str">
        <f t="shared" si="10"/>
        <v>B</v>
      </c>
      <c r="S22" s="18"/>
      <c r="T22" s="1">
        <v>95</v>
      </c>
      <c r="U22" s="1">
        <v>80</v>
      </c>
      <c r="V22" s="40">
        <v>89</v>
      </c>
      <c r="W22" s="39">
        <v>82</v>
      </c>
      <c r="X22" s="39">
        <v>98</v>
      </c>
      <c r="Y22" s="39">
        <v>73</v>
      </c>
      <c r="Z22" s="39">
        <v>86</v>
      </c>
      <c r="AA22" s="1"/>
      <c r="AB22" s="1"/>
      <c r="AC22" s="1"/>
      <c r="AD22" s="1"/>
      <c r="AE22" s="18"/>
      <c r="AF22" s="1">
        <v>78</v>
      </c>
      <c r="AG22" s="1">
        <v>77</v>
      </c>
      <c r="AH22" s="39">
        <v>84</v>
      </c>
      <c r="AI22" s="39">
        <v>75</v>
      </c>
      <c r="AJ22" s="39">
        <v>75</v>
      </c>
      <c r="AK22" s="39">
        <v>88</v>
      </c>
      <c r="AL22" s="39">
        <v>83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36051</v>
      </c>
      <c r="C23" s="19" t="s">
        <v>164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4</v>
      </c>
      <c r="J23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23" s="19">
        <f t="shared" si="4"/>
        <v>80.857142857142861</v>
      </c>
      <c r="L23" s="19" t="str">
        <f t="shared" si="5"/>
        <v>B</v>
      </c>
      <c r="M23" s="19">
        <f t="shared" si="6"/>
        <v>80.857142857142861</v>
      </c>
      <c r="N23" s="19" t="str">
        <f t="shared" si="7"/>
        <v>B</v>
      </c>
      <c r="O23" s="35">
        <v>4</v>
      </c>
      <c r="P23" s="19" t="str">
        <f t="shared" si="8"/>
        <v>Memiliki keterampilan mempraktekkan teknik gerak dasar permainan bola besar, bola kecil, dan renang namun atletik, kebugaran jasmani, dan senam perlu ditingkatkan</v>
      </c>
      <c r="Q23" s="19" t="str">
        <f t="shared" si="9"/>
        <v>B</v>
      </c>
      <c r="R23" s="19" t="str">
        <f t="shared" si="10"/>
        <v>B</v>
      </c>
      <c r="S23" s="18"/>
      <c r="T23" s="1">
        <v>90</v>
      </c>
      <c r="U23" s="1">
        <v>80</v>
      </c>
      <c r="V23" s="40">
        <v>82</v>
      </c>
      <c r="W23" s="39">
        <v>74</v>
      </c>
      <c r="X23" s="39">
        <v>86</v>
      </c>
      <c r="Y23" s="39">
        <v>76</v>
      </c>
      <c r="Z23" s="39">
        <v>84</v>
      </c>
      <c r="AA23" s="1"/>
      <c r="AB23" s="1"/>
      <c r="AC23" s="1"/>
      <c r="AD23" s="1"/>
      <c r="AE23" s="18"/>
      <c r="AF23" s="1">
        <v>79</v>
      </c>
      <c r="AG23" s="1">
        <v>76</v>
      </c>
      <c r="AH23" s="39">
        <v>85</v>
      </c>
      <c r="AI23" s="39">
        <v>86</v>
      </c>
      <c r="AJ23" s="39">
        <v>80</v>
      </c>
      <c r="AK23" s="39">
        <v>80</v>
      </c>
      <c r="AL23" s="39">
        <v>80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11726</v>
      </c>
      <c r="FK23" s="77">
        <v>11736</v>
      </c>
    </row>
    <row r="24" spans="1:167">
      <c r="A24" s="19">
        <v>14</v>
      </c>
      <c r="B24" s="19">
        <v>35691</v>
      </c>
      <c r="C24" s="19" t="s">
        <v>165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3</v>
      </c>
      <c r="J24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4" s="19">
        <f t="shared" si="4"/>
        <v>80.285714285714292</v>
      </c>
      <c r="L24" s="19" t="str">
        <f t="shared" si="5"/>
        <v>B</v>
      </c>
      <c r="M24" s="19">
        <f t="shared" si="6"/>
        <v>80.285714285714292</v>
      </c>
      <c r="N24" s="19" t="str">
        <f t="shared" si="7"/>
        <v>B</v>
      </c>
      <c r="O24" s="35">
        <v>4</v>
      </c>
      <c r="P24" s="19" t="str">
        <f t="shared" si="8"/>
        <v>Memiliki keterampilan mempraktekkan teknik gerak dasar permainan bola besar, bola kecil, dan renang namun atletik, kebugaran jasmani, dan senam perlu ditingkatkan</v>
      </c>
      <c r="Q24" s="19" t="str">
        <f t="shared" si="9"/>
        <v>B</v>
      </c>
      <c r="R24" s="19" t="str">
        <f t="shared" si="10"/>
        <v>B</v>
      </c>
      <c r="S24" s="18"/>
      <c r="T24" s="1">
        <v>92</v>
      </c>
      <c r="U24" s="1">
        <v>79</v>
      </c>
      <c r="V24" s="40">
        <v>84</v>
      </c>
      <c r="W24" s="39">
        <v>94</v>
      </c>
      <c r="X24" s="39">
        <v>94</v>
      </c>
      <c r="Y24" s="39">
        <v>78</v>
      </c>
      <c r="Z24" s="39">
        <v>87</v>
      </c>
      <c r="AA24" s="1"/>
      <c r="AB24" s="1"/>
      <c r="AC24" s="1"/>
      <c r="AD24" s="1"/>
      <c r="AE24" s="18"/>
      <c r="AF24" s="1">
        <v>78</v>
      </c>
      <c r="AG24" s="1">
        <v>76</v>
      </c>
      <c r="AH24" s="39">
        <v>85</v>
      </c>
      <c r="AI24" s="39">
        <v>85</v>
      </c>
      <c r="AJ24" s="39">
        <v>75</v>
      </c>
      <c r="AK24" s="39">
        <v>75</v>
      </c>
      <c r="AL24" s="39">
        <v>88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35706</v>
      </c>
      <c r="C25" s="19" t="s">
        <v>166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3</v>
      </c>
      <c r="J25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5" s="19">
        <f t="shared" si="4"/>
        <v>80.428571428571431</v>
      </c>
      <c r="L25" s="19" t="str">
        <f t="shared" si="5"/>
        <v>B</v>
      </c>
      <c r="M25" s="19">
        <f t="shared" si="6"/>
        <v>80.428571428571431</v>
      </c>
      <c r="N25" s="19" t="str">
        <f t="shared" si="7"/>
        <v>B</v>
      </c>
      <c r="O25" s="35">
        <v>4</v>
      </c>
      <c r="P25" s="19" t="str">
        <f t="shared" si="8"/>
        <v>Memiliki keterampilan mempraktekkan teknik gerak dasar permainan bola besar, bola kecil, dan renang namun atletik, kebugaran jasmani, dan senam perlu ditingkatkan</v>
      </c>
      <c r="Q25" s="19" t="str">
        <f t="shared" si="9"/>
        <v>B</v>
      </c>
      <c r="R25" s="19" t="str">
        <f t="shared" si="10"/>
        <v>B</v>
      </c>
      <c r="S25" s="18"/>
      <c r="T25" s="1">
        <v>90</v>
      </c>
      <c r="U25" s="1">
        <v>79</v>
      </c>
      <c r="V25" s="40">
        <v>89</v>
      </c>
      <c r="W25" s="39">
        <v>88</v>
      </c>
      <c r="X25" s="39">
        <v>92</v>
      </c>
      <c r="Y25" s="39">
        <v>72</v>
      </c>
      <c r="Z25" s="39">
        <v>85</v>
      </c>
      <c r="AA25" s="1"/>
      <c r="AB25" s="1"/>
      <c r="AC25" s="1"/>
      <c r="AD25" s="1"/>
      <c r="AE25" s="18"/>
      <c r="AF25" s="1">
        <v>88</v>
      </c>
      <c r="AG25" s="1">
        <v>88</v>
      </c>
      <c r="AH25" s="39">
        <v>80</v>
      </c>
      <c r="AI25" s="39">
        <v>84</v>
      </c>
      <c r="AJ25" s="39">
        <v>88</v>
      </c>
      <c r="AK25" s="39">
        <v>65</v>
      </c>
      <c r="AL25" s="39">
        <v>70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78</v>
      </c>
      <c r="FD25" s="48"/>
      <c r="FE25" s="48"/>
      <c r="FG25" s="74">
        <v>7</v>
      </c>
      <c r="FH25" s="76"/>
      <c r="FI25" s="76"/>
      <c r="FJ25" s="77">
        <v>11727</v>
      </c>
      <c r="FK25" s="77">
        <v>11737</v>
      </c>
    </row>
    <row r="26" spans="1:167">
      <c r="A26" s="19">
        <v>16</v>
      </c>
      <c r="B26" s="19">
        <v>35721</v>
      </c>
      <c r="C26" s="19" t="s">
        <v>167</v>
      </c>
      <c r="D26" s="18"/>
      <c r="E26" s="19">
        <f t="shared" si="0"/>
        <v>89</v>
      </c>
      <c r="F26" s="19" t="str">
        <f t="shared" si="1"/>
        <v>A</v>
      </c>
      <c r="G26" s="19">
        <f>IF((COUNTA(T12:AC12)&gt;0),(ROUND((AVERAGE(T26:AD26)),0)),"")</f>
        <v>89</v>
      </c>
      <c r="H26" s="19" t="str">
        <f t="shared" si="2"/>
        <v>A</v>
      </c>
      <c r="I26" s="35">
        <v>2</v>
      </c>
      <c r="J26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6" s="19">
        <f t="shared" si="4"/>
        <v>84.428571428571431</v>
      </c>
      <c r="L26" s="19" t="str">
        <f t="shared" si="5"/>
        <v>A</v>
      </c>
      <c r="M26" s="19">
        <f t="shared" si="6"/>
        <v>84.428571428571431</v>
      </c>
      <c r="N26" s="19" t="str">
        <f t="shared" si="7"/>
        <v>A</v>
      </c>
      <c r="O26" s="35">
        <v>3</v>
      </c>
      <c r="P26" s="19" t="str">
        <f t="shared" si="8"/>
        <v>Memiliki keterampilan mempraktekkan teknik gerak dasar permainan bola besar, bola kecil, senam, dan renang namun atletik dan kebugaran jasmani perlu ditingkatkan</v>
      </c>
      <c r="Q26" s="19" t="str">
        <f t="shared" si="9"/>
        <v>B</v>
      </c>
      <c r="R26" s="19" t="str">
        <f t="shared" si="10"/>
        <v>B</v>
      </c>
      <c r="S26" s="18"/>
      <c r="T26" s="1">
        <v>95</v>
      </c>
      <c r="U26" s="1">
        <v>78</v>
      </c>
      <c r="V26" s="40">
        <v>90</v>
      </c>
      <c r="W26" s="39">
        <v>96</v>
      </c>
      <c r="X26" s="39">
        <v>99</v>
      </c>
      <c r="Y26" s="39">
        <v>80</v>
      </c>
      <c r="Z26" s="39">
        <v>84</v>
      </c>
      <c r="AA26" s="1"/>
      <c r="AB26" s="1"/>
      <c r="AC26" s="1"/>
      <c r="AD26" s="1"/>
      <c r="AE26" s="18"/>
      <c r="AF26" s="1">
        <v>83</v>
      </c>
      <c r="AG26" s="1">
        <v>88</v>
      </c>
      <c r="AH26" s="39">
        <v>84</v>
      </c>
      <c r="AI26" s="39">
        <v>88</v>
      </c>
      <c r="AJ26" s="39">
        <v>80</v>
      </c>
      <c r="AK26" s="39">
        <v>83</v>
      </c>
      <c r="AL26" s="39">
        <v>85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35736</v>
      </c>
      <c r="C27" s="19" t="s">
        <v>168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3</v>
      </c>
      <c r="J27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7" s="19">
        <f t="shared" si="4"/>
        <v>82</v>
      </c>
      <c r="L27" s="19" t="str">
        <f t="shared" si="5"/>
        <v>B</v>
      </c>
      <c r="M27" s="19">
        <f t="shared" si="6"/>
        <v>82</v>
      </c>
      <c r="N27" s="19" t="str">
        <f t="shared" si="7"/>
        <v>B</v>
      </c>
      <c r="O27" s="35">
        <v>4</v>
      </c>
      <c r="P27" s="19" t="str">
        <f t="shared" si="8"/>
        <v>Memiliki keterampilan mempraktekkan teknik gerak dasar permainan bola besar, bola kecil, dan renang namun atletik, kebugaran jasmani, dan senam perlu ditingkatkan</v>
      </c>
      <c r="Q27" s="19" t="str">
        <f t="shared" si="9"/>
        <v>B</v>
      </c>
      <c r="R27" s="19" t="str">
        <f t="shared" si="10"/>
        <v>B</v>
      </c>
      <c r="S27" s="18"/>
      <c r="T27" s="1">
        <v>90</v>
      </c>
      <c r="U27" s="1">
        <v>79</v>
      </c>
      <c r="V27" s="40">
        <v>83</v>
      </c>
      <c r="W27" s="39">
        <v>94</v>
      </c>
      <c r="X27" s="39">
        <v>98</v>
      </c>
      <c r="Y27" s="39">
        <v>64</v>
      </c>
      <c r="Z27" s="39">
        <v>85</v>
      </c>
      <c r="AA27" s="1"/>
      <c r="AB27" s="1"/>
      <c r="AC27" s="1"/>
      <c r="AD27" s="1"/>
      <c r="AE27" s="18"/>
      <c r="AF27" s="1">
        <v>88</v>
      </c>
      <c r="AG27" s="1">
        <v>84</v>
      </c>
      <c r="AH27" s="39">
        <v>80</v>
      </c>
      <c r="AI27" s="39">
        <v>78</v>
      </c>
      <c r="AJ27" s="39">
        <v>80</v>
      </c>
      <c r="AK27" s="39">
        <v>83</v>
      </c>
      <c r="AL27" s="39">
        <v>81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4">
        <v>8</v>
      </c>
      <c r="FH27" s="76"/>
      <c r="FI27" s="76"/>
      <c r="FJ27" s="77">
        <v>11728</v>
      </c>
      <c r="FK27" s="77">
        <v>11738</v>
      </c>
    </row>
    <row r="28" spans="1:167">
      <c r="A28" s="19">
        <v>18</v>
      </c>
      <c r="B28" s="19">
        <v>35751</v>
      </c>
      <c r="C28" s="19" t="s">
        <v>169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3</v>
      </c>
      <c r="J28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8" s="19">
        <f t="shared" si="4"/>
        <v>80.285714285714292</v>
      </c>
      <c r="L28" s="19" t="str">
        <f t="shared" si="5"/>
        <v>B</v>
      </c>
      <c r="M28" s="19">
        <f t="shared" si="6"/>
        <v>80.285714285714292</v>
      </c>
      <c r="N28" s="19" t="str">
        <f t="shared" si="7"/>
        <v>B</v>
      </c>
      <c r="O28" s="35">
        <v>4</v>
      </c>
      <c r="P28" s="19" t="str">
        <f t="shared" si="8"/>
        <v>Memiliki keterampilan mempraktekkan teknik gerak dasar permainan bola besar, bola kecil, dan renang namun atletik, kebugaran jasmani, dan senam perlu ditingkatkan</v>
      </c>
      <c r="Q28" s="19" t="str">
        <f t="shared" si="9"/>
        <v>B</v>
      </c>
      <c r="R28" s="19" t="str">
        <f t="shared" si="10"/>
        <v>B</v>
      </c>
      <c r="S28" s="18"/>
      <c r="T28" s="1">
        <v>92</v>
      </c>
      <c r="U28" s="1">
        <v>82</v>
      </c>
      <c r="V28" s="40">
        <v>68</v>
      </c>
      <c r="W28" s="39">
        <v>96</v>
      </c>
      <c r="X28" s="39">
        <v>96</v>
      </c>
      <c r="Y28" s="39">
        <v>69</v>
      </c>
      <c r="Z28" s="39">
        <v>87</v>
      </c>
      <c r="AA28" s="1"/>
      <c r="AB28" s="1"/>
      <c r="AC28" s="1"/>
      <c r="AD28" s="1"/>
      <c r="AE28" s="18"/>
      <c r="AF28" s="1">
        <v>80</v>
      </c>
      <c r="AG28" s="1">
        <v>78</v>
      </c>
      <c r="AH28" s="39">
        <v>84</v>
      </c>
      <c r="AI28" s="39">
        <v>76</v>
      </c>
      <c r="AJ28" s="39">
        <v>80</v>
      </c>
      <c r="AK28" s="39">
        <v>88</v>
      </c>
      <c r="AL28" s="39">
        <v>76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35766</v>
      </c>
      <c r="C29" s="19" t="s">
        <v>170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3</v>
      </c>
      <c r="J29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9" s="19">
        <f t="shared" si="4"/>
        <v>81.428571428571431</v>
      </c>
      <c r="L29" s="19" t="str">
        <f t="shared" si="5"/>
        <v>B</v>
      </c>
      <c r="M29" s="19">
        <f t="shared" si="6"/>
        <v>81.428571428571431</v>
      </c>
      <c r="N29" s="19" t="str">
        <f t="shared" si="7"/>
        <v>B</v>
      </c>
      <c r="O29" s="35">
        <v>4</v>
      </c>
      <c r="P29" s="19" t="str">
        <f t="shared" si="8"/>
        <v>Memiliki keterampilan mempraktekkan teknik gerak dasar permainan bola besar, bola kecil, dan renang namun atletik, kebugaran jasmani, dan senam perlu ditingkatkan</v>
      </c>
      <c r="Q29" s="19" t="str">
        <f t="shared" si="9"/>
        <v>B</v>
      </c>
      <c r="R29" s="19" t="str">
        <f t="shared" si="10"/>
        <v>B</v>
      </c>
      <c r="S29" s="18"/>
      <c r="T29" s="1">
        <v>95</v>
      </c>
      <c r="U29" s="1">
        <v>79</v>
      </c>
      <c r="V29" s="40">
        <v>77</v>
      </c>
      <c r="W29" s="39">
        <v>90</v>
      </c>
      <c r="X29" s="39">
        <v>96</v>
      </c>
      <c r="Y29" s="39">
        <v>81</v>
      </c>
      <c r="Z29" s="39">
        <v>85</v>
      </c>
      <c r="AA29" s="1"/>
      <c r="AB29" s="1"/>
      <c r="AC29" s="1"/>
      <c r="AD29" s="1"/>
      <c r="AE29" s="18"/>
      <c r="AF29" s="1">
        <v>79</v>
      </c>
      <c r="AG29" s="1">
        <v>77</v>
      </c>
      <c r="AH29" s="39">
        <v>85</v>
      </c>
      <c r="AI29" s="39">
        <v>78</v>
      </c>
      <c r="AJ29" s="39">
        <v>75</v>
      </c>
      <c r="AK29" s="39">
        <v>88</v>
      </c>
      <c r="AL29" s="39">
        <v>88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4">
        <v>9</v>
      </c>
      <c r="FH29" s="76"/>
      <c r="FI29" s="76"/>
      <c r="FJ29" s="77">
        <v>11729</v>
      </c>
      <c r="FK29" s="77">
        <v>11739</v>
      </c>
    </row>
    <row r="30" spans="1:167">
      <c r="A30" s="19">
        <v>20</v>
      </c>
      <c r="B30" s="19">
        <v>35781</v>
      </c>
      <c r="C30" s="19" t="s">
        <v>171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4</v>
      </c>
      <c r="J30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30" s="19">
        <f t="shared" si="4"/>
        <v>80.142857142857139</v>
      </c>
      <c r="L30" s="19" t="str">
        <f t="shared" si="5"/>
        <v>B</v>
      </c>
      <c r="M30" s="19">
        <f t="shared" si="6"/>
        <v>80.142857142857139</v>
      </c>
      <c r="N30" s="19" t="str">
        <f t="shared" si="7"/>
        <v>B</v>
      </c>
      <c r="O30" s="35">
        <v>4</v>
      </c>
      <c r="P30" s="19" t="str">
        <f t="shared" si="8"/>
        <v>Memiliki keterampilan mempraktekkan teknik gerak dasar permainan bola besar, bola kecil, dan renang namun atletik, kebugaran jasmani, dan senam perlu ditingkatkan</v>
      </c>
      <c r="Q30" s="19" t="str">
        <f t="shared" si="9"/>
        <v>B</v>
      </c>
      <c r="R30" s="19" t="str">
        <f t="shared" si="10"/>
        <v>B</v>
      </c>
      <c r="S30" s="18"/>
      <c r="T30" s="1">
        <v>90</v>
      </c>
      <c r="U30" s="1">
        <v>80</v>
      </c>
      <c r="V30" s="40">
        <v>72</v>
      </c>
      <c r="W30" s="39">
        <v>92</v>
      </c>
      <c r="X30" s="39">
        <v>98</v>
      </c>
      <c r="Y30" s="39">
        <v>65</v>
      </c>
      <c r="Z30" s="39">
        <v>85</v>
      </c>
      <c r="AA30" s="1"/>
      <c r="AB30" s="1"/>
      <c r="AC30" s="1"/>
      <c r="AD30" s="1"/>
      <c r="AE30" s="18"/>
      <c r="AF30" s="1">
        <v>77</v>
      </c>
      <c r="AG30" s="1">
        <v>77</v>
      </c>
      <c r="AH30" s="39">
        <v>84</v>
      </c>
      <c r="AI30" s="39">
        <v>88</v>
      </c>
      <c r="AJ30" s="39">
        <v>88</v>
      </c>
      <c r="AK30" s="39">
        <v>80</v>
      </c>
      <c r="AL30" s="39">
        <v>67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35796</v>
      </c>
      <c r="C31" s="19" t="s">
        <v>172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3</v>
      </c>
      <c r="J31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1" s="19">
        <f t="shared" si="4"/>
        <v>80.142857142857139</v>
      </c>
      <c r="L31" s="19" t="str">
        <f t="shared" si="5"/>
        <v>B</v>
      </c>
      <c r="M31" s="19">
        <f t="shared" si="6"/>
        <v>80.142857142857139</v>
      </c>
      <c r="N31" s="19" t="str">
        <f t="shared" si="7"/>
        <v>B</v>
      </c>
      <c r="O31" s="35">
        <v>4</v>
      </c>
      <c r="P31" s="19" t="str">
        <f t="shared" si="8"/>
        <v>Memiliki keterampilan mempraktekkan teknik gerak dasar permainan bola besar, bola kecil, dan renang namun atletik, kebugaran jasmani, dan senam perlu ditingkatkan</v>
      </c>
      <c r="Q31" s="19" t="str">
        <f t="shared" si="9"/>
        <v>B</v>
      </c>
      <c r="R31" s="19" t="str">
        <f t="shared" si="10"/>
        <v>B</v>
      </c>
      <c r="S31" s="18"/>
      <c r="T31" s="1">
        <v>95</v>
      </c>
      <c r="U31" s="1">
        <v>79</v>
      </c>
      <c r="V31" s="40">
        <v>78</v>
      </c>
      <c r="W31" s="39">
        <v>94</v>
      </c>
      <c r="X31" s="39">
        <v>94</v>
      </c>
      <c r="Y31" s="39">
        <v>80</v>
      </c>
      <c r="Z31" s="39">
        <v>85</v>
      </c>
      <c r="AA31" s="1"/>
      <c r="AB31" s="1"/>
      <c r="AC31" s="1"/>
      <c r="AD31" s="1"/>
      <c r="AE31" s="18"/>
      <c r="AF31" s="1">
        <v>88</v>
      </c>
      <c r="AG31" s="1">
        <v>88</v>
      </c>
      <c r="AH31" s="39">
        <v>88</v>
      </c>
      <c r="AI31" s="39">
        <v>78</v>
      </c>
      <c r="AJ31" s="39">
        <v>75</v>
      </c>
      <c r="AK31" s="39">
        <v>75</v>
      </c>
      <c r="AL31" s="39">
        <v>69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11730</v>
      </c>
      <c r="FK31" s="77">
        <v>11740</v>
      </c>
    </row>
    <row r="32" spans="1:167">
      <c r="A32" s="19">
        <v>22</v>
      </c>
      <c r="B32" s="19">
        <v>36066</v>
      </c>
      <c r="C32" s="19" t="s">
        <v>173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4</v>
      </c>
      <c r="J32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32" s="19">
        <f t="shared" si="4"/>
        <v>84.714285714285708</v>
      </c>
      <c r="L32" s="19" t="str">
        <f t="shared" si="5"/>
        <v>A</v>
      </c>
      <c r="M32" s="19">
        <f t="shared" si="6"/>
        <v>84.714285714285708</v>
      </c>
      <c r="N32" s="19" t="str">
        <f t="shared" si="7"/>
        <v>A</v>
      </c>
      <c r="O32" s="35">
        <v>3</v>
      </c>
      <c r="P32" s="19" t="str">
        <f t="shared" si="8"/>
        <v>Memiliki keterampilan mempraktekkan teknik gerak dasar permainan bola besar, bola kecil, senam, dan renang namun atletik dan kebugaran jasmani perlu ditingkatkan</v>
      </c>
      <c r="Q32" s="19" t="str">
        <f t="shared" si="9"/>
        <v>B</v>
      </c>
      <c r="R32" s="19" t="str">
        <f t="shared" si="10"/>
        <v>B</v>
      </c>
      <c r="S32" s="18"/>
      <c r="T32" s="1">
        <v>92</v>
      </c>
      <c r="U32" s="1">
        <v>79</v>
      </c>
      <c r="V32" s="40">
        <v>65</v>
      </c>
      <c r="W32" s="39">
        <v>80</v>
      </c>
      <c r="X32" s="39">
        <v>98</v>
      </c>
      <c r="Y32" s="39">
        <v>79</v>
      </c>
      <c r="Z32" s="39">
        <v>87</v>
      </c>
      <c r="AA32" s="1"/>
      <c r="AB32" s="1"/>
      <c r="AC32" s="1"/>
      <c r="AD32" s="1"/>
      <c r="AE32" s="18"/>
      <c r="AF32" s="1">
        <v>85</v>
      </c>
      <c r="AG32" s="1">
        <v>88</v>
      </c>
      <c r="AH32" s="39">
        <v>85</v>
      </c>
      <c r="AI32" s="39">
        <v>84</v>
      </c>
      <c r="AJ32" s="39">
        <v>88</v>
      </c>
      <c r="AK32" s="39">
        <v>75</v>
      </c>
      <c r="AL32" s="39">
        <v>88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35811</v>
      </c>
      <c r="C33" s="19" t="s">
        <v>174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3</v>
      </c>
      <c r="J33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3" s="19">
        <f t="shared" si="4"/>
        <v>83.714285714285708</v>
      </c>
      <c r="L33" s="19" t="str">
        <f t="shared" si="5"/>
        <v>B</v>
      </c>
      <c r="M33" s="19">
        <f t="shared" si="6"/>
        <v>83.714285714285708</v>
      </c>
      <c r="N33" s="19" t="str">
        <f t="shared" si="7"/>
        <v>B</v>
      </c>
      <c r="O33" s="35">
        <v>4</v>
      </c>
      <c r="P33" s="19" t="str">
        <f t="shared" si="8"/>
        <v>Memiliki keterampilan mempraktekkan teknik gerak dasar permainan bola besar, bola kecil, dan renang namun atletik, kebugaran jasmani, dan senam perlu ditingkatkan</v>
      </c>
      <c r="Q33" s="19" t="str">
        <f t="shared" si="9"/>
        <v>B</v>
      </c>
      <c r="R33" s="19" t="str">
        <f t="shared" si="10"/>
        <v>B</v>
      </c>
      <c r="S33" s="18"/>
      <c r="T33" s="1">
        <v>95</v>
      </c>
      <c r="U33" s="1">
        <v>81</v>
      </c>
      <c r="V33" s="40">
        <v>83</v>
      </c>
      <c r="W33" s="39">
        <v>92</v>
      </c>
      <c r="X33" s="39">
        <v>96</v>
      </c>
      <c r="Y33" s="39">
        <v>67</v>
      </c>
      <c r="Z33" s="39">
        <v>86</v>
      </c>
      <c r="AA33" s="1"/>
      <c r="AB33" s="1"/>
      <c r="AC33" s="1"/>
      <c r="AD33" s="1"/>
      <c r="AE33" s="18"/>
      <c r="AF33" s="1">
        <v>79</v>
      </c>
      <c r="AG33" s="1">
        <v>85</v>
      </c>
      <c r="AH33" s="39">
        <v>79</v>
      </c>
      <c r="AI33" s="39">
        <v>79</v>
      </c>
      <c r="AJ33" s="39">
        <v>88</v>
      </c>
      <c r="AK33" s="39">
        <v>88</v>
      </c>
      <c r="AL33" s="39">
        <v>88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35826</v>
      </c>
      <c r="C34" s="19" t="s">
        <v>175</v>
      </c>
      <c r="D34" s="18"/>
      <c r="E34" s="19">
        <f t="shared" si="0"/>
        <v>87</v>
      </c>
      <c r="F34" s="19" t="str">
        <f t="shared" si="1"/>
        <v>A</v>
      </c>
      <c r="G34" s="19">
        <f>IF((COUNTA(T12:AC12)&gt;0),(ROUND((AVERAGE(T34:AD34)),0)),"")</f>
        <v>87</v>
      </c>
      <c r="H34" s="19" t="str">
        <f t="shared" si="2"/>
        <v>A</v>
      </c>
      <c r="I34" s="35">
        <v>3</v>
      </c>
      <c r="J34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4" s="19">
        <f t="shared" si="4"/>
        <v>80.714285714285708</v>
      </c>
      <c r="L34" s="19" t="str">
        <f t="shared" si="5"/>
        <v>B</v>
      </c>
      <c r="M34" s="19">
        <f t="shared" si="6"/>
        <v>80.714285714285708</v>
      </c>
      <c r="N34" s="19" t="str">
        <f t="shared" si="7"/>
        <v>B</v>
      </c>
      <c r="O34" s="35">
        <v>4</v>
      </c>
      <c r="P34" s="19" t="str">
        <f t="shared" si="8"/>
        <v>Memiliki keterampilan mempraktekkan teknik gerak dasar permainan bola besar, bola kecil, dan renang namun atletik, kebugaran jasmani, dan senam perlu ditingkatkan</v>
      </c>
      <c r="Q34" s="19" t="str">
        <f t="shared" si="9"/>
        <v>B</v>
      </c>
      <c r="R34" s="19" t="str">
        <f t="shared" si="10"/>
        <v>B</v>
      </c>
      <c r="S34" s="18"/>
      <c r="T34" s="1">
        <v>95</v>
      </c>
      <c r="U34" s="1">
        <v>79</v>
      </c>
      <c r="V34" s="40">
        <v>84</v>
      </c>
      <c r="W34" s="39">
        <v>88</v>
      </c>
      <c r="X34" s="39">
        <v>98</v>
      </c>
      <c r="Y34" s="39">
        <v>77</v>
      </c>
      <c r="Z34" s="39">
        <v>87</v>
      </c>
      <c r="AA34" s="1"/>
      <c r="AB34" s="1"/>
      <c r="AC34" s="1"/>
      <c r="AD34" s="1"/>
      <c r="AE34" s="18"/>
      <c r="AF34" s="1">
        <v>77</v>
      </c>
      <c r="AG34" s="1">
        <v>85</v>
      </c>
      <c r="AH34" s="39">
        <v>82</v>
      </c>
      <c r="AI34" s="39">
        <v>86</v>
      </c>
      <c r="AJ34" s="39">
        <v>75</v>
      </c>
      <c r="AK34" s="39">
        <v>80</v>
      </c>
      <c r="AL34" s="39">
        <v>80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35841</v>
      </c>
      <c r="C35" s="19" t="s">
        <v>176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3</v>
      </c>
      <c r="J35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5" s="19">
        <f t="shared" si="4"/>
        <v>80.285714285714292</v>
      </c>
      <c r="L35" s="19" t="str">
        <f t="shared" si="5"/>
        <v>B</v>
      </c>
      <c r="M35" s="19">
        <f t="shared" si="6"/>
        <v>80.285714285714292</v>
      </c>
      <c r="N35" s="19" t="str">
        <f t="shared" si="7"/>
        <v>B</v>
      </c>
      <c r="O35" s="35">
        <v>4</v>
      </c>
      <c r="P35" s="19" t="str">
        <f t="shared" si="8"/>
        <v>Memiliki keterampilan mempraktekkan teknik gerak dasar permainan bola besar, bola kecil, dan renang namun atletik, kebugaran jasmani, dan senam perlu ditingkatkan</v>
      </c>
      <c r="Q35" s="19" t="str">
        <f t="shared" si="9"/>
        <v>B</v>
      </c>
      <c r="R35" s="19" t="str">
        <f t="shared" si="10"/>
        <v>B</v>
      </c>
      <c r="S35" s="18"/>
      <c r="T35" s="1">
        <v>90</v>
      </c>
      <c r="U35" s="1">
        <v>80</v>
      </c>
      <c r="V35" s="40">
        <v>84</v>
      </c>
      <c r="W35" s="39">
        <v>84</v>
      </c>
      <c r="X35" s="39">
        <v>98</v>
      </c>
      <c r="Y35" s="39">
        <v>66</v>
      </c>
      <c r="Z35" s="39">
        <v>87</v>
      </c>
      <c r="AA35" s="1"/>
      <c r="AB35" s="1"/>
      <c r="AC35" s="1"/>
      <c r="AD35" s="1"/>
      <c r="AE35" s="18"/>
      <c r="AF35" s="1">
        <v>77</v>
      </c>
      <c r="AG35" s="1">
        <v>77</v>
      </c>
      <c r="AH35" s="39">
        <v>79</v>
      </c>
      <c r="AI35" s="39">
        <v>79</v>
      </c>
      <c r="AJ35" s="39">
        <v>80</v>
      </c>
      <c r="AK35" s="39">
        <v>88</v>
      </c>
      <c r="AL35" s="39">
        <v>82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35856</v>
      </c>
      <c r="C36" s="19" t="s">
        <v>177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3</v>
      </c>
      <c r="J36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6" s="19">
        <f t="shared" si="4"/>
        <v>80.714285714285708</v>
      </c>
      <c r="L36" s="19" t="str">
        <f t="shared" si="5"/>
        <v>B</v>
      </c>
      <c r="M36" s="19">
        <f t="shared" si="6"/>
        <v>80.714285714285708</v>
      </c>
      <c r="N36" s="19" t="str">
        <f t="shared" si="7"/>
        <v>B</v>
      </c>
      <c r="O36" s="35">
        <v>4</v>
      </c>
      <c r="P36" s="19" t="str">
        <f t="shared" si="8"/>
        <v>Memiliki keterampilan mempraktekkan teknik gerak dasar permainan bola besar, bola kecil, dan renang namun atletik, kebugaran jasmani, dan senam perlu ditingkatkan</v>
      </c>
      <c r="Q36" s="19" t="str">
        <f t="shared" si="9"/>
        <v>B</v>
      </c>
      <c r="R36" s="19" t="str">
        <f t="shared" si="10"/>
        <v>B</v>
      </c>
      <c r="S36" s="18"/>
      <c r="T36" s="1">
        <v>90</v>
      </c>
      <c r="U36" s="1">
        <v>78</v>
      </c>
      <c r="V36" s="40">
        <v>76</v>
      </c>
      <c r="W36" s="39">
        <v>82</v>
      </c>
      <c r="X36" s="39">
        <v>98</v>
      </c>
      <c r="Y36" s="39">
        <v>80</v>
      </c>
      <c r="Z36" s="39">
        <v>86</v>
      </c>
      <c r="AA36" s="1"/>
      <c r="AB36" s="1"/>
      <c r="AC36" s="1"/>
      <c r="AD36" s="1"/>
      <c r="AE36" s="18"/>
      <c r="AF36" s="1">
        <v>76</v>
      </c>
      <c r="AG36" s="1">
        <v>79</v>
      </c>
      <c r="AH36" s="39">
        <v>80</v>
      </c>
      <c r="AI36" s="39">
        <v>77</v>
      </c>
      <c r="AJ36" s="39">
        <v>85</v>
      </c>
      <c r="AK36" s="39">
        <v>80</v>
      </c>
      <c r="AL36" s="39">
        <v>88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35871</v>
      </c>
      <c r="C37" s="19" t="s">
        <v>178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3</v>
      </c>
      <c r="J37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v>4</v>
      </c>
      <c r="P37" s="19" t="str">
        <f t="shared" si="8"/>
        <v>Memiliki keterampilan mempraktekkan teknik gerak dasar permainan bola besar, bola kecil, dan renang namun atletik, kebugaran jasmani, dan senam perlu ditingkatkan</v>
      </c>
      <c r="Q37" s="19" t="str">
        <f t="shared" si="9"/>
        <v>B</v>
      </c>
      <c r="R37" s="19" t="str">
        <f t="shared" si="10"/>
        <v>B</v>
      </c>
      <c r="S37" s="18"/>
      <c r="T37" s="1">
        <v>97</v>
      </c>
      <c r="U37" s="1">
        <v>79</v>
      </c>
      <c r="V37" s="40">
        <v>78</v>
      </c>
      <c r="W37" s="39">
        <v>90</v>
      </c>
      <c r="X37" s="39">
        <v>96</v>
      </c>
      <c r="Y37" s="39">
        <v>60</v>
      </c>
      <c r="Z37" s="39">
        <v>84</v>
      </c>
      <c r="AA37" s="1"/>
      <c r="AB37" s="1"/>
      <c r="AC37" s="1"/>
      <c r="AD37" s="1"/>
      <c r="AE37" s="18"/>
      <c r="AF37" s="1">
        <v>80</v>
      </c>
      <c r="AG37" s="1">
        <v>76</v>
      </c>
      <c r="AH37" s="39">
        <v>81</v>
      </c>
      <c r="AI37" s="39">
        <v>78</v>
      </c>
      <c r="AJ37" s="39">
        <v>77</v>
      </c>
      <c r="AK37" s="39">
        <v>80</v>
      </c>
      <c r="AL37" s="39">
        <v>88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35886</v>
      </c>
      <c r="C38" s="19" t="s">
        <v>179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3</v>
      </c>
      <c r="J38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4</v>
      </c>
      <c r="P38" s="19" t="str">
        <f t="shared" si="8"/>
        <v>Memiliki keterampilan mempraktekkan teknik gerak dasar permainan bola besar, bola kecil, dan renang namun atletik, kebugaran jasmani, dan senam perlu ditingkatkan</v>
      </c>
      <c r="Q38" s="19" t="str">
        <f t="shared" si="9"/>
        <v>B</v>
      </c>
      <c r="R38" s="19" t="str">
        <f t="shared" si="10"/>
        <v>B</v>
      </c>
      <c r="S38" s="18"/>
      <c r="T38" s="1">
        <v>92</v>
      </c>
      <c r="U38" s="1">
        <v>81</v>
      </c>
      <c r="V38" s="40">
        <v>89</v>
      </c>
      <c r="W38" s="39">
        <v>88</v>
      </c>
      <c r="X38" s="39">
        <v>99</v>
      </c>
      <c r="Y38" s="39">
        <v>66</v>
      </c>
      <c r="Z38" s="39">
        <v>85</v>
      </c>
      <c r="AA38" s="1"/>
      <c r="AB38" s="1"/>
      <c r="AC38" s="1"/>
      <c r="AD38" s="1"/>
      <c r="AE38" s="18"/>
      <c r="AF38" s="1">
        <v>83</v>
      </c>
      <c r="AG38" s="1">
        <v>77</v>
      </c>
      <c r="AH38" s="39">
        <v>80</v>
      </c>
      <c r="AI38" s="39">
        <v>77</v>
      </c>
      <c r="AJ38" s="39">
        <v>80</v>
      </c>
      <c r="AK38" s="39">
        <v>83</v>
      </c>
      <c r="AL38" s="39">
        <v>80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35901</v>
      </c>
      <c r="C39" s="19" t="s">
        <v>180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3</v>
      </c>
      <c r="J39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9" s="19">
        <f t="shared" si="4"/>
        <v>85.428571428571431</v>
      </c>
      <c r="L39" s="19" t="str">
        <f t="shared" si="5"/>
        <v>A</v>
      </c>
      <c r="M39" s="19">
        <f t="shared" si="6"/>
        <v>85.428571428571431</v>
      </c>
      <c r="N39" s="19" t="str">
        <f t="shared" si="7"/>
        <v>A</v>
      </c>
      <c r="O39" s="35">
        <v>3</v>
      </c>
      <c r="P39" s="19" t="str">
        <f t="shared" si="8"/>
        <v>Memiliki keterampilan mempraktekkan teknik gerak dasar permainan bola besar, bola kecil, senam, dan renang namun atletik dan kebugaran jasmani perlu ditingkatkan</v>
      </c>
      <c r="Q39" s="19" t="str">
        <f t="shared" si="9"/>
        <v>B</v>
      </c>
      <c r="R39" s="19" t="str">
        <f t="shared" si="10"/>
        <v>B</v>
      </c>
      <c r="S39" s="18"/>
      <c r="T39" s="1">
        <v>92</v>
      </c>
      <c r="U39" s="1">
        <v>79</v>
      </c>
      <c r="V39" s="40">
        <v>75</v>
      </c>
      <c r="W39" s="39">
        <v>82</v>
      </c>
      <c r="X39" s="39">
        <v>98</v>
      </c>
      <c r="Y39" s="39">
        <v>81</v>
      </c>
      <c r="Z39" s="39">
        <v>86</v>
      </c>
      <c r="AA39" s="1"/>
      <c r="AB39" s="1"/>
      <c r="AC39" s="1"/>
      <c r="AD39" s="1"/>
      <c r="AE39" s="18"/>
      <c r="AF39" s="1">
        <v>79</v>
      </c>
      <c r="AG39" s="1">
        <v>88</v>
      </c>
      <c r="AH39" s="39">
        <v>85</v>
      </c>
      <c r="AI39" s="39">
        <v>88</v>
      </c>
      <c r="AJ39" s="39">
        <v>85</v>
      </c>
      <c r="AK39" s="39">
        <v>88</v>
      </c>
      <c r="AL39" s="39">
        <v>85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35916</v>
      </c>
      <c r="C40" s="19" t="s">
        <v>181</v>
      </c>
      <c r="D40" s="18"/>
      <c r="E40" s="19">
        <f t="shared" si="0"/>
        <v>88</v>
      </c>
      <c r="F40" s="19" t="str">
        <f t="shared" si="1"/>
        <v>A</v>
      </c>
      <c r="G40" s="19">
        <f>IF((COUNTA(T12:AC12)&gt;0),(ROUND((AVERAGE(T40:AD40)),0)),"")</f>
        <v>88</v>
      </c>
      <c r="H40" s="19" t="str">
        <f t="shared" si="2"/>
        <v>A</v>
      </c>
      <c r="I40" s="35">
        <v>2</v>
      </c>
      <c r="J40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0" s="19">
        <f t="shared" si="4"/>
        <v>84.142857142857139</v>
      </c>
      <c r="L40" s="19" t="str">
        <f t="shared" si="5"/>
        <v>A</v>
      </c>
      <c r="M40" s="19">
        <f t="shared" si="6"/>
        <v>84.142857142857139</v>
      </c>
      <c r="N40" s="19" t="str">
        <f t="shared" si="7"/>
        <v>A</v>
      </c>
      <c r="O40" s="35">
        <v>3</v>
      </c>
      <c r="P40" s="19" t="str">
        <f t="shared" si="8"/>
        <v>Memiliki keterampilan mempraktekkan teknik gerak dasar permainan bola besar, bola kecil, senam, dan renang namun atletik dan kebugaran jasmani perlu ditingkatkan</v>
      </c>
      <c r="Q40" s="19" t="str">
        <f t="shared" si="9"/>
        <v>B</v>
      </c>
      <c r="R40" s="19" t="str">
        <f t="shared" si="10"/>
        <v>B</v>
      </c>
      <c r="S40" s="18"/>
      <c r="T40" s="1">
        <v>87</v>
      </c>
      <c r="U40" s="1">
        <v>80</v>
      </c>
      <c r="V40" s="40">
        <v>84</v>
      </c>
      <c r="W40" s="39">
        <v>94</v>
      </c>
      <c r="X40" s="39">
        <v>98</v>
      </c>
      <c r="Y40" s="39">
        <v>83</v>
      </c>
      <c r="Z40" s="39">
        <v>87</v>
      </c>
      <c r="AA40" s="1"/>
      <c r="AB40" s="1"/>
      <c r="AC40" s="1"/>
      <c r="AD40" s="1"/>
      <c r="AE40" s="18"/>
      <c r="AF40" s="1">
        <v>78</v>
      </c>
      <c r="AG40" s="1">
        <v>78</v>
      </c>
      <c r="AH40" s="39">
        <v>83</v>
      </c>
      <c r="AI40" s="39">
        <v>88</v>
      </c>
      <c r="AJ40" s="39">
        <v>88</v>
      </c>
      <c r="AK40" s="39">
        <v>85</v>
      </c>
      <c r="AL40" s="39">
        <v>89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35931</v>
      </c>
      <c r="C41" s="19" t="s">
        <v>182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3</v>
      </c>
      <c r="J41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1" s="19">
        <f t="shared" si="4"/>
        <v>84.714285714285708</v>
      </c>
      <c r="L41" s="19" t="str">
        <f t="shared" si="5"/>
        <v>A</v>
      </c>
      <c r="M41" s="19">
        <f t="shared" si="6"/>
        <v>84.714285714285708</v>
      </c>
      <c r="N41" s="19" t="str">
        <f t="shared" si="7"/>
        <v>A</v>
      </c>
      <c r="O41" s="35">
        <v>3</v>
      </c>
      <c r="P41" s="19" t="str">
        <f t="shared" si="8"/>
        <v>Memiliki keterampilan mempraktekkan teknik gerak dasar permainan bola besar, bola kecil, senam, dan renang namun atletik dan kebugaran jasmani perlu ditingkatkan</v>
      </c>
      <c r="Q41" s="19" t="str">
        <f t="shared" si="9"/>
        <v>B</v>
      </c>
      <c r="R41" s="19" t="str">
        <f t="shared" si="10"/>
        <v>B</v>
      </c>
      <c r="S41" s="18"/>
      <c r="T41" s="1">
        <v>87</v>
      </c>
      <c r="U41" s="1">
        <v>77</v>
      </c>
      <c r="V41" s="40">
        <v>74</v>
      </c>
      <c r="W41" s="39">
        <v>86</v>
      </c>
      <c r="X41" s="39">
        <v>98</v>
      </c>
      <c r="Y41" s="39">
        <v>83</v>
      </c>
      <c r="Z41" s="39">
        <v>86</v>
      </c>
      <c r="AA41" s="1"/>
      <c r="AB41" s="1"/>
      <c r="AC41" s="1"/>
      <c r="AD41" s="1"/>
      <c r="AE41" s="18"/>
      <c r="AF41" s="1">
        <v>85</v>
      </c>
      <c r="AG41" s="1">
        <v>85</v>
      </c>
      <c r="AH41" s="39">
        <v>85</v>
      </c>
      <c r="AI41" s="39">
        <v>83</v>
      </c>
      <c r="AJ41" s="39">
        <v>85</v>
      </c>
      <c r="AK41" s="39">
        <v>80</v>
      </c>
      <c r="AL41" s="39">
        <v>90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35946</v>
      </c>
      <c r="C42" s="19" t="s">
        <v>183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3</v>
      </c>
      <c r="J42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2" s="19">
        <f t="shared" si="4"/>
        <v>80.428571428571431</v>
      </c>
      <c r="L42" s="19" t="str">
        <f t="shared" si="5"/>
        <v>B</v>
      </c>
      <c r="M42" s="19">
        <f t="shared" si="6"/>
        <v>80.428571428571431</v>
      </c>
      <c r="N42" s="19" t="str">
        <f t="shared" si="7"/>
        <v>B</v>
      </c>
      <c r="O42" s="35">
        <v>4</v>
      </c>
      <c r="P42" s="19" t="str">
        <f t="shared" si="8"/>
        <v>Memiliki keterampilan mempraktekkan teknik gerak dasar permainan bola besar, bola kecil, dan renang namun atletik, kebugaran jasmani, dan senam perlu ditingkatkan</v>
      </c>
      <c r="Q42" s="19" t="str">
        <f t="shared" si="9"/>
        <v>B</v>
      </c>
      <c r="R42" s="19" t="str">
        <f t="shared" si="10"/>
        <v>B</v>
      </c>
      <c r="S42" s="18"/>
      <c r="T42" s="1">
        <v>92</v>
      </c>
      <c r="U42" s="1">
        <v>80</v>
      </c>
      <c r="V42" s="40">
        <v>89</v>
      </c>
      <c r="W42" s="39">
        <v>90</v>
      </c>
      <c r="X42" s="39">
        <v>98</v>
      </c>
      <c r="Y42" s="39">
        <v>67</v>
      </c>
      <c r="Z42" s="39">
        <v>84</v>
      </c>
      <c r="AA42" s="1"/>
      <c r="AB42" s="1"/>
      <c r="AC42" s="1"/>
      <c r="AD42" s="1"/>
      <c r="AE42" s="18"/>
      <c r="AF42" s="1">
        <v>75</v>
      </c>
      <c r="AG42" s="1">
        <v>77</v>
      </c>
      <c r="AH42" s="39">
        <v>81</v>
      </c>
      <c r="AI42" s="39">
        <v>80</v>
      </c>
      <c r="AJ42" s="39">
        <v>77</v>
      </c>
      <c r="AK42" s="39">
        <v>85</v>
      </c>
      <c r="AL42" s="39">
        <v>88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35961</v>
      </c>
      <c r="C43" s="19" t="s">
        <v>184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3</v>
      </c>
      <c r="J43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3" s="19">
        <f t="shared" si="4"/>
        <v>85.285714285714292</v>
      </c>
      <c r="L43" s="19" t="str">
        <f t="shared" si="5"/>
        <v>A</v>
      </c>
      <c r="M43" s="19">
        <f t="shared" si="6"/>
        <v>85.285714285714292</v>
      </c>
      <c r="N43" s="19" t="str">
        <f t="shared" si="7"/>
        <v>A</v>
      </c>
      <c r="O43" s="35">
        <v>3</v>
      </c>
      <c r="P43" s="19" t="str">
        <f t="shared" si="8"/>
        <v>Memiliki keterampilan mempraktekkan teknik gerak dasar permainan bola besar, bola kecil, senam, dan renang namun atletik dan kebugaran jasmani perlu ditingkatkan</v>
      </c>
      <c r="Q43" s="19" t="str">
        <f t="shared" si="9"/>
        <v>B</v>
      </c>
      <c r="R43" s="19" t="str">
        <f t="shared" si="10"/>
        <v>B</v>
      </c>
      <c r="S43" s="18"/>
      <c r="T43" s="1">
        <v>90</v>
      </c>
      <c r="U43" s="1">
        <v>80</v>
      </c>
      <c r="V43" s="40">
        <v>76</v>
      </c>
      <c r="W43" s="39">
        <v>96</v>
      </c>
      <c r="X43" s="39">
        <v>96</v>
      </c>
      <c r="Y43" s="39">
        <v>83</v>
      </c>
      <c r="Z43" s="39">
        <v>84</v>
      </c>
      <c r="AA43" s="1"/>
      <c r="AB43" s="1"/>
      <c r="AC43" s="1"/>
      <c r="AD43" s="1"/>
      <c r="AE43" s="18"/>
      <c r="AF43" s="1">
        <v>82</v>
      </c>
      <c r="AG43" s="1">
        <v>88</v>
      </c>
      <c r="AH43" s="39">
        <v>85</v>
      </c>
      <c r="AI43" s="39">
        <v>79</v>
      </c>
      <c r="AJ43" s="39">
        <v>85</v>
      </c>
      <c r="AK43" s="39">
        <v>90</v>
      </c>
      <c r="AL43" s="39">
        <v>88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35976</v>
      </c>
      <c r="C44" s="19" t="s">
        <v>185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3</v>
      </c>
      <c r="J44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4" s="19">
        <f t="shared" si="4"/>
        <v>83</v>
      </c>
      <c r="L44" s="19" t="str">
        <f t="shared" si="5"/>
        <v>B</v>
      </c>
      <c r="M44" s="19">
        <f t="shared" si="6"/>
        <v>83</v>
      </c>
      <c r="N44" s="19" t="str">
        <f t="shared" si="7"/>
        <v>B</v>
      </c>
      <c r="O44" s="35">
        <v>4</v>
      </c>
      <c r="P44" s="19" t="str">
        <f t="shared" si="8"/>
        <v>Memiliki keterampilan mempraktekkan teknik gerak dasar permainan bola besar, bola kecil, dan renang namun atletik, kebugaran jasmani, dan senam perlu ditingkatkan</v>
      </c>
      <c r="Q44" s="19" t="str">
        <f t="shared" si="9"/>
        <v>B</v>
      </c>
      <c r="R44" s="19" t="str">
        <f t="shared" si="10"/>
        <v>B</v>
      </c>
      <c r="S44" s="18"/>
      <c r="T44" s="1">
        <v>90</v>
      </c>
      <c r="U44" s="1">
        <v>79</v>
      </c>
      <c r="V44" s="40">
        <v>80</v>
      </c>
      <c r="W44" s="39">
        <v>96</v>
      </c>
      <c r="X44" s="39">
        <v>88</v>
      </c>
      <c r="Y44" s="39">
        <v>84</v>
      </c>
      <c r="Z44" s="39">
        <v>86</v>
      </c>
      <c r="AA44" s="1"/>
      <c r="AB44" s="1"/>
      <c r="AC44" s="1"/>
      <c r="AD44" s="1"/>
      <c r="AE44" s="18"/>
      <c r="AF44" s="1">
        <v>77</v>
      </c>
      <c r="AG44" s="1">
        <v>88</v>
      </c>
      <c r="AH44" s="39">
        <v>82</v>
      </c>
      <c r="AI44" s="39">
        <v>78</v>
      </c>
      <c r="AJ44" s="39">
        <v>88</v>
      </c>
      <c r="AK44" s="39">
        <v>90</v>
      </c>
      <c r="AL44" s="39">
        <v>78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35991</v>
      </c>
      <c r="C45" s="19" t="s">
        <v>186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4</v>
      </c>
      <c r="J45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45" s="19">
        <f t="shared" si="4"/>
        <v>84.142857142857139</v>
      </c>
      <c r="L45" s="19" t="str">
        <f t="shared" si="5"/>
        <v>A</v>
      </c>
      <c r="M45" s="19">
        <f t="shared" si="6"/>
        <v>84.142857142857139</v>
      </c>
      <c r="N45" s="19" t="str">
        <f t="shared" si="7"/>
        <v>A</v>
      </c>
      <c r="O45" s="35">
        <v>3</v>
      </c>
      <c r="P45" s="19" t="str">
        <f t="shared" si="8"/>
        <v>Memiliki keterampilan mempraktekkan teknik gerak dasar permainan bola besar, bola kecil, senam, dan renang namun atletik dan kebugaran jasmani perlu ditingkatkan</v>
      </c>
      <c r="Q45" s="19" t="str">
        <f t="shared" si="9"/>
        <v>B</v>
      </c>
      <c r="R45" s="19" t="str">
        <f t="shared" si="10"/>
        <v>B</v>
      </c>
      <c r="S45" s="18"/>
      <c r="T45" s="1">
        <v>90</v>
      </c>
      <c r="U45" s="1">
        <v>80</v>
      </c>
      <c r="V45" s="40">
        <v>82</v>
      </c>
      <c r="W45" s="39">
        <v>96</v>
      </c>
      <c r="X45" s="39">
        <v>96</v>
      </c>
      <c r="Y45" s="39">
        <v>43</v>
      </c>
      <c r="Z45" s="39">
        <v>85</v>
      </c>
      <c r="AA45" s="1"/>
      <c r="AB45" s="1"/>
      <c r="AC45" s="1"/>
      <c r="AD45" s="1"/>
      <c r="AE45" s="18"/>
      <c r="AF45" s="1">
        <v>84</v>
      </c>
      <c r="AG45" s="1">
        <v>88</v>
      </c>
      <c r="AH45" s="39">
        <v>88</v>
      </c>
      <c r="AI45" s="39">
        <v>76</v>
      </c>
      <c r="AJ45" s="39">
        <v>85</v>
      </c>
      <c r="AK45" s="39">
        <v>85</v>
      </c>
      <c r="AL45" s="39">
        <v>83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36006</v>
      </c>
      <c r="C46" s="19" t="s">
        <v>187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3</v>
      </c>
      <c r="J46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6" s="19">
        <f t="shared" si="4"/>
        <v>80.142857142857139</v>
      </c>
      <c r="L46" s="19" t="str">
        <f t="shared" si="5"/>
        <v>B</v>
      </c>
      <c r="M46" s="19">
        <f t="shared" si="6"/>
        <v>80.142857142857139</v>
      </c>
      <c r="N46" s="19" t="str">
        <f t="shared" si="7"/>
        <v>B</v>
      </c>
      <c r="O46" s="35">
        <v>4</v>
      </c>
      <c r="P46" s="19" t="str">
        <f t="shared" si="8"/>
        <v>Memiliki keterampilan mempraktekkan teknik gerak dasar permainan bola besar, bola kecil, dan renang namun atletik, kebugaran jasmani, dan senam perlu ditingkatkan</v>
      </c>
      <c r="Q46" s="19" t="str">
        <f t="shared" si="9"/>
        <v>B</v>
      </c>
      <c r="R46" s="19" t="str">
        <f t="shared" si="10"/>
        <v>B</v>
      </c>
      <c r="S46" s="18"/>
      <c r="T46" s="1">
        <v>92</v>
      </c>
      <c r="U46" s="1">
        <v>80</v>
      </c>
      <c r="V46" s="40">
        <v>81</v>
      </c>
      <c r="W46" s="39">
        <v>96</v>
      </c>
      <c r="X46" s="39">
        <v>98</v>
      </c>
      <c r="Y46" s="39">
        <v>68</v>
      </c>
      <c r="Z46" s="39">
        <v>85</v>
      </c>
      <c r="AA46" s="1"/>
      <c r="AB46" s="1"/>
      <c r="AC46" s="1"/>
      <c r="AD46" s="1"/>
      <c r="AE46" s="18"/>
      <c r="AF46" s="1">
        <v>88</v>
      </c>
      <c r="AG46" s="1">
        <v>80</v>
      </c>
      <c r="AH46" s="39">
        <v>83</v>
      </c>
      <c r="AI46" s="39">
        <v>77</v>
      </c>
      <c r="AJ46" s="39">
        <v>75</v>
      </c>
      <c r="AK46" s="39">
        <v>70</v>
      </c>
      <c r="AL46" s="39">
        <v>88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36021</v>
      </c>
      <c r="C47" s="19" t="s">
        <v>188</v>
      </c>
      <c r="D47" s="18"/>
      <c r="E47" s="19">
        <f t="shared" si="0"/>
        <v>87</v>
      </c>
      <c r="F47" s="19" t="str">
        <f t="shared" si="1"/>
        <v>A</v>
      </c>
      <c r="G47" s="19">
        <f>IF((COUNTA(T12:AC12)&gt;0),(ROUND((AVERAGE(T47:AD47)),0)),"")</f>
        <v>87</v>
      </c>
      <c r="H47" s="19" t="str">
        <f t="shared" si="2"/>
        <v>A</v>
      </c>
      <c r="I47" s="35">
        <v>3</v>
      </c>
      <c r="J47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7" s="19">
        <f t="shared" si="4"/>
        <v>85.571428571428569</v>
      </c>
      <c r="L47" s="19" t="str">
        <f t="shared" si="5"/>
        <v>A</v>
      </c>
      <c r="M47" s="19">
        <f t="shared" si="6"/>
        <v>85.571428571428569</v>
      </c>
      <c r="N47" s="19" t="str">
        <f t="shared" si="7"/>
        <v>A</v>
      </c>
      <c r="O47" s="35">
        <v>3</v>
      </c>
      <c r="P47" s="19" t="str">
        <f t="shared" si="8"/>
        <v>Memiliki keterampilan mempraktekkan teknik gerak dasar permainan bola besar, bola kecil, senam, dan renang namun atletik dan kebugaran jasmani perlu ditingkatkan</v>
      </c>
      <c r="Q47" s="19" t="str">
        <f t="shared" si="9"/>
        <v>B</v>
      </c>
      <c r="R47" s="19" t="str">
        <f t="shared" si="10"/>
        <v>B</v>
      </c>
      <c r="S47" s="18"/>
      <c r="T47" s="1">
        <v>90</v>
      </c>
      <c r="U47" s="1">
        <v>82</v>
      </c>
      <c r="V47" s="40">
        <v>82</v>
      </c>
      <c r="W47" s="39">
        <v>90</v>
      </c>
      <c r="X47" s="39">
        <v>98</v>
      </c>
      <c r="Y47" s="39">
        <v>83</v>
      </c>
      <c r="Z47" s="39">
        <v>86</v>
      </c>
      <c r="AA47" s="1"/>
      <c r="AB47" s="1"/>
      <c r="AC47" s="1"/>
      <c r="AD47" s="1"/>
      <c r="AE47" s="18"/>
      <c r="AF47" s="1">
        <v>84</v>
      </c>
      <c r="AG47" s="1">
        <v>88</v>
      </c>
      <c r="AH47" s="39">
        <v>85</v>
      </c>
      <c r="AI47" s="39">
        <v>88</v>
      </c>
      <c r="AJ47" s="39">
        <v>88</v>
      </c>
      <c r="AK47" s="39">
        <v>80</v>
      </c>
      <c r="AL47" s="39">
        <v>86</v>
      </c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36036</v>
      </c>
      <c r="C48" s="19" t="s">
        <v>189</v>
      </c>
      <c r="D48" s="18"/>
      <c r="E48" s="19">
        <f t="shared" si="0"/>
        <v>86</v>
      </c>
      <c r="F48" s="19" t="str">
        <f t="shared" si="1"/>
        <v>A</v>
      </c>
      <c r="G48" s="19">
        <f>IF((COUNTA(T12:AC12)&gt;0),(ROUND((AVERAGE(T48:AD48)),0)),"")</f>
        <v>86</v>
      </c>
      <c r="H48" s="19" t="str">
        <f t="shared" si="2"/>
        <v>A</v>
      </c>
      <c r="I48" s="35">
        <v>3</v>
      </c>
      <c r="J48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8" s="19">
        <f t="shared" si="4"/>
        <v>80.285714285714292</v>
      </c>
      <c r="L48" s="19" t="str">
        <f t="shared" si="5"/>
        <v>B</v>
      </c>
      <c r="M48" s="19">
        <f t="shared" si="6"/>
        <v>80.285714285714292</v>
      </c>
      <c r="N48" s="19" t="str">
        <f t="shared" si="7"/>
        <v>B</v>
      </c>
      <c r="O48" s="35">
        <v>4</v>
      </c>
      <c r="P48" s="19" t="str">
        <f t="shared" si="8"/>
        <v>Memiliki keterampilan mempraktekkan teknik gerak dasar permainan bola besar, bola kecil, dan renang namun atletik, kebugaran jasmani, dan senam perlu ditingkatkan</v>
      </c>
      <c r="Q48" s="19" t="str">
        <f t="shared" si="9"/>
        <v>B</v>
      </c>
      <c r="R48" s="19" t="str">
        <f t="shared" si="10"/>
        <v>B</v>
      </c>
      <c r="S48" s="18"/>
      <c r="T48" s="1">
        <v>92</v>
      </c>
      <c r="U48" s="1">
        <v>82</v>
      </c>
      <c r="V48" s="40">
        <v>77</v>
      </c>
      <c r="W48" s="39">
        <v>96</v>
      </c>
      <c r="X48" s="39">
        <v>99</v>
      </c>
      <c r="Y48" s="39">
        <v>69</v>
      </c>
      <c r="Z48" s="39">
        <v>85</v>
      </c>
      <c r="AA48" s="1"/>
      <c r="AB48" s="1"/>
      <c r="AC48" s="1"/>
      <c r="AD48" s="1"/>
      <c r="AE48" s="18"/>
      <c r="AF48" s="1">
        <v>87</v>
      </c>
      <c r="AG48" s="1">
        <v>86</v>
      </c>
      <c r="AH48" s="39">
        <v>79</v>
      </c>
      <c r="AI48" s="39">
        <v>77</v>
      </c>
      <c r="AJ48" s="39">
        <v>80</v>
      </c>
      <c r="AK48" s="39">
        <v>65</v>
      </c>
      <c r="AL48" s="39">
        <v>88</v>
      </c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42" t="s">
        <v>101</v>
      </c>
      <c r="H52" s="42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42" t="s">
        <v>104</v>
      </c>
      <c r="H53" s="42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42" t="s">
        <v>106</v>
      </c>
      <c r="H54" s="42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42" t="s">
        <v>107</v>
      </c>
      <c r="H55" s="42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zoomScale="80" zoomScaleNormal="80" workbookViewId="0">
      <pane xSplit="3" ySplit="10" topLeftCell="BA11" activePane="bottomRight" state="frozen"/>
      <selection pane="topRight"/>
      <selection pane="bottomLeft"/>
      <selection pane="bottomRight" activeCell="FH13" sqref="FH13:FI2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361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88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5" t="s">
        <v>14</v>
      </c>
      <c r="B8" s="56" t="s">
        <v>15</v>
      </c>
      <c r="C8" s="55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7" t="s">
        <v>19</v>
      </c>
      <c r="R8" s="47"/>
      <c r="S8" s="18"/>
      <c r="T8" s="46" t="s">
        <v>20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33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3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5"/>
      <c r="B9" s="56"/>
      <c r="C9" s="55"/>
      <c r="D9" s="18"/>
      <c r="E9" s="46" t="s">
        <v>22</v>
      </c>
      <c r="F9" s="46"/>
      <c r="G9" s="67" t="s">
        <v>23</v>
      </c>
      <c r="H9" s="68"/>
      <c r="I9" s="68"/>
      <c r="J9" s="69"/>
      <c r="K9" s="49" t="s">
        <v>22</v>
      </c>
      <c r="L9" s="49"/>
      <c r="M9" s="70" t="s">
        <v>23</v>
      </c>
      <c r="N9" s="71"/>
      <c r="O9" s="71"/>
      <c r="P9" s="72"/>
      <c r="Q9" s="59" t="s">
        <v>22</v>
      </c>
      <c r="R9" s="59" t="s">
        <v>23</v>
      </c>
      <c r="S9" s="18"/>
      <c r="T9" s="43" t="s">
        <v>24</v>
      </c>
      <c r="U9" s="43" t="s">
        <v>25</v>
      </c>
      <c r="V9" s="43" t="s">
        <v>26</v>
      </c>
      <c r="W9" s="43" t="s">
        <v>27</v>
      </c>
      <c r="X9" s="43" t="s">
        <v>28</v>
      </c>
      <c r="Y9" s="43" t="s">
        <v>29</v>
      </c>
      <c r="Z9" s="43" t="s">
        <v>30</v>
      </c>
      <c r="AA9" s="43" t="s">
        <v>31</v>
      </c>
      <c r="AB9" s="43" t="s">
        <v>32</v>
      </c>
      <c r="AC9" s="43" t="s">
        <v>33</v>
      </c>
      <c r="AD9" s="45" t="s">
        <v>34</v>
      </c>
      <c r="AE9" s="33"/>
      <c r="AF9" s="53" t="s">
        <v>35</v>
      </c>
      <c r="AG9" s="53" t="s">
        <v>36</v>
      </c>
      <c r="AH9" s="53" t="s">
        <v>37</v>
      </c>
      <c r="AI9" s="53" t="s">
        <v>38</v>
      </c>
      <c r="AJ9" s="53" t="s">
        <v>39</v>
      </c>
      <c r="AK9" s="53" t="s">
        <v>40</v>
      </c>
      <c r="AL9" s="53" t="s">
        <v>41</v>
      </c>
      <c r="AM9" s="53" t="s">
        <v>42</v>
      </c>
      <c r="AN9" s="53" t="s">
        <v>43</v>
      </c>
      <c r="AO9" s="53" t="s">
        <v>44</v>
      </c>
      <c r="AP9" s="33"/>
      <c r="AQ9" s="50" t="s">
        <v>45</v>
      </c>
      <c r="AR9" s="50"/>
      <c r="AS9" s="50" t="s">
        <v>46</v>
      </c>
      <c r="AT9" s="50"/>
      <c r="AU9" s="50" t="s">
        <v>47</v>
      </c>
      <c r="AV9" s="50"/>
      <c r="AW9" s="50"/>
      <c r="AX9" s="50" t="s">
        <v>48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5"/>
      <c r="B10" s="56"/>
      <c r="C10" s="55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60"/>
      <c r="R10" s="60"/>
      <c r="S10" s="18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5"/>
      <c r="AE10" s="33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36080</v>
      </c>
      <c r="C11" s="19" t="s">
        <v>191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19">
        <f t="shared" ref="K11:K50" si="4">IF((COUNTA(AF11:AN11)&gt;0),AVERAGE(AF11:AN11),"")</f>
        <v>81.571428571428569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81.571428571428569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dan renang namun atletik, kebugaran jasmani, dan senam perlu ditingkatkan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98</v>
      </c>
      <c r="U11" s="1">
        <v>82</v>
      </c>
      <c r="V11" s="39">
        <v>82</v>
      </c>
      <c r="W11" s="39">
        <v>90</v>
      </c>
      <c r="X11" s="39">
        <v>88</v>
      </c>
      <c r="Y11" s="39">
        <v>84</v>
      </c>
      <c r="Z11" s="39">
        <v>90</v>
      </c>
      <c r="AA11" s="1"/>
      <c r="AB11" s="1"/>
      <c r="AC11" s="1"/>
      <c r="AD11" s="1"/>
      <c r="AE11" s="18"/>
      <c r="AF11" s="1">
        <v>76</v>
      </c>
      <c r="AG11" s="1">
        <v>79</v>
      </c>
      <c r="AH11" s="39">
        <v>79</v>
      </c>
      <c r="AI11" s="39">
        <v>80</v>
      </c>
      <c r="AJ11" s="39">
        <v>88</v>
      </c>
      <c r="AK11" s="39">
        <v>88</v>
      </c>
      <c r="AL11" s="39">
        <v>81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54</v>
      </c>
      <c r="FD11" s="75"/>
      <c r="FE11" s="75"/>
      <c r="FG11" s="73" t="s">
        <v>55</v>
      </c>
      <c r="FH11" s="73"/>
      <c r="FI11" s="73"/>
    </row>
    <row r="12" spans="1:167">
      <c r="A12" s="19">
        <v>2</v>
      </c>
      <c r="B12" s="19">
        <v>36094</v>
      </c>
      <c r="C12" s="19" t="s">
        <v>192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88</v>
      </c>
      <c r="H12" s="19" t="str">
        <f t="shared" si="2"/>
        <v>A</v>
      </c>
      <c r="I12" s="35">
        <v>2</v>
      </c>
      <c r="J12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2" s="19">
        <f t="shared" si="4"/>
        <v>82.428571428571431</v>
      </c>
      <c r="L12" s="19" t="str">
        <f t="shared" si="5"/>
        <v>B</v>
      </c>
      <c r="M12" s="19">
        <f t="shared" si="6"/>
        <v>82.428571428571431</v>
      </c>
      <c r="N12" s="19" t="str">
        <f t="shared" si="7"/>
        <v>B</v>
      </c>
      <c r="O12" s="35">
        <v>4</v>
      </c>
      <c r="P12" s="19" t="str">
        <f t="shared" si="8"/>
        <v>Memiliki keterampilan mempraktekkan teknik gerak dasar permainan bola besar, bola kecil, dan renang namun atletik, kebugaran jasmani, dan senam perlu ditingkatkan</v>
      </c>
      <c r="Q12" s="19" t="str">
        <f t="shared" si="9"/>
        <v>B</v>
      </c>
      <c r="R12" s="19" t="str">
        <f t="shared" si="10"/>
        <v>B</v>
      </c>
      <c r="S12" s="18"/>
      <c r="T12" s="1">
        <v>98</v>
      </c>
      <c r="U12" s="1">
        <v>82</v>
      </c>
      <c r="V12" s="40">
        <v>80</v>
      </c>
      <c r="W12" s="40">
        <v>92</v>
      </c>
      <c r="X12" s="40">
        <v>90</v>
      </c>
      <c r="Y12" s="40">
        <v>85</v>
      </c>
      <c r="Z12" s="40">
        <v>89</v>
      </c>
      <c r="AA12" s="1"/>
      <c r="AB12" s="1"/>
      <c r="AC12" s="1"/>
      <c r="AD12" s="1"/>
      <c r="AE12" s="18"/>
      <c r="AF12" s="1">
        <v>78</v>
      </c>
      <c r="AG12" s="1">
        <v>78</v>
      </c>
      <c r="AH12" s="39">
        <v>79</v>
      </c>
      <c r="AI12" s="39">
        <v>81</v>
      </c>
      <c r="AJ12" s="39">
        <v>85</v>
      </c>
      <c r="AK12" s="39">
        <v>88</v>
      </c>
      <c r="AL12" s="39">
        <v>88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36108</v>
      </c>
      <c r="C13" s="19" t="s">
        <v>193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3</v>
      </c>
      <c r="J13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3" s="19">
        <f t="shared" si="4"/>
        <v>81.285714285714292</v>
      </c>
      <c r="L13" s="19" t="str">
        <f t="shared" si="5"/>
        <v>B</v>
      </c>
      <c r="M13" s="19">
        <f t="shared" si="6"/>
        <v>81.285714285714292</v>
      </c>
      <c r="N13" s="19" t="str">
        <f t="shared" si="7"/>
        <v>B</v>
      </c>
      <c r="O13" s="35">
        <v>4</v>
      </c>
      <c r="P13" s="19" t="str">
        <f t="shared" si="8"/>
        <v>Memiliki keterampilan mempraktekkan teknik gerak dasar permainan bola besar, bola kecil, dan renang namun atletik, kebugaran jasmani, dan senam perlu ditingkatkan</v>
      </c>
      <c r="Q13" s="19" t="str">
        <f t="shared" si="9"/>
        <v>B</v>
      </c>
      <c r="R13" s="19" t="str">
        <f t="shared" si="10"/>
        <v>B</v>
      </c>
      <c r="S13" s="18"/>
      <c r="T13" s="1">
        <v>97</v>
      </c>
      <c r="U13" s="1">
        <v>84</v>
      </c>
      <c r="V13" s="40">
        <v>78</v>
      </c>
      <c r="W13" s="40">
        <v>86</v>
      </c>
      <c r="X13" s="40">
        <v>82</v>
      </c>
      <c r="Y13" s="40">
        <v>84</v>
      </c>
      <c r="Z13" s="40">
        <v>90</v>
      </c>
      <c r="AA13" s="1"/>
      <c r="AB13" s="1"/>
      <c r="AC13" s="1"/>
      <c r="AD13" s="1"/>
      <c r="AE13" s="18"/>
      <c r="AF13" s="1">
        <v>78</v>
      </c>
      <c r="AG13" s="1">
        <v>76</v>
      </c>
      <c r="AH13" s="39">
        <v>76</v>
      </c>
      <c r="AI13" s="39">
        <v>79</v>
      </c>
      <c r="AJ13" s="39">
        <v>88</v>
      </c>
      <c r="AK13" s="39">
        <v>88</v>
      </c>
      <c r="AL13" s="39">
        <v>84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4">
        <v>1</v>
      </c>
      <c r="FH13" s="78" t="s">
        <v>230</v>
      </c>
      <c r="FI13" s="78" t="s">
        <v>233</v>
      </c>
      <c r="FJ13" s="77">
        <v>11741</v>
      </c>
      <c r="FK13" s="77">
        <v>11751</v>
      </c>
    </row>
    <row r="14" spans="1:167">
      <c r="A14" s="19">
        <v>4</v>
      </c>
      <c r="B14" s="19">
        <v>36122</v>
      </c>
      <c r="C14" s="19" t="s">
        <v>194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3</v>
      </c>
      <c r="J14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4" s="19">
        <f t="shared" si="4"/>
        <v>80.142857142857139</v>
      </c>
      <c r="L14" s="19" t="str">
        <f t="shared" si="5"/>
        <v>B</v>
      </c>
      <c r="M14" s="19">
        <f t="shared" si="6"/>
        <v>80.142857142857139</v>
      </c>
      <c r="N14" s="19" t="str">
        <f t="shared" si="7"/>
        <v>B</v>
      </c>
      <c r="O14" s="35">
        <v>4</v>
      </c>
      <c r="P14" s="19" t="str">
        <f t="shared" si="8"/>
        <v>Memiliki keterampilan mempraktekkan teknik gerak dasar permainan bola besar, bola kecil, dan renang namun atletik, kebugaran jasmani, dan senam perlu ditingkatkan</v>
      </c>
      <c r="Q14" s="19" t="str">
        <f t="shared" si="9"/>
        <v>B</v>
      </c>
      <c r="R14" s="19" t="str">
        <f t="shared" si="10"/>
        <v>B</v>
      </c>
      <c r="S14" s="18"/>
      <c r="T14" s="1">
        <v>90</v>
      </c>
      <c r="U14" s="1">
        <v>81</v>
      </c>
      <c r="V14" s="40">
        <v>84</v>
      </c>
      <c r="W14" s="40">
        <v>88</v>
      </c>
      <c r="X14" s="40">
        <v>94</v>
      </c>
      <c r="Y14" s="40">
        <v>84</v>
      </c>
      <c r="Z14" s="40">
        <v>90</v>
      </c>
      <c r="AA14" s="1"/>
      <c r="AB14" s="1"/>
      <c r="AC14" s="1"/>
      <c r="AD14" s="1"/>
      <c r="AE14" s="18"/>
      <c r="AF14" s="1">
        <v>74</v>
      </c>
      <c r="AG14" s="1">
        <v>78</v>
      </c>
      <c r="AH14" s="39">
        <v>79</v>
      </c>
      <c r="AI14" s="39">
        <v>82</v>
      </c>
      <c r="AJ14" s="39">
        <v>80</v>
      </c>
      <c r="AK14" s="39">
        <v>88</v>
      </c>
      <c r="AL14" s="39">
        <v>80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36136</v>
      </c>
      <c r="C15" s="19" t="s">
        <v>195</v>
      </c>
      <c r="D15" s="18"/>
      <c r="E15" s="19">
        <f t="shared" si="0"/>
        <v>88</v>
      </c>
      <c r="F15" s="19" t="str">
        <f t="shared" si="1"/>
        <v>A</v>
      </c>
      <c r="G15" s="19">
        <f>IF((COUNTA(T12:AC12)&gt;0),(ROUND((AVERAGE(T15:AD15)),0)),"")</f>
        <v>88</v>
      </c>
      <c r="H15" s="19" t="str">
        <f t="shared" si="2"/>
        <v>A</v>
      </c>
      <c r="I15" s="35">
        <v>2</v>
      </c>
      <c r="J15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5" s="19">
        <f t="shared" si="4"/>
        <v>88.285714285714292</v>
      </c>
      <c r="L15" s="19" t="str">
        <f t="shared" si="5"/>
        <v>A</v>
      </c>
      <c r="M15" s="19">
        <f t="shared" si="6"/>
        <v>88.285714285714292</v>
      </c>
      <c r="N15" s="19" t="str">
        <f t="shared" si="7"/>
        <v>A</v>
      </c>
      <c r="O15" s="35">
        <v>2</v>
      </c>
      <c r="P15" s="19" t="str">
        <f t="shared" si="8"/>
        <v>Memiliki keterampilan mempraktekkan teknik gerak dasar permainan bola besar, bola kecil,  kebugaran jasmani, senam, dan renang namun atletik perlu ditingkatkan</v>
      </c>
      <c r="Q15" s="19" t="str">
        <f t="shared" si="9"/>
        <v>B</v>
      </c>
      <c r="R15" s="19" t="str">
        <f t="shared" si="10"/>
        <v>B</v>
      </c>
      <c r="S15" s="18"/>
      <c r="T15" s="1">
        <v>97</v>
      </c>
      <c r="U15" s="1">
        <v>82</v>
      </c>
      <c r="V15" s="40">
        <v>86</v>
      </c>
      <c r="W15" s="40">
        <v>86</v>
      </c>
      <c r="X15" s="40">
        <v>98</v>
      </c>
      <c r="Y15" s="40">
        <v>84</v>
      </c>
      <c r="Z15" s="40">
        <v>86</v>
      </c>
      <c r="AA15" s="1"/>
      <c r="AB15" s="1"/>
      <c r="AC15" s="1"/>
      <c r="AD15" s="1"/>
      <c r="AE15" s="18"/>
      <c r="AF15" s="1">
        <v>88</v>
      </c>
      <c r="AG15" s="1">
        <v>88</v>
      </c>
      <c r="AH15" s="39">
        <v>88</v>
      </c>
      <c r="AI15" s="39">
        <v>88</v>
      </c>
      <c r="AJ15" s="39">
        <v>88</v>
      </c>
      <c r="AK15" s="39">
        <v>90</v>
      </c>
      <c r="AL15" s="39">
        <v>88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4">
        <v>2</v>
      </c>
      <c r="FH15" s="78" t="s">
        <v>229</v>
      </c>
      <c r="FI15" s="78" t="s">
        <v>234</v>
      </c>
      <c r="FJ15" s="77">
        <v>11742</v>
      </c>
      <c r="FK15" s="77">
        <v>11752</v>
      </c>
    </row>
    <row r="16" spans="1:167">
      <c r="A16" s="19">
        <v>6</v>
      </c>
      <c r="B16" s="19">
        <v>36150</v>
      </c>
      <c r="C16" s="19" t="s">
        <v>196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3</v>
      </c>
      <c r="J16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6" s="19">
        <f t="shared" si="4"/>
        <v>80.714285714285708</v>
      </c>
      <c r="L16" s="19" t="str">
        <f t="shared" si="5"/>
        <v>B</v>
      </c>
      <c r="M16" s="19">
        <f t="shared" si="6"/>
        <v>80.714285714285708</v>
      </c>
      <c r="N16" s="19" t="str">
        <f t="shared" si="7"/>
        <v>B</v>
      </c>
      <c r="O16" s="35">
        <v>4</v>
      </c>
      <c r="P16" s="19" t="str">
        <f t="shared" si="8"/>
        <v>Memiliki keterampilan mempraktekkan teknik gerak dasar permainan bola besar, bola kecil, dan renang namun atletik, kebugaran jasmani, dan senam perlu ditingkatkan</v>
      </c>
      <c r="Q16" s="19" t="str">
        <f t="shared" si="9"/>
        <v>B</v>
      </c>
      <c r="R16" s="19" t="str">
        <f t="shared" si="10"/>
        <v>B</v>
      </c>
      <c r="S16" s="18"/>
      <c r="T16" s="1">
        <v>98</v>
      </c>
      <c r="U16" s="1">
        <v>80</v>
      </c>
      <c r="V16" s="40">
        <v>78</v>
      </c>
      <c r="W16" s="40">
        <v>86</v>
      </c>
      <c r="X16" s="40">
        <v>96</v>
      </c>
      <c r="Y16" s="40">
        <v>84</v>
      </c>
      <c r="Z16" s="40">
        <v>88</v>
      </c>
      <c r="AA16" s="1"/>
      <c r="AB16" s="1"/>
      <c r="AC16" s="1"/>
      <c r="AD16" s="1"/>
      <c r="AE16" s="18"/>
      <c r="AF16" s="1">
        <v>74</v>
      </c>
      <c r="AG16" s="1">
        <v>88</v>
      </c>
      <c r="AH16" s="39">
        <v>81</v>
      </c>
      <c r="AI16" s="39">
        <v>79</v>
      </c>
      <c r="AJ16" s="39">
        <v>75</v>
      </c>
      <c r="AK16" s="39">
        <v>80</v>
      </c>
      <c r="AL16" s="39">
        <v>88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36164</v>
      </c>
      <c r="C17" s="19" t="s">
        <v>197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3</v>
      </c>
      <c r="J17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7" s="19">
        <f t="shared" si="4"/>
        <v>81.428571428571431</v>
      </c>
      <c r="L17" s="19" t="str">
        <f t="shared" si="5"/>
        <v>B</v>
      </c>
      <c r="M17" s="19">
        <f t="shared" si="6"/>
        <v>81.428571428571431</v>
      </c>
      <c r="N17" s="19" t="str">
        <f t="shared" si="7"/>
        <v>B</v>
      </c>
      <c r="O17" s="35">
        <v>4</v>
      </c>
      <c r="P17" s="19" t="str">
        <f t="shared" si="8"/>
        <v>Memiliki keterampilan mempraktekkan teknik gerak dasar permainan bola besar, bola kecil, dan renang namun atletik, kebugaran jasmani, dan senam perlu ditingkatkan</v>
      </c>
      <c r="Q17" s="19" t="str">
        <f t="shared" si="9"/>
        <v>B</v>
      </c>
      <c r="R17" s="19" t="str">
        <f t="shared" si="10"/>
        <v>B</v>
      </c>
      <c r="S17" s="18"/>
      <c r="T17" s="1">
        <v>85</v>
      </c>
      <c r="U17" s="1">
        <v>79</v>
      </c>
      <c r="V17" s="40">
        <v>84</v>
      </c>
      <c r="W17" s="40">
        <v>92</v>
      </c>
      <c r="X17" s="40">
        <v>89</v>
      </c>
      <c r="Y17" s="40">
        <v>84</v>
      </c>
      <c r="Z17" s="40">
        <v>83</v>
      </c>
      <c r="AA17" s="1"/>
      <c r="AB17" s="1"/>
      <c r="AC17" s="1"/>
      <c r="AD17" s="1"/>
      <c r="AE17" s="18"/>
      <c r="AF17" s="1">
        <v>78</v>
      </c>
      <c r="AG17" s="1">
        <v>78</v>
      </c>
      <c r="AH17" s="39">
        <v>85</v>
      </c>
      <c r="AI17" s="39">
        <v>81</v>
      </c>
      <c r="AJ17" s="39">
        <v>80</v>
      </c>
      <c r="AK17" s="39">
        <v>80</v>
      </c>
      <c r="AL17" s="39">
        <v>88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 t="s">
        <v>231</v>
      </c>
      <c r="FI17" s="78" t="s">
        <v>235</v>
      </c>
      <c r="FJ17" s="77">
        <v>11743</v>
      </c>
      <c r="FK17" s="77">
        <v>11753</v>
      </c>
    </row>
    <row r="18" spans="1:167">
      <c r="A18" s="19">
        <v>8</v>
      </c>
      <c r="B18" s="19">
        <v>36178</v>
      </c>
      <c r="C18" s="19" t="s">
        <v>198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3</v>
      </c>
      <c r="J18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8" s="19">
        <f t="shared" si="4"/>
        <v>80.142857142857139</v>
      </c>
      <c r="L18" s="19" t="str">
        <f t="shared" si="5"/>
        <v>B</v>
      </c>
      <c r="M18" s="19">
        <f t="shared" si="6"/>
        <v>80.142857142857139</v>
      </c>
      <c r="N18" s="19" t="str">
        <f t="shared" si="7"/>
        <v>B</v>
      </c>
      <c r="O18" s="35">
        <v>4</v>
      </c>
      <c r="P18" s="19" t="str">
        <f t="shared" si="8"/>
        <v>Memiliki keterampilan mempraktekkan teknik gerak dasar permainan bola besar, bola kecil, dan renang namun atletik, kebugaran jasmani, dan senam perlu ditingkatkan</v>
      </c>
      <c r="Q18" s="19" t="str">
        <f t="shared" si="9"/>
        <v>B</v>
      </c>
      <c r="R18" s="19" t="str">
        <f t="shared" si="10"/>
        <v>B</v>
      </c>
      <c r="S18" s="18"/>
      <c r="T18" s="1">
        <v>87</v>
      </c>
      <c r="U18" s="1">
        <v>84</v>
      </c>
      <c r="V18" s="40">
        <v>88</v>
      </c>
      <c r="W18" s="40">
        <v>88</v>
      </c>
      <c r="X18" s="40">
        <v>94</v>
      </c>
      <c r="Y18" s="40">
        <v>85</v>
      </c>
      <c r="Z18" s="40">
        <v>86</v>
      </c>
      <c r="AA18" s="1"/>
      <c r="AB18" s="1"/>
      <c r="AC18" s="1"/>
      <c r="AD18" s="1"/>
      <c r="AE18" s="18"/>
      <c r="AF18" s="1">
        <v>78</v>
      </c>
      <c r="AG18" s="1">
        <v>80</v>
      </c>
      <c r="AH18" s="39">
        <v>80</v>
      </c>
      <c r="AI18" s="39">
        <v>80</v>
      </c>
      <c r="AJ18" s="39">
        <v>80</v>
      </c>
      <c r="AK18" s="39">
        <v>83</v>
      </c>
      <c r="AL18" s="39">
        <v>80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36192</v>
      </c>
      <c r="C19" s="19" t="s">
        <v>199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3</v>
      </c>
      <c r="J19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9" s="19">
        <f t="shared" si="4"/>
        <v>80.142857142857139</v>
      </c>
      <c r="L19" s="19" t="str">
        <f t="shared" si="5"/>
        <v>B</v>
      </c>
      <c r="M19" s="19">
        <f t="shared" si="6"/>
        <v>80.142857142857139</v>
      </c>
      <c r="N19" s="19" t="str">
        <f t="shared" si="7"/>
        <v>B</v>
      </c>
      <c r="O19" s="35">
        <v>4</v>
      </c>
      <c r="P19" s="19" t="str">
        <f t="shared" si="8"/>
        <v>Memiliki keterampilan mempraktekkan teknik gerak dasar permainan bola besar, bola kecil, dan renang namun atletik, kebugaran jasmani, dan senam perlu ditingkatkan</v>
      </c>
      <c r="Q19" s="19" t="str">
        <f t="shared" si="9"/>
        <v>B</v>
      </c>
      <c r="R19" s="19" t="str">
        <f t="shared" si="10"/>
        <v>B</v>
      </c>
      <c r="S19" s="18"/>
      <c r="T19" s="1">
        <v>87</v>
      </c>
      <c r="U19" s="1">
        <v>80</v>
      </c>
      <c r="V19" s="40">
        <v>90</v>
      </c>
      <c r="W19" s="40">
        <v>86</v>
      </c>
      <c r="X19" s="40">
        <v>92</v>
      </c>
      <c r="Y19" s="40">
        <v>87</v>
      </c>
      <c r="Z19" s="40">
        <v>83</v>
      </c>
      <c r="AA19" s="1"/>
      <c r="AB19" s="1"/>
      <c r="AC19" s="1"/>
      <c r="AD19" s="1"/>
      <c r="AE19" s="18"/>
      <c r="AF19" s="1">
        <v>81</v>
      </c>
      <c r="AG19" s="1">
        <v>80</v>
      </c>
      <c r="AH19" s="39">
        <v>80</v>
      </c>
      <c r="AI19" s="39">
        <v>80</v>
      </c>
      <c r="AJ19" s="39">
        <v>80</v>
      </c>
      <c r="AK19" s="39">
        <v>80</v>
      </c>
      <c r="AL19" s="39">
        <v>80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 t="s">
        <v>232</v>
      </c>
      <c r="FI19" s="78" t="s">
        <v>236</v>
      </c>
      <c r="FJ19" s="77">
        <v>11744</v>
      </c>
      <c r="FK19" s="77">
        <v>11754</v>
      </c>
    </row>
    <row r="20" spans="1:167">
      <c r="A20" s="19">
        <v>10</v>
      </c>
      <c r="B20" s="19">
        <v>36206</v>
      </c>
      <c r="C20" s="19" t="s">
        <v>200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3</v>
      </c>
      <c r="J20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0" s="19">
        <f t="shared" si="4"/>
        <v>84</v>
      </c>
      <c r="L20" s="19" t="str">
        <f t="shared" si="5"/>
        <v>B</v>
      </c>
      <c r="M20" s="19">
        <f t="shared" si="6"/>
        <v>84</v>
      </c>
      <c r="N20" s="19" t="str">
        <f t="shared" si="7"/>
        <v>B</v>
      </c>
      <c r="O20" s="35">
        <v>3</v>
      </c>
      <c r="P20" s="19" t="str">
        <f t="shared" si="8"/>
        <v>Memiliki keterampilan mempraktekkan teknik gerak dasar permainan bola besar, bola kecil, senam, dan renang namun atletik dan kebugaran jasmani perlu ditingkatkan</v>
      </c>
      <c r="Q20" s="19" t="str">
        <f t="shared" si="9"/>
        <v>B</v>
      </c>
      <c r="R20" s="19" t="str">
        <f t="shared" si="10"/>
        <v>B</v>
      </c>
      <c r="S20" s="18"/>
      <c r="T20" s="1">
        <v>87</v>
      </c>
      <c r="U20" s="1">
        <v>85</v>
      </c>
      <c r="V20" s="40">
        <v>80</v>
      </c>
      <c r="W20" s="40">
        <v>86</v>
      </c>
      <c r="X20" s="40">
        <v>98</v>
      </c>
      <c r="Y20" s="40">
        <v>84</v>
      </c>
      <c r="Z20" s="40">
        <v>84</v>
      </c>
      <c r="AA20" s="1"/>
      <c r="AB20" s="1"/>
      <c r="AC20" s="1"/>
      <c r="AD20" s="1"/>
      <c r="AE20" s="18"/>
      <c r="AF20" s="1">
        <v>85</v>
      </c>
      <c r="AG20" s="1">
        <v>80</v>
      </c>
      <c r="AH20" s="39">
        <v>84</v>
      </c>
      <c r="AI20" s="39">
        <v>81</v>
      </c>
      <c r="AJ20" s="39">
        <v>80</v>
      </c>
      <c r="AK20" s="39">
        <v>90</v>
      </c>
      <c r="AL20" s="39">
        <v>88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36220</v>
      </c>
      <c r="C21" s="19" t="s">
        <v>201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3</v>
      </c>
      <c r="J21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1" s="19">
        <f t="shared" si="4"/>
        <v>80.285714285714292</v>
      </c>
      <c r="L21" s="19" t="str">
        <f t="shared" si="5"/>
        <v>B</v>
      </c>
      <c r="M21" s="19">
        <f t="shared" si="6"/>
        <v>80.285714285714292</v>
      </c>
      <c r="N21" s="19" t="str">
        <f t="shared" si="7"/>
        <v>B</v>
      </c>
      <c r="O21" s="35">
        <v>4</v>
      </c>
      <c r="P21" s="19" t="str">
        <f t="shared" si="8"/>
        <v>Memiliki keterampilan mempraktekkan teknik gerak dasar permainan bola besar, bola kecil, dan renang namun atletik, kebugaran jasmani, dan senam perlu ditingkatkan</v>
      </c>
      <c r="Q21" s="19" t="str">
        <f t="shared" si="9"/>
        <v>B</v>
      </c>
      <c r="R21" s="19" t="str">
        <f t="shared" si="10"/>
        <v>B</v>
      </c>
      <c r="S21" s="18"/>
      <c r="T21" s="1">
        <v>92</v>
      </c>
      <c r="U21" s="1">
        <v>80</v>
      </c>
      <c r="V21" s="40">
        <v>80</v>
      </c>
      <c r="W21" s="40">
        <v>90</v>
      </c>
      <c r="X21" s="40">
        <v>89</v>
      </c>
      <c r="Y21" s="39">
        <v>84</v>
      </c>
      <c r="Z21" s="40">
        <v>89</v>
      </c>
      <c r="AA21" s="1"/>
      <c r="AB21" s="1"/>
      <c r="AC21" s="1"/>
      <c r="AD21" s="1"/>
      <c r="AE21" s="18"/>
      <c r="AF21" s="1">
        <v>84</v>
      </c>
      <c r="AG21" s="1">
        <v>80</v>
      </c>
      <c r="AH21" s="39">
        <v>79</v>
      </c>
      <c r="AI21" s="39">
        <v>79</v>
      </c>
      <c r="AJ21" s="39">
        <v>80</v>
      </c>
      <c r="AK21" s="39">
        <v>80</v>
      </c>
      <c r="AL21" s="39">
        <v>80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11745</v>
      </c>
      <c r="FK21" s="77">
        <v>11755</v>
      </c>
    </row>
    <row r="22" spans="1:167">
      <c r="A22" s="19">
        <v>12</v>
      </c>
      <c r="B22" s="19">
        <v>36234</v>
      </c>
      <c r="C22" s="19" t="s">
        <v>202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3</v>
      </c>
      <c r="J22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2" s="19">
        <f t="shared" si="4"/>
        <v>83.571428571428569</v>
      </c>
      <c r="L22" s="19" t="str">
        <f t="shared" si="5"/>
        <v>B</v>
      </c>
      <c r="M22" s="19">
        <f t="shared" si="6"/>
        <v>83.571428571428569</v>
      </c>
      <c r="N22" s="19" t="str">
        <f t="shared" si="7"/>
        <v>B</v>
      </c>
      <c r="O22" s="35">
        <v>4</v>
      </c>
      <c r="P22" s="19" t="str">
        <f t="shared" si="8"/>
        <v>Memiliki keterampilan mempraktekkan teknik gerak dasar permainan bola besar, bola kecil, dan renang namun atletik, kebugaran jasmani, dan senam perlu ditingkatkan</v>
      </c>
      <c r="Q22" s="19" t="str">
        <f t="shared" si="9"/>
        <v>B</v>
      </c>
      <c r="R22" s="19" t="str">
        <f t="shared" si="10"/>
        <v>B</v>
      </c>
      <c r="S22" s="18"/>
      <c r="T22" s="1">
        <v>90</v>
      </c>
      <c r="U22" s="1">
        <v>82</v>
      </c>
      <c r="V22" s="40">
        <v>68</v>
      </c>
      <c r="W22" s="40">
        <v>92</v>
      </c>
      <c r="X22" s="40">
        <v>92</v>
      </c>
      <c r="Y22" s="39">
        <v>75</v>
      </c>
      <c r="Z22" s="40">
        <v>86</v>
      </c>
      <c r="AA22" s="1"/>
      <c r="AB22" s="1"/>
      <c r="AC22" s="1"/>
      <c r="AD22" s="1"/>
      <c r="AE22" s="18"/>
      <c r="AF22" s="1">
        <v>83</v>
      </c>
      <c r="AG22" s="1">
        <v>88</v>
      </c>
      <c r="AH22" s="39">
        <v>85</v>
      </c>
      <c r="AI22" s="39">
        <v>83</v>
      </c>
      <c r="AJ22" s="39">
        <v>75</v>
      </c>
      <c r="AK22" s="39">
        <v>85</v>
      </c>
      <c r="AL22" s="39">
        <v>86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36248</v>
      </c>
      <c r="C23" s="19" t="s">
        <v>203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3</v>
      </c>
      <c r="J23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3" s="19">
        <f t="shared" si="4"/>
        <v>84.428571428571431</v>
      </c>
      <c r="L23" s="19" t="str">
        <f t="shared" si="5"/>
        <v>A</v>
      </c>
      <c r="M23" s="19">
        <f t="shared" si="6"/>
        <v>84.428571428571431</v>
      </c>
      <c r="N23" s="19" t="str">
        <f t="shared" si="7"/>
        <v>A</v>
      </c>
      <c r="O23" s="35">
        <v>3</v>
      </c>
      <c r="P23" s="19" t="str">
        <f t="shared" si="8"/>
        <v>Memiliki keterampilan mempraktekkan teknik gerak dasar permainan bola besar, bola kecil, senam, dan renang namun atletik dan kebugaran jasmani perlu ditingkatkan</v>
      </c>
      <c r="Q23" s="19" t="str">
        <f t="shared" si="9"/>
        <v>B</v>
      </c>
      <c r="R23" s="19" t="str">
        <f t="shared" si="10"/>
        <v>B</v>
      </c>
      <c r="S23" s="18"/>
      <c r="T23" s="1">
        <v>90</v>
      </c>
      <c r="U23" s="1">
        <v>80</v>
      </c>
      <c r="V23" s="40">
        <v>90</v>
      </c>
      <c r="W23" s="40">
        <v>90</v>
      </c>
      <c r="X23" s="40">
        <v>88</v>
      </c>
      <c r="Y23" s="39">
        <v>75</v>
      </c>
      <c r="Z23" s="40">
        <v>85</v>
      </c>
      <c r="AA23" s="1"/>
      <c r="AB23" s="1"/>
      <c r="AC23" s="1"/>
      <c r="AD23" s="1"/>
      <c r="AE23" s="18"/>
      <c r="AF23" s="1">
        <v>81</v>
      </c>
      <c r="AG23" s="1">
        <v>84</v>
      </c>
      <c r="AH23" s="39">
        <v>84</v>
      </c>
      <c r="AI23" s="39">
        <v>83</v>
      </c>
      <c r="AJ23" s="39">
        <v>88</v>
      </c>
      <c r="AK23" s="39">
        <v>88</v>
      </c>
      <c r="AL23" s="39">
        <v>83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11746</v>
      </c>
      <c r="FK23" s="77">
        <v>11756</v>
      </c>
    </row>
    <row r="24" spans="1:167">
      <c r="A24" s="19">
        <v>14</v>
      </c>
      <c r="B24" s="19">
        <v>36262</v>
      </c>
      <c r="C24" s="19" t="s">
        <v>204</v>
      </c>
      <c r="D24" s="18"/>
      <c r="E24" s="19">
        <f t="shared" si="0"/>
        <v>88</v>
      </c>
      <c r="F24" s="19" t="str">
        <f t="shared" si="1"/>
        <v>A</v>
      </c>
      <c r="G24" s="19">
        <f>IF((COUNTA(T12:AC12)&gt;0),(ROUND((AVERAGE(T24:AD24)),0)),"")</f>
        <v>88</v>
      </c>
      <c r="H24" s="19" t="str">
        <f t="shared" si="2"/>
        <v>A</v>
      </c>
      <c r="I24" s="35">
        <v>3</v>
      </c>
      <c r="J24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4" s="19">
        <f t="shared" si="4"/>
        <v>82.142857142857139</v>
      </c>
      <c r="L24" s="19" t="str">
        <f t="shared" si="5"/>
        <v>B</v>
      </c>
      <c r="M24" s="19">
        <f t="shared" si="6"/>
        <v>82.142857142857139</v>
      </c>
      <c r="N24" s="19" t="str">
        <f t="shared" si="7"/>
        <v>B</v>
      </c>
      <c r="O24" s="35">
        <v>4</v>
      </c>
      <c r="P24" s="19" t="str">
        <f t="shared" si="8"/>
        <v>Memiliki keterampilan mempraktekkan teknik gerak dasar permainan bola besar, bola kecil, dan renang namun atletik, kebugaran jasmani, dan senam perlu ditingkatkan</v>
      </c>
      <c r="Q24" s="19" t="str">
        <f t="shared" si="9"/>
        <v>B</v>
      </c>
      <c r="R24" s="19" t="str">
        <f t="shared" si="10"/>
        <v>B</v>
      </c>
      <c r="S24" s="18"/>
      <c r="T24" s="1">
        <v>97</v>
      </c>
      <c r="U24" s="1">
        <v>80</v>
      </c>
      <c r="V24" s="40">
        <v>84</v>
      </c>
      <c r="W24" s="40">
        <v>88</v>
      </c>
      <c r="X24" s="40">
        <v>94</v>
      </c>
      <c r="Y24" s="40">
        <v>85</v>
      </c>
      <c r="Z24" s="40">
        <v>88</v>
      </c>
      <c r="AA24" s="1"/>
      <c r="AB24" s="1"/>
      <c r="AC24" s="1"/>
      <c r="AD24" s="1"/>
      <c r="AE24" s="18"/>
      <c r="AF24" s="1">
        <v>78</v>
      </c>
      <c r="AG24" s="1">
        <v>75</v>
      </c>
      <c r="AH24" s="39">
        <v>81</v>
      </c>
      <c r="AI24" s="39">
        <v>85</v>
      </c>
      <c r="AJ24" s="39">
        <v>80</v>
      </c>
      <c r="AK24" s="39">
        <v>88</v>
      </c>
      <c r="AL24" s="39">
        <v>88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36276</v>
      </c>
      <c r="C25" s="19" t="s">
        <v>205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3</v>
      </c>
      <c r="J25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5" s="19">
        <f t="shared" si="4"/>
        <v>81.571428571428569</v>
      </c>
      <c r="L25" s="19" t="str">
        <f t="shared" si="5"/>
        <v>B</v>
      </c>
      <c r="M25" s="19">
        <f t="shared" si="6"/>
        <v>81.571428571428569</v>
      </c>
      <c r="N25" s="19" t="str">
        <f t="shared" si="7"/>
        <v>B</v>
      </c>
      <c r="O25" s="35">
        <v>4</v>
      </c>
      <c r="P25" s="19" t="str">
        <f t="shared" si="8"/>
        <v>Memiliki keterampilan mempraktekkan teknik gerak dasar permainan bola besar, bola kecil, dan renang namun atletik, kebugaran jasmani, dan senam perlu ditingkatkan</v>
      </c>
      <c r="Q25" s="19" t="str">
        <f t="shared" si="9"/>
        <v>B</v>
      </c>
      <c r="R25" s="19" t="str">
        <f t="shared" si="10"/>
        <v>B</v>
      </c>
      <c r="S25" s="18"/>
      <c r="T25" s="1">
        <v>98</v>
      </c>
      <c r="U25" s="1">
        <v>80</v>
      </c>
      <c r="V25" s="40">
        <v>78</v>
      </c>
      <c r="W25" s="40">
        <v>86</v>
      </c>
      <c r="X25" s="40">
        <v>82</v>
      </c>
      <c r="Y25" s="40">
        <v>87</v>
      </c>
      <c r="Z25" s="40">
        <v>78</v>
      </c>
      <c r="AA25" s="1"/>
      <c r="AB25" s="1"/>
      <c r="AC25" s="1"/>
      <c r="AD25" s="1"/>
      <c r="AE25" s="18"/>
      <c r="AF25" s="1">
        <v>76</v>
      </c>
      <c r="AG25" s="1">
        <v>78</v>
      </c>
      <c r="AH25" s="39">
        <v>81</v>
      </c>
      <c r="AI25" s="39">
        <v>78</v>
      </c>
      <c r="AJ25" s="39">
        <v>85</v>
      </c>
      <c r="AK25" s="39">
        <v>85</v>
      </c>
      <c r="AL25" s="39">
        <v>88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78</v>
      </c>
      <c r="FD25" s="48"/>
      <c r="FE25" s="48"/>
      <c r="FG25" s="74">
        <v>7</v>
      </c>
      <c r="FH25" s="76"/>
      <c r="FI25" s="76"/>
      <c r="FJ25" s="77">
        <v>11747</v>
      </c>
      <c r="FK25" s="77">
        <v>11757</v>
      </c>
    </row>
    <row r="26" spans="1:167">
      <c r="A26" s="19">
        <v>16</v>
      </c>
      <c r="B26" s="19">
        <v>36290</v>
      </c>
      <c r="C26" s="19" t="s">
        <v>206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2</v>
      </c>
      <c r="J26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6" s="19">
        <f t="shared" si="4"/>
        <v>80.285714285714292</v>
      </c>
      <c r="L26" s="19" t="str">
        <f t="shared" si="5"/>
        <v>B</v>
      </c>
      <c r="M26" s="19">
        <f t="shared" si="6"/>
        <v>80.285714285714292</v>
      </c>
      <c r="N26" s="19" t="str">
        <f t="shared" si="7"/>
        <v>B</v>
      </c>
      <c r="O26" s="35">
        <v>4</v>
      </c>
      <c r="P26" s="19" t="str">
        <f t="shared" si="8"/>
        <v>Memiliki keterampilan mempraktekkan teknik gerak dasar permainan bola besar, bola kecil, dan renang namun atletik, kebugaran jasmani, dan senam perlu ditingkatkan</v>
      </c>
      <c r="Q26" s="19" t="str">
        <f t="shared" si="9"/>
        <v>B</v>
      </c>
      <c r="R26" s="19" t="str">
        <f t="shared" si="10"/>
        <v>B</v>
      </c>
      <c r="S26" s="18"/>
      <c r="T26" s="1">
        <v>98</v>
      </c>
      <c r="U26" s="1">
        <v>81</v>
      </c>
      <c r="V26" s="40">
        <v>82</v>
      </c>
      <c r="W26" s="40">
        <v>96</v>
      </c>
      <c r="X26" s="40">
        <v>94</v>
      </c>
      <c r="Y26" s="40">
        <v>87</v>
      </c>
      <c r="Z26" s="40">
        <v>75</v>
      </c>
      <c r="AA26" s="1"/>
      <c r="AB26" s="1"/>
      <c r="AC26" s="1"/>
      <c r="AD26" s="1"/>
      <c r="AE26" s="18"/>
      <c r="AF26" s="1">
        <v>76</v>
      </c>
      <c r="AG26" s="1">
        <v>77</v>
      </c>
      <c r="AH26" s="39">
        <v>79</v>
      </c>
      <c r="AI26" s="39">
        <v>79</v>
      </c>
      <c r="AJ26" s="39">
        <v>80</v>
      </c>
      <c r="AK26" s="39">
        <v>83</v>
      </c>
      <c r="AL26" s="39">
        <v>88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36304</v>
      </c>
      <c r="C27" s="19" t="s">
        <v>207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2</v>
      </c>
      <c r="J27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7" s="19">
        <f t="shared" si="4"/>
        <v>80.285714285714292</v>
      </c>
      <c r="L27" s="19" t="str">
        <f t="shared" si="5"/>
        <v>B</v>
      </c>
      <c r="M27" s="19">
        <f t="shared" si="6"/>
        <v>80.285714285714292</v>
      </c>
      <c r="N27" s="19" t="str">
        <f t="shared" si="7"/>
        <v>B</v>
      </c>
      <c r="O27" s="35">
        <v>4</v>
      </c>
      <c r="P27" s="19" t="str">
        <f t="shared" si="8"/>
        <v>Memiliki keterampilan mempraktekkan teknik gerak dasar permainan bola besar, bola kecil, dan renang namun atletik, kebugaran jasmani, dan senam perlu ditingkatkan</v>
      </c>
      <c r="Q27" s="19" t="str">
        <f t="shared" si="9"/>
        <v>B</v>
      </c>
      <c r="R27" s="19" t="str">
        <f t="shared" si="10"/>
        <v>B</v>
      </c>
      <c r="S27" s="18"/>
      <c r="T27" s="1">
        <v>92</v>
      </c>
      <c r="U27" s="1">
        <v>83</v>
      </c>
      <c r="V27" s="40">
        <v>90</v>
      </c>
      <c r="W27" s="40">
        <v>92</v>
      </c>
      <c r="X27" s="40">
        <v>94</v>
      </c>
      <c r="Y27" s="40">
        <v>84</v>
      </c>
      <c r="Z27" s="40">
        <v>83</v>
      </c>
      <c r="AA27" s="1"/>
      <c r="AB27" s="1"/>
      <c r="AC27" s="1"/>
      <c r="AD27" s="1"/>
      <c r="AE27" s="18"/>
      <c r="AF27" s="1">
        <v>78</v>
      </c>
      <c r="AG27" s="1">
        <v>77</v>
      </c>
      <c r="AH27" s="39">
        <v>81</v>
      </c>
      <c r="AI27" s="39">
        <v>88</v>
      </c>
      <c r="AJ27" s="39">
        <v>80</v>
      </c>
      <c r="AK27" s="39">
        <v>80</v>
      </c>
      <c r="AL27" s="39">
        <v>78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4">
        <v>8</v>
      </c>
      <c r="FH27" s="76"/>
      <c r="FI27" s="76"/>
      <c r="FJ27" s="77">
        <v>11748</v>
      </c>
      <c r="FK27" s="77">
        <v>11758</v>
      </c>
    </row>
    <row r="28" spans="1:167">
      <c r="A28" s="19">
        <v>18</v>
      </c>
      <c r="B28" s="19">
        <v>36318</v>
      </c>
      <c r="C28" s="19" t="s">
        <v>208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4</v>
      </c>
      <c r="J28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28" s="19">
        <f t="shared" si="4"/>
        <v>84.285714285714292</v>
      </c>
      <c r="L28" s="19" t="str">
        <f t="shared" si="5"/>
        <v>A</v>
      </c>
      <c r="M28" s="19">
        <f t="shared" si="6"/>
        <v>84.285714285714292</v>
      </c>
      <c r="N28" s="19" t="str">
        <f t="shared" si="7"/>
        <v>A</v>
      </c>
      <c r="O28" s="35">
        <v>3</v>
      </c>
      <c r="P28" s="19" t="str">
        <f t="shared" si="8"/>
        <v>Memiliki keterampilan mempraktekkan teknik gerak dasar permainan bola besar, bola kecil, senam, dan renang namun atletik dan kebugaran jasmani perlu ditingkatkan</v>
      </c>
      <c r="Q28" s="19" t="str">
        <f t="shared" si="9"/>
        <v>B</v>
      </c>
      <c r="R28" s="19" t="str">
        <f t="shared" si="10"/>
        <v>B</v>
      </c>
      <c r="S28" s="18"/>
      <c r="T28" s="1">
        <v>95</v>
      </c>
      <c r="U28" s="1">
        <v>78</v>
      </c>
      <c r="V28" s="40">
        <v>78</v>
      </c>
      <c r="W28" s="40">
        <v>72</v>
      </c>
      <c r="X28" s="40">
        <v>87</v>
      </c>
      <c r="Y28" s="40">
        <v>85</v>
      </c>
      <c r="Z28" s="40">
        <v>85</v>
      </c>
      <c r="AA28" s="1"/>
      <c r="AB28" s="1"/>
      <c r="AC28" s="1"/>
      <c r="AD28" s="1"/>
      <c r="AE28" s="18"/>
      <c r="AF28" s="1">
        <v>81</v>
      </c>
      <c r="AG28" s="1">
        <v>87</v>
      </c>
      <c r="AH28" s="39">
        <v>82</v>
      </c>
      <c r="AI28" s="39">
        <v>82</v>
      </c>
      <c r="AJ28" s="39">
        <v>85</v>
      </c>
      <c r="AK28" s="39">
        <v>85</v>
      </c>
      <c r="AL28" s="39">
        <v>88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36332</v>
      </c>
      <c r="C29" s="19" t="s">
        <v>209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3</v>
      </c>
      <c r="J29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9" s="19">
        <f t="shared" si="4"/>
        <v>80.428571428571431</v>
      </c>
      <c r="L29" s="19" t="str">
        <f t="shared" si="5"/>
        <v>B</v>
      </c>
      <c r="M29" s="19">
        <f t="shared" si="6"/>
        <v>80.428571428571431</v>
      </c>
      <c r="N29" s="19" t="str">
        <f t="shared" si="7"/>
        <v>B</v>
      </c>
      <c r="O29" s="35">
        <v>4</v>
      </c>
      <c r="P29" s="19" t="str">
        <f t="shared" si="8"/>
        <v>Memiliki keterampilan mempraktekkan teknik gerak dasar permainan bola besar, bola kecil, dan renang namun atletik, kebugaran jasmani, dan senam perlu ditingkatkan</v>
      </c>
      <c r="Q29" s="19" t="str">
        <f t="shared" si="9"/>
        <v>B</v>
      </c>
      <c r="R29" s="19" t="str">
        <f t="shared" si="10"/>
        <v>B</v>
      </c>
      <c r="S29" s="18"/>
      <c r="T29" s="1">
        <v>90</v>
      </c>
      <c r="U29" s="1">
        <v>85</v>
      </c>
      <c r="V29" s="40">
        <v>85</v>
      </c>
      <c r="W29" s="40">
        <v>88</v>
      </c>
      <c r="X29" s="40">
        <v>85</v>
      </c>
      <c r="Y29" s="39">
        <v>75</v>
      </c>
      <c r="Z29" s="40">
        <v>87</v>
      </c>
      <c r="AA29" s="1"/>
      <c r="AB29" s="1"/>
      <c r="AC29" s="1"/>
      <c r="AD29" s="1"/>
      <c r="AE29" s="18"/>
      <c r="AF29" s="1">
        <v>79</v>
      </c>
      <c r="AG29" s="1">
        <v>78</v>
      </c>
      <c r="AH29" s="39">
        <v>82</v>
      </c>
      <c r="AI29" s="39">
        <v>80</v>
      </c>
      <c r="AJ29" s="39">
        <v>80</v>
      </c>
      <c r="AK29" s="39">
        <v>76</v>
      </c>
      <c r="AL29" s="39">
        <v>88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4">
        <v>9</v>
      </c>
      <c r="FH29" s="76"/>
      <c r="FI29" s="76"/>
      <c r="FJ29" s="77">
        <v>11749</v>
      </c>
      <c r="FK29" s="77">
        <v>11759</v>
      </c>
    </row>
    <row r="30" spans="1:167">
      <c r="A30" s="19">
        <v>20</v>
      </c>
      <c r="B30" s="19">
        <v>36346</v>
      </c>
      <c r="C30" s="19" t="s">
        <v>210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3</v>
      </c>
      <c r="J30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0" s="19">
        <f t="shared" si="4"/>
        <v>82.857142857142861</v>
      </c>
      <c r="L30" s="19" t="str">
        <f t="shared" si="5"/>
        <v>B</v>
      </c>
      <c r="M30" s="19">
        <f t="shared" si="6"/>
        <v>82.857142857142861</v>
      </c>
      <c r="N30" s="19" t="str">
        <f t="shared" si="7"/>
        <v>B</v>
      </c>
      <c r="O30" s="35">
        <v>4</v>
      </c>
      <c r="P30" s="19" t="str">
        <f t="shared" si="8"/>
        <v>Memiliki keterampilan mempraktekkan teknik gerak dasar permainan bola besar, bola kecil, dan renang namun atletik, kebugaran jasmani, dan senam perlu ditingkatkan</v>
      </c>
      <c r="Q30" s="19" t="str">
        <f t="shared" si="9"/>
        <v>B</v>
      </c>
      <c r="R30" s="19" t="str">
        <f t="shared" si="10"/>
        <v>B</v>
      </c>
      <c r="S30" s="18"/>
      <c r="T30" s="1">
        <v>92</v>
      </c>
      <c r="U30" s="1">
        <v>79</v>
      </c>
      <c r="V30" s="40">
        <v>88</v>
      </c>
      <c r="W30" s="40">
        <v>88</v>
      </c>
      <c r="X30" s="40">
        <v>90</v>
      </c>
      <c r="Y30" s="39">
        <v>75</v>
      </c>
      <c r="Z30" s="40">
        <v>75</v>
      </c>
      <c r="AA30" s="1"/>
      <c r="AB30" s="1"/>
      <c r="AC30" s="1"/>
      <c r="AD30" s="1"/>
      <c r="AE30" s="18"/>
      <c r="AF30" s="1">
        <v>78</v>
      </c>
      <c r="AG30" s="1">
        <v>80</v>
      </c>
      <c r="AH30" s="39">
        <v>84</v>
      </c>
      <c r="AI30" s="39">
        <v>81</v>
      </c>
      <c r="AJ30" s="39">
        <v>85</v>
      </c>
      <c r="AK30" s="39">
        <v>84</v>
      </c>
      <c r="AL30" s="39">
        <v>88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44669</v>
      </c>
      <c r="C31" s="19" t="s">
        <v>211</v>
      </c>
      <c r="D31" s="18"/>
      <c r="E31" s="19">
        <f t="shared" si="0"/>
        <v>88</v>
      </c>
      <c r="F31" s="19" t="str">
        <f t="shared" si="1"/>
        <v>A</v>
      </c>
      <c r="G31" s="19">
        <f>IF((COUNTA(T12:AC12)&gt;0),(ROUND((AVERAGE(T31:AD31)),0)),"")</f>
        <v>88</v>
      </c>
      <c r="H31" s="19" t="str">
        <f t="shared" si="2"/>
        <v>A</v>
      </c>
      <c r="I31" s="35">
        <v>2</v>
      </c>
      <c r="J31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1" s="19">
        <f t="shared" si="4"/>
        <v>80.142857142857139</v>
      </c>
      <c r="L31" s="19" t="str">
        <f t="shared" si="5"/>
        <v>B</v>
      </c>
      <c r="M31" s="19">
        <f t="shared" si="6"/>
        <v>80.142857142857139</v>
      </c>
      <c r="N31" s="19" t="str">
        <f t="shared" si="7"/>
        <v>B</v>
      </c>
      <c r="O31" s="35">
        <v>4</v>
      </c>
      <c r="P31" s="19" t="str">
        <f t="shared" si="8"/>
        <v>Memiliki keterampilan mempraktekkan teknik gerak dasar permainan bola besar, bola kecil, dan renang namun atletik, kebugaran jasmani, dan senam perlu ditingkatkan</v>
      </c>
      <c r="Q31" s="19" t="str">
        <f t="shared" si="9"/>
        <v>B</v>
      </c>
      <c r="R31" s="19" t="str">
        <f t="shared" si="10"/>
        <v>B</v>
      </c>
      <c r="S31" s="18"/>
      <c r="T31" s="1">
        <v>92</v>
      </c>
      <c r="U31" s="1">
        <v>79</v>
      </c>
      <c r="V31" s="40">
        <v>96</v>
      </c>
      <c r="W31" s="40">
        <v>92</v>
      </c>
      <c r="X31" s="40">
        <v>96</v>
      </c>
      <c r="Y31" s="40">
        <v>87</v>
      </c>
      <c r="Z31" s="40">
        <v>73</v>
      </c>
      <c r="AA31" s="1"/>
      <c r="AB31" s="1"/>
      <c r="AC31" s="1"/>
      <c r="AD31" s="1"/>
      <c r="AE31" s="18"/>
      <c r="AF31" s="1">
        <v>78</v>
      </c>
      <c r="AG31" s="1">
        <v>78</v>
      </c>
      <c r="AH31" s="39">
        <v>79</v>
      </c>
      <c r="AI31" s="39">
        <v>83</v>
      </c>
      <c r="AJ31" s="39">
        <v>75</v>
      </c>
      <c r="AK31" s="39">
        <v>80</v>
      </c>
      <c r="AL31" s="39">
        <v>88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11750</v>
      </c>
      <c r="FK31" s="77">
        <v>11760</v>
      </c>
    </row>
    <row r="32" spans="1:167">
      <c r="A32" s="19">
        <v>22</v>
      </c>
      <c r="B32" s="19">
        <v>36360</v>
      </c>
      <c r="C32" s="19" t="s">
        <v>212</v>
      </c>
      <c r="D32" s="18"/>
      <c r="E32" s="19">
        <f t="shared" si="0"/>
        <v>88</v>
      </c>
      <c r="F32" s="19" t="str">
        <f t="shared" si="1"/>
        <v>A</v>
      </c>
      <c r="G32" s="19">
        <f>IF((COUNTA(T12:AC12)&gt;0),(ROUND((AVERAGE(T32:AD32)),0)),"")</f>
        <v>88</v>
      </c>
      <c r="H32" s="19" t="str">
        <f t="shared" si="2"/>
        <v>A</v>
      </c>
      <c r="I32" s="35">
        <v>2</v>
      </c>
      <c r="J32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2" s="19">
        <f t="shared" si="4"/>
        <v>84.428571428571431</v>
      </c>
      <c r="L32" s="19" t="str">
        <f t="shared" si="5"/>
        <v>A</v>
      </c>
      <c r="M32" s="19">
        <f t="shared" si="6"/>
        <v>84.428571428571431</v>
      </c>
      <c r="N32" s="19" t="str">
        <f t="shared" si="7"/>
        <v>A</v>
      </c>
      <c r="O32" s="35">
        <v>3</v>
      </c>
      <c r="P32" s="19" t="str">
        <f t="shared" si="8"/>
        <v>Memiliki keterampilan mempraktekkan teknik gerak dasar permainan bola besar, bola kecil, senam, dan renang namun atletik dan kebugaran jasmani perlu ditingkatkan</v>
      </c>
      <c r="Q32" s="19" t="str">
        <f t="shared" si="9"/>
        <v>B</v>
      </c>
      <c r="R32" s="19" t="str">
        <f t="shared" si="10"/>
        <v>B</v>
      </c>
      <c r="S32" s="18"/>
      <c r="T32" s="1">
        <v>90</v>
      </c>
      <c r="U32" s="1">
        <v>80</v>
      </c>
      <c r="V32" s="40">
        <v>92</v>
      </c>
      <c r="W32" s="40">
        <v>92</v>
      </c>
      <c r="X32" s="40">
        <v>94</v>
      </c>
      <c r="Y32" s="40">
        <v>85</v>
      </c>
      <c r="Z32" s="40">
        <v>84</v>
      </c>
      <c r="AA32" s="1"/>
      <c r="AB32" s="1"/>
      <c r="AC32" s="1"/>
      <c r="AD32" s="1"/>
      <c r="AE32" s="18"/>
      <c r="AF32" s="1">
        <v>80</v>
      </c>
      <c r="AG32" s="1">
        <v>83</v>
      </c>
      <c r="AH32" s="39">
        <v>88</v>
      </c>
      <c r="AI32" s="39">
        <v>83</v>
      </c>
      <c r="AJ32" s="39">
        <v>85</v>
      </c>
      <c r="AK32" s="39">
        <v>88</v>
      </c>
      <c r="AL32" s="39">
        <v>84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36374</v>
      </c>
      <c r="C33" s="19" t="s">
        <v>213</v>
      </c>
      <c r="D33" s="18"/>
      <c r="E33" s="19">
        <f t="shared" si="0"/>
        <v>88</v>
      </c>
      <c r="F33" s="19" t="str">
        <f t="shared" si="1"/>
        <v>A</v>
      </c>
      <c r="G33" s="19">
        <f>IF((COUNTA(T12:AC12)&gt;0),(ROUND((AVERAGE(T33:AD33)),0)),"")</f>
        <v>88</v>
      </c>
      <c r="H33" s="19" t="str">
        <f t="shared" si="2"/>
        <v>A</v>
      </c>
      <c r="I33" s="35">
        <v>2</v>
      </c>
      <c r="J33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3" s="19">
        <f t="shared" si="4"/>
        <v>85.142857142857139</v>
      </c>
      <c r="L33" s="19" t="str">
        <f t="shared" si="5"/>
        <v>A</v>
      </c>
      <c r="M33" s="19">
        <f t="shared" si="6"/>
        <v>85.142857142857139</v>
      </c>
      <c r="N33" s="19" t="str">
        <f t="shared" si="7"/>
        <v>A</v>
      </c>
      <c r="O33" s="35">
        <v>3</v>
      </c>
      <c r="P33" s="19" t="str">
        <f t="shared" si="8"/>
        <v>Memiliki keterampilan mempraktekkan teknik gerak dasar permainan bola besar, bola kecil, senam, dan renang namun atletik dan kebugaran jasmani perlu ditingkatkan</v>
      </c>
      <c r="Q33" s="19" t="str">
        <f t="shared" si="9"/>
        <v>B</v>
      </c>
      <c r="R33" s="19" t="str">
        <f t="shared" si="10"/>
        <v>B</v>
      </c>
      <c r="S33" s="18"/>
      <c r="T33" s="1">
        <v>90</v>
      </c>
      <c r="U33" s="1">
        <v>85</v>
      </c>
      <c r="V33" s="40">
        <v>90</v>
      </c>
      <c r="W33" s="40">
        <v>92</v>
      </c>
      <c r="X33" s="40">
        <v>90</v>
      </c>
      <c r="Y33" s="40">
        <v>85</v>
      </c>
      <c r="Z33" s="40">
        <v>86</v>
      </c>
      <c r="AA33" s="1"/>
      <c r="AB33" s="1"/>
      <c r="AC33" s="1"/>
      <c r="AD33" s="1"/>
      <c r="AE33" s="18"/>
      <c r="AF33" s="1">
        <v>86</v>
      </c>
      <c r="AG33" s="1">
        <v>78</v>
      </c>
      <c r="AH33" s="39">
        <v>84</v>
      </c>
      <c r="AI33" s="39">
        <v>84</v>
      </c>
      <c r="AJ33" s="39">
        <v>88</v>
      </c>
      <c r="AK33" s="39">
        <v>88</v>
      </c>
      <c r="AL33" s="39">
        <v>88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36388</v>
      </c>
      <c r="C34" s="19" t="s">
        <v>214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4</v>
      </c>
      <c r="J34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34" s="19">
        <f t="shared" si="4"/>
        <v>86</v>
      </c>
      <c r="L34" s="19" t="str">
        <f t="shared" si="5"/>
        <v>A</v>
      </c>
      <c r="M34" s="19">
        <f t="shared" si="6"/>
        <v>86</v>
      </c>
      <c r="N34" s="19" t="str">
        <f t="shared" si="7"/>
        <v>A</v>
      </c>
      <c r="O34" s="35">
        <v>3</v>
      </c>
      <c r="P34" s="19" t="str">
        <f t="shared" si="8"/>
        <v>Memiliki keterampilan mempraktekkan teknik gerak dasar permainan bola besar, bola kecil, senam, dan renang namun atletik dan kebugaran jasmani perlu ditingkatkan</v>
      </c>
      <c r="Q34" s="19" t="str">
        <f t="shared" si="9"/>
        <v>B</v>
      </c>
      <c r="R34" s="19" t="str">
        <f t="shared" si="10"/>
        <v>B</v>
      </c>
      <c r="S34" s="18"/>
      <c r="T34" s="1">
        <v>97</v>
      </c>
      <c r="U34" s="1">
        <v>80</v>
      </c>
      <c r="V34" s="40">
        <v>80</v>
      </c>
      <c r="W34" s="40">
        <v>72</v>
      </c>
      <c r="X34" s="40">
        <v>83</v>
      </c>
      <c r="Y34" s="39">
        <v>75</v>
      </c>
      <c r="Z34" s="40">
        <v>87</v>
      </c>
      <c r="AA34" s="1"/>
      <c r="AB34" s="1"/>
      <c r="AC34" s="1"/>
      <c r="AD34" s="1"/>
      <c r="AE34" s="18"/>
      <c r="AF34" s="1">
        <v>88</v>
      </c>
      <c r="AG34" s="1">
        <v>79</v>
      </c>
      <c r="AH34" s="39">
        <v>85</v>
      </c>
      <c r="AI34" s="39">
        <v>86</v>
      </c>
      <c r="AJ34" s="39">
        <v>88</v>
      </c>
      <c r="AK34" s="39">
        <v>88</v>
      </c>
      <c r="AL34" s="39">
        <v>88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36402</v>
      </c>
      <c r="C35" s="19" t="s">
        <v>215</v>
      </c>
      <c r="D35" s="18"/>
      <c r="E35" s="19">
        <f t="shared" si="0"/>
        <v>88</v>
      </c>
      <c r="F35" s="19" t="str">
        <f t="shared" si="1"/>
        <v>A</v>
      </c>
      <c r="G35" s="19">
        <f>IF((COUNTA(T12:AC12)&gt;0),(ROUND((AVERAGE(T35:AD35)),0)),"")</f>
        <v>88</v>
      </c>
      <c r="H35" s="19" t="str">
        <f t="shared" si="2"/>
        <v>A</v>
      </c>
      <c r="I35" s="35">
        <v>2</v>
      </c>
      <c r="J35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5" s="19">
        <f t="shared" si="4"/>
        <v>80.857142857142861</v>
      </c>
      <c r="L35" s="19" t="str">
        <f t="shared" si="5"/>
        <v>B</v>
      </c>
      <c r="M35" s="19">
        <f t="shared" si="6"/>
        <v>80.857142857142861</v>
      </c>
      <c r="N35" s="19" t="str">
        <f t="shared" si="7"/>
        <v>B</v>
      </c>
      <c r="O35" s="35">
        <v>4</v>
      </c>
      <c r="P35" s="19" t="str">
        <f t="shared" si="8"/>
        <v>Memiliki keterampilan mempraktekkan teknik gerak dasar permainan bola besar, bola kecil, dan renang namun atletik, kebugaran jasmani, dan senam perlu ditingkatkan</v>
      </c>
      <c r="Q35" s="19" t="str">
        <f t="shared" si="9"/>
        <v>B</v>
      </c>
      <c r="R35" s="19" t="str">
        <f t="shared" si="10"/>
        <v>B</v>
      </c>
      <c r="S35" s="18"/>
      <c r="T35" s="1">
        <v>95</v>
      </c>
      <c r="U35" s="1">
        <v>80</v>
      </c>
      <c r="V35" s="40">
        <v>94</v>
      </c>
      <c r="W35" s="40">
        <v>90</v>
      </c>
      <c r="X35" s="40">
        <v>94</v>
      </c>
      <c r="Y35" s="40">
        <v>81</v>
      </c>
      <c r="Z35" s="40">
        <v>85</v>
      </c>
      <c r="AA35" s="1"/>
      <c r="AB35" s="1"/>
      <c r="AC35" s="1"/>
      <c r="AD35" s="1"/>
      <c r="AE35" s="18"/>
      <c r="AF35" s="1">
        <v>74</v>
      </c>
      <c r="AG35" s="1">
        <v>80</v>
      </c>
      <c r="AH35" s="39">
        <v>80</v>
      </c>
      <c r="AI35" s="39">
        <v>80</v>
      </c>
      <c r="AJ35" s="39">
        <v>88</v>
      </c>
      <c r="AK35" s="39">
        <v>80</v>
      </c>
      <c r="AL35" s="39">
        <v>84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36416</v>
      </c>
      <c r="C36" s="19" t="s">
        <v>216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3</v>
      </c>
      <c r="J36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6" s="19">
        <f t="shared" si="4"/>
        <v>83.142857142857139</v>
      </c>
      <c r="L36" s="19" t="str">
        <f t="shared" si="5"/>
        <v>B</v>
      </c>
      <c r="M36" s="19">
        <f t="shared" si="6"/>
        <v>83.142857142857139</v>
      </c>
      <c r="N36" s="19" t="str">
        <f t="shared" si="7"/>
        <v>B</v>
      </c>
      <c r="O36" s="35">
        <v>4</v>
      </c>
      <c r="P36" s="19" t="str">
        <f t="shared" si="8"/>
        <v>Memiliki keterampilan mempraktekkan teknik gerak dasar permainan bola besar, bola kecil, dan renang namun atletik, kebugaran jasmani, dan senam perlu ditingkatkan</v>
      </c>
      <c r="Q36" s="19" t="str">
        <f t="shared" si="9"/>
        <v>B</v>
      </c>
      <c r="R36" s="19" t="str">
        <f t="shared" si="10"/>
        <v>B</v>
      </c>
      <c r="S36" s="18"/>
      <c r="T36" s="1">
        <v>88</v>
      </c>
      <c r="U36" s="1">
        <v>85</v>
      </c>
      <c r="V36" s="40">
        <v>86</v>
      </c>
      <c r="W36" s="40">
        <v>88</v>
      </c>
      <c r="X36" s="40">
        <v>88</v>
      </c>
      <c r="Y36" s="40">
        <v>87</v>
      </c>
      <c r="Z36" s="40">
        <v>84</v>
      </c>
      <c r="AA36" s="1"/>
      <c r="AB36" s="1"/>
      <c r="AC36" s="1"/>
      <c r="AD36" s="1"/>
      <c r="AE36" s="18"/>
      <c r="AF36" s="1">
        <v>83</v>
      </c>
      <c r="AG36" s="1">
        <v>78</v>
      </c>
      <c r="AH36" s="39">
        <v>82</v>
      </c>
      <c r="AI36" s="39">
        <v>80</v>
      </c>
      <c r="AJ36" s="39">
        <v>88</v>
      </c>
      <c r="AK36" s="39">
        <v>88</v>
      </c>
      <c r="AL36" s="39">
        <v>83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44655</v>
      </c>
      <c r="C37" s="19" t="s">
        <v>217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3</v>
      </c>
      <c r="J37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7" s="19">
        <f t="shared" si="4"/>
        <v>88.571428571428569</v>
      </c>
      <c r="L37" s="19" t="str">
        <f t="shared" si="5"/>
        <v>A</v>
      </c>
      <c r="M37" s="19">
        <f t="shared" si="6"/>
        <v>88.571428571428569</v>
      </c>
      <c r="N37" s="19" t="str">
        <f t="shared" si="7"/>
        <v>A</v>
      </c>
      <c r="O37" s="35">
        <v>2</v>
      </c>
      <c r="P37" s="19" t="str">
        <f t="shared" si="8"/>
        <v>Memiliki keterampilan mempraktekkan teknik gerak dasar permainan bola besar, bola kecil,  kebugaran jasmani, senam, dan renang namun atletik perlu ditingkatkan</v>
      </c>
      <c r="Q37" s="19" t="str">
        <f t="shared" si="9"/>
        <v>B</v>
      </c>
      <c r="R37" s="19" t="str">
        <f t="shared" si="10"/>
        <v>B</v>
      </c>
      <c r="S37" s="18"/>
      <c r="T37" s="1">
        <v>97</v>
      </c>
      <c r="U37" s="1">
        <v>70</v>
      </c>
      <c r="V37" s="40">
        <v>84</v>
      </c>
      <c r="W37" s="40">
        <v>99</v>
      </c>
      <c r="X37" s="40">
        <v>85</v>
      </c>
      <c r="Y37" s="39">
        <v>75</v>
      </c>
      <c r="Z37" s="40">
        <v>83</v>
      </c>
      <c r="AA37" s="1"/>
      <c r="AB37" s="1"/>
      <c r="AC37" s="1"/>
      <c r="AD37" s="1"/>
      <c r="AE37" s="18"/>
      <c r="AF37" s="1">
        <v>88</v>
      </c>
      <c r="AG37" s="1">
        <v>88</v>
      </c>
      <c r="AH37" s="39">
        <v>88</v>
      </c>
      <c r="AI37" s="39">
        <v>88</v>
      </c>
      <c r="AJ37" s="39">
        <v>88</v>
      </c>
      <c r="AK37" s="39">
        <v>92</v>
      </c>
      <c r="AL37" s="39">
        <v>88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36430</v>
      </c>
      <c r="C38" s="19" t="s">
        <v>218</v>
      </c>
      <c r="D38" s="18"/>
      <c r="E38" s="19">
        <f t="shared" si="0"/>
        <v>88</v>
      </c>
      <c r="F38" s="19" t="str">
        <f t="shared" si="1"/>
        <v>A</v>
      </c>
      <c r="G38" s="19">
        <f>IF((COUNTA(T12:AC12)&gt;0),(ROUND((AVERAGE(T38:AD38)),0)),"")</f>
        <v>88</v>
      </c>
      <c r="H38" s="19" t="str">
        <f t="shared" si="2"/>
        <v>A</v>
      </c>
      <c r="I38" s="35">
        <v>2</v>
      </c>
      <c r="J38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8" s="19">
        <f t="shared" si="4"/>
        <v>81.571428571428569</v>
      </c>
      <c r="L38" s="19" t="str">
        <f t="shared" si="5"/>
        <v>B</v>
      </c>
      <c r="M38" s="19">
        <f t="shared" si="6"/>
        <v>81.571428571428569</v>
      </c>
      <c r="N38" s="19" t="str">
        <f t="shared" si="7"/>
        <v>B</v>
      </c>
      <c r="O38" s="35">
        <v>4</v>
      </c>
      <c r="P38" s="19" t="str">
        <f t="shared" si="8"/>
        <v>Memiliki keterampilan mempraktekkan teknik gerak dasar permainan bola besar, bola kecil, dan renang namun atletik, kebugaran jasmani, dan senam perlu ditingkatkan</v>
      </c>
      <c r="Q38" s="19" t="str">
        <f t="shared" si="9"/>
        <v>B</v>
      </c>
      <c r="R38" s="19" t="str">
        <f t="shared" si="10"/>
        <v>B</v>
      </c>
      <c r="S38" s="18"/>
      <c r="T38" s="1">
        <v>97</v>
      </c>
      <c r="U38" s="1">
        <v>82</v>
      </c>
      <c r="V38" s="40">
        <v>88</v>
      </c>
      <c r="W38" s="40">
        <v>84</v>
      </c>
      <c r="X38" s="40">
        <v>94</v>
      </c>
      <c r="Y38" s="40">
        <v>84</v>
      </c>
      <c r="Z38" s="40">
        <v>86</v>
      </c>
      <c r="AA38" s="1"/>
      <c r="AB38" s="1"/>
      <c r="AC38" s="1"/>
      <c r="AD38" s="1"/>
      <c r="AE38" s="18"/>
      <c r="AF38" s="1">
        <v>83</v>
      </c>
      <c r="AG38" s="1">
        <v>78</v>
      </c>
      <c r="AH38" s="39">
        <v>79</v>
      </c>
      <c r="AI38" s="39">
        <v>83</v>
      </c>
      <c r="AJ38" s="39">
        <v>80</v>
      </c>
      <c r="AK38" s="39">
        <v>80</v>
      </c>
      <c r="AL38" s="39">
        <v>88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36444</v>
      </c>
      <c r="C39" s="19" t="s">
        <v>219</v>
      </c>
      <c r="D39" s="18"/>
      <c r="E39" s="19">
        <f t="shared" si="0"/>
        <v>88</v>
      </c>
      <c r="F39" s="19" t="str">
        <f t="shared" si="1"/>
        <v>A</v>
      </c>
      <c r="G39" s="19">
        <f>IF((COUNTA(T12:AC12)&gt;0),(ROUND((AVERAGE(T39:AD39)),0)),"")</f>
        <v>88</v>
      </c>
      <c r="H39" s="19" t="str">
        <f t="shared" si="2"/>
        <v>A</v>
      </c>
      <c r="I39" s="35">
        <v>2</v>
      </c>
      <c r="J39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9" s="19">
        <f t="shared" si="4"/>
        <v>80.714285714285708</v>
      </c>
      <c r="L39" s="19" t="str">
        <f t="shared" si="5"/>
        <v>B</v>
      </c>
      <c r="M39" s="19">
        <f t="shared" si="6"/>
        <v>80.714285714285708</v>
      </c>
      <c r="N39" s="19" t="str">
        <f t="shared" si="7"/>
        <v>B</v>
      </c>
      <c r="O39" s="35">
        <v>4</v>
      </c>
      <c r="P39" s="19" t="str">
        <f t="shared" si="8"/>
        <v>Memiliki keterampilan mempraktekkan teknik gerak dasar permainan bola besar, bola kecil, dan renang namun atletik, kebugaran jasmani, dan senam perlu ditingkatkan</v>
      </c>
      <c r="Q39" s="19" t="str">
        <f t="shared" si="9"/>
        <v>B</v>
      </c>
      <c r="R39" s="19" t="str">
        <f t="shared" si="10"/>
        <v>B</v>
      </c>
      <c r="S39" s="18"/>
      <c r="T39" s="1">
        <v>90</v>
      </c>
      <c r="U39" s="1">
        <v>84</v>
      </c>
      <c r="V39" s="40">
        <v>90</v>
      </c>
      <c r="W39" s="40">
        <v>90</v>
      </c>
      <c r="X39" s="40">
        <v>92</v>
      </c>
      <c r="Y39" s="39">
        <v>85</v>
      </c>
      <c r="Z39" s="40">
        <v>85</v>
      </c>
      <c r="AA39" s="1"/>
      <c r="AB39" s="1"/>
      <c r="AC39" s="1"/>
      <c r="AD39" s="1"/>
      <c r="AE39" s="18"/>
      <c r="AF39" s="1">
        <v>76</v>
      </c>
      <c r="AG39" s="1">
        <v>77</v>
      </c>
      <c r="AH39" s="39">
        <v>85</v>
      </c>
      <c r="AI39" s="39">
        <v>79</v>
      </c>
      <c r="AJ39" s="39">
        <v>75</v>
      </c>
      <c r="AK39" s="39">
        <v>85</v>
      </c>
      <c r="AL39" s="39">
        <v>88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36458</v>
      </c>
      <c r="C40" s="19" t="s">
        <v>220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3</v>
      </c>
      <c r="J40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0" s="19">
        <f t="shared" si="4"/>
        <v>83.857142857142861</v>
      </c>
      <c r="L40" s="19" t="str">
        <f t="shared" si="5"/>
        <v>B</v>
      </c>
      <c r="M40" s="19">
        <f t="shared" si="6"/>
        <v>83.857142857142861</v>
      </c>
      <c r="N40" s="19" t="str">
        <f t="shared" si="7"/>
        <v>B</v>
      </c>
      <c r="O40" s="35">
        <v>4</v>
      </c>
      <c r="P40" s="19" t="str">
        <f t="shared" si="8"/>
        <v>Memiliki keterampilan mempraktekkan teknik gerak dasar permainan bola besar, bola kecil, dan renang namun atletik, kebugaran jasmani, dan senam perlu ditingkatkan</v>
      </c>
      <c r="Q40" s="19" t="str">
        <f t="shared" si="9"/>
        <v>B</v>
      </c>
      <c r="R40" s="19" t="str">
        <f t="shared" si="10"/>
        <v>B</v>
      </c>
      <c r="S40" s="18"/>
      <c r="T40" s="1">
        <v>97</v>
      </c>
      <c r="U40" s="1">
        <v>80</v>
      </c>
      <c r="V40" s="40">
        <v>82</v>
      </c>
      <c r="W40" s="40">
        <v>84</v>
      </c>
      <c r="X40" s="40">
        <v>94</v>
      </c>
      <c r="Y40" s="40">
        <v>84</v>
      </c>
      <c r="Z40" s="40">
        <v>76</v>
      </c>
      <c r="AA40" s="1"/>
      <c r="AB40" s="1"/>
      <c r="AC40" s="1"/>
      <c r="AD40" s="1"/>
      <c r="AE40" s="18"/>
      <c r="AF40" s="1">
        <v>83</v>
      </c>
      <c r="AG40" s="1">
        <v>77</v>
      </c>
      <c r="AH40" s="39">
        <v>81</v>
      </c>
      <c r="AI40" s="39">
        <v>85</v>
      </c>
      <c r="AJ40" s="39">
        <v>88</v>
      </c>
      <c r="AK40" s="39">
        <v>88</v>
      </c>
      <c r="AL40" s="39">
        <v>85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36472</v>
      </c>
      <c r="C41" s="19" t="s">
        <v>221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3</v>
      </c>
      <c r="J41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1" s="19">
        <f t="shared" si="4"/>
        <v>80.857142857142861</v>
      </c>
      <c r="L41" s="19" t="str">
        <f t="shared" si="5"/>
        <v>B</v>
      </c>
      <c r="M41" s="19">
        <f t="shared" si="6"/>
        <v>80.857142857142861</v>
      </c>
      <c r="N41" s="19" t="str">
        <f t="shared" si="7"/>
        <v>B</v>
      </c>
      <c r="O41" s="35">
        <v>4</v>
      </c>
      <c r="P41" s="19" t="str">
        <f t="shared" si="8"/>
        <v>Memiliki keterampilan mempraktekkan teknik gerak dasar permainan bola besar, bola kecil, dan renang namun atletik, kebugaran jasmani, dan senam perlu ditingkatkan</v>
      </c>
      <c r="Q41" s="19" t="str">
        <f t="shared" si="9"/>
        <v>B</v>
      </c>
      <c r="R41" s="19" t="str">
        <f t="shared" si="10"/>
        <v>B</v>
      </c>
      <c r="S41" s="18"/>
      <c r="T41" s="1">
        <v>97</v>
      </c>
      <c r="U41" s="1">
        <v>83</v>
      </c>
      <c r="V41" s="40">
        <v>78</v>
      </c>
      <c r="W41" s="40">
        <v>92</v>
      </c>
      <c r="X41" s="40">
        <v>86</v>
      </c>
      <c r="Y41" s="40">
        <v>84</v>
      </c>
      <c r="Z41" s="40">
        <v>84</v>
      </c>
      <c r="AA41" s="1"/>
      <c r="AB41" s="1"/>
      <c r="AC41" s="1"/>
      <c r="AD41" s="1"/>
      <c r="AE41" s="18"/>
      <c r="AF41" s="1">
        <v>78</v>
      </c>
      <c r="AG41" s="1">
        <v>76</v>
      </c>
      <c r="AH41" s="39">
        <v>80</v>
      </c>
      <c r="AI41" s="39">
        <v>80</v>
      </c>
      <c r="AJ41" s="39">
        <v>85</v>
      </c>
      <c r="AK41" s="39">
        <v>88</v>
      </c>
      <c r="AL41" s="39">
        <v>79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36486</v>
      </c>
      <c r="C42" s="19" t="s">
        <v>222</v>
      </c>
      <c r="D42" s="18"/>
      <c r="E42" s="19">
        <f t="shared" si="0"/>
        <v>87</v>
      </c>
      <c r="F42" s="19" t="str">
        <f t="shared" si="1"/>
        <v>A</v>
      </c>
      <c r="G42" s="19">
        <f>IF((COUNTA(T12:AC12)&gt;0),(ROUND((AVERAGE(T42:AD42)),0)),"")</f>
        <v>87</v>
      </c>
      <c r="H42" s="19" t="str">
        <f t="shared" si="2"/>
        <v>A</v>
      </c>
      <c r="I42" s="35">
        <v>3</v>
      </c>
      <c r="J42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2" s="19">
        <f t="shared" si="4"/>
        <v>82.285714285714292</v>
      </c>
      <c r="L42" s="19" t="str">
        <f t="shared" si="5"/>
        <v>B</v>
      </c>
      <c r="M42" s="19">
        <f t="shared" si="6"/>
        <v>82.285714285714292</v>
      </c>
      <c r="N42" s="19" t="str">
        <f t="shared" si="7"/>
        <v>B</v>
      </c>
      <c r="O42" s="35">
        <v>4</v>
      </c>
      <c r="P42" s="19" t="str">
        <f t="shared" si="8"/>
        <v>Memiliki keterampilan mempraktekkan teknik gerak dasar permainan bola besar, bola kecil, dan renang namun atletik, kebugaran jasmani, dan senam perlu ditingkatkan</v>
      </c>
      <c r="Q42" s="19" t="str">
        <f t="shared" si="9"/>
        <v>B</v>
      </c>
      <c r="R42" s="19" t="str">
        <f t="shared" si="10"/>
        <v>B</v>
      </c>
      <c r="S42" s="18"/>
      <c r="T42" s="1">
        <v>95</v>
      </c>
      <c r="U42" s="1">
        <v>84</v>
      </c>
      <c r="V42" s="40">
        <v>82</v>
      </c>
      <c r="W42" s="40">
        <v>82</v>
      </c>
      <c r="X42" s="40">
        <v>98</v>
      </c>
      <c r="Y42" s="40">
        <v>84</v>
      </c>
      <c r="Z42" s="40">
        <v>81</v>
      </c>
      <c r="AA42" s="1"/>
      <c r="AB42" s="1"/>
      <c r="AC42" s="1"/>
      <c r="AD42" s="1"/>
      <c r="AE42" s="18"/>
      <c r="AF42" s="1">
        <v>78</v>
      </c>
      <c r="AG42" s="1">
        <v>78</v>
      </c>
      <c r="AH42" s="39">
        <v>82</v>
      </c>
      <c r="AI42" s="39">
        <v>90</v>
      </c>
      <c r="AJ42" s="39">
        <v>85</v>
      </c>
      <c r="AK42" s="39">
        <v>75</v>
      </c>
      <c r="AL42" s="39">
        <v>88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36500</v>
      </c>
      <c r="C43" s="19" t="s">
        <v>223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3</v>
      </c>
      <c r="J43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3" s="19">
        <f t="shared" si="4"/>
        <v>81.285714285714292</v>
      </c>
      <c r="L43" s="19" t="str">
        <f t="shared" si="5"/>
        <v>B</v>
      </c>
      <c r="M43" s="19">
        <f t="shared" si="6"/>
        <v>81.285714285714292</v>
      </c>
      <c r="N43" s="19" t="str">
        <f t="shared" si="7"/>
        <v>B</v>
      </c>
      <c r="O43" s="35">
        <v>4</v>
      </c>
      <c r="P43" s="19" t="str">
        <f t="shared" si="8"/>
        <v>Memiliki keterampilan mempraktekkan teknik gerak dasar permainan bola besar, bola kecil, dan renang namun atletik, kebugaran jasmani, dan senam perlu ditingkatkan</v>
      </c>
      <c r="Q43" s="19" t="str">
        <f t="shared" si="9"/>
        <v>B</v>
      </c>
      <c r="R43" s="19" t="str">
        <f t="shared" si="10"/>
        <v>B</v>
      </c>
      <c r="S43" s="18"/>
      <c r="T43" s="1">
        <v>98</v>
      </c>
      <c r="U43" s="1">
        <v>78</v>
      </c>
      <c r="V43" s="40">
        <v>78</v>
      </c>
      <c r="W43" s="40">
        <v>84</v>
      </c>
      <c r="X43" s="40">
        <v>94</v>
      </c>
      <c r="Y43" s="40">
        <v>85</v>
      </c>
      <c r="Z43" s="40">
        <v>76</v>
      </c>
      <c r="AA43" s="1"/>
      <c r="AB43" s="1"/>
      <c r="AC43" s="1"/>
      <c r="AD43" s="1"/>
      <c r="AE43" s="18"/>
      <c r="AF43" s="1">
        <v>74</v>
      </c>
      <c r="AG43" s="1">
        <v>79</v>
      </c>
      <c r="AH43" s="39">
        <v>81</v>
      </c>
      <c r="AI43" s="39">
        <v>79</v>
      </c>
      <c r="AJ43" s="39">
        <v>85</v>
      </c>
      <c r="AK43" s="39">
        <v>83</v>
      </c>
      <c r="AL43" s="39">
        <v>88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36514</v>
      </c>
      <c r="C44" s="19" t="s">
        <v>224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3</v>
      </c>
      <c r="J44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4" s="19">
        <f t="shared" si="4"/>
        <v>85.714285714285708</v>
      </c>
      <c r="L44" s="19" t="str">
        <f t="shared" si="5"/>
        <v>A</v>
      </c>
      <c r="M44" s="19">
        <f t="shared" si="6"/>
        <v>85.714285714285708</v>
      </c>
      <c r="N44" s="19" t="str">
        <f t="shared" si="7"/>
        <v>A</v>
      </c>
      <c r="O44" s="35">
        <v>3</v>
      </c>
      <c r="P44" s="19" t="str">
        <f t="shared" si="8"/>
        <v>Memiliki keterampilan mempraktekkan teknik gerak dasar permainan bola besar, bola kecil, senam, dan renang namun atletik dan kebugaran jasmani perlu ditingkatkan</v>
      </c>
      <c r="Q44" s="19" t="str">
        <f t="shared" si="9"/>
        <v>B</v>
      </c>
      <c r="R44" s="19" t="str">
        <f t="shared" si="10"/>
        <v>B</v>
      </c>
      <c r="S44" s="18"/>
      <c r="T44" s="1">
        <v>97</v>
      </c>
      <c r="U44" s="1">
        <v>83</v>
      </c>
      <c r="V44" s="40">
        <v>84</v>
      </c>
      <c r="W44" s="40">
        <v>90</v>
      </c>
      <c r="X44" s="40">
        <v>86</v>
      </c>
      <c r="Y44" s="40">
        <v>84</v>
      </c>
      <c r="Z44" s="40">
        <v>83</v>
      </c>
      <c r="AA44" s="1"/>
      <c r="AB44" s="1"/>
      <c r="AC44" s="1"/>
      <c r="AD44" s="1"/>
      <c r="AE44" s="18"/>
      <c r="AF44" s="1">
        <v>84</v>
      </c>
      <c r="AG44" s="1">
        <v>81</v>
      </c>
      <c r="AH44" s="39">
        <v>83</v>
      </c>
      <c r="AI44" s="39">
        <v>88</v>
      </c>
      <c r="AJ44" s="39">
        <v>88</v>
      </c>
      <c r="AK44" s="39">
        <v>88</v>
      </c>
      <c r="AL44" s="39">
        <v>88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36528</v>
      </c>
      <c r="C45" s="19" t="s">
        <v>225</v>
      </c>
      <c r="D45" s="18"/>
      <c r="E45" s="19">
        <f t="shared" si="0"/>
        <v>88</v>
      </c>
      <c r="F45" s="19" t="str">
        <f t="shared" si="1"/>
        <v>A</v>
      </c>
      <c r="G45" s="19">
        <f>IF((COUNTA(T12:AC12)&gt;0),(ROUND((AVERAGE(T45:AD45)),0)),"")</f>
        <v>88</v>
      </c>
      <c r="H45" s="19" t="str">
        <f t="shared" si="2"/>
        <v>A</v>
      </c>
      <c r="I45" s="35">
        <v>2</v>
      </c>
      <c r="J45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5" s="19">
        <f t="shared" si="4"/>
        <v>81.285714285714292</v>
      </c>
      <c r="L45" s="19" t="str">
        <f t="shared" si="5"/>
        <v>B</v>
      </c>
      <c r="M45" s="19">
        <f t="shared" si="6"/>
        <v>81.285714285714292</v>
      </c>
      <c r="N45" s="19" t="str">
        <f t="shared" si="7"/>
        <v>B</v>
      </c>
      <c r="O45" s="35">
        <v>4</v>
      </c>
      <c r="P45" s="19" t="str">
        <f t="shared" si="8"/>
        <v>Memiliki keterampilan mempraktekkan teknik gerak dasar permainan bola besar, bola kecil, dan renang namun atletik, kebugaran jasmani, dan senam perlu ditingkatkan</v>
      </c>
      <c r="Q45" s="19" t="str">
        <f t="shared" si="9"/>
        <v>B</v>
      </c>
      <c r="R45" s="19" t="str">
        <f t="shared" si="10"/>
        <v>B</v>
      </c>
      <c r="S45" s="18"/>
      <c r="T45" s="1">
        <v>98</v>
      </c>
      <c r="U45" s="1">
        <v>82</v>
      </c>
      <c r="V45" s="40">
        <v>92</v>
      </c>
      <c r="W45" s="40">
        <v>86</v>
      </c>
      <c r="X45" s="40">
        <v>89</v>
      </c>
      <c r="Y45" s="40">
        <v>84</v>
      </c>
      <c r="Z45" s="40">
        <v>88</v>
      </c>
      <c r="AA45" s="1"/>
      <c r="AB45" s="1"/>
      <c r="AC45" s="1"/>
      <c r="AD45" s="1"/>
      <c r="AE45" s="18"/>
      <c r="AF45" s="1">
        <v>78</v>
      </c>
      <c r="AG45" s="1">
        <v>77</v>
      </c>
      <c r="AH45" s="39">
        <v>82</v>
      </c>
      <c r="AI45" s="39">
        <v>84</v>
      </c>
      <c r="AJ45" s="39">
        <v>80</v>
      </c>
      <c r="AK45" s="39">
        <v>80</v>
      </c>
      <c r="AL45" s="39">
        <v>88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36542</v>
      </c>
      <c r="C46" s="19" t="s">
        <v>226</v>
      </c>
      <c r="D46" s="18"/>
      <c r="E46" s="19">
        <f t="shared" si="0"/>
        <v>88</v>
      </c>
      <c r="F46" s="19" t="str">
        <f t="shared" si="1"/>
        <v>A</v>
      </c>
      <c r="G46" s="19">
        <f>IF((COUNTA(T12:AC12)&gt;0),(ROUND((AVERAGE(T46:AD46)),0)),"")</f>
        <v>88</v>
      </c>
      <c r="H46" s="19" t="str">
        <f t="shared" si="2"/>
        <v>A</v>
      </c>
      <c r="I46" s="35">
        <v>2</v>
      </c>
      <c r="J46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6" s="19">
        <f t="shared" si="4"/>
        <v>85.142857142857139</v>
      </c>
      <c r="L46" s="19" t="str">
        <f t="shared" si="5"/>
        <v>A</v>
      </c>
      <c r="M46" s="19">
        <f t="shared" si="6"/>
        <v>85.142857142857139</v>
      </c>
      <c r="N46" s="19" t="str">
        <f t="shared" si="7"/>
        <v>A</v>
      </c>
      <c r="O46" s="35">
        <v>3</v>
      </c>
      <c r="P46" s="19" t="str">
        <f t="shared" si="8"/>
        <v>Memiliki keterampilan mempraktekkan teknik gerak dasar permainan bola besar, bola kecil, senam, dan renang namun atletik dan kebugaran jasmani perlu ditingkatkan</v>
      </c>
      <c r="Q46" s="19" t="str">
        <f t="shared" si="9"/>
        <v>B</v>
      </c>
      <c r="R46" s="19" t="str">
        <f t="shared" si="10"/>
        <v>B</v>
      </c>
      <c r="S46" s="18"/>
      <c r="T46" s="1">
        <v>98</v>
      </c>
      <c r="U46" s="1">
        <v>80</v>
      </c>
      <c r="V46" s="40">
        <v>92</v>
      </c>
      <c r="W46" s="40">
        <v>90</v>
      </c>
      <c r="X46" s="40">
        <v>86</v>
      </c>
      <c r="Y46" s="40">
        <v>87</v>
      </c>
      <c r="Z46" s="40">
        <v>85</v>
      </c>
      <c r="AA46" s="1"/>
      <c r="AB46" s="1"/>
      <c r="AC46" s="1"/>
      <c r="AD46" s="1"/>
      <c r="AE46" s="18"/>
      <c r="AF46" s="1">
        <v>82</v>
      </c>
      <c r="AG46" s="1">
        <v>80</v>
      </c>
      <c r="AH46" s="39">
        <v>85</v>
      </c>
      <c r="AI46" s="39">
        <v>85</v>
      </c>
      <c r="AJ46" s="39">
        <v>88</v>
      </c>
      <c r="AK46" s="39">
        <v>88</v>
      </c>
      <c r="AL46" s="39">
        <v>88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36556</v>
      </c>
      <c r="C47" s="19" t="s">
        <v>227</v>
      </c>
      <c r="D47" s="18"/>
      <c r="E47" s="19">
        <f t="shared" si="0"/>
        <v>87</v>
      </c>
      <c r="F47" s="19" t="str">
        <f t="shared" si="1"/>
        <v>A</v>
      </c>
      <c r="G47" s="19">
        <f>IF((COUNTA(T12:AC12)&gt;0),(ROUND((AVERAGE(T47:AD47)),0)),"")</f>
        <v>87</v>
      </c>
      <c r="H47" s="19" t="str">
        <f t="shared" si="2"/>
        <v>A</v>
      </c>
      <c r="I47" s="35">
        <v>3</v>
      </c>
      <c r="J47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7" s="19">
        <f t="shared" si="4"/>
        <v>86.142857142857139</v>
      </c>
      <c r="L47" s="19" t="str">
        <f t="shared" si="5"/>
        <v>A</v>
      </c>
      <c r="M47" s="19">
        <f t="shared" si="6"/>
        <v>86.142857142857139</v>
      </c>
      <c r="N47" s="19" t="str">
        <f t="shared" si="7"/>
        <v>A</v>
      </c>
      <c r="O47" s="35">
        <v>3</v>
      </c>
      <c r="P47" s="19" t="str">
        <f t="shared" si="8"/>
        <v>Memiliki keterampilan mempraktekkan teknik gerak dasar permainan bola besar, bola kecil, senam, dan renang namun atletik dan kebugaran jasmani perlu ditingkatkan</v>
      </c>
      <c r="Q47" s="19" t="str">
        <f t="shared" si="9"/>
        <v>B</v>
      </c>
      <c r="R47" s="19" t="str">
        <f t="shared" si="10"/>
        <v>B</v>
      </c>
      <c r="S47" s="18"/>
      <c r="T47" s="1">
        <v>92</v>
      </c>
      <c r="U47" s="1">
        <v>79</v>
      </c>
      <c r="V47" s="40">
        <v>86</v>
      </c>
      <c r="W47" s="40">
        <v>96</v>
      </c>
      <c r="X47" s="40">
        <v>96</v>
      </c>
      <c r="Y47" s="39">
        <v>75</v>
      </c>
      <c r="Z47" s="40">
        <v>87</v>
      </c>
      <c r="AA47" s="1"/>
      <c r="AB47" s="1"/>
      <c r="AC47" s="1"/>
      <c r="AD47" s="1"/>
      <c r="AE47" s="18"/>
      <c r="AF47" s="1">
        <v>80</v>
      </c>
      <c r="AG47" s="1">
        <v>88</v>
      </c>
      <c r="AH47" s="39">
        <v>88</v>
      </c>
      <c r="AI47" s="39">
        <v>88</v>
      </c>
      <c r="AJ47" s="39">
        <v>88</v>
      </c>
      <c r="AK47" s="39">
        <v>86</v>
      </c>
      <c r="AL47" s="39">
        <v>85</v>
      </c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36570</v>
      </c>
      <c r="C48" s="19" t="s">
        <v>228</v>
      </c>
      <c r="D48" s="18"/>
      <c r="E48" s="19">
        <f t="shared" si="0"/>
        <v>86</v>
      </c>
      <c r="F48" s="19" t="str">
        <f t="shared" si="1"/>
        <v>A</v>
      </c>
      <c r="G48" s="19">
        <f>IF((COUNTA(T12:AC12)&gt;0),(ROUND((AVERAGE(T48:AD48)),0)),"")</f>
        <v>86</v>
      </c>
      <c r="H48" s="19" t="str">
        <f t="shared" si="2"/>
        <v>A</v>
      </c>
      <c r="I48" s="35">
        <v>3</v>
      </c>
      <c r="J48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8" s="19">
        <f t="shared" si="4"/>
        <v>84.428571428571431</v>
      </c>
      <c r="L48" s="19" t="str">
        <f t="shared" si="5"/>
        <v>A</v>
      </c>
      <c r="M48" s="19">
        <f t="shared" si="6"/>
        <v>84.428571428571431</v>
      </c>
      <c r="N48" s="19" t="str">
        <f t="shared" si="7"/>
        <v>A</v>
      </c>
      <c r="O48" s="35">
        <v>3</v>
      </c>
      <c r="P48" s="19" t="str">
        <f t="shared" si="8"/>
        <v>Memiliki keterampilan mempraktekkan teknik gerak dasar permainan bola besar, bola kecil, senam, dan renang namun atletik dan kebugaran jasmani perlu ditingkatkan</v>
      </c>
      <c r="Q48" s="19" t="str">
        <f t="shared" si="9"/>
        <v>B</v>
      </c>
      <c r="R48" s="19" t="str">
        <f t="shared" si="10"/>
        <v>B</v>
      </c>
      <c r="S48" s="18"/>
      <c r="T48" s="1">
        <v>97</v>
      </c>
      <c r="U48" s="1">
        <v>81</v>
      </c>
      <c r="V48" s="40">
        <v>86</v>
      </c>
      <c r="W48" s="40">
        <v>88</v>
      </c>
      <c r="X48" s="40">
        <v>89</v>
      </c>
      <c r="Y48" s="39">
        <v>75</v>
      </c>
      <c r="Z48" s="40">
        <v>83</v>
      </c>
      <c r="AA48" s="1"/>
      <c r="AB48" s="1"/>
      <c r="AC48" s="1"/>
      <c r="AD48" s="1"/>
      <c r="AE48" s="18"/>
      <c r="AF48" s="1">
        <v>84</v>
      </c>
      <c r="AG48" s="1">
        <v>77</v>
      </c>
      <c r="AH48" s="39">
        <v>84</v>
      </c>
      <c r="AI48" s="39">
        <v>84</v>
      </c>
      <c r="AJ48" s="39">
        <v>88</v>
      </c>
      <c r="AK48" s="39">
        <v>86</v>
      </c>
      <c r="AL48" s="39">
        <v>88</v>
      </c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42" t="s">
        <v>101</v>
      </c>
      <c r="H52" s="42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42" t="s">
        <v>104</v>
      </c>
      <c r="H53" s="42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42" t="s">
        <v>106</v>
      </c>
      <c r="H54" s="42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42" t="s">
        <v>107</v>
      </c>
      <c r="H55" s="42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XI-MIPA 1</vt:lpstr>
      <vt:lpstr>XI-MIPA 2</vt:lpstr>
      <vt:lpstr>XI-MIPA 3</vt:lpstr>
      <vt:lpstr>XI-MIPA 4</vt:lpstr>
      <vt:lpstr>'XI-MIPA 1'!Print_Area</vt:lpstr>
      <vt:lpstr>'XI-MIPA 2'!Print_Area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cp:lastPrinted>2017-12-17T11:25:29Z</cp:lastPrinted>
  <dcterms:created xsi:type="dcterms:W3CDTF">2015-09-01T09:01:01Z</dcterms:created>
  <dcterms:modified xsi:type="dcterms:W3CDTF">2017-12-18T15:38:42Z</dcterms:modified>
  <cp:category/>
</cp:coreProperties>
</file>