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0890" windowHeight="7200" activeTab="4"/>
  </bookViews>
  <sheets>
    <sheet name="XI-MIPA 3" sheetId="1" r:id="rId1"/>
    <sheet name="XI-MIPA 4" sheetId="2" r:id="rId2"/>
    <sheet name="XI-MIPA 5" sheetId="3" r:id="rId3"/>
    <sheet name="XI-MIPA 6" sheetId="4" r:id="rId4"/>
    <sheet name="XI-MIPA 7" sheetId="5" r:id="rId5"/>
  </sheets>
  <calcPr calcId="124519"/>
</workbook>
</file>

<file path=xl/calcChain.xml><?xml version="1.0" encoding="utf-8"?>
<calcChain xmlns="http://schemas.openxmlformats.org/spreadsheetml/2006/main">
  <c r="K55" i="5"/>
  <c r="R50"/>
  <c r="Q50"/>
  <c r="P50"/>
  <c r="M50"/>
  <c r="N50" s="1"/>
  <c r="L50"/>
  <c r="K50"/>
  <c r="J50"/>
  <c r="G50"/>
  <c r="H50" s="1"/>
  <c r="E50"/>
  <c r="F50" s="1"/>
  <c r="R49"/>
  <c r="Q49"/>
  <c r="P49"/>
  <c r="M49"/>
  <c r="N49" s="1"/>
  <c r="L49"/>
  <c r="K49"/>
  <c r="J49"/>
  <c r="G49"/>
  <c r="H49" s="1"/>
  <c r="E49"/>
  <c r="F49" s="1"/>
  <c r="R48"/>
  <c r="Q48"/>
  <c r="P48"/>
  <c r="M48"/>
  <c r="N48" s="1"/>
  <c r="L48"/>
  <c r="K48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4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L44"/>
  <c r="K44"/>
  <c r="J44"/>
  <c r="G44"/>
  <c r="H44" s="1"/>
  <c r="E44"/>
  <c r="F44" s="1"/>
  <c r="R43"/>
  <c r="Q43"/>
  <c r="P43"/>
  <c r="N43"/>
  <c r="M43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L36"/>
  <c r="K36"/>
  <c r="J36"/>
  <c r="G36"/>
  <c r="H36" s="1"/>
  <c r="E36"/>
  <c r="F36" s="1"/>
  <c r="R35"/>
  <c r="Q35"/>
  <c r="P35"/>
  <c r="N35"/>
  <c r="M35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L28"/>
  <c r="K28"/>
  <c r="J28"/>
  <c r="G28"/>
  <c r="H28" s="1"/>
  <c r="E28"/>
  <c r="F28" s="1"/>
  <c r="R27"/>
  <c r="Q27"/>
  <c r="P27"/>
  <c r="N27"/>
  <c r="M27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3"/>
  <c r="R50"/>
  <c r="Q50"/>
  <c r="P50"/>
  <c r="N50"/>
  <c r="M50"/>
  <c r="K50"/>
  <c r="L50" s="1"/>
  <c r="J50"/>
  <c r="G50"/>
  <c r="H50" s="1"/>
  <c r="E50"/>
  <c r="F50" s="1"/>
  <c r="R49"/>
  <c r="Q49"/>
  <c r="P49"/>
  <c r="N49"/>
  <c r="M49"/>
  <c r="K49"/>
  <c r="L49" s="1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F47"/>
  <c r="E47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N43"/>
  <c r="M43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N40"/>
  <c r="M40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N35"/>
  <c r="M35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N24"/>
  <c r="M24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N16"/>
  <c r="M16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2"/>
  <c r="R50"/>
  <c r="Q50"/>
  <c r="P50"/>
  <c r="N50"/>
  <c r="M50"/>
  <c r="K50"/>
  <c r="L50" s="1"/>
  <c r="J50"/>
  <c r="G50"/>
  <c r="H50" s="1"/>
  <c r="E50"/>
  <c r="F50" s="1"/>
  <c r="R49"/>
  <c r="Q49"/>
  <c r="P49"/>
  <c r="N49"/>
  <c r="M49"/>
  <c r="K49"/>
  <c r="L49" s="1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N26"/>
  <c r="M26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1"/>
  <c r="R50"/>
  <c r="Q50"/>
  <c r="P50"/>
  <c r="M50"/>
  <c r="N50" s="1"/>
  <c r="K50"/>
  <c r="L50" s="1"/>
  <c r="J50"/>
  <c r="G50"/>
  <c r="H50" s="1"/>
  <c r="F50"/>
  <c r="E50"/>
  <c r="R49"/>
  <c r="Q49"/>
  <c r="P49"/>
  <c r="M49"/>
  <c r="N49" s="1"/>
  <c r="K49"/>
  <c r="L49" s="1"/>
  <c r="J49"/>
  <c r="G49"/>
  <c r="H49" s="1"/>
  <c r="F49"/>
  <c r="E49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N15"/>
  <c r="M15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N12"/>
  <c r="M12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3" i="3" l="1"/>
  <c r="K53" i="1"/>
  <c r="K54"/>
  <c r="K54" i="2"/>
  <c r="K53"/>
  <c r="K52"/>
  <c r="H11" i="1"/>
  <c r="H11" i="2"/>
  <c r="K52" i="1"/>
  <c r="K54" i="3"/>
  <c r="H11" i="4"/>
  <c r="K53"/>
  <c r="K52"/>
  <c r="H11" i="5"/>
  <c r="K54"/>
  <c r="K53"/>
  <c r="K52"/>
  <c r="K54" i="4"/>
  <c r="H11" i="3"/>
  <c r="K52"/>
</calcChain>
</file>

<file path=xl/sharedStrings.xml><?xml version="1.0" encoding="utf-8"?>
<sst xmlns="http://schemas.openxmlformats.org/spreadsheetml/2006/main" count="930" uniqueCount="270">
  <si>
    <t>DAFTAR NILAI SISWA SMAN 9 SEMARANG SEMESTER GASAL TAHUN PELAJARAN 2017/2018</t>
  </si>
  <si>
    <t>Guru :</t>
  </si>
  <si>
    <t>Dra. Sri Rujiati</t>
  </si>
  <si>
    <t>Kelas XI-MIPA 3</t>
  </si>
  <si>
    <t>Mapel :</t>
  </si>
  <si>
    <t>Sejarah Indonesia [ Kelompok A (Wajib) ]</t>
  </si>
  <si>
    <t>didownload 10/10/2017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</si>
  <si>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</si>
  <si>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</si>
  <si>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</si>
  <si>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</si>
  <si>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</si>
  <si>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</si>
  <si>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</si>
  <si>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</si>
  <si>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</si>
  <si>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</si>
  <si>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</si>
  <si>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</si>
  <si>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</si>
  <si>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</si>
  <si>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</si>
  <si>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</si>
  <si>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</si>
  <si>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</si>
  <si>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</si>
  <si>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</si>
  <si>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</si>
  <si>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</si>
  <si>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</si>
  <si>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</si>
  <si>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</si>
  <si>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</si>
  <si>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</si>
  <si>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</si>
  <si>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</si>
  <si>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</si>
  <si>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</si>
  <si>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</si>
  <si>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</si>
  <si>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</si>
  <si>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</si>
  <si>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</si>
  <si>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</si>
  <si>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</si>
  <si>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</si>
  <si>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</si>
  <si>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</si>
  <si>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</si>
  <si>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</si>
  <si>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</si>
  <si>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</si>
  <si>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</si>
  <si>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AGUNG PRASETYO</t>
  </si>
  <si>
    <t>Predikat &amp; Deskripsi Pengetahuan</t>
  </si>
  <si>
    <t>ACUAN MENGISI DESKRIPSI</t>
  </si>
  <si>
    <t>AKBAR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</si>
  <si>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</si>
  <si>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</si>
  <si>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</si>
  <si>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</si>
  <si>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</si>
  <si>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</si>
  <si>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</si>
  <si>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</si>
  <si>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</si>
  <si>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</si>
  <si>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</si>
  <si>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</si>
  <si>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</si>
  <si>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</si>
  <si>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</si>
  <si>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</si>
  <si>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</si>
  <si>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</si>
  <si>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</si>
  <si>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</si>
  <si>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</si>
  <si>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Predikat &amp; Deskripsi Keterampilan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</si>
  <si>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</si>
  <si>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</si>
  <si>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</si>
  <si>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</si>
  <si>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</si>
  <si>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</si>
  <si>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</si>
  <si>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</si>
  <si>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</si>
  <si>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</si>
  <si>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</si>
  <si>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</si>
  <si>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</si>
  <si>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</si>
  <si>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</si>
  <si>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</si>
  <si>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</si>
  <si>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</si>
  <si>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</si>
  <si>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</si>
  <si>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</si>
  <si>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</si>
  <si>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</si>
  <si>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</si>
  <si>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</si>
  <si>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</si>
  <si>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</si>
  <si>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</si>
  <si>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</si>
  <si>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</si>
  <si>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</si>
  <si>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</si>
  <si>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</si>
  <si>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</si>
  <si>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19590427 198703 2 006</t>
  </si>
  <si>
    <t>Nip</t>
  </si>
  <si>
    <t>Kelas XI-MIPA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</si>
  <si>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</si>
  <si>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</si>
  <si>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</si>
  <si>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</si>
  <si>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</si>
  <si>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</si>
  <si>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</si>
  <si>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</si>
  <si>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</si>
  <si>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</si>
  <si>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</si>
  <si>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</si>
  <si>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</si>
  <si>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</si>
  <si>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</si>
  <si>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</si>
  <si>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</si>
  <si>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</si>
  <si>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</si>
  <si>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</si>
  <si>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</si>
  <si>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</si>
  <si>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</si>
  <si>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</si>
  <si>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</si>
  <si>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</si>
  <si>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</si>
  <si>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</si>
  <si>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</si>
  <si>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</si>
  <si>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</si>
  <si>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</si>
  <si>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</si>
  <si>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</si>
  <si>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</si>
  <si>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</si>
  <si>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</si>
  <si>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</si>
  <si>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</si>
  <si>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</si>
  <si>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</si>
  <si>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</si>
  <si>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</si>
  <si>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</si>
  <si>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</si>
  <si>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</si>
  <si>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</si>
  <si>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</si>
  <si>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</si>
  <si>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</si>
  <si>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</si>
  <si>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</si>
  <si>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</si>
  <si>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</si>
  <si>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</si>
  <si>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</si>
  <si>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</si>
  <si>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</si>
  <si>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</si>
  <si>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</si>
  <si>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</si>
  <si>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</si>
  <si>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</si>
  <si>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</si>
  <si>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</si>
  <si>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</si>
  <si>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</si>
  <si>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</si>
  <si>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</si>
  <si>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</si>
  <si>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</si>
  <si>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</si>
  <si>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</si>
  <si>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</si>
  <si>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</si>
  <si>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XI-MIPA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</si>
  <si>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</si>
  <si>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</si>
  <si>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</si>
  <si>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</si>
  <si>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</si>
  <si>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</si>
  <si>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</si>
  <si>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</si>
  <si>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</si>
  <si>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</si>
  <si>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</si>
  <si>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</si>
  <si>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</si>
  <si>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</si>
  <si>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</si>
  <si>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</si>
  <si>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</si>
  <si>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</si>
  <si>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</si>
  <si>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</si>
  <si>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</si>
  <si>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</si>
  <si>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</si>
  <si>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</si>
  <si>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</si>
  <si>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</si>
  <si>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</si>
  <si>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</si>
  <si>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</si>
  <si>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</si>
  <si>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</si>
  <si>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</si>
  <si>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</si>
  <si>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</si>
  <si>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</si>
  <si>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</si>
  <si>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</si>
  <si>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</si>
  <si>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</si>
  <si>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</si>
  <si>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</si>
  <si>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</si>
  <si>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</si>
  <si>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</si>
  <si>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</si>
  <si>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</si>
  <si>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</si>
  <si>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</si>
  <si>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</si>
  <si>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</si>
  <si>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</si>
  <si>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</si>
  <si>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</si>
  <si>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</si>
  <si>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</si>
  <si>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</si>
  <si>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</si>
  <si>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</si>
  <si>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</si>
  <si>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</si>
  <si>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</si>
  <si>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</si>
  <si>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</si>
  <si>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</si>
  <si>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</si>
  <si>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</si>
  <si>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</si>
  <si>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</si>
  <si>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</si>
  <si>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</si>
  <si>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</si>
  <si>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</si>
  <si>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AZIZAH MAULANI</t>
  </si>
  <si>
    <t>ZULFA RONA DHANIA</t>
  </si>
  <si>
    <t>Memiliki Kemampuan dalam menganalisis proses masuk perkembangan, perlawanan terhadap penjajahan bangsa barat, dampak polpensosbud, dan nilai-nilai sumpah pemuda</t>
  </si>
  <si>
    <t>sangat terampil membuat power point masuknya bangsa barat ke Indonesia</t>
  </si>
  <si>
    <t>Memiliki Kemampuan dalam menganalisis proses masuk perkembangan, perlawanan terhadap penjajahan bangsa barat, namun perlu peningkatan pemahaman dampak polpensosbud, dan nilai-nilai sumpah pemuda</t>
  </si>
  <si>
    <t>sangat terampil menyajikan karya tentang dampak-dampak dibidang polpensosbud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</si>
</sst>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G19" sqref="G1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6.1406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363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363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87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35512</v>
      </c>
      <c r="C11" s="19" t="s">
        <v>53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proses masuk perkembangan, perlawanan terhadap penjajahan bangsa barat, namun perlu peningkatan pemahaman dampak polpensosbud, dan nilai-nilai sumpah pemuda</v>
      </c>
      <c r="K11" s="19">
        <f t="shared" ref="K11:K50" si="4">IF((COUNTA(AF11:AN11)&gt;0),AVERAGE(AF11:AN11),"")</f>
        <v>87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power point masuknya bangsa barat ke Indonesia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70</v>
      </c>
      <c r="U11" s="1">
        <v>70</v>
      </c>
      <c r="V11" s="1">
        <v>90</v>
      </c>
      <c r="W11" s="1">
        <v>74</v>
      </c>
      <c r="X11" s="1"/>
      <c r="Y11" s="1"/>
      <c r="Z11" s="1"/>
      <c r="AA11" s="1"/>
      <c r="AB11" s="1"/>
      <c r="AC11" s="1"/>
      <c r="AD11" s="1">
        <v>74</v>
      </c>
      <c r="AE11" s="18"/>
      <c r="AF11" s="1">
        <v>85</v>
      </c>
      <c r="AG11" s="1">
        <v>85</v>
      </c>
      <c r="AH11" s="1">
        <v>88</v>
      </c>
      <c r="AI11" s="1">
        <v>90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35527</v>
      </c>
      <c r="C12" s="19" t="s">
        <v>56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2" s="19">
        <f t="shared" si="4"/>
        <v>87</v>
      </c>
      <c r="L12" s="19" t="str">
        <f t="shared" si="5"/>
        <v>A</v>
      </c>
      <c r="M12" s="19">
        <f t="shared" si="6"/>
        <v>87</v>
      </c>
      <c r="N12" s="19" t="str">
        <f t="shared" si="7"/>
        <v>A</v>
      </c>
      <c r="O12" s="35">
        <v>1</v>
      </c>
      <c r="P12" s="19" t="str">
        <f t="shared" si="8"/>
        <v>sangat terampil membuat power point masuknya bangsa barat ke Indonesia</v>
      </c>
      <c r="Q12" s="19" t="str">
        <f t="shared" si="9"/>
        <v>B</v>
      </c>
      <c r="R12" s="19" t="str">
        <f t="shared" si="10"/>
        <v>B</v>
      </c>
      <c r="S12" s="18"/>
      <c r="T12" s="1">
        <v>78</v>
      </c>
      <c r="U12" s="1">
        <v>72</v>
      </c>
      <c r="V12" s="1">
        <v>84</v>
      </c>
      <c r="W12" s="1">
        <v>88</v>
      </c>
      <c r="X12" s="1"/>
      <c r="Y12" s="1"/>
      <c r="Z12" s="1"/>
      <c r="AA12" s="1"/>
      <c r="AB12" s="1"/>
      <c r="AC12" s="1"/>
      <c r="AD12" s="1">
        <v>88</v>
      </c>
      <c r="AE12" s="18"/>
      <c r="AF12" s="1">
        <v>85</v>
      </c>
      <c r="AG12" s="1">
        <v>85</v>
      </c>
      <c r="AH12" s="1">
        <v>88</v>
      </c>
      <c r="AI12" s="1">
        <v>90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35542</v>
      </c>
      <c r="C13" s="19" t="s">
        <v>65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dalam menganalisis proses masuk perkembangan, perlawanan terhadap penjajahan bangsa barat, dampak polpensosbud, dan nilai-nilai sumpah pemuda</v>
      </c>
      <c r="K13" s="19">
        <f t="shared" si="4"/>
        <v>87</v>
      </c>
      <c r="L13" s="19" t="str">
        <f t="shared" si="5"/>
        <v>A</v>
      </c>
      <c r="M13" s="19">
        <f t="shared" si="6"/>
        <v>87</v>
      </c>
      <c r="N13" s="19" t="str">
        <f t="shared" si="7"/>
        <v>A</v>
      </c>
      <c r="O13" s="35">
        <v>1</v>
      </c>
      <c r="P13" s="19" t="str">
        <f t="shared" si="8"/>
        <v>sangat terampil membuat power point masuknya bangsa barat ke Indonesia</v>
      </c>
      <c r="Q13" s="19" t="str">
        <f t="shared" si="9"/>
        <v>B</v>
      </c>
      <c r="R13" s="19" t="str">
        <f t="shared" si="10"/>
        <v>B</v>
      </c>
      <c r="S13" s="18"/>
      <c r="T13" s="1">
        <v>82</v>
      </c>
      <c r="U13" s="1">
        <v>78</v>
      </c>
      <c r="V13" s="1">
        <v>94</v>
      </c>
      <c r="W13" s="1">
        <v>85</v>
      </c>
      <c r="X13" s="1"/>
      <c r="Y13" s="1"/>
      <c r="Z13" s="1"/>
      <c r="AA13" s="1"/>
      <c r="AB13" s="1"/>
      <c r="AC13" s="1"/>
      <c r="AD13" s="1">
        <v>85</v>
      </c>
      <c r="AE13" s="18"/>
      <c r="AF13" s="1">
        <v>85</v>
      </c>
      <c r="AG13" s="1">
        <v>85</v>
      </c>
      <c r="AH13" s="1">
        <v>88</v>
      </c>
      <c r="AI13" s="1">
        <v>90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266</v>
      </c>
      <c r="FI13" s="73" t="s">
        <v>267</v>
      </c>
      <c r="FJ13" s="74">
        <v>12101</v>
      </c>
      <c r="FK13" s="74">
        <v>12111</v>
      </c>
    </row>
    <row r="14" spans="1:167">
      <c r="A14" s="19">
        <v>4</v>
      </c>
      <c r="B14" s="19">
        <v>35557</v>
      </c>
      <c r="C14" s="19" t="s">
        <v>66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2</v>
      </c>
      <c r="J1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4" s="19">
        <f t="shared" si="4"/>
        <v>87</v>
      </c>
      <c r="L14" s="19" t="str">
        <f t="shared" si="5"/>
        <v>A</v>
      </c>
      <c r="M14" s="19">
        <f t="shared" si="6"/>
        <v>87</v>
      </c>
      <c r="N14" s="19" t="str">
        <f t="shared" si="7"/>
        <v>A</v>
      </c>
      <c r="O14" s="35">
        <v>1</v>
      </c>
      <c r="P14" s="19" t="str">
        <f t="shared" si="8"/>
        <v>sangat terampil membuat power point masuknya bangsa barat ke Indonesia</v>
      </c>
      <c r="Q14" s="19" t="str">
        <f t="shared" si="9"/>
        <v>B</v>
      </c>
      <c r="R14" s="19" t="str">
        <f t="shared" si="10"/>
        <v>B</v>
      </c>
      <c r="S14" s="18"/>
      <c r="T14" s="1">
        <v>81</v>
      </c>
      <c r="U14" s="1">
        <v>75</v>
      </c>
      <c r="V14" s="1">
        <v>94</v>
      </c>
      <c r="W14" s="1">
        <v>75</v>
      </c>
      <c r="X14" s="1"/>
      <c r="Y14" s="1"/>
      <c r="Z14" s="1"/>
      <c r="AA14" s="1"/>
      <c r="AB14" s="1"/>
      <c r="AC14" s="1"/>
      <c r="AD14" s="1">
        <v>75</v>
      </c>
      <c r="AE14" s="18"/>
      <c r="AF14" s="1">
        <v>85</v>
      </c>
      <c r="AG14" s="1">
        <v>85</v>
      </c>
      <c r="AH14" s="1">
        <v>88</v>
      </c>
      <c r="AI14" s="1">
        <v>90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35572</v>
      </c>
      <c r="C15" s="19" t="s">
        <v>67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dalam menganalisis proses masuk perkembangan, perlawanan terhadap penjajahan bangsa barat, dampak polpensosbud, dan nilai-nilai sumpah pemuda</v>
      </c>
      <c r="K15" s="19">
        <f t="shared" si="4"/>
        <v>87</v>
      </c>
      <c r="L15" s="19" t="str">
        <f t="shared" si="5"/>
        <v>A</v>
      </c>
      <c r="M15" s="19">
        <f t="shared" si="6"/>
        <v>87</v>
      </c>
      <c r="N15" s="19" t="str">
        <f t="shared" si="7"/>
        <v>A</v>
      </c>
      <c r="O15" s="35">
        <v>1</v>
      </c>
      <c r="P15" s="19" t="str">
        <f t="shared" si="8"/>
        <v>sangat terampil membuat power point masuknya bangsa barat ke Indonesia</v>
      </c>
      <c r="Q15" s="19" t="str">
        <f t="shared" si="9"/>
        <v>B</v>
      </c>
      <c r="R15" s="19" t="str">
        <f t="shared" si="10"/>
        <v>B</v>
      </c>
      <c r="S15" s="18"/>
      <c r="T15" s="1">
        <v>78</v>
      </c>
      <c r="U15" s="1">
        <v>72</v>
      </c>
      <c r="V15" s="1">
        <v>85</v>
      </c>
      <c r="W15" s="1">
        <v>96</v>
      </c>
      <c r="X15" s="1"/>
      <c r="Y15" s="1"/>
      <c r="Z15" s="1"/>
      <c r="AA15" s="1"/>
      <c r="AB15" s="1"/>
      <c r="AC15" s="1"/>
      <c r="AD15" s="1">
        <v>96</v>
      </c>
      <c r="AE15" s="18"/>
      <c r="AF15" s="1">
        <v>85</v>
      </c>
      <c r="AG15" s="1">
        <v>85</v>
      </c>
      <c r="AH15" s="1">
        <v>88</v>
      </c>
      <c r="AI15" s="1">
        <v>90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268</v>
      </c>
      <c r="FI15" s="73" t="s">
        <v>269</v>
      </c>
      <c r="FJ15" s="74">
        <v>12102</v>
      </c>
      <c r="FK15" s="74">
        <v>12112</v>
      </c>
    </row>
    <row r="16" spans="1:167">
      <c r="A16" s="19">
        <v>6</v>
      </c>
      <c r="B16" s="19">
        <v>35587</v>
      </c>
      <c r="C16" s="19" t="s">
        <v>68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dalam menganalisis proses masuk perkembangan, perlawanan terhadap penjajahan bangsa barat, dampak polpensosbud, dan nilai-nilai sumpah pemuda</v>
      </c>
      <c r="K16" s="19">
        <f t="shared" si="4"/>
        <v>87</v>
      </c>
      <c r="L16" s="19" t="str">
        <f t="shared" si="5"/>
        <v>A</v>
      </c>
      <c r="M16" s="19">
        <f t="shared" si="6"/>
        <v>87</v>
      </c>
      <c r="N16" s="19" t="str">
        <f t="shared" si="7"/>
        <v>A</v>
      </c>
      <c r="O16" s="35">
        <v>1</v>
      </c>
      <c r="P16" s="19" t="str">
        <f t="shared" si="8"/>
        <v>sangat terampil membuat power point masuknya bangsa barat ke Indonesia</v>
      </c>
      <c r="Q16" s="19" t="str">
        <f t="shared" si="9"/>
        <v>B</v>
      </c>
      <c r="R16" s="19" t="str">
        <f t="shared" si="10"/>
        <v>B</v>
      </c>
      <c r="S16" s="18"/>
      <c r="T16" s="1">
        <v>90</v>
      </c>
      <c r="U16" s="1">
        <v>86</v>
      </c>
      <c r="V16" s="1">
        <v>87</v>
      </c>
      <c r="W16" s="1">
        <v>80</v>
      </c>
      <c r="X16" s="1"/>
      <c r="Y16" s="1"/>
      <c r="Z16" s="1"/>
      <c r="AA16" s="1"/>
      <c r="AB16" s="1"/>
      <c r="AC16" s="1"/>
      <c r="AD16" s="1">
        <v>80</v>
      </c>
      <c r="AE16" s="18"/>
      <c r="AF16" s="1">
        <v>85</v>
      </c>
      <c r="AG16" s="1">
        <v>85</v>
      </c>
      <c r="AH16" s="1">
        <v>88</v>
      </c>
      <c r="AI16" s="1">
        <v>90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35602</v>
      </c>
      <c r="C17" s="19" t="s">
        <v>69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7" s="19">
        <f t="shared" si="4"/>
        <v>87</v>
      </c>
      <c r="L17" s="19" t="str">
        <f t="shared" si="5"/>
        <v>A</v>
      </c>
      <c r="M17" s="19">
        <f t="shared" si="6"/>
        <v>87</v>
      </c>
      <c r="N17" s="19" t="str">
        <f t="shared" si="7"/>
        <v>A</v>
      </c>
      <c r="O17" s="35">
        <v>1</v>
      </c>
      <c r="P17" s="19" t="str">
        <f t="shared" si="8"/>
        <v>sangat terampil membuat power point masuknya bangsa barat ke Indonesia</v>
      </c>
      <c r="Q17" s="19" t="str">
        <f t="shared" si="9"/>
        <v>B</v>
      </c>
      <c r="R17" s="19" t="str">
        <f t="shared" si="10"/>
        <v>B</v>
      </c>
      <c r="S17" s="18"/>
      <c r="T17" s="1">
        <v>81</v>
      </c>
      <c r="U17" s="1">
        <v>76</v>
      </c>
      <c r="V17" s="1">
        <v>98</v>
      </c>
      <c r="W17" s="1">
        <v>78</v>
      </c>
      <c r="X17" s="1"/>
      <c r="Y17" s="1"/>
      <c r="Z17" s="1"/>
      <c r="AA17" s="1"/>
      <c r="AB17" s="1"/>
      <c r="AC17" s="1"/>
      <c r="AD17" s="1">
        <v>78</v>
      </c>
      <c r="AE17" s="18"/>
      <c r="AF17" s="1">
        <v>85</v>
      </c>
      <c r="AG17" s="1">
        <v>85</v>
      </c>
      <c r="AH17" s="1">
        <v>88</v>
      </c>
      <c r="AI17" s="1">
        <v>90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268</v>
      </c>
      <c r="FI17" s="73"/>
      <c r="FJ17" s="74">
        <v>12103</v>
      </c>
      <c r="FK17" s="74">
        <v>12113</v>
      </c>
    </row>
    <row r="18" spans="1:167">
      <c r="A18" s="19">
        <v>8</v>
      </c>
      <c r="B18" s="19">
        <v>35617</v>
      </c>
      <c r="C18" s="19" t="s">
        <v>70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2</v>
      </c>
      <c r="J18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8" s="19">
        <f t="shared" si="4"/>
        <v>87</v>
      </c>
      <c r="L18" s="19" t="str">
        <f t="shared" si="5"/>
        <v>A</v>
      </c>
      <c r="M18" s="19">
        <f t="shared" si="6"/>
        <v>87</v>
      </c>
      <c r="N18" s="19" t="str">
        <f t="shared" si="7"/>
        <v>A</v>
      </c>
      <c r="O18" s="35">
        <v>1</v>
      </c>
      <c r="P18" s="19" t="str">
        <f t="shared" si="8"/>
        <v>sangat terampil membuat power point masuknya bangsa barat ke Indonesia</v>
      </c>
      <c r="Q18" s="19" t="str">
        <f t="shared" si="9"/>
        <v>B</v>
      </c>
      <c r="R18" s="19" t="str">
        <f t="shared" si="10"/>
        <v>B</v>
      </c>
      <c r="S18" s="18"/>
      <c r="T18" s="1">
        <v>76</v>
      </c>
      <c r="U18" s="1">
        <v>70</v>
      </c>
      <c r="V18" s="1">
        <v>84</v>
      </c>
      <c r="W18" s="1">
        <v>88</v>
      </c>
      <c r="X18" s="1"/>
      <c r="Y18" s="1"/>
      <c r="Z18" s="1"/>
      <c r="AA18" s="1"/>
      <c r="AB18" s="1"/>
      <c r="AC18" s="1"/>
      <c r="AD18" s="1">
        <v>88</v>
      </c>
      <c r="AE18" s="18"/>
      <c r="AF18" s="1">
        <v>85</v>
      </c>
      <c r="AG18" s="1">
        <v>85</v>
      </c>
      <c r="AH18" s="1">
        <v>88</v>
      </c>
      <c r="AI18" s="1">
        <v>90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35632</v>
      </c>
      <c r="C19" s="19" t="s">
        <v>71</v>
      </c>
      <c r="D19" s="18"/>
      <c r="E19" s="19">
        <f t="shared" si="0"/>
        <v>90</v>
      </c>
      <c r="F19" s="19" t="str">
        <f t="shared" si="1"/>
        <v>A</v>
      </c>
      <c r="G19" s="19">
        <f>IF((COUNTA(T12:AC12)&gt;0),(ROUND((AVERAGE(T19:AD19)),0)),"")</f>
        <v>90</v>
      </c>
      <c r="H19" s="19" t="str">
        <f t="shared" si="2"/>
        <v>A</v>
      </c>
      <c r="I19" s="35">
        <v>1</v>
      </c>
      <c r="J19" s="19" t="str">
        <f t="shared" si="3"/>
        <v>Memiliki Kemampuan dalam menganalisis proses masuk perkembangan, perlawanan terhadap penjajahan bangsa barat, dampak polpensosbud, dan nilai-nilai sumpah pemuda</v>
      </c>
      <c r="K19" s="19">
        <f t="shared" si="4"/>
        <v>88.25</v>
      </c>
      <c r="L19" s="19" t="str">
        <f t="shared" si="5"/>
        <v>A</v>
      </c>
      <c r="M19" s="19">
        <f t="shared" si="6"/>
        <v>88.25</v>
      </c>
      <c r="N19" s="19" t="str">
        <f t="shared" si="7"/>
        <v>A</v>
      </c>
      <c r="O19" s="35">
        <v>1</v>
      </c>
      <c r="P19" s="19" t="str">
        <f t="shared" si="8"/>
        <v>sangat terampil membuat power point masuknya bangsa barat ke Indonesia</v>
      </c>
      <c r="Q19" s="19" t="str">
        <f t="shared" si="9"/>
        <v>B</v>
      </c>
      <c r="R19" s="19" t="str">
        <f t="shared" si="10"/>
        <v>B</v>
      </c>
      <c r="S19" s="18"/>
      <c r="T19" s="1">
        <v>90</v>
      </c>
      <c r="U19" s="1">
        <v>90</v>
      </c>
      <c r="V19" s="1">
        <v>90</v>
      </c>
      <c r="W19" s="1">
        <v>90</v>
      </c>
      <c r="X19" s="1"/>
      <c r="Y19" s="1"/>
      <c r="Z19" s="1"/>
      <c r="AA19" s="1"/>
      <c r="AB19" s="1"/>
      <c r="AC19" s="1"/>
      <c r="AD19" s="1">
        <v>90</v>
      </c>
      <c r="AE19" s="18"/>
      <c r="AF19" s="1">
        <v>85</v>
      </c>
      <c r="AG19" s="1">
        <v>90</v>
      </c>
      <c r="AH19" s="1">
        <v>88</v>
      </c>
      <c r="AI19" s="1">
        <v>90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12104</v>
      </c>
      <c r="FK19" s="74">
        <v>12114</v>
      </c>
    </row>
    <row r="20" spans="1:167">
      <c r="A20" s="19">
        <v>10</v>
      </c>
      <c r="B20" s="19">
        <v>35647</v>
      </c>
      <c r="C20" s="19" t="s">
        <v>72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2</v>
      </c>
      <c r="J20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0" s="19">
        <f t="shared" si="4"/>
        <v>87</v>
      </c>
      <c r="L20" s="19" t="str">
        <f t="shared" si="5"/>
        <v>A</v>
      </c>
      <c r="M20" s="19">
        <f t="shared" si="6"/>
        <v>87</v>
      </c>
      <c r="N20" s="19" t="str">
        <f t="shared" si="7"/>
        <v>A</v>
      </c>
      <c r="O20" s="35">
        <v>1</v>
      </c>
      <c r="P20" s="19" t="str">
        <f t="shared" si="8"/>
        <v>sangat terampil membuat power point masuknya bangsa barat ke Indonesia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74</v>
      </c>
      <c r="V20" s="1">
        <v>98</v>
      </c>
      <c r="W20" s="1">
        <v>82</v>
      </c>
      <c r="X20" s="1"/>
      <c r="Y20" s="1"/>
      <c r="Z20" s="1"/>
      <c r="AA20" s="1"/>
      <c r="AB20" s="1"/>
      <c r="AC20" s="1"/>
      <c r="AD20" s="1">
        <v>82</v>
      </c>
      <c r="AE20" s="18"/>
      <c r="AF20" s="1">
        <v>85</v>
      </c>
      <c r="AG20" s="1">
        <v>85</v>
      </c>
      <c r="AH20" s="1">
        <v>88</v>
      </c>
      <c r="AI20" s="1">
        <v>90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35662</v>
      </c>
      <c r="C21" s="19" t="s">
        <v>73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2</v>
      </c>
      <c r="J21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1" s="19">
        <f t="shared" si="4"/>
        <v>87</v>
      </c>
      <c r="L21" s="19" t="str">
        <f t="shared" si="5"/>
        <v>A</v>
      </c>
      <c r="M21" s="19">
        <f t="shared" si="6"/>
        <v>87</v>
      </c>
      <c r="N21" s="19" t="str">
        <f t="shared" si="7"/>
        <v>A</v>
      </c>
      <c r="O21" s="35">
        <v>1</v>
      </c>
      <c r="P21" s="19" t="str">
        <f t="shared" si="8"/>
        <v>sangat terampil membuat power point masuknya bangsa barat ke Indonesia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74</v>
      </c>
      <c r="V21" s="1">
        <v>84</v>
      </c>
      <c r="W21" s="1">
        <v>82</v>
      </c>
      <c r="X21" s="1"/>
      <c r="Y21" s="1"/>
      <c r="Z21" s="1"/>
      <c r="AA21" s="1"/>
      <c r="AB21" s="1"/>
      <c r="AC21" s="1"/>
      <c r="AD21" s="1">
        <v>82</v>
      </c>
      <c r="AE21" s="18"/>
      <c r="AF21" s="1">
        <v>85</v>
      </c>
      <c r="AG21" s="1">
        <v>85</v>
      </c>
      <c r="AH21" s="1">
        <v>88</v>
      </c>
      <c r="AI21" s="1">
        <v>90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12105</v>
      </c>
      <c r="FK21" s="74">
        <v>12115</v>
      </c>
    </row>
    <row r="22" spans="1:167">
      <c r="A22" s="19">
        <v>12</v>
      </c>
      <c r="B22" s="19">
        <v>35677</v>
      </c>
      <c r="C22" s="19" t="s">
        <v>74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2" s="19">
        <f t="shared" si="4"/>
        <v>87</v>
      </c>
      <c r="L22" s="19" t="str">
        <f t="shared" si="5"/>
        <v>A</v>
      </c>
      <c r="M22" s="19">
        <f t="shared" si="6"/>
        <v>87</v>
      </c>
      <c r="N22" s="19" t="str">
        <f t="shared" si="7"/>
        <v>A</v>
      </c>
      <c r="O22" s="35">
        <v>1</v>
      </c>
      <c r="P22" s="19" t="str">
        <f t="shared" si="8"/>
        <v>sangat terampil membuat power point masuknya bangsa barat ke Indonesia</v>
      </c>
      <c r="Q22" s="19" t="str">
        <f t="shared" si="9"/>
        <v>B</v>
      </c>
      <c r="R22" s="19" t="str">
        <f t="shared" si="10"/>
        <v>B</v>
      </c>
      <c r="S22" s="18"/>
      <c r="T22" s="1">
        <v>75</v>
      </c>
      <c r="U22" s="1">
        <v>70</v>
      </c>
      <c r="V22" s="1">
        <v>98</v>
      </c>
      <c r="W22" s="1">
        <v>80</v>
      </c>
      <c r="X22" s="1"/>
      <c r="Y22" s="1"/>
      <c r="Z22" s="1"/>
      <c r="AA22" s="1"/>
      <c r="AB22" s="1"/>
      <c r="AC22" s="1"/>
      <c r="AD22" s="1">
        <v>80</v>
      </c>
      <c r="AE22" s="18"/>
      <c r="AF22" s="1">
        <v>85</v>
      </c>
      <c r="AG22" s="1">
        <v>85</v>
      </c>
      <c r="AH22" s="1">
        <v>88</v>
      </c>
      <c r="AI22" s="1">
        <v>90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36052</v>
      </c>
      <c r="C23" s="19" t="s">
        <v>75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2</v>
      </c>
      <c r="J23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3" s="19">
        <f t="shared" si="4"/>
        <v>87</v>
      </c>
      <c r="L23" s="19" t="str">
        <f t="shared" si="5"/>
        <v>A</v>
      </c>
      <c r="M23" s="19">
        <f t="shared" si="6"/>
        <v>87</v>
      </c>
      <c r="N23" s="19" t="str">
        <f t="shared" si="7"/>
        <v>A</v>
      </c>
      <c r="O23" s="35">
        <v>1</v>
      </c>
      <c r="P23" s="19" t="str">
        <f t="shared" si="8"/>
        <v>sangat terampil membuat power point masuknya bangsa barat ke Indonesia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74</v>
      </c>
      <c r="V23" s="1">
        <v>78</v>
      </c>
      <c r="W23" s="1">
        <v>78</v>
      </c>
      <c r="X23" s="1"/>
      <c r="Y23" s="1"/>
      <c r="Z23" s="1"/>
      <c r="AA23" s="1"/>
      <c r="AB23" s="1"/>
      <c r="AC23" s="1"/>
      <c r="AD23" s="1">
        <v>78</v>
      </c>
      <c r="AE23" s="18"/>
      <c r="AF23" s="1">
        <v>85</v>
      </c>
      <c r="AG23" s="1">
        <v>85</v>
      </c>
      <c r="AH23" s="1">
        <v>88</v>
      </c>
      <c r="AI23" s="1">
        <v>90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12106</v>
      </c>
      <c r="FK23" s="74">
        <v>12116</v>
      </c>
    </row>
    <row r="24" spans="1:167">
      <c r="A24" s="19">
        <v>14</v>
      </c>
      <c r="B24" s="19">
        <v>35692</v>
      </c>
      <c r="C24" s="19" t="s">
        <v>76</v>
      </c>
      <c r="D24" s="18"/>
      <c r="E24" s="19">
        <f t="shared" si="0"/>
        <v>88</v>
      </c>
      <c r="F24" s="19" t="str">
        <f t="shared" si="1"/>
        <v>A</v>
      </c>
      <c r="G24" s="19">
        <f>IF((COUNTA(T12:AC12)&gt;0),(ROUND((AVERAGE(T24:AD24)),0)),"")</f>
        <v>90</v>
      </c>
      <c r="H24" s="19" t="str">
        <f t="shared" si="2"/>
        <v>A</v>
      </c>
      <c r="I24" s="35">
        <v>1</v>
      </c>
      <c r="J24" s="19" t="str">
        <f t="shared" si="3"/>
        <v>Memiliki Kemampuan dalam menganalisis proses masuk perkembangan, perlawanan terhadap penjajahan bangsa barat, dampak polpensosbud, dan nilai-nilai sumpah pemuda</v>
      </c>
      <c r="K24" s="19">
        <f t="shared" si="4"/>
        <v>88.25</v>
      </c>
      <c r="L24" s="19" t="str">
        <f t="shared" si="5"/>
        <v>A</v>
      </c>
      <c r="M24" s="19">
        <f t="shared" si="6"/>
        <v>88.25</v>
      </c>
      <c r="N24" s="19" t="str">
        <f t="shared" si="7"/>
        <v>A</v>
      </c>
      <c r="O24" s="35">
        <v>1</v>
      </c>
      <c r="P24" s="19" t="str">
        <f t="shared" si="8"/>
        <v>sangat terampil membuat power point masuknya bangsa barat ke Indonesia</v>
      </c>
      <c r="Q24" s="19" t="str">
        <f t="shared" si="9"/>
        <v>B</v>
      </c>
      <c r="R24" s="19" t="str">
        <f t="shared" si="10"/>
        <v>B</v>
      </c>
      <c r="S24" s="18"/>
      <c r="T24" s="1">
        <v>85</v>
      </c>
      <c r="U24" s="1">
        <v>82</v>
      </c>
      <c r="V24" s="1">
        <v>87</v>
      </c>
      <c r="W24" s="1">
        <v>98</v>
      </c>
      <c r="X24" s="1"/>
      <c r="Y24" s="1"/>
      <c r="Z24" s="1"/>
      <c r="AA24" s="1"/>
      <c r="AB24" s="1"/>
      <c r="AC24" s="1"/>
      <c r="AD24" s="1">
        <v>98</v>
      </c>
      <c r="AE24" s="18"/>
      <c r="AF24" s="1">
        <v>85</v>
      </c>
      <c r="AG24" s="1">
        <v>90</v>
      </c>
      <c r="AH24" s="1">
        <v>88</v>
      </c>
      <c r="AI24" s="1">
        <v>90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35707</v>
      </c>
      <c r="C25" s="19" t="s">
        <v>77</v>
      </c>
      <c r="D25" s="18"/>
      <c r="E25" s="19">
        <f t="shared" si="0"/>
        <v>88</v>
      </c>
      <c r="F25" s="19" t="str">
        <f t="shared" si="1"/>
        <v>A</v>
      </c>
      <c r="G25" s="19">
        <f>IF((COUNTA(T12:AC12)&gt;0),(ROUND((AVERAGE(T25:AD25)),0)),"")</f>
        <v>87</v>
      </c>
      <c r="H25" s="19" t="str">
        <f t="shared" si="2"/>
        <v>A</v>
      </c>
      <c r="I25" s="35">
        <v>1</v>
      </c>
      <c r="J25" s="19" t="str">
        <f t="shared" si="3"/>
        <v>Memiliki Kemampuan dalam menganalisis proses masuk perkembangan, perlawanan terhadap penjajahan bangsa barat, dampak polpensosbud, dan nilai-nilai sumpah pemuda</v>
      </c>
      <c r="K25" s="19">
        <f t="shared" si="4"/>
        <v>87</v>
      </c>
      <c r="L25" s="19" t="str">
        <f t="shared" si="5"/>
        <v>A</v>
      </c>
      <c r="M25" s="19">
        <f t="shared" si="6"/>
        <v>87</v>
      </c>
      <c r="N25" s="19" t="str">
        <f t="shared" si="7"/>
        <v>A</v>
      </c>
      <c r="O25" s="35">
        <v>1</v>
      </c>
      <c r="P25" s="19" t="str">
        <f t="shared" si="8"/>
        <v>sangat terampil membuat power point masuknya bangsa barat ke Indonesia</v>
      </c>
      <c r="Q25" s="19" t="str">
        <f t="shared" si="9"/>
        <v>B</v>
      </c>
      <c r="R25" s="19" t="str">
        <f t="shared" si="10"/>
        <v>B</v>
      </c>
      <c r="S25" s="18"/>
      <c r="T25" s="1">
        <v>85</v>
      </c>
      <c r="U25" s="1">
        <v>82</v>
      </c>
      <c r="V25" s="1">
        <v>98</v>
      </c>
      <c r="W25" s="1">
        <v>85</v>
      </c>
      <c r="X25" s="1"/>
      <c r="Y25" s="1"/>
      <c r="Z25" s="1"/>
      <c r="AA25" s="1"/>
      <c r="AB25" s="1"/>
      <c r="AC25" s="1"/>
      <c r="AD25" s="1">
        <v>85</v>
      </c>
      <c r="AE25" s="18"/>
      <c r="AF25" s="1">
        <v>85</v>
      </c>
      <c r="AG25" s="1">
        <v>85</v>
      </c>
      <c r="AH25" s="1">
        <v>88</v>
      </c>
      <c r="AI25" s="1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12107</v>
      </c>
      <c r="FK25" s="74">
        <v>12117</v>
      </c>
    </row>
    <row r="26" spans="1:167">
      <c r="A26" s="19">
        <v>16</v>
      </c>
      <c r="B26" s="19">
        <v>35722</v>
      </c>
      <c r="C26" s="19" t="s">
        <v>79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dalam menganalisis proses masuk perkembangan, perlawanan terhadap penjajahan bangsa barat, dampak polpensosbud, dan nilai-nilai sumpah pemuda</v>
      </c>
      <c r="K26" s="19">
        <f t="shared" si="4"/>
        <v>87</v>
      </c>
      <c r="L26" s="19" t="str">
        <f t="shared" si="5"/>
        <v>A</v>
      </c>
      <c r="M26" s="19">
        <f t="shared" si="6"/>
        <v>87</v>
      </c>
      <c r="N26" s="19" t="str">
        <f t="shared" si="7"/>
        <v>A</v>
      </c>
      <c r="O26" s="35">
        <v>1</v>
      </c>
      <c r="P26" s="19" t="str">
        <f t="shared" si="8"/>
        <v>sangat terampil membuat power point masuknya bangsa barat ke Indonesia</v>
      </c>
      <c r="Q26" s="19" t="str">
        <f t="shared" si="9"/>
        <v>B</v>
      </c>
      <c r="R26" s="19" t="str">
        <f t="shared" si="10"/>
        <v>B</v>
      </c>
      <c r="S26" s="18"/>
      <c r="T26" s="1">
        <v>76</v>
      </c>
      <c r="U26" s="1">
        <v>70</v>
      </c>
      <c r="V26" s="1">
        <v>94</v>
      </c>
      <c r="W26" s="1">
        <v>93</v>
      </c>
      <c r="X26" s="1"/>
      <c r="Y26" s="1"/>
      <c r="Z26" s="1"/>
      <c r="AA26" s="1"/>
      <c r="AB26" s="1"/>
      <c r="AC26" s="1"/>
      <c r="AD26" s="1">
        <v>93</v>
      </c>
      <c r="AE26" s="18"/>
      <c r="AF26" s="1">
        <v>85</v>
      </c>
      <c r="AG26" s="1">
        <v>85</v>
      </c>
      <c r="AH26" s="1">
        <v>88</v>
      </c>
      <c r="AI26" s="1">
        <v>90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35737</v>
      </c>
      <c r="C27" s="19" t="s">
        <v>80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76</v>
      </c>
      <c r="H27" s="19" t="str">
        <f t="shared" si="2"/>
        <v>B</v>
      </c>
      <c r="I27" s="35">
        <v>2</v>
      </c>
      <c r="J27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7" s="19">
        <f t="shared" si="4"/>
        <v>87</v>
      </c>
      <c r="L27" s="19" t="str">
        <f t="shared" si="5"/>
        <v>A</v>
      </c>
      <c r="M27" s="19">
        <f t="shared" si="6"/>
        <v>87</v>
      </c>
      <c r="N27" s="19" t="str">
        <f t="shared" si="7"/>
        <v>A</v>
      </c>
      <c r="O27" s="35">
        <v>1</v>
      </c>
      <c r="P27" s="19" t="str">
        <f t="shared" si="8"/>
        <v>sangat terampil membuat power point masuknya bangsa barat ke Indonesia</v>
      </c>
      <c r="Q27" s="19" t="str">
        <f t="shared" si="9"/>
        <v>B</v>
      </c>
      <c r="R27" s="19" t="str">
        <f t="shared" si="10"/>
        <v>B</v>
      </c>
      <c r="S27" s="18"/>
      <c r="T27" s="1">
        <v>85</v>
      </c>
      <c r="U27" s="1">
        <v>82</v>
      </c>
      <c r="V27" s="1">
        <v>94</v>
      </c>
      <c r="W27" s="1">
        <v>60</v>
      </c>
      <c r="X27" s="1"/>
      <c r="Y27" s="1"/>
      <c r="Z27" s="1"/>
      <c r="AA27" s="1"/>
      <c r="AB27" s="1"/>
      <c r="AC27" s="1"/>
      <c r="AD27" s="1">
        <v>60</v>
      </c>
      <c r="AE27" s="18"/>
      <c r="AF27" s="1">
        <v>85</v>
      </c>
      <c r="AG27" s="1">
        <v>85</v>
      </c>
      <c r="AH27" s="1">
        <v>88</v>
      </c>
      <c r="AI27" s="1">
        <v>90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12108</v>
      </c>
      <c r="FK27" s="74">
        <v>12118</v>
      </c>
    </row>
    <row r="28" spans="1:167">
      <c r="A28" s="19">
        <v>18</v>
      </c>
      <c r="B28" s="19">
        <v>35752</v>
      </c>
      <c r="C28" s="19" t="s">
        <v>81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8" s="19">
        <f t="shared" si="4"/>
        <v>87</v>
      </c>
      <c r="L28" s="19" t="str">
        <f t="shared" si="5"/>
        <v>A</v>
      </c>
      <c r="M28" s="19">
        <f t="shared" si="6"/>
        <v>87</v>
      </c>
      <c r="N28" s="19" t="str">
        <f t="shared" si="7"/>
        <v>A</v>
      </c>
      <c r="O28" s="35">
        <v>1</v>
      </c>
      <c r="P28" s="19" t="str">
        <f t="shared" si="8"/>
        <v>sangat terampil membuat power point masuknya bangsa barat ke Indonesia</v>
      </c>
      <c r="Q28" s="19" t="str">
        <f t="shared" si="9"/>
        <v>B</v>
      </c>
      <c r="R28" s="19" t="str">
        <f t="shared" si="10"/>
        <v>B</v>
      </c>
      <c r="S28" s="18"/>
      <c r="T28" s="1">
        <v>76</v>
      </c>
      <c r="U28" s="1">
        <v>70</v>
      </c>
      <c r="V28" s="1">
        <v>84</v>
      </c>
      <c r="W28" s="1">
        <v>74</v>
      </c>
      <c r="X28" s="1"/>
      <c r="Y28" s="1"/>
      <c r="Z28" s="1"/>
      <c r="AA28" s="1"/>
      <c r="AB28" s="1"/>
      <c r="AC28" s="1"/>
      <c r="AD28" s="1">
        <v>76</v>
      </c>
      <c r="AE28" s="18"/>
      <c r="AF28" s="1">
        <v>85</v>
      </c>
      <c r="AG28" s="1">
        <v>85</v>
      </c>
      <c r="AH28" s="1">
        <v>88</v>
      </c>
      <c r="AI28" s="1">
        <v>90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35767</v>
      </c>
      <c r="C29" s="19" t="s">
        <v>82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2</v>
      </c>
      <c r="J29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9" s="19">
        <f t="shared" si="4"/>
        <v>87</v>
      </c>
      <c r="L29" s="19" t="str">
        <f t="shared" si="5"/>
        <v>A</v>
      </c>
      <c r="M29" s="19">
        <f t="shared" si="6"/>
        <v>87</v>
      </c>
      <c r="N29" s="19" t="str">
        <f t="shared" si="7"/>
        <v>A</v>
      </c>
      <c r="O29" s="35">
        <v>1</v>
      </c>
      <c r="P29" s="19" t="str">
        <f t="shared" si="8"/>
        <v>sangat terampil membuat power point masuknya bangsa barat ke Indonesia</v>
      </c>
      <c r="Q29" s="19" t="str">
        <f t="shared" si="9"/>
        <v>B</v>
      </c>
      <c r="R29" s="19" t="str">
        <f t="shared" si="10"/>
        <v>B</v>
      </c>
      <c r="S29" s="18"/>
      <c r="T29" s="1">
        <v>84</v>
      </c>
      <c r="U29" s="1">
        <v>80</v>
      </c>
      <c r="V29" s="1">
        <v>87</v>
      </c>
      <c r="W29" s="1">
        <v>65</v>
      </c>
      <c r="X29" s="1"/>
      <c r="Y29" s="1"/>
      <c r="Z29" s="1"/>
      <c r="AA29" s="1"/>
      <c r="AB29" s="1"/>
      <c r="AC29" s="1"/>
      <c r="AD29" s="1">
        <v>65</v>
      </c>
      <c r="AE29" s="18"/>
      <c r="AF29" s="1">
        <v>85</v>
      </c>
      <c r="AG29" s="1">
        <v>85</v>
      </c>
      <c r="AH29" s="1">
        <v>88</v>
      </c>
      <c r="AI29" s="1">
        <v>90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12109</v>
      </c>
      <c r="FK29" s="74">
        <v>12119</v>
      </c>
    </row>
    <row r="30" spans="1:167">
      <c r="A30" s="19">
        <v>20</v>
      </c>
      <c r="B30" s="19">
        <v>35782</v>
      </c>
      <c r="C30" s="19" t="s">
        <v>83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2</v>
      </c>
      <c r="J30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0" s="19">
        <f t="shared" si="4"/>
        <v>87</v>
      </c>
      <c r="L30" s="19" t="str">
        <f t="shared" si="5"/>
        <v>A</v>
      </c>
      <c r="M30" s="19">
        <f t="shared" si="6"/>
        <v>87</v>
      </c>
      <c r="N30" s="19" t="str">
        <f t="shared" si="7"/>
        <v>A</v>
      </c>
      <c r="O30" s="35">
        <v>1</v>
      </c>
      <c r="P30" s="19" t="str">
        <f t="shared" si="8"/>
        <v>sangat terampil membuat power point masuknya bangsa barat ke Indonesia</v>
      </c>
      <c r="Q30" s="19" t="str">
        <f t="shared" si="9"/>
        <v>B</v>
      </c>
      <c r="R30" s="19" t="str">
        <f t="shared" si="10"/>
        <v>B</v>
      </c>
      <c r="S30" s="18"/>
      <c r="T30" s="1">
        <v>78</v>
      </c>
      <c r="U30" s="1">
        <v>75</v>
      </c>
      <c r="V30" s="1">
        <v>94</v>
      </c>
      <c r="W30" s="1">
        <v>80</v>
      </c>
      <c r="X30" s="1"/>
      <c r="Y30" s="1"/>
      <c r="Z30" s="1"/>
      <c r="AA30" s="1"/>
      <c r="AB30" s="1"/>
      <c r="AC30" s="1"/>
      <c r="AD30" s="1">
        <v>80</v>
      </c>
      <c r="AE30" s="18"/>
      <c r="AF30" s="1">
        <v>85</v>
      </c>
      <c r="AG30" s="1">
        <v>85</v>
      </c>
      <c r="AH30" s="1">
        <v>88</v>
      </c>
      <c r="AI30" s="1">
        <v>90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35797</v>
      </c>
      <c r="C31" s="19" t="s">
        <v>84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1" s="19">
        <f t="shared" si="4"/>
        <v>87</v>
      </c>
      <c r="L31" s="19" t="str">
        <f t="shared" si="5"/>
        <v>A</v>
      </c>
      <c r="M31" s="19">
        <f t="shared" si="6"/>
        <v>87</v>
      </c>
      <c r="N31" s="19" t="str">
        <f t="shared" si="7"/>
        <v>A</v>
      </c>
      <c r="O31" s="35">
        <v>1</v>
      </c>
      <c r="P31" s="19" t="str">
        <f t="shared" si="8"/>
        <v>sangat terampil membuat power point masuknya bangsa barat ke Indonesia</v>
      </c>
      <c r="Q31" s="19" t="str">
        <f t="shared" si="9"/>
        <v>B</v>
      </c>
      <c r="R31" s="19" t="str">
        <f t="shared" si="10"/>
        <v>B</v>
      </c>
      <c r="S31" s="18"/>
      <c r="T31" s="1">
        <v>70</v>
      </c>
      <c r="U31" s="1">
        <v>70</v>
      </c>
      <c r="V31" s="1">
        <v>90</v>
      </c>
      <c r="W31" s="1">
        <v>86</v>
      </c>
      <c r="X31" s="1"/>
      <c r="Y31" s="1"/>
      <c r="Z31" s="1"/>
      <c r="AA31" s="1"/>
      <c r="AB31" s="1"/>
      <c r="AC31" s="1"/>
      <c r="AD31" s="1">
        <v>86</v>
      </c>
      <c r="AE31" s="18"/>
      <c r="AF31" s="1">
        <v>85</v>
      </c>
      <c r="AG31" s="1">
        <v>85</v>
      </c>
      <c r="AH31" s="1">
        <v>88</v>
      </c>
      <c r="AI31" s="1">
        <v>90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12110</v>
      </c>
      <c r="FK31" s="74">
        <v>12120</v>
      </c>
    </row>
    <row r="32" spans="1:167">
      <c r="A32" s="19">
        <v>22</v>
      </c>
      <c r="B32" s="19">
        <v>36067</v>
      </c>
      <c r="C32" s="19" t="s">
        <v>85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2" s="19">
        <f t="shared" si="4"/>
        <v>87</v>
      </c>
      <c r="L32" s="19" t="str">
        <f t="shared" si="5"/>
        <v>A</v>
      </c>
      <c r="M32" s="19">
        <f t="shared" si="6"/>
        <v>87</v>
      </c>
      <c r="N32" s="19" t="str">
        <f t="shared" si="7"/>
        <v>A</v>
      </c>
      <c r="O32" s="35">
        <v>1</v>
      </c>
      <c r="P32" s="19" t="str">
        <f t="shared" si="8"/>
        <v>sangat terampil membuat power point masuknya bangsa barat ke Indonesia</v>
      </c>
      <c r="Q32" s="19" t="str">
        <f t="shared" si="9"/>
        <v>B</v>
      </c>
      <c r="R32" s="19" t="str">
        <f t="shared" si="10"/>
        <v>B</v>
      </c>
      <c r="S32" s="18"/>
      <c r="T32" s="1">
        <v>60</v>
      </c>
      <c r="U32" s="1">
        <v>72</v>
      </c>
      <c r="V32" s="1">
        <v>98</v>
      </c>
      <c r="W32" s="1">
        <v>74</v>
      </c>
      <c r="X32" s="1"/>
      <c r="Y32" s="1"/>
      <c r="Z32" s="1"/>
      <c r="AA32" s="1"/>
      <c r="AB32" s="1"/>
      <c r="AC32" s="1"/>
      <c r="AD32" s="1">
        <v>74</v>
      </c>
      <c r="AE32" s="18"/>
      <c r="AF32" s="1">
        <v>85</v>
      </c>
      <c r="AG32" s="1">
        <v>85</v>
      </c>
      <c r="AH32" s="1">
        <v>88</v>
      </c>
      <c r="AI32" s="1">
        <v>90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35812</v>
      </c>
      <c r="C33" s="19" t="s">
        <v>86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77</v>
      </c>
      <c r="H33" s="19" t="str">
        <f t="shared" si="2"/>
        <v>B</v>
      </c>
      <c r="I33" s="35">
        <v>2</v>
      </c>
      <c r="J33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3" s="19">
        <f t="shared" si="4"/>
        <v>87</v>
      </c>
      <c r="L33" s="19" t="str">
        <f t="shared" si="5"/>
        <v>A</v>
      </c>
      <c r="M33" s="19">
        <f t="shared" si="6"/>
        <v>87</v>
      </c>
      <c r="N33" s="19" t="str">
        <f t="shared" si="7"/>
        <v>A</v>
      </c>
      <c r="O33" s="35">
        <v>1</v>
      </c>
      <c r="P33" s="19" t="str">
        <f t="shared" si="8"/>
        <v>sangat terampil membuat power point masuknya bangsa barat ke Indonesia</v>
      </c>
      <c r="Q33" s="19" t="str">
        <f t="shared" si="9"/>
        <v>B</v>
      </c>
      <c r="R33" s="19" t="str">
        <f t="shared" si="10"/>
        <v>B</v>
      </c>
      <c r="S33" s="18"/>
      <c r="T33" s="1">
        <v>75</v>
      </c>
      <c r="U33" s="1">
        <v>70</v>
      </c>
      <c r="V33" s="1">
        <v>94</v>
      </c>
      <c r="W33" s="1">
        <v>72</v>
      </c>
      <c r="X33" s="1"/>
      <c r="Y33" s="1"/>
      <c r="Z33" s="1"/>
      <c r="AA33" s="1"/>
      <c r="AB33" s="1"/>
      <c r="AC33" s="1"/>
      <c r="AD33" s="1">
        <v>72</v>
      </c>
      <c r="AE33" s="18"/>
      <c r="AF33" s="1">
        <v>85</v>
      </c>
      <c r="AG33" s="1">
        <v>85</v>
      </c>
      <c r="AH33" s="1">
        <v>88</v>
      </c>
      <c r="AI33" s="1">
        <v>90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35827</v>
      </c>
      <c r="C34" s="19" t="s">
        <v>87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2</v>
      </c>
      <c r="J3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4" s="19">
        <f t="shared" si="4"/>
        <v>87</v>
      </c>
      <c r="L34" s="19" t="str">
        <f t="shared" si="5"/>
        <v>A</v>
      </c>
      <c r="M34" s="19">
        <f t="shared" si="6"/>
        <v>87</v>
      </c>
      <c r="N34" s="19" t="str">
        <f t="shared" si="7"/>
        <v>A</v>
      </c>
      <c r="O34" s="35">
        <v>1</v>
      </c>
      <c r="P34" s="19" t="str">
        <f t="shared" si="8"/>
        <v>sangat terampil membuat power point masuknya bangsa barat ke Indonesia</v>
      </c>
      <c r="Q34" s="19" t="str">
        <f t="shared" si="9"/>
        <v>B</v>
      </c>
      <c r="R34" s="19" t="str">
        <f t="shared" si="10"/>
        <v>B</v>
      </c>
      <c r="S34" s="18"/>
      <c r="T34" s="1">
        <v>85</v>
      </c>
      <c r="U34" s="1">
        <v>81</v>
      </c>
      <c r="V34" s="1">
        <v>84</v>
      </c>
      <c r="W34" s="1">
        <v>82</v>
      </c>
      <c r="X34" s="1"/>
      <c r="Y34" s="1"/>
      <c r="Z34" s="1"/>
      <c r="AA34" s="1"/>
      <c r="AB34" s="1"/>
      <c r="AC34" s="1"/>
      <c r="AD34" s="1">
        <v>82</v>
      </c>
      <c r="AE34" s="18"/>
      <c r="AF34" s="1">
        <v>85</v>
      </c>
      <c r="AG34" s="1">
        <v>85</v>
      </c>
      <c r="AH34" s="1">
        <v>88</v>
      </c>
      <c r="AI34" s="1">
        <v>90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35842</v>
      </c>
      <c r="C35" s="19" t="s">
        <v>88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5" s="19">
        <f t="shared" si="4"/>
        <v>87</v>
      </c>
      <c r="L35" s="19" t="str">
        <f t="shared" si="5"/>
        <v>A</v>
      </c>
      <c r="M35" s="19">
        <f t="shared" si="6"/>
        <v>87</v>
      </c>
      <c r="N35" s="19" t="str">
        <f t="shared" si="7"/>
        <v>A</v>
      </c>
      <c r="O35" s="35">
        <v>1</v>
      </c>
      <c r="P35" s="19" t="str">
        <f t="shared" si="8"/>
        <v>sangat terampil membuat power point masuknya bangsa barat ke Indonesia</v>
      </c>
      <c r="Q35" s="19" t="str">
        <f t="shared" si="9"/>
        <v>B</v>
      </c>
      <c r="R35" s="19" t="str">
        <f t="shared" si="10"/>
        <v>B</v>
      </c>
      <c r="S35" s="18"/>
      <c r="T35" s="1">
        <v>78</v>
      </c>
      <c r="U35" s="1">
        <v>72</v>
      </c>
      <c r="V35" s="1">
        <v>87</v>
      </c>
      <c r="W35" s="1">
        <v>72</v>
      </c>
      <c r="X35" s="1"/>
      <c r="Y35" s="1"/>
      <c r="Z35" s="1"/>
      <c r="AA35" s="1"/>
      <c r="AB35" s="1"/>
      <c r="AC35" s="1"/>
      <c r="AD35" s="1">
        <v>72</v>
      </c>
      <c r="AE35" s="18"/>
      <c r="AF35" s="1">
        <v>85</v>
      </c>
      <c r="AG35" s="1">
        <v>85</v>
      </c>
      <c r="AH35" s="1">
        <v>88</v>
      </c>
      <c r="AI35" s="1">
        <v>90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35857</v>
      </c>
      <c r="C36" s="19" t="s">
        <v>89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2</v>
      </c>
      <c r="J36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6" s="19">
        <f t="shared" si="4"/>
        <v>87</v>
      </c>
      <c r="L36" s="19" t="str">
        <f t="shared" si="5"/>
        <v>A</v>
      </c>
      <c r="M36" s="19">
        <f t="shared" si="6"/>
        <v>87</v>
      </c>
      <c r="N36" s="19" t="str">
        <f t="shared" si="7"/>
        <v>A</v>
      </c>
      <c r="O36" s="35">
        <v>1</v>
      </c>
      <c r="P36" s="19" t="str">
        <f t="shared" si="8"/>
        <v>sangat terampil membuat power point masuknya bangsa barat ke Indonesia</v>
      </c>
      <c r="Q36" s="19" t="str">
        <f t="shared" si="9"/>
        <v>B</v>
      </c>
      <c r="R36" s="19" t="str">
        <f t="shared" si="10"/>
        <v>B</v>
      </c>
      <c r="S36" s="18"/>
      <c r="T36" s="1">
        <v>70</v>
      </c>
      <c r="U36" s="1">
        <v>70</v>
      </c>
      <c r="V36" s="1">
        <v>90</v>
      </c>
      <c r="W36" s="1">
        <v>75</v>
      </c>
      <c r="X36" s="1"/>
      <c r="Y36" s="1"/>
      <c r="Z36" s="1"/>
      <c r="AA36" s="1"/>
      <c r="AB36" s="1"/>
      <c r="AC36" s="1"/>
      <c r="AD36" s="1">
        <v>75</v>
      </c>
      <c r="AE36" s="18"/>
      <c r="AF36" s="1">
        <v>85</v>
      </c>
      <c r="AG36" s="1">
        <v>85</v>
      </c>
      <c r="AH36" s="1">
        <v>88</v>
      </c>
      <c r="AI36" s="1">
        <v>90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35872</v>
      </c>
      <c r="C37" s="19" t="s">
        <v>90</v>
      </c>
      <c r="D37" s="18"/>
      <c r="E37" s="19">
        <f t="shared" si="0"/>
        <v>87</v>
      </c>
      <c r="F37" s="19" t="str">
        <f t="shared" si="1"/>
        <v>A</v>
      </c>
      <c r="G37" s="19">
        <f>IF((COUNTA(T12:AC12)&gt;0),(ROUND((AVERAGE(T37:AD37)),0)),"")</f>
        <v>87</v>
      </c>
      <c r="H37" s="19" t="str">
        <f t="shared" si="2"/>
        <v>A</v>
      </c>
      <c r="I37" s="35">
        <v>1</v>
      </c>
      <c r="J37" s="19" t="str">
        <f t="shared" si="3"/>
        <v>Memiliki Kemampuan dalam menganalisis proses masuk perkembangan, perlawanan terhadap penjajahan bangsa barat, dampak polpensosbud, dan nilai-nilai sumpah pemuda</v>
      </c>
      <c r="K37" s="19">
        <f t="shared" si="4"/>
        <v>87</v>
      </c>
      <c r="L37" s="19" t="str">
        <f t="shared" si="5"/>
        <v>A</v>
      </c>
      <c r="M37" s="19">
        <f t="shared" si="6"/>
        <v>87</v>
      </c>
      <c r="N37" s="19" t="str">
        <f t="shared" si="7"/>
        <v>A</v>
      </c>
      <c r="O37" s="35">
        <v>1</v>
      </c>
      <c r="P37" s="19" t="str">
        <f t="shared" si="8"/>
        <v>sangat terampil membuat power point masuknya bangsa barat ke Indonesia</v>
      </c>
      <c r="Q37" s="19" t="str">
        <f t="shared" si="9"/>
        <v>B</v>
      </c>
      <c r="R37" s="19" t="str">
        <f t="shared" si="10"/>
        <v>B</v>
      </c>
      <c r="S37" s="18"/>
      <c r="T37" s="1">
        <v>85</v>
      </c>
      <c r="U37" s="1">
        <v>81</v>
      </c>
      <c r="V37" s="1">
        <v>90</v>
      </c>
      <c r="W37" s="1">
        <v>90</v>
      </c>
      <c r="X37" s="1"/>
      <c r="Y37" s="1"/>
      <c r="Z37" s="1"/>
      <c r="AA37" s="1"/>
      <c r="AB37" s="1"/>
      <c r="AC37" s="1"/>
      <c r="AD37" s="1">
        <v>90</v>
      </c>
      <c r="AE37" s="18"/>
      <c r="AF37" s="1">
        <v>85</v>
      </c>
      <c r="AG37" s="1">
        <v>85</v>
      </c>
      <c r="AH37" s="1">
        <v>88</v>
      </c>
      <c r="AI37" s="1">
        <v>90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35887</v>
      </c>
      <c r="C38" s="19" t="s">
        <v>91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2</v>
      </c>
      <c r="J38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8" s="19">
        <f t="shared" si="4"/>
        <v>87</v>
      </c>
      <c r="L38" s="19" t="str">
        <f t="shared" si="5"/>
        <v>A</v>
      </c>
      <c r="M38" s="19">
        <f t="shared" si="6"/>
        <v>87</v>
      </c>
      <c r="N38" s="19" t="str">
        <f t="shared" si="7"/>
        <v>A</v>
      </c>
      <c r="O38" s="35">
        <v>1</v>
      </c>
      <c r="P38" s="19" t="str">
        <f t="shared" si="8"/>
        <v>sangat terampil membuat power point masuknya bangsa barat ke Indonesia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74</v>
      </c>
      <c r="V38" s="1">
        <v>90</v>
      </c>
      <c r="W38" s="1">
        <v>80</v>
      </c>
      <c r="X38" s="1"/>
      <c r="Y38" s="1"/>
      <c r="Z38" s="1"/>
      <c r="AA38" s="1"/>
      <c r="AB38" s="1"/>
      <c r="AC38" s="1"/>
      <c r="AD38" s="1">
        <v>80</v>
      </c>
      <c r="AE38" s="18"/>
      <c r="AF38" s="1">
        <v>85</v>
      </c>
      <c r="AG38" s="1">
        <v>85</v>
      </c>
      <c r="AH38" s="1">
        <v>88</v>
      </c>
      <c r="AI38" s="1">
        <v>90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35902</v>
      </c>
      <c r="C39" s="19" t="s">
        <v>92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9" s="19">
        <f t="shared" si="4"/>
        <v>87</v>
      </c>
      <c r="L39" s="19" t="str">
        <f t="shared" si="5"/>
        <v>A</v>
      </c>
      <c r="M39" s="19">
        <f t="shared" si="6"/>
        <v>87</v>
      </c>
      <c r="N39" s="19" t="str">
        <f t="shared" si="7"/>
        <v>A</v>
      </c>
      <c r="O39" s="35">
        <v>1</v>
      </c>
      <c r="P39" s="19" t="str">
        <f t="shared" si="8"/>
        <v>sangat terampil membuat power point masuknya bangsa barat ke Indonesia</v>
      </c>
      <c r="Q39" s="19" t="str">
        <f t="shared" si="9"/>
        <v>B</v>
      </c>
      <c r="R39" s="19" t="str">
        <f t="shared" si="10"/>
        <v>B</v>
      </c>
      <c r="S39" s="18"/>
      <c r="T39" s="1">
        <v>70</v>
      </c>
      <c r="U39" s="1">
        <v>70</v>
      </c>
      <c r="V39" s="1">
        <v>90</v>
      </c>
      <c r="W39" s="1">
        <v>76</v>
      </c>
      <c r="X39" s="1"/>
      <c r="Y39" s="1"/>
      <c r="Z39" s="1"/>
      <c r="AA39" s="1"/>
      <c r="AB39" s="1"/>
      <c r="AC39" s="1"/>
      <c r="AD39" s="1">
        <v>74</v>
      </c>
      <c r="AE39" s="18"/>
      <c r="AF39" s="1">
        <v>85</v>
      </c>
      <c r="AG39" s="1">
        <v>85</v>
      </c>
      <c r="AH39" s="1">
        <v>88</v>
      </c>
      <c r="AI39" s="1"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35917</v>
      </c>
      <c r="C40" s="19" t="s">
        <v>93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85</v>
      </c>
      <c r="H40" s="19" t="str">
        <f t="shared" si="2"/>
        <v>A</v>
      </c>
      <c r="I40" s="35">
        <v>1</v>
      </c>
      <c r="J40" s="19" t="str">
        <f t="shared" si="3"/>
        <v>Memiliki Kemampuan dalam menganalisis proses masuk perkembangan, perlawanan terhadap penjajahan bangsa barat, dampak polpensosbud, dan nilai-nilai sumpah pemuda</v>
      </c>
      <c r="K40" s="19">
        <f t="shared" si="4"/>
        <v>87</v>
      </c>
      <c r="L40" s="19" t="str">
        <f t="shared" si="5"/>
        <v>A</v>
      </c>
      <c r="M40" s="19">
        <f t="shared" si="6"/>
        <v>87</v>
      </c>
      <c r="N40" s="19" t="str">
        <f t="shared" si="7"/>
        <v>A</v>
      </c>
      <c r="O40" s="35">
        <v>1</v>
      </c>
      <c r="P40" s="19" t="str">
        <f t="shared" si="8"/>
        <v>sangat terampil membuat power point masuknya bangsa barat ke Indonesia</v>
      </c>
      <c r="Q40" s="19" t="str">
        <f t="shared" si="9"/>
        <v>B</v>
      </c>
      <c r="R40" s="19" t="str">
        <f t="shared" si="10"/>
        <v>B</v>
      </c>
      <c r="S40" s="18"/>
      <c r="T40" s="1">
        <v>75</v>
      </c>
      <c r="U40" s="1">
        <v>68</v>
      </c>
      <c r="V40" s="1">
        <v>98</v>
      </c>
      <c r="W40" s="1">
        <v>92</v>
      </c>
      <c r="X40" s="1"/>
      <c r="Y40" s="1"/>
      <c r="Z40" s="1"/>
      <c r="AA40" s="1"/>
      <c r="AB40" s="1"/>
      <c r="AC40" s="1"/>
      <c r="AD40" s="1">
        <v>92</v>
      </c>
      <c r="AE40" s="18"/>
      <c r="AF40" s="1">
        <v>85</v>
      </c>
      <c r="AG40" s="1">
        <v>85</v>
      </c>
      <c r="AH40" s="1">
        <v>88</v>
      </c>
      <c r="AI40" s="1">
        <v>90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35932</v>
      </c>
      <c r="C41" s="19" t="s">
        <v>94</v>
      </c>
      <c r="D41" s="18"/>
      <c r="E41" s="19">
        <f t="shared" si="0"/>
        <v>82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2</v>
      </c>
      <c r="J41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1" s="19">
        <f t="shared" si="4"/>
        <v>87</v>
      </c>
      <c r="L41" s="19" t="str">
        <f t="shared" si="5"/>
        <v>A</v>
      </c>
      <c r="M41" s="19">
        <f t="shared" si="6"/>
        <v>87</v>
      </c>
      <c r="N41" s="19" t="str">
        <f t="shared" si="7"/>
        <v>A</v>
      </c>
      <c r="O41" s="35">
        <v>1</v>
      </c>
      <c r="P41" s="19" t="str">
        <f t="shared" si="8"/>
        <v>sangat terampil membuat power point masuknya bangsa barat ke Indonesia</v>
      </c>
      <c r="Q41" s="19" t="str">
        <f t="shared" si="9"/>
        <v>B</v>
      </c>
      <c r="R41" s="19" t="str">
        <f t="shared" si="10"/>
        <v>B</v>
      </c>
      <c r="S41" s="18"/>
      <c r="T41" s="1">
        <v>85</v>
      </c>
      <c r="U41" s="1">
        <v>80</v>
      </c>
      <c r="V41" s="1">
        <v>90</v>
      </c>
      <c r="W41" s="1">
        <v>74</v>
      </c>
      <c r="X41" s="1"/>
      <c r="Y41" s="1"/>
      <c r="Z41" s="1"/>
      <c r="AA41" s="1"/>
      <c r="AB41" s="1"/>
      <c r="AC41" s="1"/>
      <c r="AD41" s="1">
        <v>74</v>
      </c>
      <c r="AE41" s="18"/>
      <c r="AF41" s="1">
        <v>85</v>
      </c>
      <c r="AG41" s="1">
        <v>85</v>
      </c>
      <c r="AH41" s="1">
        <v>88</v>
      </c>
      <c r="AI41" s="1">
        <v>90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35947</v>
      </c>
      <c r="C42" s="19" t="s">
        <v>95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2</v>
      </c>
      <c r="J4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2" s="19">
        <f t="shared" si="4"/>
        <v>87</v>
      </c>
      <c r="L42" s="19" t="str">
        <f t="shared" si="5"/>
        <v>A</v>
      </c>
      <c r="M42" s="19">
        <f t="shared" si="6"/>
        <v>87</v>
      </c>
      <c r="N42" s="19" t="str">
        <f t="shared" si="7"/>
        <v>A</v>
      </c>
      <c r="O42" s="35">
        <v>1</v>
      </c>
      <c r="P42" s="19" t="str">
        <f t="shared" si="8"/>
        <v>sangat terampil membuat power point masuknya bangsa barat ke Indonesia</v>
      </c>
      <c r="Q42" s="19" t="str">
        <f t="shared" si="9"/>
        <v>B</v>
      </c>
      <c r="R42" s="19" t="str">
        <f t="shared" si="10"/>
        <v>B</v>
      </c>
      <c r="S42" s="18"/>
      <c r="T42" s="1">
        <v>80</v>
      </c>
      <c r="U42" s="1">
        <v>74</v>
      </c>
      <c r="V42" s="1">
        <v>90</v>
      </c>
      <c r="W42" s="1">
        <v>73</v>
      </c>
      <c r="X42" s="1"/>
      <c r="Y42" s="1"/>
      <c r="Z42" s="1"/>
      <c r="AA42" s="1"/>
      <c r="AB42" s="1"/>
      <c r="AC42" s="1"/>
      <c r="AD42" s="1">
        <v>73</v>
      </c>
      <c r="AE42" s="18"/>
      <c r="AF42" s="1">
        <v>85</v>
      </c>
      <c r="AG42" s="1">
        <v>85</v>
      </c>
      <c r="AH42" s="1">
        <v>88</v>
      </c>
      <c r="AI42" s="1">
        <v>90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35962</v>
      </c>
      <c r="C43" s="19" t="s">
        <v>96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1</v>
      </c>
      <c r="J43" s="19" t="str">
        <f t="shared" si="3"/>
        <v>Memiliki Kemampuan dalam menganalisis proses masuk perkembangan, perlawanan terhadap penjajahan bangsa barat, dampak polpensosbud, dan nilai-nilai sumpah pemuda</v>
      </c>
      <c r="K43" s="19">
        <f t="shared" si="4"/>
        <v>87</v>
      </c>
      <c r="L43" s="19" t="str">
        <f t="shared" si="5"/>
        <v>A</v>
      </c>
      <c r="M43" s="19">
        <f t="shared" si="6"/>
        <v>87</v>
      </c>
      <c r="N43" s="19" t="str">
        <f t="shared" si="7"/>
        <v>A</v>
      </c>
      <c r="O43" s="35">
        <v>1</v>
      </c>
      <c r="P43" s="19" t="str">
        <f t="shared" si="8"/>
        <v>sangat terampil membuat power point masuknya bangsa barat ke Indonesia</v>
      </c>
      <c r="Q43" s="19" t="str">
        <f t="shared" si="9"/>
        <v>B</v>
      </c>
      <c r="R43" s="19" t="str">
        <f t="shared" si="10"/>
        <v>B</v>
      </c>
      <c r="S43" s="18"/>
      <c r="T43" s="1">
        <v>70</v>
      </c>
      <c r="U43" s="1">
        <v>70</v>
      </c>
      <c r="V43" s="1">
        <v>94</v>
      </c>
      <c r="W43" s="1">
        <v>70</v>
      </c>
      <c r="X43" s="1"/>
      <c r="Y43" s="1"/>
      <c r="Z43" s="1"/>
      <c r="AA43" s="1"/>
      <c r="AB43" s="1"/>
      <c r="AC43" s="1"/>
      <c r="AD43" s="1">
        <v>74</v>
      </c>
      <c r="AE43" s="18"/>
      <c r="AF43" s="1">
        <v>85</v>
      </c>
      <c r="AG43" s="1">
        <v>85</v>
      </c>
      <c r="AH43" s="1">
        <v>88</v>
      </c>
      <c r="AI43" s="1">
        <v>90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35977</v>
      </c>
      <c r="C44" s="19" t="s">
        <v>97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2</v>
      </c>
      <c r="J4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4" s="19">
        <f t="shared" si="4"/>
        <v>87</v>
      </c>
      <c r="L44" s="19" t="str">
        <f t="shared" si="5"/>
        <v>A</v>
      </c>
      <c r="M44" s="19">
        <f t="shared" si="6"/>
        <v>87</v>
      </c>
      <c r="N44" s="19" t="str">
        <f t="shared" si="7"/>
        <v>A</v>
      </c>
      <c r="O44" s="35">
        <v>1</v>
      </c>
      <c r="P44" s="19" t="str">
        <f t="shared" si="8"/>
        <v>sangat terampil membuat power point masuknya bangsa barat ke Indonesia</v>
      </c>
      <c r="Q44" s="19" t="str">
        <f t="shared" si="9"/>
        <v>B</v>
      </c>
      <c r="R44" s="19" t="str">
        <f t="shared" si="10"/>
        <v>B</v>
      </c>
      <c r="S44" s="18"/>
      <c r="T44" s="1">
        <v>70</v>
      </c>
      <c r="U44" s="1">
        <v>70</v>
      </c>
      <c r="V44" s="1">
        <v>87</v>
      </c>
      <c r="W44" s="1">
        <v>92</v>
      </c>
      <c r="X44" s="1"/>
      <c r="Y44" s="1"/>
      <c r="Z44" s="1"/>
      <c r="AA44" s="1"/>
      <c r="AB44" s="1"/>
      <c r="AC44" s="1"/>
      <c r="AD44" s="1">
        <v>92</v>
      </c>
      <c r="AE44" s="18"/>
      <c r="AF44" s="1">
        <v>85</v>
      </c>
      <c r="AG44" s="1">
        <v>85</v>
      </c>
      <c r="AH44" s="1">
        <v>88</v>
      </c>
      <c r="AI44" s="1">
        <v>90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35992</v>
      </c>
      <c r="C45" s="19" t="s">
        <v>98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1</v>
      </c>
      <c r="J45" s="19" t="str">
        <f t="shared" si="3"/>
        <v>Memiliki Kemampuan dalam menganalisis proses masuk perkembangan, perlawanan terhadap penjajahan bangsa barat, dampak polpensosbud, dan nilai-nilai sumpah pemuda</v>
      </c>
      <c r="K45" s="19">
        <f t="shared" si="4"/>
        <v>87</v>
      </c>
      <c r="L45" s="19" t="str">
        <f t="shared" si="5"/>
        <v>A</v>
      </c>
      <c r="M45" s="19">
        <f t="shared" si="6"/>
        <v>87</v>
      </c>
      <c r="N45" s="19" t="str">
        <f t="shared" si="7"/>
        <v>A</v>
      </c>
      <c r="O45" s="35">
        <v>1</v>
      </c>
      <c r="P45" s="19" t="str">
        <f t="shared" si="8"/>
        <v>sangat terampil membuat power point masuknya bangsa barat ke Indonesia</v>
      </c>
      <c r="Q45" s="19" t="str">
        <f t="shared" si="9"/>
        <v>B</v>
      </c>
      <c r="R45" s="19" t="str">
        <f t="shared" si="10"/>
        <v>B</v>
      </c>
      <c r="S45" s="18"/>
      <c r="T45" s="1">
        <v>80</v>
      </c>
      <c r="U45" s="1">
        <v>82</v>
      </c>
      <c r="V45" s="1">
        <v>90</v>
      </c>
      <c r="W45" s="1">
        <v>86</v>
      </c>
      <c r="X45" s="1"/>
      <c r="Y45" s="1"/>
      <c r="Z45" s="1"/>
      <c r="AA45" s="1"/>
      <c r="AB45" s="1"/>
      <c r="AC45" s="1"/>
      <c r="AD45" s="1">
        <v>86</v>
      </c>
      <c r="AE45" s="18"/>
      <c r="AF45" s="1">
        <v>85</v>
      </c>
      <c r="AG45" s="1">
        <v>85</v>
      </c>
      <c r="AH45" s="1">
        <v>88</v>
      </c>
      <c r="AI45" s="1">
        <v>90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36007</v>
      </c>
      <c r="C46" s="19" t="s">
        <v>99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86</v>
      </c>
      <c r="H46" s="19" t="str">
        <f t="shared" si="2"/>
        <v>A</v>
      </c>
      <c r="I46" s="35">
        <v>1</v>
      </c>
      <c r="J46" s="19" t="str">
        <f t="shared" si="3"/>
        <v>Memiliki Kemampuan dalam menganalisis proses masuk perkembangan, perlawanan terhadap penjajahan bangsa barat, dampak polpensosbud, dan nilai-nilai sumpah pemuda</v>
      </c>
      <c r="K46" s="19">
        <f t="shared" si="4"/>
        <v>87</v>
      </c>
      <c r="L46" s="19" t="str">
        <f t="shared" si="5"/>
        <v>A</v>
      </c>
      <c r="M46" s="19">
        <f t="shared" si="6"/>
        <v>87</v>
      </c>
      <c r="N46" s="19" t="str">
        <f t="shared" si="7"/>
        <v>A</v>
      </c>
      <c r="O46" s="35">
        <v>1</v>
      </c>
      <c r="P46" s="19" t="str">
        <f t="shared" si="8"/>
        <v>sangat terampil membuat power point masuknya bangsa barat ke Indonesia</v>
      </c>
      <c r="Q46" s="19" t="str">
        <f t="shared" si="9"/>
        <v>B</v>
      </c>
      <c r="R46" s="19" t="str">
        <f t="shared" si="10"/>
        <v>B</v>
      </c>
      <c r="S46" s="18"/>
      <c r="T46" s="1">
        <v>75</v>
      </c>
      <c r="U46" s="1">
        <v>70</v>
      </c>
      <c r="V46" s="1">
        <v>90</v>
      </c>
      <c r="W46" s="1">
        <v>98</v>
      </c>
      <c r="X46" s="1"/>
      <c r="Y46" s="1"/>
      <c r="Z46" s="1"/>
      <c r="AA46" s="1"/>
      <c r="AB46" s="1"/>
      <c r="AC46" s="1"/>
      <c r="AD46" s="1">
        <v>98</v>
      </c>
      <c r="AE46" s="18"/>
      <c r="AF46" s="1">
        <v>85</v>
      </c>
      <c r="AG46" s="1">
        <v>85</v>
      </c>
      <c r="AH46" s="1">
        <v>88</v>
      </c>
      <c r="AI46" s="1">
        <v>90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36022</v>
      </c>
      <c r="C47" s="19" t="s">
        <v>100</v>
      </c>
      <c r="D47" s="18"/>
      <c r="E47" s="19">
        <f t="shared" si="0"/>
        <v>88</v>
      </c>
      <c r="F47" s="19" t="str">
        <f t="shared" si="1"/>
        <v>A</v>
      </c>
      <c r="G47" s="19">
        <f>IF((COUNTA(T12:AC12)&gt;0),(ROUND((AVERAGE(T47:AD47)),0)),"")</f>
        <v>87</v>
      </c>
      <c r="H47" s="19" t="str">
        <f t="shared" si="2"/>
        <v>A</v>
      </c>
      <c r="I47" s="35">
        <v>1</v>
      </c>
      <c r="J47" s="19" t="str">
        <f t="shared" si="3"/>
        <v>Memiliki Kemampuan dalam menganalisis proses masuk perkembangan, perlawanan terhadap penjajahan bangsa barat, dampak polpensosbud, dan nilai-nilai sumpah pemuda</v>
      </c>
      <c r="K47" s="19">
        <f t="shared" si="4"/>
        <v>87</v>
      </c>
      <c r="L47" s="19" t="str">
        <f t="shared" si="5"/>
        <v>A</v>
      </c>
      <c r="M47" s="19">
        <f t="shared" si="6"/>
        <v>87</v>
      </c>
      <c r="N47" s="19" t="str">
        <f t="shared" si="7"/>
        <v>A</v>
      </c>
      <c r="O47" s="35">
        <v>1</v>
      </c>
      <c r="P47" s="19" t="str">
        <f t="shared" si="8"/>
        <v>sangat terampil membuat power point masuknya bangsa barat ke Indonesia</v>
      </c>
      <c r="Q47" s="19" t="str">
        <f t="shared" si="9"/>
        <v>B</v>
      </c>
      <c r="R47" s="19" t="str">
        <f t="shared" si="10"/>
        <v>B</v>
      </c>
      <c r="S47" s="18"/>
      <c r="T47" s="1">
        <v>90</v>
      </c>
      <c r="U47" s="1">
        <v>92</v>
      </c>
      <c r="V47" s="1">
        <v>84</v>
      </c>
      <c r="W47" s="1">
        <v>85</v>
      </c>
      <c r="X47" s="1"/>
      <c r="Y47" s="1"/>
      <c r="Z47" s="1"/>
      <c r="AA47" s="1"/>
      <c r="AB47" s="1"/>
      <c r="AC47" s="1"/>
      <c r="AD47" s="1">
        <v>85</v>
      </c>
      <c r="AE47" s="18"/>
      <c r="AF47" s="1">
        <v>85</v>
      </c>
      <c r="AG47" s="1">
        <v>85</v>
      </c>
      <c r="AH47" s="1">
        <v>88</v>
      </c>
      <c r="AI47" s="1">
        <v>90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36037</v>
      </c>
      <c r="C48" s="19" t="s">
        <v>101</v>
      </c>
      <c r="D48" s="18"/>
      <c r="E48" s="19">
        <f t="shared" si="0"/>
        <v>76</v>
      </c>
      <c r="F48" s="19" t="str">
        <f t="shared" si="1"/>
        <v>B</v>
      </c>
      <c r="G48" s="19">
        <f>IF((COUNTA(T12:AC12)&gt;0),(ROUND((AVERAGE(T48:AD48)),0)),"")</f>
        <v>76</v>
      </c>
      <c r="H48" s="19" t="str">
        <f t="shared" si="2"/>
        <v>B</v>
      </c>
      <c r="I48" s="35">
        <v>2</v>
      </c>
      <c r="J48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8" s="19">
        <f t="shared" si="4"/>
        <v>87</v>
      </c>
      <c r="L48" s="19" t="str">
        <f t="shared" si="5"/>
        <v>A</v>
      </c>
      <c r="M48" s="19">
        <f t="shared" si="6"/>
        <v>87</v>
      </c>
      <c r="N48" s="19" t="str">
        <f t="shared" si="7"/>
        <v>A</v>
      </c>
      <c r="O48" s="35">
        <v>1</v>
      </c>
      <c r="P48" s="19" t="str">
        <f t="shared" si="8"/>
        <v>sangat terampil membuat power point masuknya bangsa barat ke Indonesia</v>
      </c>
      <c r="Q48" s="19" t="str">
        <f t="shared" si="9"/>
        <v>B</v>
      </c>
      <c r="R48" s="19" t="str">
        <f t="shared" si="10"/>
        <v>B</v>
      </c>
      <c r="S48" s="18"/>
      <c r="T48" s="1">
        <v>75</v>
      </c>
      <c r="U48" s="1">
        <v>72</v>
      </c>
      <c r="V48" s="1">
        <v>84</v>
      </c>
      <c r="W48" s="1">
        <v>74</v>
      </c>
      <c r="X48" s="1"/>
      <c r="Y48" s="1"/>
      <c r="Z48" s="1"/>
      <c r="AA48" s="1"/>
      <c r="AB48" s="1"/>
      <c r="AC48" s="1"/>
      <c r="AD48" s="1">
        <v>74</v>
      </c>
      <c r="AE48" s="18"/>
      <c r="AF48" s="1">
        <v>85</v>
      </c>
      <c r="AG48" s="1">
        <v>85</v>
      </c>
      <c r="AH48" s="1">
        <v>88</v>
      </c>
      <c r="AI48" s="1">
        <v>90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>
        <f>IF(COUNTBLANK($AD$11:$AD$50)=40,"",AVERAGE($AD$11:$AD$50))</f>
        <v>81.21052631578948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819" priority="1" operator="lessThan">
      <formula>$C$4</formula>
    </cfRule>
  </conditionalFormatting>
  <conditionalFormatting sqref="E12">
    <cfRule type="cellIs" dxfId="818" priority="2" operator="lessThan">
      <formula>$C$4</formula>
    </cfRule>
  </conditionalFormatting>
  <conditionalFormatting sqref="E13">
    <cfRule type="cellIs" dxfId="817" priority="3" operator="lessThan">
      <formula>$C$4</formula>
    </cfRule>
  </conditionalFormatting>
  <conditionalFormatting sqref="E14">
    <cfRule type="cellIs" dxfId="816" priority="4" operator="lessThan">
      <formula>$C$4</formula>
    </cfRule>
  </conditionalFormatting>
  <conditionalFormatting sqref="E15">
    <cfRule type="cellIs" dxfId="815" priority="5" operator="lessThan">
      <formula>$C$4</formula>
    </cfRule>
  </conditionalFormatting>
  <conditionalFormatting sqref="E16">
    <cfRule type="cellIs" dxfId="814" priority="6" operator="lessThan">
      <formula>$C$4</formula>
    </cfRule>
  </conditionalFormatting>
  <conditionalFormatting sqref="E17">
    <cfRule type="cellIs" dxfId="813" priority="7" operator="lessThan">
      <formula>$C$4</formula>
    </cfRule>
  </conditionalFormatting>
  <conditionalFormatting sqref="E18">
    <cfRule type="cellIs" dxfId="812" priority="8" operator="lessThan">
      <formula>$C$4</formula>
    </cfRule>
  </conditionalFormatting>
  <conditionalFormatting sqref="E19">
    <cfRule type="cellIs" dxfId="811" priority="9" operator="lessThan">
      <formula>$C$4</formula>
    </cfRule>
  </conditionalFormatting>
  <conditionalFormatting sqref="E20">
    <cfRule type="cellIs" dxfId="810" priority="10" operator="lessThan">
      <formula>$C$4</formula>
    </cfRule>
  </conditionalFormatting>
  <conditionalFormatting sqref="E21">
    <cfRule type="cellIs" dxfId="809" priority="11" operator="lessThan">
      <formula>$C$4</formula>
    </cfRule>
  </conditionalFormatting>
  <conditionalFormatting sqref="E22">
    <cfRule type="cellIs" dxfId="808" priority="12" operator="lessThan">
      <formula>$C$4</formula>
    </cfRule>
  </conditionalFormatting>
  <conditionalFormatting sqref="E23">
    <cfRule type="cellIs" dxfId="807" priority="13" operator="lessThan">
      <formula>$C$4</formula>
    </cfRule>
  </conditionalFormatting>
  <conditionalFormatting sqref="E24">
    <cfRule type="cellIs" dxfId="806" priority="14" operator="lessThan">
      <formula>$C$4</formula>
    </cfRule>
  </conditionalFormatting>
  <conditionalFormatting sqref="E25">
    <cfRule type="cellIs" dxfId="805" priority="15" operator="lessThan">
      <formula>$C$4</formula>
    </cfRule>
  </conditionalFormatting>
  <conditionalFormatting sqref="E26">
    <cfRule type="cellIs" dxfId="804" priority="16" operator="lessThan">
      <formula>$C$4</formula>
    </cfRule>
  </conditionalFormatting>
  <conditionalFormatting sqref="E27">
    <cfRule type="cellIs" dxfId="803" priority="17" operator="lessThan">
      <formula>$C$4</formula>
    </cfRule>
  </conditionalFormatting>
  <conditionalFormatting sqref="E28">
    <cfRule type="cellIs" dxfId="802" priority="18" operator="lessThan">
      <formula>$C$4</formula>
    </cfRule>
  </conditionalFormatting>
  <conditionalFormatting sqref="E29">
    <cfRule type="cellIs" dxfId="801" priority="19" operator="lessThan">
      <formula>$C$4</formula>
    </cfRule>
  </conditionalFormatting>
  <conditionalFormatting sqref="E30">
    <cfRule type="cellIs" dxfId="800" priority="20" operator="lessThan">
      <formula>$C$4</formula>
    </cfRule>
  </conditionalFormatting>
  <conditionalFormatting sqref="E31">
    <cfRule type="cellIs" dxfId="799" priority="21" operator="lessThan">
      <formula>$C$4</formula>
    </cfRule>
  </conditionalFormatting>
  <conditionalFormatting sqref="E32">
    <cfRule type="cellIs" dxfId="798" priority="22" operator="lessThan">
      <formula>$C$4</formula>
    </cfRule>
  </conditionalFormatting>
  <conditionalFormatting sqref="E33">
    <cfRule type="cellIs" dxfId="797" priority="23" operator="lessThan">
      <formula>$C$4</formula>
    </cfRule>
  </conditionalFormatting>
  <conditionalFormatting sqref="E34">
    <cfRule type="cellIs" dxfId="796" priority="24" operator="lessThan">
      <formula>$C$4</formula>
    </cfRule>
  </conditionalFormatting>
  <conditionalFormatting sqref="E35">
    <cfRule type="cellIs" dxfId="795" priority="25" operator="lessThan">
      <formula>$C$4</formula>
    </cfRule>
  </conditionalFormatting>
  <conditionalFormatting sqref="E36">
    <cfRule type="cellIs" dxfId="794" priority="26" operator="lessThan">
      <formula>$C$4</formula>
    </cfRule>
  </conditionalFormatting>
  <conditionalFormatting sqref="E37">
    <cfRule type="cellIs" dxfId="793" priority="27" operator="lessThan">
      <formula>$C$4</formula>
    </cfRule>
  </conditionalFormatting>
  <conditionalFormatting sqref="E38">
    <cfRule type="cellIs" dxfId="792" priority="28" operator="lessThan">
      <formula>$C$4</formula>
    </cfRule>
  </conditionalFormatting>
  <conditionalFormatting sqref="E39">
    <cfRule type="cellIs" dxfId="791" priority="29" operator="lessThan">
      <formula>$C$4</formula>
    </cfRule>
  </conditionalFormatting>
  <conditionalFormatting sqref="E40">
    <cfRule type="cellIs" dxfId="790" priority="30" operator="lessThan">
      <formula>$C$4</formula>
    </cfRule>
  </conditionalFormatting>
  <conditionalFormatting sqref="E41">
    <cfRule type="cellIs" dxfId="789" priority="31" operator="lessThan">
      <formula>$C$4</formula>
    </cfRule>
  </conditionalFormatting>
  <conditionalFormatting sqref="E42">
    <cfRule type="cellIs" dxfId="788" priority="32" operator="lessThan">
      <formula>$C$4</formula>
    </cfRule>
  </conditionalFormatting>
  <conditionalFormatting sqref="E43">
    <cfRule type="cellIs" dxfId="787" priority="33" operator="lessThan">
      <formula>$C$4</formula>
    </cfRule>
  </conditionalFormatting>
  <conditionalFormatting sqref="E44">
    <cfRule type="cellIs" dxfId="786" priority="34" operator="lessThan">
      <formula>$C$4</formula>
    </cfRule>
  </conditionalFormatting>
  <conditionalFormatting sqref="E45">
    <cfRule type="cellIs" dxfId="785" priority="35" operator="lessThan">
      <formula>$C$4</formula>
    </cfRule>
  </conditionalFormatting>
  <conditionalFormatting sqref="E46">
    <cfRule type="cellIs" dxfId="784" priority="36" operator="lessThan">
      <formula>$C$4</formula>
    </cfRule>
  </conditionalFormatting>
  <conditionalFormatting sqref="E47">
    <cfRule type="cellIs" dxfId="783" priority="37" operator="lessThan">
      <formula>$C$4</formula>
    </cfRule>
  </conditionalFormatting>
  <conditionalFormatting sqref="E48">
    <cfRule type="cellIs" dxfId="782" priority="38" operator="lessThan">
      <formula>$C$4</formula>
    </cfRule>
  </conditionalFormatting>
  <conditionalFormatting sqref="E49">
    <cfRule type="cellIs" dxfId="781" priority="39" operator="lessThan">
      <formula>$C$4</formula>
    </cfRule>
  </conditionalFormatting>
  <conditionalFormatting sqref="E50">
    <cfRule type="cellIs" dxfId="780" priority="40" operator="lessThan">
      <formula>$C$4</formula>
    </cfRule>
  </conditionalFormatting>
  <conditionalFormatting sqref="G11">
    <cfRule type="cellIs" dxfId="779" priority="41" operator="lessThan">
      <formula>$C$4</formula>
    </cfRule>
  </conditionalFormatting>
  <conditionalFormatting sqref="G12">
    <cfRule type="cellIs" dxfId="778" priority="42" operator="lessThan">
      <formula>$C$4</formula>
    </cfRule>
  </conditionalFormatting>
  <conditionalFormatting sqref="G13">
    <cfRule type="cellIs" dxfId="777" priority="43" operator="lessThan">
      <formula>$C$4</formula>
    </cfRule>
  </conditionalFormatting>
  <conditionalFormatting sqref="G14">
    <cfRule type="cellIs" dxfId="776" priority="44" operator="lessThan">
      <formula>$C$4</formula>
    </cfRule>
  </conditionalFormatting>
  <conditionalFormatting sqref="G15">
    <cfRule type="cellIs" dxfId="775" priority="45" operator="lessThan">
      <formula>$C$4</formula>
    </cfRule>
  </conditionalFormatting>
  <conditionalFormatting sqref="G16">
    <cfRule type="cellIs" dxfId="774" priority="46" operator="lessThan">
      <formula>$C$4</formula>
    </cfRule>
  </conditionalFormatting>
  <conditionalFormatting sqref="G17">
    <cfRule type="cellIs" dxfId="773" priority="47" operator="lessThan">
      <formula>$C$4</formula>
    </cfRule>
  </conditionalFormatting>
  <conditionalFormatting sqref="G18">
    <cfRule type="cellIs" dxfId="772" priority="48" operator="lessThan">
      <formula>$C$4</formula>
    </cfRule>
  </conditionalFormatting>
  <conditionalFormatting sqref="G19">
    <cfRule type="cellIs" dxfId="771" priority="49" operator="lessThan">
      <formula>$C$4</formula>
    </cfRule>
  </conditionalFormatting>
  <conditionalFormatting sqref="G20">
    <cfRule type="cellIs" dxfId="770" priority="50" operator="lessThan">
      <formula>$C$4</formula>
    </cfRule>
  </conditionalFormatting>
  <conditionalFormatting sqref="G21">
    <cfRule type="cellIs" dxfId="769" priority="51" operator="lessThan">
      <formula>$C$4</formula>
    </cfRule>
  </conditionalFormatting>
  <conditionalFormatting sqref="G22">
    <cfRule type="cellIs" dxfId="768" priority="52" operator="lessThan">
      <formula>$C$4</formula>
    </cfRule>
  </conditionalFormatting>
  <conditionalFormatting sqref="G23">
    <cfRule type="cellIs" dxfId="767" priority="53" operator="lessThan">
      <formula>$C$4</formula>
    </cfRule>
  </conditionalFormatting>
  <conditionalFormatting sqref="G24">
    <cfRule type="cellIs" dxfId="766" priority="54" operator="lessThan">
      <formula>$C$4</formula>
    </cfRule>
  </conditionalFormatting>
  <conditionalFormatting sqref="G25">
    <cfRule type="cellIs" dxfId="765" priority="55" operator="lessThan">
      <formula>$C$4</formula>
    </cfRule>
  </conditionalFormatting>
  <conditionalFormatting sqref="G26">
    <cfRule type="cellIs" dxfId="764" priority="56" operator="lessThan">
      <formula>$C$4</formula>
    </cfRule>
  </conditionalFormatting>
  <conditionalFormatting sqref="G27">
    <cfRule type="cellIs" dxfId="763" priority="57" operator="lessThan">
      <formula>$C$4</formula>
    </cfRule>
  </conditionalFormatting>
  <conditionalFormatting sqref="G28">
    <cfRule type="cellIs" dxfId="762" priority="58" operator="lessThan">
      <formula>$C$4</formula>
    </cfRule>
  </conditionalFormatting>
  <conditionalFormatting sqref="G29">
    <cfRule type="cellIs" dxfId="761" priority="59" operator="lessThan">
      <formula>$C$4</formula>
    </cfRule>
  </conditionalFormatting>
  <conditionalFormatting sqref="G30">
    <cfRule type="cellIs" dxfId="760" priority="60" operator="lessThan">
      <formula>$C$4</formula>
    </cfRule>
  </conditionalFormatting>
  <conditionalFormatting sqref="G31">
    <cfRule type="cellIs" dxfId="759" priority="61" operator="lessThan">
      <formula>$C$4</formula>
    </cfRule>
  </conditionalFormatting>
  <conditionalFormatting sqref="G32">
    <cfRule type="cellIs" dxfId="758" priority="62" operator="lessThan">
      <formula>$C$4</formula>
    </cfRule>
  </conditionalFormatting>
  <conditionalFormatting sqref="G33">
    <cfRule type="cellIs" dxfId="757" priority="63" operator="lessThan">
      <formula>$C$4</formula>
    </cfRule>
  </conditionalFormatting>
  <conditionalFormatting sqref="G34">
    <cfRule type="cellIs" dxfId="756" priority="64" operator="lessThan">
      <formula>$C$4</formula>
    </cfRule>
  </conditionalFormatting>
  <conditionalFormatting sqref="G35">
    <cfRule type="cellIs" dxfId="755" priority="65" operator="lessThan">
      <formula>$C$4</formula>
    </cfRule>
  </conditionalFormatting>
  <conditionalFormatting sqref="G36">
    <cfRule type="cellIs" dxfId="754" priority="66" operator="lessThan">
      <formula>$C$4</formula>
    </cfRule>
  </conditionalFormatting>
  <conditionalFormatting sqref="G37">
    <cfRule type="cellIs" dxfId="753" priority="67" operator="lessThan">
      <formula>$C$4</formula>
    </cfRule>
  </conditionalFormatting>
  <conditionalFormatting sqref="G38">
    <cfRule type="cellIs" dxfId="752" priority="68" operator="lessThan">
      <formula>$C$4</formula>
    </cfRule>
  </conditionalFormatting>
  <conditionalFormatting sqref="G39">
    <cfRule type="cellIs" dxfId="751" priority="69" operator="lessThan">
      <formula>$C$4</formula>
    </cfRule>
  </conditionalFormatting>
  <conditionalFormatting sqref="G40">
    <cfRule type="cellIs" dxfId="750" priority="70" operator="lessThan">
      <formula>$C$4</formula>
    </cfRule>
  </conditionalFormatting>
  <conditionalFormatting sqref="G41">
    <cfRule type="cellIs" dxfId="749" priority="71" operator="lessThan">
      <formula>$C$4</formula>
    </cfRule>
  </conditionalFormatting>
  <conditionalFormatting sqref="G42">
    <cfRule type="cellIs" dxfId="748" priority="72" operator="lessThan">
      <formula>$C$4</formula>
    </cfRule>
  </conditionalFormatting>
  <conditionalFormatting sqref="G43">
    <cfRule type="cellIs" dxfId="747" priority="73" operator="lessThan">
      <formula>$C$4</formula>
    </cfRule>
  </conditionalFormatting>
  <conditionalFormatting sqref="G44">
    <cfRule type="cellIs" dxfId="746" priority="74" operator="lessThan">
      <formula>$C$4</formula>
    </cfRule>
  </conditionalFormatting>
  <conditionalFormatting sqref="G45">
    <cfRule type="cellIs" dxfId="745" priority="75" operator="lessThan">
      <formula>$C$4</formula>
    </cfRule>
  </conditionalFormatting>
  <conditionalFormatting sqref="G46">
    <cfRule type="cellIs" dxfId="744" priority="76" operator="lessThan">
      <formula>$C$4</formula>
    </cfRule>
  </conditionalFormatting>
  <conditionalFormatting sqref="G47">
    <cfRule type="cellIs" dxfId="743" priority="77" operator="lessThan">
      <formula>$C$4</formula>
    </cfRule>
  </conditionalFormatting>
  <conditionalFormatting sqref="G48">
    <cfRule type="cellIs" dxfId="742" priority="78" operator="lessThan">
      <formula>$C$4</formula>
    </cfRule>
  </conditionalFormatting>
  <conditionalFormatting sqref="G49">
    <cfRule type="cellIs" dxfId="741" priority="79" operator="lessThan">
      <formula>$C$4</formula>
    </cfRule>
  </conditionalFormatting>
  <conditionalFormatting sqref="G50">
    <cfRule type="cellIs" dxfId="740" priority="80" operator="lessThan">
      <formula>$C$4</formula>
    </cfRule>
  </conditionalFormatting>
  <conditionalFormatting sqref="K11">
    <cfRule type="cellIs" dxfId="739" priority="81" operator="lessThan">
      <formula>$C$4</formula>
    </cfRule>
  </conditionalFormatting>
  <conditionalFormatting sqref="K12">
    <cfRule type="cellIs" dxfId="738" priority="82" operator="lessThan">
      <formula>$C$4</formula>
    </cfRule>
  </conditionalFormatting>
  <conditionalFormatting sqref="K13">
    <cfRule type="cellIs" dxfId="737" priority="83" operator="lessThan">
      <formula>$C$4</formula>
    </cfRule>
  </conditionalFormatting>
  <conditionalFormatting sqref="K14">
    <cfRule type="cellIs" dxfId="736" priority="84" operator="lessThan">
      <formula>$C$4</formula>
    </cfRule>
  </conditionalFormatting>
  <conditionalFormatting sqref="K15">
    <cfRule type="cellIs" dxfId="735" priority="85" operator="lessThan">
      <formula>$C$4</formula>
    </cfRule>
  </conditionalFormatting>
  <conditionalFormatting sqref="K16">
    <cfRule type="cellIs" dxfId="734" priority="86" operator="lessThan">
      <formula>$C$4</formula>
    </cfRule>
  </conditionalFormatting>
  <conditionalFormatting sqref="K17">
    <cfRule type="cellIs" dxfId="733" priority="87" operator="lessThan">
      <formula>$C$4</formula>
    </cfRule>
  </conditionalFormatting>
  <conditionalFormatting sqref="K18">
    <cfRule type="cellIs" dxfId="732" priority="88" operator="lessThan">
      <formula>$C$4</formula>
    </cfRule>
  </conditionalFormatting>
  <conditionalFormatting sqref="K19">
    <cfRule type="cellIs" dxfId="731" priority="89" operator="lessThan">
      <formula>$C$4</formula>
    </cfRule>
  </conditionalFormatting>
  <conditionalFormatting sqref="K20">
    <cfRule type="cellIs" dxfId="730" priority="90" operator="lessThan">
      <formula>$C$4</formula>
    </cfRule>
  </conditionalFormatting>
  <conditionalFormatting sqref="K21">
    <cfRule type="cellIs" dxfId="729" priority="91" operator="lessThan">
      <formula>$C$4</formula>
    </cfRule>
  </conditionalFormatting>
  <conditionalFormatting sqref="K22">
    <cfRule type="cellIs" dxfId="728" priority="92" operator="lessThan">
      <formula>$C$4</formula>
    </cfRule>
  </conditionalFormatting>
  <conditionalFormatting sqref="K23">
    <cfRule type="cellIs" dxfId="727" priority="93" operator="lessThan">
      <formula>$C$4</formula>
    </cfRule>
  </conditionalFormatting>
  <conditionalFormatting sqref="K24">
    <cfRule type="cellIs" dxfId="726" priority="94" operator="lessThan">
      <formula>$C$4</formula>
    </cfRule>
  </conditionalFormatting>
  <conditionalFormatting sqref="K25">
    <cfRule type="cellIs" dxfId="725" priority="95" operator="lessThan">
      <formula>$C$4</formula>
    </cfRule>
  </conditionalFormatting>
  <conditionalFormatting sqref="K26">
    <cfRule type="cellIs" dxfId="724" priority="96" operator="lessThan">
      <formula>$C$4</formula>
    </cfRule>
  </conditionalFormatting>
  <conditionalFormatting sqref="K27">
    <cfRule type="cellIs" dxfId="723" priority="97" operator="lessThan">
      <formula>$C$4</formula>
    </cfRule>
  </conditionalFormatting>
  <conditionalFormatting sqref="K28">
    <cfRule type="cellIs" dxfId="722" priority="98" operator="lessThan">
      <formula>$C$4</formula>
    </cfRule>
  </conditionalFormatting>
  <conditionalFormatting sqref="K29">
    <cfRule type="cellIs" dxfId="721" priority="99" operator="lessThan">
      <formula>$C$4</formula>
    </cfRule>
  </conditionalFormatting>
  <conditionalFormatting sqref="K30">
    <cfRule type="cellIs" dxfId="720" priority="100" operator="lessThan">
      <formula>$C$4</formula>
    </cfRule>
  </conditionalFormatting>
  <conditionalFormatting sqref="K31">
    <cfRule type="cellIs" dxfId="719" priority="101" operator="lessThan">
      <formula>$C$4</formula>
    </cfRule>
  </conditionalFormatting>
  <conditionalFormatting sqref="K32">
    <cfRule type="cellIs" dxfId="718" priority="102" operator="lessThan">
      <formula>$C$4</formula>
    </cfRule>
  </conditionalFormatting>
  <conditionalFormatting sqref="K33">
    <cfRule type="cellIs" dxfId="717" priority="103" operator="lessThan">
      <formula>$C$4</formula>
    </cfRule>
  </conditionalFormatting>
  <conditionalFormatting sqref="K34">
    <cfRule type="cellIs" dxfId="716" priority="104" operator="lessThan">
      <formula>$C$4</formula>
    </cfRule>
  </conditionalFormatting>
  <conditionalFormatting sqref="K35">
    <cfRule type="cellIs" dxfId="715" priority="105" operator="lessThan">
      <formula>$C$4</formula>
    </cfRule>
  </conditionalFormatting>
  <conditionalFormatting sqref="K36">
    <cfRule type="cellIs" dxfId="714" priority="106" operator="lessThan">
      <formula>$C$4</formula>
    </cfRule>
  </conditionalFormatting>
  <conditionalFormatting sqref="K37">
    <cfRule type="cellIs" dxfId="713" priority="107" operator="lessThan">
      <formula>$C$4</formula>
    </cfRule>
  </conditionalFormatting>
  <conditionalFormatting sqref="K38">
    <cfRule type="cellIs" dxfId="712" priority="108" operator="lessThan">
      <formula>$C$4</formula>
    </cfRule>
  </conditionalFormatting>
  <conditionalFormatting sqref="K39">
    <cfRule type="cellIs" dxfId="711" priority="109" operator="lessThan">
      <formula>$C$4</formula>
    </cfRule>
  </conditionalFormatting>
  <conditionalFormatting sqref="K40">
    <cfRule type="cellIs" dxfId="710" priority="110" operator="lessThan">
      <formula>$C$4</formula>
    </cfRule>
  </conditionalFormatting>
  <conditionalFormatting sqref="K41">
    <cfRule type="cellIs" dxfId="709" priority="111" operator="lessThan">
      <formula>$C$4</formula>
    </cfRule>
  </conditionalFormatting>
  <conditionalFormatting sqref="K42">
    <cfRule type="cellIs" dxfId="708" priority="112" operator="lessThan">
      <formula>$C$4</formula>
    </cfRule>
  </conditionalFormatting>
  <conditionalFormatting sqref="K43">
    <cfRule type="cellIs" dxfId="707" priority="113" operator="lessThan">
      <formula>$C$4</formula>
    </cfRule>
  </conditionalFormatting>
  <conditionalFormatting sqref="K44">
    <cfRule type="cellIs" dxfId="706" priority="114" operator="lessThan">
      <formula>$C$4</formula>
    </cfRule>
  </conditionalFormatting>
  <conditionalFormatting sqref="K45">
    <cfRule type="cellIs" dxfId="705" priority="115" operator="lessThan">
      <formula>$C$4</formula>
    </cfRule>
  </conditionalFormatting>
  <conditionalFormatting sqref="K46">
    <cfRule type="cellIs" dxfId="704" priority="116" operator="lessThan">
      <formula>$C$4</formula>
    </cfRule>
  </conditionalFormatting>
  <conditionalFormatting sqref="K47">
    <cfRule type="cellIs" dxfId="703" priority="117" operator="lessThan">
      <formula>$C$4</formula>
    </cfRule>
  </conditionalFormatting>
  <conditionalFormatting sqref="K48">
    <cfRule type="cellIs" dxfId="702" priority="118" operator="lessThan">
      <formula>$C$4</formula>
    </cfRule>
  </conditionalFormatting>
  <conditionalFormatting sqref="K49">
    <cfRule type="cellIs" dxfId="701" priority="119" operator="lessThan">
      <formula>$C$4</formula>
    </cfRule>
  </conditionalFormatting>
  <conditionalFormatting sqref="K50">
    <cfRule type="cellIs" dxfId="700" priority="120" operator="lessThan">
      <formula>$C$4</formula>
    </cfRule>
  </conditionalFormatting>
  <conditionalFormatting sqref="M11">
    <cfRule type="cellIs" dxfId="699" priority="121" operator="lessThan">
      <formula>$C$4</formula>
    </cfRule>
  </conditionalFormatting>
  <conditionalFormatting sqref="M12">
    <cfRule type="cellIs" dxfId="698" priority="122" operator="lessThan">
      <formula>$C$4</formula>
    </cfRule>
  </conditionalFormatting>
  <conditionalFormatting sqref="M13">
    <cfRule type="cellIs" dxfId="697" priority="123" operator="lessThan">
      <formula>$C$4</formula>
    </cfRule>
  </conditionalFormatting>
  <conditionalFormatting sqref="M14">
    <cfRule type="cellIs" dxfId="696" priority="124" operator="lessThan">
      <formula>$C$4</formula>
    </cfRule>
  </conditionalFormatting>
  <conditionalFormatting sqref="M15">
    <cfRule type="cellIs" dxfId="695" priority="125" operator="lessThan">
      <formula>$C$4</formula>
    </cfRule>
  </conditionalFormatting>
  <conditionalFormatting sqref="M16">
    <cfRule type="cellIs" dxfId="694" priority="126" operator="lessThan">
      <formula>$C$4</formula>
    </cfRule>
  </conditionalFormatting>
  <conditionalFormatting sqref="M17">
    <cfRule type="cellIs" dxfId="693" priority="127" operator="lessThan">
      <formula>$C$4</formula>
    </cfRule>
  </conditionalFormatting>
  <conditionalFormatting sqref="M18">
    <cfRule type="cellIs" dxfId="692" priority="128" operator="lessThan">
      <formula>$C$4</formula>
    </cfRule>
  </conditionalFormatting>
  <conditionalFormatting sqref="M19">
    <cfRule type="cellIs" dxfId="691" priority="129" operator="lessThan">
      <formula>$C$4</formula>
    </cfRule>
  </conditionalFormatting>
  <conditionalFormatting sqref="M20">
    <cfRule type="cellIs" dxfId="690" priority="130" operator="lessThan">
      <formula>$C$4</formula>
    </cfRule>
  </conditionalFormatting>
  <conditionalFormatting sqref="M21">
    <cfRule type="cellIs" dxfId="689" priority="131" operator="lessThan">
      <formula>$C$4</formula>
    </cfRule>
  </conditionalFormatting>
  <conditionalFormatting sqref="M22">
    <cfRule type="cellIs" dxfId="688" priority="132" operator="lessThan">
      <formula>$C$4</formula>
    </cfRule>
  </conditionalFormatting>
  <conditionalFormatting sqref="M23">
    <cfRule type="cellIs" dxfId="687" priority="133" operator="lessThan">
      <formula>$C$4</formula>
    </cfRule>
  </conditionalFormatting>
  <conditionalFormatting sqref="M24">
    <cfRule type="cellIs" dxfId="686" priority="134" operator="lessThan">
      <formula>$C$4</formula>
    </cfRule>
  </conditionalFormatting>
  <conditionalFormatting sqref="M25">
    <cfRule type="cellIs" dxfId="685" priority="135" operator="lessThan">
      <formula>$C$4</formula>
    </cfRule>
  </conditionalFormatting>
  <conditionalFormatting sqref="M26">
    <cfRule type="cellIs" dxfId="684" priority="136" operator="lessThan">
      <formula>$C$4</formula>
    </cfRule>
  </conditionalFormatting>
  <conditionalFormatting sqref="M27">
    <cfRule type="cellIs" dxfId="683" priority="137" operator="lessThan">
      <formula>$C$4</formula>
    </cfRule>
  </conditionalFormatting>
  <conditionalFormatting sqref="M28">
    <cfRule type="cellIs" dxfId="682" priority="138" operator="lessThan">
      <formula>$C$4</formula>
    </cfRule>
  </conditionalFormatting>
  <conditionalFormatting sqref="M29">
    <cfRule type="cellIs" dxfId="681" priority="139" operator="lessThan">
      <formula>$C$4</formula>
    </cfRule>
  </conditionalFormatting>
  <conditionalFormatting sqref="M30">
    <cfRule type="cellIs" dxfId="680" priority="140" operator="lessThan">
      <formula>$C$4</formula>
    </cfRule>
  </conditionalFormatting>
  <conditionalFormatting sqref="M31">
    <cfRule type="cellIs" dxfId="679" priority="141" operator="lessThan">
      <formula>$C$4</formula>
    </cfRule>
  </conditionalFormatting>
  <conditionalFormatting sqref="M32">
    <cfRule type="cellIs" dxfId="678" priority="142" operator="lessThan">
      <formula>$C$4</formula>
    </cfRule>
  </conditionalFormatting>
  <conditionalFormatting sqref="M33">
    <cfRule type="cellIs" dxfId="677" priority="143" operator="lessThan">
      <formula>$C$4</formula>
    </cfRule>
  </conditionalFormatting>
  <conditionalFormatting sqref="M34">
    <cfRule type="cellIs" dxfId="676" priority="144" operator="lessThan">
      <formula>$C$4</formula>
    </cfRule>
  </conditionalFormatting>
  <conditionalFormatting sqref="M35">
    <cfRule type="cellIs" dxfId="675" priority="145" operator="lessThan">
      <formula>$C$4</formula>
    </cfRule>
  </conditionalFormatting>
  <conditionalFormatting sqref="M36">
    <cfRule type="cellIs" dxfId="674" priority="146" operator="lessThan">
      <formula>$C$4</formula>
    </cfRule>
  </conditionalFormatting>
  <conditionalFormatting sqref="M37">
    <cfRule type="cellIs" dxfId="673" priority="147" operator="lessThan">
      <formula>$C$4</formula>
    </cfRule>
  </conditionalFormatting>
  <conditionalFormatting sqref="M38">
    <cfRule type="cellIs" dxfId="672" priority="148" operator="lessThan">
      <formula>$C$4</formula>
    </cfRule>
  </conditionalFormatting>
  <conditionalFormatting sqref="M39">
    <cfRule type="cellIs" dxfId="671" priority="149" operator="lessThan">
      <formula>$C$4</formula>
    </cfRule>
  </conditionalFormatting>
  <conditionalFormatting sqref="M40">
    <cfRule type="cellIs" dxfId="670" priority="150" operator="lessThan">
      <formula>$C$4</formula>
    </cfRule>
  </conditionalFormatting>
  <conditionalFormatting sqref="M41">
    <cfRule type="cellIs" dxfId="669" priority="151" operator="lessThan">
      <formula>$C$4</formula>
    </cfRule>
  </conditionalFormatting>
  <conditionalFormatting sqref="M42">
    <cfRule type="cellIs" dxfId="668" priority="152" operator="lessThan">
      <formula>$C$4</formula>
    </cfRule>
  </conditionalFormatting>
  <conditionalFormatting sqref="M43">
    <cfRule type="cellIs" dxfId="667" priority="153" operator="lessThan">
      <formula>$C$4</formula>
    </cfRule>
  </conditionalFormatting>
  <conditionalFormatting sqref="M44">
    <cfRule type="cellIs" dxfId="666" priority="154" operator="lessThan">
      <formula>$C$4</formula>
    </cfRule>
  </conditionalFormatting>
  <conditionalFormatting sqref="M45">
    <cfRule type="cellIs" dxfId="665" priority="155" operator="lessThan">
      <formula>$C$4</formula>
    </cfRule>
  </conditionalFormatting>
  <conditionalFormatting sqref="M46">
    <cfRule type="cellIs" dxfId="664" priority="156" operator="lessThan">
      <formula>$C$4</formula>
    </cfRule>
  </conditionalFormatting>
  <conditionalFormatting sqref="M47">
    <cfRule type="cellIs" dxfId="663" priority="157" operator="lessThan">
      <formula>$C$4</formula>
    </cfRule>
  </conditionalFormatting>
  <conditionalFormatting sqref="M48">
    <cfRule type="cellIs" dxfId="662" priority="158" operator="lessThan">
      <formula>$C$4</formula>
    </cfRule>
  </conditionalFormatting>
  <conditionalFormatting sqref="M49">
    <cfRule type="cellIs" dxfId="661" priority="159" operator="lessThan">
      <formula>$C$4</formula>
    </cfRule>
  </conditionalFormatting>
  <conditionalFormatting sqref="M50">
    <cfRule type="cellIs" dxfId="660" priority="160" operator="lessThan">
      <formula>$C$4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zoomScale="106" zoomScaleNormal="106" workbookViewId="0">
      <pane xSplit="3" ySplit="10" topLeftCell="D11" activePane="bottomRight" state="frozen"/>
      <selection pane="topRight"/>
      <selection pane="bottomLeft"/>
      <selection pane="bottomRight" activeCell="H46" sqref="H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6.425781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363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363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88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36081</v>
      </c>
      <c r="C11" s="19" t="s">
        <v>116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proses masuk perkembangan, perlawanan terhadap penjajahan bangsa barat, namun perlu peningkatan pemahaman dampak polpensosbud, dan nilai-nilai sumpah pemuda</v>
      </c>
      <c r="K11" s="19">
        <f t="shared" ref="K11:K50" si="4">IF((COUNTA(AF11:AN11)&gt;0),AVERAGE(AF11:AN11),"")</f>
        <v>87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power point masuknya bangsa barat ke Indonesia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79</v>
      </c>
      <c r="V11" s="1">
        <v>98</v>
      </c>
      <c r="W11" s="1">
        <v>75</v>
      </c>
      <c r="X11" s="1"/>
      <c r="Y11" s="1"/>
      <c r="Z11" s="1"/>
      <c r="AA11" s="1"/>
      <c r="AB11" s="1"/>
      <c r="AC11" s="1"/>
      <c r="AD11" s="1">
        <v>75</v>
      </c>
      <c r="AE11" s="18"/>
      <c r="AF11" s="1">
        <v>85</v>
      </c>
      <c r="AG11" s="1">
        <v>85</v>
      </c>
      <c r="AH11" s="1">
        <v>88</v>
      </c>
      <c r="AI11" s="1">
        <v>90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36095</v>
      </c>
      <c r="C12" s="19" t="s">
        <v>117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84</v>
      </c>
      <c r="H12" s="19" t="str">
        <f t="shared" si="2"/>
        <v>B</v>
      </c>
      <c r="I12" s="35">
        <v>1</v>
      </c>
      <c r="J12" s="19" t="str">
        <f t="shared" si="3"/>
        <v>Memiliki Kemampuan dalam menganalisis proses masuk perkembangan, perlawanan terhadap penjajahan bangsa barat, dampak polpensosbud, dan nilai-nilai sumpah pemuda</v>
      </c>
      <c r="K12" s="19">
        <f t="shared" si="4"/>
        <v>87</v>
      </c>
      <c r="L12" s="19" t="str">
        <f t="shared" si="5"/>
        <v>A</v>
      </c>
      <c r="M12" s="19">
        <f t="shared" si="6"/>
        <v>87</v>
      </c>
      <c r="N12" s="19" t="str">
        <f t="shared" si="7"/>
        <v>A</v>
      </c>
      <c r="O12" s="35">
        <v>1</v>
      </c>
      <c r="P12" s="19" t="str">
        <f t="shared" si="8"/>
        <v>sangat terampil membuat power point masuknya bangsa barat ke Indonesia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82</v>
      </c>
      <c r="V12" s="1">
        <v>98</v>
      </c>
      <c r="W12" s="1">
        <v>79</v>
      </c>
      <c r="X12" s="1"/>
      <c r="Y12" s="1"/>
      <c r="Z12" s="1"/>
      <c r="AA12" s="1"/>
      <c r="AB12" s="1"/>
      <c r="AC12" s="1"/>
      <c r="AD12" s="1">
        <v>79</v>
      </c>
      <c r="AE12" s="18"/>
      <c r="AF12" s="1">
        <v>85</v>
      </c>
      <c r="AG12" s="1">
        <v>85</v>
      </c>
      <c r="AH12" s="1">
        <v>88</v>
      </c>
      <c r="AI12" s="1">
        <v>90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36109</v>
      </c>
      <c r="C13" s="19" t="s">
        <v>118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83</v>
      </c>
      <c r="H13" s="19" t="str">
        <f t="shared" si="2"/>
        <v>B</v>
      </c>
      <c r="I13" s="35">
        <v>1</v>
      </c>
      <c r="J13" s="19" t="str">
        <f t="shared" si="3"/>
        <v>Memiliki Kemampuan dalam menganalisis proses masuk perkembangan, perlawanan terhadap penjajahan bangsa barat, dampak polpensosbud, dan nilai-nilai sumpah pemuda</v>
      </c>
      <c r="K13" s="19">
        <f t="shared" si="4"/>
        <v>87</v>
      </c>
      <c r="L13" s="19" t="str">
        <f t="shared" si="5"/>
        <v>A</v>
      </c>
      <c r="M13" s="19">
        <f t="shared" si="6"/>
        <v>87</v>
      </c>
      <c r="N13" s="19" t="str">
        <f t="shared" si="7"/>
        <v>A</v>
      </c>
      <c r="O13" s="35">
        <v>1</v>
      </c>
      <c r="P13" s="19" t="str">
        <f t="shared" si="8"/>
        <v>sangat terampil membuat power point masuknya bangsa barat ke Indonesia</v>
      </c>
      <c r="Q13" s="19" t="str">
        <f t="shared" si="9"/>
        <v>B</v>
      </c>
      <c r="R13" s="19" t="str">
        <f t="shared" si="10"/>
        <v>B</v>
      </c>
      <c r="S13" s="18"/>
      <c r="T13" s="1">
        <v>83</v>
      </c>
      <c r="U13" s="1">
        <v>79</v>
      </c>
      <c r="V13" s="1">
        <v>98</v>
      </c>
      <c r="W13" s="1">
        <v>78</v>
      </c>
      <c r="X13" s="1"/>
      <c r="Y13" s="1"/>
      <c r="Z13" s="1"/>
      <c r="AA13" s="1"/>
      <c r="AB13" s="1"/>
      <c r="AC13" s="1"/>
      <c r="AD13" s="1">
        <v>78</v>
      </c>
      <c r="AE13" s="18"/>
      <c r="AF13" s="1">
        <v>85</v>
      </c>
      <c r="AG13" s="1">
        <v>85</v>
      </c>
      <c r="AH13" s="1">
        <v>88</v>
      </c>
      <c r="AI13" s="1">
        <v>90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266</v>
      </c>
      <c r="FI13" s="73" t="s">
        <v>267</v>
      </c>
      <c r="FJ13" s="74">
        <v>12121</v>
      </c>
      <c r="FK13" s="74">
        <v>12131</v>
      </c>
    </row>
    <row r="14" spans="1:167">
      <c r="A14" s="19">
        <v>4</v>
      </c>
      <c r="B14" s="19">
        <v>36123</v>
      </c>
      <c r="C14" s="19" t="s">
        <v>119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89</v>
      </c>
      <c r="H14" s="19" t="str">
        <f t="shared" si="2"/>
        <v>A</v>
      </c>
      <c r="I14" s="35">
        <v>1</v>
      </c>
      <c r="J14" s="19" t="str">
        <f t="shared" si="3"/>
        <v>Memiliki Kemampuan dalam menganalisis proses masuk perkembangan, perlawanan terhadap penjajahan bangsa barat, dampak polpensosbud, dan nilai-nilai sumpah pemuda</v>
      </c>
      <c r="K14" s="19">
        <f t="shared" si="4"/>
        <v>87</v>
      </c>
      <c r="L14" s="19" t="str">
        <f t="shared" si="5"/>
        <v>A</v>
      </c>
      <c r="M14" s="19">
        <f t="shared" si="6"/>
        <v>87</v>
      </c>
      <c r="N14" s="19" t="str">
        <f t="shared" si="7"/>
        <v>A</v>
      </c>
      <c r="O14" s="35">
        <v>1</v>
      </c>
      <c r="P14" s="19" t="str">
        <f t="shared" si="8"/>
        <v>sangat terampil membuat power point masuknya bangsa barat ke Indonesia</v>
      </c>
      <c r="Q14" s="19" t="str">
        <f t="shared" si="9"/>
        <v>B</v>
      </c>
      <c r="R14" s="19" t="str">
        <f t="shared" si="10"/>
        <v>B</v>
      </c>
      <c r="S14" s="18"/>
      <c r="T14" s="1">
        <v>81</v>
      </c>
      <c r="U14" s="1">
        <v>76</v>
      </c>
      <c r="V14" s="1">
        <v>100</v>
      </c>
      <c r="W14" s="1">
        <v>93</v>
      </c>
      <c r="X14" s="1"/>
      <c r="Y14" s="1"/>
      <c r="Z14" s="1"/>
      <c r="AA14" s="1"/>
      <c r="AB14" s="1"/>
      <c r="AC14" s="1"/>
      <c r="AD14" s="1">
        <v>93</v>
      </c>
      <c r="AE14" s="18"/>
      <c r="AF14" s="1">
        <v>85</v>
      </c>
      <c r="AG14" s="1">
        <v>85</v>
      </c>
      <c r="AH14" s="1">
        <v>88</v>
      </c>
      <c r="AI14" s="1">
        <v>90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36137</v>
      </c>
      <c r="C15" s="19" t="s">
        <v>120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2</v>
      </c>
      <c r="J1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5" s="19">
        <f t="shared" si="4"/>
        <v>87</v>
      </c>
      <c r="L15" s="19" t="str">
        <f t="shared" si="5"/>
        <v>A</v>
      </c>
      <c r="M15" s="19">
        <f t="shared" si="6"/>
        <v>87</v>
      </c>
      <c r="N15" s="19" t="str">
        <f t="shared" si="7"/>
        <v>A</v>
      </c>
      <c r="O15" s="35">
        <v>1</v>
      </c>
      <c r="P15" s="19" t="str">
        <f t="shared" si="8"/>
        <v>sangat terampil membuat power point masuknya bangsa barat ke Indonesia</v>
      </c>
      <c r="Q15" s="19" t="str">
        <f t="shared" si="9"/>
        <v>B</v>
      </c>
      <c r="R15" s="19" t="str">
        <f t="shared" si="10"/>
        <v>B</v>
      </c>
      <c r="S15" s="18"/>
      <c r="T15" s="1">
        <v>82</v>
      </c>
      <c r="U15" s="1">
        <v>82</v>
      </c>
      <c r="V15" s="1">
        <v>85</v>
      </c>
      <c r="W15" s="1">
        <v>83</v>
      </c>
      <c r="X15" s="1"/>
      <c r="Y15" s="1"/>
      <c r="Z15" s="1"/>
      <c r="AA15" s="1"/>
      <c r="AB15" s="1"/>
      <c r="AC15" s="1"/>
      <c r="AD15" s="1">
        <v>80</v>
      </c>
      <c r="AE15" s="18"/>
      <c r="AF15" s="1">
        <v>85</v>
      </c>
      <c r="AG15" s="1">
        <v>85</v>
      </c>
      <c r="AH15" s="1">
        <v>88</v>
      </c>
      <c r="AI15" s="1">
        <v>90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268</v>
      </c>
      <c r="FI15" s="73" t="s">
        <v>269</v>
      </c>
      <c r="FJ15" s="74">
        <v>12122</v>
      </c>
      <c r="FK15" s="74">
        <v>12132</v>
      </c>
    </row>
    <row r="16" spans="1:167">
      <c r="A16" s="19">
        <v>6</v>
      </c>
      <c r="B16" s="19">
        <v>36151</v>
      </c>
      <c r="C16" s="19" t="s">
        <v>121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2</v>
      </c>
      <c r="J16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6" s="19">
        <f t="shared" si="4"/>
        <v>87</v>
      </c>
      <c r="L16" s="19" t="str">
        <f t="shared" si="5"/>
        <v>A</v>
      </c>
      <c r="M16" s="19">
        <f t="shared" si="6"/>
        <v>87</v>
      </c>
      <c r="N16" s="19" t="str">
        <f t="shared" si="7"/>
        <v>A</v>
      </c>
      <c r="O16" s="35">
        <v>1</v>
      </c>
      <c r="P16" s="19" t="str">
        <f t="shared" si="8"/>
        <v>sangat terampil membuat power point masuknya bangsa barat ke Indonesia</v>
      </c>
      <c r="Q16" s="19" t="str">
        <f t="shared" si="9"/>
        <v>B</v>
      </c>
      <c r="R16" s="19" t="str">
        <f t="shared" si="10"/>
        <v>B</v>
      </c>
      <c r="S16" s="18"/>
      <c r="T16" s="1">
        <v>75</v>
      </c>
      <c r="U16" s="1">
        <v>66</v>
      </c>
      <c r="V16" s="1">
        <v>98</v>
      </c>
      <c r="W16" s="1">
        <v>86</v>
      </c>
      <c r="X16" s="1"/>
      <c r="Y16" s="1"/>
      <c r="Z16" s="1"/>
      <c r="AA16" s="1"/>
      <c r="AB16" s="1"/>
      <c r="AC16" s="1"/>
      <c r="AD16" s="1">
        <v>86</v>
      </c>
      <c r="AE16" s="18"/>
      <c r="AF16" s="1">
        <v>85</v>
      </c>
      <c r="AG16" s="1">
        <v>85</v>
      </c>
      <c r="AH16" s="1">
        <v>88</v>
      </c>
      <c r="AI16" s="1">
        <v>90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36165</v>
      </c>
      <c r="C17" s="19" t="s">
        <v>122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7" s="19">
        <f t="shared" si="4"/>
        <v>87</v>
      </c>
      <c r="L17" s="19" t="str">
        <f t="shared" si="5"/>
        <v>A</v>
      </c>
      <c r="M17" s="19">
        <f t="shared" si="6"/>
        <v>87</v>
      </c>
      <c r="N17" s="19" t="str">
        <f t="shared" si="7"/>
        <v>A</v>
      </c>
      <c r="O17" s="35">
        <v>1</v>
      </c>
      <c r="P17" s="19" t="str">
        <f t="shared" si="8"/>
        <v>sangat terampil membuat power point masuknya bangsa barat ke Indonesia</v>
      </c>
      <c r="Q17" s="19" t="str">
        <f t="shared" si="9"/>
        <v>B</v>
      </c>
      <c r="R17" s="19" t="str">
        <f t="shared" si="10"/>
        <v>B</v>
      </c>
      <c r="S17" s="18"/>
      <c r="T17" s="1">
        <v>76</v>
      </c>
      <c r="U17" s="1">
        <v>76</v>
      </c>
      <c r="V17" s="1">
        <v>82</v>
      </c>
      <c r="W17" s="1">
        <v>88</v>
      </c>
      <c r="X17" s="1"/>
      <c r="Y17" s="1"/>
      <c r="Z17" s="1"/>
      <c r="AA17" s="1"/>
      <c r="AB17" s="1"/>
      <c r="AC17" s="1"/>
      <c r="AD17" s="1">
        <v>88</v>
      </c>
      <c r="AE17" s="18"/>
      <c r="AF17" s="1">
        <v>85</v>
      </c>
      <c r="AG17" s="1">
        <v>85</v>
      </c>
      <c r="AH17" s="1">
        <v>88</v>
      </c>
      <c r="AI17" s="1">
        <v>90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268</v>
      </c>
      <c r="FI17" s="73"/>
      <c r="FJ17" s="74">
        <v>12123</v>
      </c>
      <c r="FK17" s="74">
        <v>12133</v>
      </c>
    </row>
    <row r="18" spans="1:167">
      <c r="A18" s="19">
        <v>8</v>
      </c>
      <c r="B18" s="19">
        <v>36179</v>
      </c>
      <c r="C18" s="19" t="s">
        <v>123</v>
      </c>
      <c r="D18" s="18"/>
      <c r="E18" s="19">
        <f t="shared" si="0"/>
        <v>88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1</v>
      </c>
      <c r="J18" s="19" t="str">
        <f t="shared" si="3"/>
        <v>Memiliki Kemampuan dalam menganalisis proses masuk perkembangan, perlawanan terhadap penjajahan bangsa barat, dampak polpensosbud, dan nilai-nilai sumpah pemuda</v>
      </c>
      <c r="K18" s="19">
        <f t="shared" si="4"/>
        <v>87</v>
      </c>
      <c r="L18" s="19" t="str">
        <f t="shared" si="5"/>
        <v>A</v>
      </c>
      <c r="M18" s="19">
        <f t="shared" si="6"/>
        <v>87</v>
      </c>
      <c r="N18" s="19" t="str">
        <f t="shared" si="7"/>
        <v>A</v>
      </c>
      <c r="O18" s="35">
        <v>1</v>
      </c>
      <c r="P18" s="19" t="str">
        <f t="shared" si="8"/>
        <v>sangat terampil membuat power point masuknya bangsa barat ke Indonesia</v>
      </c>
      <c r="Q18" s="19" t="str">
        <f t="shared" si="9"/>
        <v>B</v>
      </c>
      <c r="R18" s="19" t="str">
        <f t="shared" si="10"/>
        <v>B</v>
      </c>
      <c r="S18" s="18"/>
      <c r="T18" s="1">
        <v>85</v>
      </c>
      <c r="U18" s="1">
        <v>82</v>
      </c>
      <c r="V18" s="1">
        <v>98</v>
      </c>
      <c r="W18" s="1">
        <v>85</v>
      </c>
      <c r="X18" s="1"/>
      <c r="Y18" s="1"/>
      <c r="Z18" s="1"/>
      <c r="AA18" s="1"/>
      <c r="AB18" s="1"/>
      <c r="AC18" s="1"/>
      <c r="AD18" s="1">
        <v>85</v>
      </c>
      <c r="AE18" s="18"/>
      <c r="AF18" s="1">
        <v>85</v>
      </c>
      <c r="AG18" s="1">
        <v>85</v>
      </c>
      <c r="AH18" s="1">
        <v>88</v>
      </c>
      <c r="AI18" s="1">
        <v>90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36193</v>
      </c>
      <c r="C19" s="19" t="s">
        <v>124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9" s="19">
        <f t="shared" si="4"/>
        <v>87</v>
      </c>
      <c r="L19" s="19" t="str">
        <f t="shared" si="5"/>
        <v>A</v>
      </c>
      <c r="M19" s="19">
        <f t="shared" si="6"/>
        <v>87</v>
      </c>
      <c r="N19" s="19" t="str">
        <f t="shared" si="7"/>
        <v>A</v>
      </c>
      <c r="O19" s="35">
        <v>1</v>
      </c>
      <c r="P19" s="19" t="str">
        <f t="shared" si="8"/>
        <v>sangat terampil membuat power point masuknya bangsa barat ke Indonesia</v>
      </c>
      <c r="Q19" s="19" t="str">
        <f t="shared" si="9"/>
        <v>B</v>
      </c>
      <c r="R19" s="19" t="str">
        <f t="shared" si="10"/>
        <v>B</v>
      </c>
      <c r="S19" s="18"/>
      <c r="T19" s="1">
        <v>85</v>
      </c>
      <c r="U19" s="1">
        <v>72</v>
      </c>
      <c r="V19" s="1">
        <v>90</v>
      </c>
      <c r="W19" s="1">
        <v>78</v>
      </c>
      <c r="X19" s="1"/>
      <c r="Y19" s="1"/>
      <c r="Z19" s="1"/>
      <c r="AA19" s="1"/>
      <c r="AB19" s="1"/>
      <c r="AC19" s="1"/>
      <c r="AD19" s="1">
        <v>78</v>
      </c>
      <c r="AE19" s="18"/>
      <c r="AF19" s="1">
        <v>85</v>
      </c>
      <c r="AG19" s="1">
        <v>85</v>
      </c>
      <c r="AH19" s="1">
        <v>88</v>
      </c>
      <c r="AI19" s="1">
        <v>90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12124</v>
      </c>
      <c r="FK19" s="74">
        <v>12134</v>
      </c>
    </row>
    <row r="20" spans="1:167">
      <c r="A20" s="19">
        <v>10</v>
      </c>
      <c r="B20" s="19">
        <v>36207</v>
      </c>
      <c r="C20" s="19" t="s">
        <v>125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0" s="19">
        <f t="shared" si="4"/>
        <v>87</v>
      </c>
      <c r="L20" s="19" t="str">
        <f t="shared" si="5"/>
        <v>A</v>
      </c>
      <c r="M20" s="19">
        <f t="shared" si="6"/>
        <v>87</v>
      </c>
      <c r="N20" s="19" t="str">
        <f t="shared" si="7"/>
        <v>A</v>
      </c>
      <c r="O20" s="35">
        <v>1</v>
      </c>
      <c r="P20" s="19" t="str">
        <f t="shared" si="8"/>
        <v>sangat terampil membuat power point masuknya bangsa barat ke Indonesia</v>
      </c>
      <c r="Q20" s="19" t="str">
        <f t="shared" si="9"/>
        <v>B</v>
      </c>
      <c r="R20" s="19" t="str">
        <f t="shared" si="10"/>
        <v>B</v>
      </c>
      <c r="S20" s="18"/>
      <c r="T20" s="1">
        <v>76</v>
      </c>
      <c r="U20" s="1">
        <v>69</v>
      </c>
      <c r="V20" s="1">
        <v>94</v>
      </c>
      <c r="W20" s="1">
        <v>83</v>
      </c>
      <c r="X20" s="1"/>
      <c r="Y20" s="1"/>
      <c r="Z20" s="1"/>
      <c r="AA20" s="1"/>
      <c r="AB20" s="1"/>
      <c r="AC20" s="1"/>
      <c r="AD20" s="1">
        <v>83</v>
      </c>
      <c r="AE20" s="18"/>
      <c r="AF20" s="1">
        <v>85</v>
      </c>
      <c r="AG20" s="1">
        <v>85</v>
      </c>
      <c r="AH20" s="1">
        <v>88</v>
      </c>
      <c r="AI20" s="1">
        <v>90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36221</v>
      </c>
      <c r="C21" s="19" t="s">
        <v>126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1</v>
      </c>
      <c r="J21" s="19" t="str">
        <f t="shared" si="3"/>
        <v>Memiliki Kemampuan dalam menganalisis proses masuk perkembangan, perlawanan terhadap penjajahan bangsa barat, dampak polpensosbud, dan nilai-nilai sumpah pemuda</v>
      </c>
      <c r="K21" s="19">
        <f t="shared" si="4"/>
        <v>87</v>
      </c>
      <c r="L21" s="19" t="str">
        <f t="shared" si="5"/>
        <v>A</v>
      </c>
      <c r="M21" s="19">
        <f t="shared" si="6"/>
        <v>87</v>
      </c>
      <c r="N21" s="19" t="str">
        <f t="shared" si="7"/>
        <v>A</v>
      </c>
      <c r="O21" s="35">
        <v>1</v>
      </c>
      <c r="P21" s="19" t="str">
        <f t="shared" si="8"/>
        <v>sangat terampil membuat power point masuknya bangsa barat ke Indonesia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82</v>
      </c>
      <c r="V21" s="1">
        <v>87</v>
      </c>
      <c r="W21" s="1">
        <v>91</v>
      </c>
      <c r="X21" s="1"/>
      <c r="Y21" s="1"/>
      <c r="Z21" s="1"/>
      <c r="AA21" s="1"/>
      <c r="AB21" s="1"/>
      <c r="AC21" s="1"/>
      <c r="AD21" s="1">
        <v>91</v>
      </c>
      <c r="AE21" s="18"/>
      <c r="AF21" s="1">
        <v>85</v>
      </c>
      <c r="AG21" s="1">
        <v>85</v>
      </c>
      <c r="AH21" s="1">
        <v>88</v>
      </c>
      <c r="AI21" s="1">
        <v>90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12125</v>
      </c>
      <c r="FK21" s="74">
        <v>12135</v>
      </c>
    </row>
    <row r="22" spans="1:167">
      <c r="A22" s="19">
        <v>12</v>
      </c>
      <c r="B22" s="19">
        <v>36235</v>
      </c>
      <c r="C22" s="19" t="s">
        <v>127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2</v>
      </c>
      <c r="J2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2" s="19">
        <f t="shared" si="4"/>
        <v>87</v>
      </c>
      <c r="L22" s="19" t="str">
        <f t="shared" si="5"/>
        <v>A</v>
      </c>
      <c r="M22" s="19">
        <f t="shared" si="6"/>
        <v>87</v>
      </c>
      <c r="N22" s="19" t="str">
        <f t="shared" si="7"/>
        <v>A</v>
      </c>
      <c r="O22" s="35">
        <v>1</v>
      </c>
      <c r="P22" s="19" t="str">
        <f t="shared" si="8"/>
        <v>sangat terampil membuat power point masuknya bangsa barat ke Indonesia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80</v>
      </c>
      <c r="V22" s="1">
        <v>90</v>
      </c>
      <c r="W22" s="1">
        <v>80</v>
      </c>
      <c r="X22" s="1"/>
      <c r="Y22" s="1"/>
      <c r="Z22" s="1"/>
      <c r="AA22" s="1"/>
      <c r="AB22" s="1"/>
      <c r="AC22" s="1"/>
      <c r="AD22" s="1">
        <v>84</v>
      </c>
      <c r="AE22" s="18"/>
      <c r="AF22" s="1">
        <v>85</v>
      </c>
      <c r="AG22" s="1">
        <v>85</v>
      </c>
      <c r="AH22" s="1">
        <v>88</v>
      </c>
      <c r="AI22" s="1">
        <v>90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36249</v>
      </c>
      <c r="C23" s="19" t="s">
        <v>128</v>
      </c>
      <c r="D23" s="18"/>
      <c r="E23" s="19">
        <f t="shared" si="0"/>
        <v>89</v>
      </c>
      <c r="F23" s="19" t="str">
        <f t="shared" si="1"/>
        <v>A</v>
      </c>
      <c r="G23" s="19">
        <f>IF((COUNTA(T12:AC12)&gt;0),(ROUND((AVERAGE(T23:AD23)),0)),"")</f>
        <v>90</v>
      </c>
      <c r="H23" s="19" t="str">
        <f t="shared" si="2"/>
        <v>A</v>
      </c>
      <c r="I23" s="35">
        <v>1</v>
      </c>
      <c r="J23" s="19" t="str">
        <f t="shared" si="3"/>
        <v>Memiliki Kemampuan dalam menganalisis proses masuk perkembangan, perlawanan terhadap penjajahan bangsa barat, dampak polpensosbud, dan nilai-nilai sumpah pemuda</v>
      </c>
      <c r="K23" s="19">
        <f t="shared" si="4"/>
        <v>87</v>
      </c>
      <c r="L23" s="19" t="str">
        <f t="shared" si="5"/>
        <v>A</v>
      </c>
      <c r="M23" s="19">
        <f t="shared" si="6"/>
        <v>87</v>
      </c>
      <c r="N23" s="19" t="str">
        <f t="shared" si="7"/>
        <v>A</v>
      </c>
      <c r="O23" s="35">
        <v>1</v>
      </c>
      <c r="P23" s="19" t="str">
        <f t="shared" si="8"/>
        <v>sangat terampil membuat power point masuknya bangsa barat ke Indonesia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80</v>
      </c>
      <c r="V23" s="1">
        <v>98</v>
      </c>
      <c r="W23" s="1">
        <v>96</v>
      </c>
      <c r="X23" s="1"/>
      <c r="Y23" s="1"/>
      <c r="Z23" s="1"/>
      <c r="AA23" s="1"/>
      <c r="AB23" s="1"/>
      <c r="AC23" s="1"/>
      <c r="AD23" s="1">
        <v>96</v>
      </c>
      <c r="AE23" s="18"/>
      <c r="AF23" s="1">
        <v>85</v>
      </c>
      <c r="AG23" s="1">
        <v>85</v>
      </c>
      <c r="AH23" s="1">
        <v>88</v>
      </c>
      <c r="AI23" s="1">
        <v>90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12126</v>
      </c>
      <c r="FK23" s="74">
        <v>12136</v>
      </c>
    </row>
    <row r="24" spans="1:167">
      <c r="A24" s="19">
        <v>14</v>
      </c>
      <c r="B24" s="19">
        <v>36263</v>
      </c>
      <c r="C24" s="19" t="s">
        <v>129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2</v>
      </c>
      <c r="J2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4" s="19">
        <f t="shared" si="4"/>
        <v>87</v>
      </c>
      <c r="L24" s="19" t="str">
        <f t="shared" si="5"/>
        <v>A</v>
      </c>
      <c r="M24" s="19">
        <f t="shared" si="6"/>
        <v>87</v>
      </c>
      <c r="N24" s="19" t="str">
        <f t="shared" si="7"/>
        <v>A</v>
      </c>
      <c r="O24" s="35">
        <v>1</v>
      </c>
      <c r="P24" s="19" t="str">
        <f t="shared" si="8"/>
        <v>sangat terampil membuat power point masuknya bangsa barat ke Indonesia</v>
      </c>
      <c r="Q24" s="19" t="str">
        <f t="shared" si="9"/>
        <v>B</v>
      </c>
      <c r="R24" s="19" t="str">
        <f t="shared" si="10"/>
        <v>B</v>
      </c>
      <c r="S24" s="18"/>
      <c r="T24" s="1">
        <v>75</v>
      </c>
      <c r="U24" s="1">
        <v>70</v>
      </c>
      <c r="V24" s="1">
        <v>98</v>
      </c>
      <c r="W24" s="1">
        <v>81</v>
      </c>
      <c r="X24" s="1"/>
      <c r="Y24" s="1"/>
      <c r="Z24" s="1"/>
      <c r="AA24" s="1"/>
      <c r="AB24" s="1"/>
      <c r="AC24" s="1"/>
      <c r="AD24" s="1">
        <v>81</v>
      </c>
      <c r="AE24" s="18"/>
      <c r="AF24" s="1">
        <v>85</v>
      </c>
      <c r="AG24" s="1">
        <v>85</v>
      </c>
      <c r="AH24" s="1">
        <v>88</v>
      </c>
      <c r="AI24" s="1">
        <v>90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36277</v>
      </c>
      <c r="C25" s="19" t="s">
        <v>130</v>
      </c>
      <c r="D25" s="18"/>
      <c r="E25" s="19">
        <f t="shared" si="0"/>
        <v>89</v>
      </c>
      <c r="F25" s="19" t="str">
        <f t="shared" si="1"/>
        <v>A</v>
      </c>
      <c r="G25" s="19">
        <f>IF((COUNTA(T12:AC12)&gt;0),(ROUND((AVERAGE(T25:AD25)),0)),"")</f>
        <v>91</v>
      </c>
      <c r="H25" s="19" t="str">
        <f t="shared" si="2"/>
        <v>A</v>
      </c>
      <c r="I25" s="35">
        <v>1</v>
      </c>
      <c r="J25" s="19" t="str">
        <f t="shared" si="3"/>
        <v>Memiliki Kemampuan dalam menganalisis proses masuk perkembangan, perlawanan terhadap penjajahan bangsa barat, dampak polpensosbud, dan nilai-nilai sumpah pemuda</v>
      </c>
      <c r="K25" s="19">
        <f t="shared" si="4"/>
        <v>87</v>
      </c>
      <c r="L25" s="19" t="str">
        <f t="shared" si="5"/>
        <v>A</v>
      </c>
      <c r="M25" s="19">
        <f t="shared" si="6"/>
        <v>87</v>
      </c>
      <c r="N25" s="19" t="str">
        <f t="shared" si="7"/>
        <v>A</v>
      </c>
      <c r="O25" s="35">
        <v>1</v>
      </c>
      <c r="P25" s="19" t="str">
        <f t="shared" si="8"/>
        <v>sangat terampil membuat power point masuknya bangsa barat ke Indonesia</v>
      </c>
      <c r="Q25" s="19" t="str">
        <f t="shared" si="9"/>
        <v>B</v>
      </c>
      <c r="R25" s="19" t="str">
        <f t="shared" si="10"/>
        <v>B</v>
      </c>
      <c r="S25" s="18"/>
      <c r="T25" s="1">
        <v>82</v>
      </c>
      <c r="U25" s="1">
        <v>82</v>
      </c>
      <c r="V25" s="1">
        <v>94</v>
      </c>
      <c r="W25" s="1">
        <v>98</v>
      </c>
      <c r="X25" s="1"/>
      <c r="Y25" s="1"/>
      <c r="Z25" s="1"/>
      <c r="AA25" s="1"/>
      <c r="AB25" s="1"/>
      <c r="AC25" s="1"/>
      <c r="AD25" s="1">
        <v>98</v>
      </c>
      <c r="AE25" s="18"/>
      <c r="AF25" s="1">
        <v>85</v>
      </c>
      <c r="AG25" s="1">
        <v>85</v>
      </c>
      <c r="AH25" s="1">
        <v>88</v>
      </c>
      <c r="AI25" s="1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12127</v>
      </c>
      <c r="FK25" s="74">
        <v>12137</v>
      </c>
    </row>
    <row r="26" spans="1:167">
      <c r="A26" s="19">
        <v>16</v>
      </c>
      <c r="B26" s="19">
        <v>36291</v>
      </c>
      <c r="C26" s="19" t="s">
        <v>131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86</v>
      </c>
      <c r="H26" s="19" t="str">
        <f t="shared" si="2"/>
        <v>A</v>
      </c>
      <c r="I26" s="35">
        <v>2</v>
      </c>
      <c r="J26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6" s="19">
        <f t="shared" si="4"/>
        <v>87</v>
      </c>
      <c r="L26" s="19" t="str">
        <f t="shared" si="5"/>
        <v>A</v>
      </c>
      <c r="M26" s="19">
        <f t="shared" si="6"/>
        <v>87</v>
      </c>
      <c r="N26" s="19" t="str">
        <f t="shared" si="7"/>
        <v>A</v>
      </c>
      <c r="O26" s="35">
        <v>1</v>
      </c>
      <c r="P26" s="19" t="str">
        <f t="shared" si="8"/>
        <v>sangat terampil membuat power point masuknya bangsa barat ke Indonesia</v>
      </c>
      <c r="Q26" s="19" t="str">
        <f t="shared" si="9"/>
        <v>B</v>
      </c>
      <c r="R26" s="19" t="str">
        <f t="shared" si="10"/>
        <v>B</v>
      </c>
      <c r="S26" s="18"/>
      <c r="T26" s="1">
        <v>76</v>
      </c>
      <c r="U26" s="1">
        <v>76</v>
      </c>
      <c r="V26" s="1">
        <v>90</v>
      </c>
      <c r="W26" s="1">
        <v>91</v>
      </c>
      <c r="X26" s="1"/>
      <c r="Y26" s="1"/>
      <c r="Z26" s="1"/>
      <c r="AA26" s="1"/>
      <c r="AB26" s="1"/>
      <c r="AC26" s="1"/>
      <c r="AD26" s="1">
        <v>95</v>
      </c>
      <c r="AE26" s="18"/>
      <c r="AF26" s="1">
        <v>85</v>
      </c>
      <c r="AG26" s="1">
        <v>85</v>
      </c>
      <c r="AH26" s="1">
        <v>88</v>
      </c>
      <c r="AI26" s="1">
        <v>90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36305</v>
      </c>
      <c r="C27" s="19" t="s">
        <v>132</v>
      </c>
      <c r="D27" s="18"/>
      <c r="E27" s="19">
        <f t="shared" si="0"/>
        <v>92</v>
      </c>
      <c r="F27" s="19" t="str">
        <f t="shared" si="1"/>
        <v>A</v>
      </c>
      <c r="G27" s="19">
        <f>IF((COUNTA(T12:AC12)&gt;0),(ROUND((AVERAGE(T27:AD27)),0)),"")</f>
        <v>93</v>
      </c>
      <c r="H27" s="19" t="str">
        <f t="shared" si="2"/>
        <v>A</v>
      </c>
      <c r="I27" s="35">
        <v>1</v>
      </c>
      <c r="J27" s="19" t="str">
        <f t="shared" si="3"/>
        <v>Memiliki Kemampuan dalam menganalisis proses masuk perkembangan, perlawanan terhadap penjajahan bangsa barat, dampak polpensosbud, dan nilai-nilai sumpah pemuda</v>
      </c>
      <c r="K27" s="19">
        <f t="shared" si="4"/>
        <v>87</v>
      </c>
      <c r="L27" s="19" t="str">
        <f t="shared" si="5"/>
        <v>A</v>
      </c>
      <c r="M27" s="19">
        <f t="shared" si="6"/>
        <v>87</v>
      </c>
      <c r="N27" s="19" t="str">
        <f t="shared" si="7"/>
        <v>A</v>
      </c>
      <c r="O27" s="35">
        <v>1</v>
      </c>
      <c r="P27" s="19" t="str">
        <f t="shared" si="8"/>
        <v>sangat terampil membuat power point masuknya bangsa barat ke Indonesia</v>
      </c>
      <c r="Q27" s="19" t="str">
        <f t="shared" si="9"/>
        <v>B</v>
      </c>
      <c r="R27" s="19" t="str">
        <f t="shared" si="10"/>
        <v>B</v>
      </c>
      <c r="S27" s="18"/>
      <c r="T27" s="1">
        <v>88</v>
      </c>
      <c r="U27" s="1">
        <v>92</v>
      </c>
      <c r="V27" s="1">
        <v>94</v>
      </c>
      <c r="W27" s="1">
        <v>95</v>
      </c>
      <c r="X27" s="1"/>
      <c r="Y27" s="1"/>
      <c r="Z27" s="1"/>
      <c r="AA27" s="1"/>
      <c r="AB27" s="1"/>
      <c r="AC27" s="1"/>
      <c r="AD27" s="1">
        <v>95</v>
      </c>
      <c r="AE27" s="18"/>
      <c r="AF27" s="1">
        <v>85</v>
      </c>
      <c r="AG27" s="1">
        <v>85</v>
      </c>
      <c r="AH27" s="1">
        <v>88</v>
      </c>
      <c r="AI27" s="1">
        <v>90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12128</v>
      </c>
      <c r="FK27" s="74">
        <v>12138</v>
      </c>
    </row>
    <row r="28" spans="1:167">
      <c r="A28" s="19">
        <v>18</v>
      </c>
      <c r="B28" s="19">
        <v>36319</v>
      </c>
      <c r="C28" s="19" t="s">
        <v>133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8" s="19">
        <f t="shared" si="4"/>
        <v>87</v>
      </c>
      <c r="L28" s="19" t="str">
        <f t="shared" si="5"/>
        <v>A</v>
      </c>
      <c r="M28" s="19">
        <f t="shared" si="6"/>
        <v>87</v>
      </c>
      <c r="N28" s="19" t="str">
        <f t="shared" si="7"/>
        <v>A</v>
      </c>
      <c r="O28" s="35">
        <v>1</v>
      </c>
      <c r="P28" s="19" t="str">
        <f t="shared" si="8"/>
        <v>sangat terampil membuat power point masuknya bangsa barat ke Indonesia</v>
      </c>
      <c r="Q28" s="19" t="str">
        <f t="shared" si="9"/>
        <v>B</v>
      </c>
      <c r="R28" s="19" t="str">
        <f t="shared" si="10"/>
        <v>B</v>
      </c>
      <c r="S28" s="18"/>
      <c r="T28" s="1">
        <v>76</v>
      </c>
      <c r="U28" s="1">
        <v>76</v>
      </c>
      <c r="V28" s="1">
        <v>80</v>
      </c>
      <c r="W28" s="1">
        <v>86</v>
      </c>
      <c r="X28" s="1"/>
      <c r="Y28" s="1"/>
      <c r="Z28" s="1"/>
      <c r="AA28" s="1"/>
      <c r="AB28" s="1"/>
      <c r="AC28" s="1"/>
      <c r="AD28" s="1">
        <v>80</v>
      </c>
      <c r="AE28" s="18"/>
      <c r="AF28" s="1">
        <v>85</v>
      </c>
      <c r="AG28" s="1">
        <v>85</v>
      </c>
      <c r="AH28" s="1">
        <v>88</v>
      </c>
      <c r="AI28" s="1">
        <v>90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36333</v>
      </c>
      <c r="C29" s="19" t="s">
        <v>134</v>
      </c>
      <c r="D29" s="18"/>
      <c r="E29" s="19">
        <f t="shared" si="0"/>
        <v>88</v>
      </c>
      <c r="F29" s="19" t="str">
        <f t="shared" si="1"/>
        <v>A</v>
      </c>
      <c r="G29" s="19">
        <f>IF((COUNTA(T12:AC12)&gt;0),(ROUND((AVERAGE(T29:AD29)),0)),"")</f>
        <v>90</v>
      </c>
      <c r="H29" s="19" t="str">
        <f t="shared" si="2"/>
        <v>A</v>
      </c>
      <c r="I29" s="35">
        <v>1</v>
      </c>
      <c r="J29" s="19" t="str">
        <f t="shared" si="3"/>
        <v>Memiliki Kemampuan dalam menganalisis proses masuk perkembangan, perlawanan terhadap penjajahan bangsa barat, dampak polpensosbud, dan nilai-nilai sumpah pemuda</v>
      </c>
      <c r="K29" s="19">
        <f t="shared" si="4"/>
        <v>87</v>
      </c>
      <c r="L29" s="19" t="str">
        <f t="shared" si="5"/>
        <v>A</v>
      </c>
      <c r="M29" s="19">
        <f t="shared" si="6"/>
        <v>87</v>
      </c>
      <c r="N29" s="19" t="str">
        <f t="shared" si="7"/>
        <v>A</v>
      </c>
      <c r="O29" s="35">
        <v>1</v>
      </c>
      <c r="P29" s="19" t="str">
        <f t="shared" si="8"/>
        <v>sangat terampil membuat power point masuknya bangsa barat ke Indonesia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82</v>
      </c>
      <c r="V29" s="1">
        <v>90</v>
      </c>
      <c r="W29" s="1">
        <v>98</v>
      </c>
      <c r="X29" s="1"/>
      <c r="Y29" s="1"/>
      <c r="Z29" s="1"/>
      <c r="AA29" s="1"/>
      <c r="AB29" s="1"/>
      <c r="AC29" s="1"/>
      <c r="AD29" s="1">
        <v>98</v>
      </c>
      <c r="AE29" s="18"/>
      <c r="AF29" s="1">
        <v>85</v>
      </c>
      <c r="AG29" s="1">
        <v>85</v>
      </c>
      <c r="AH29" s="1">
        <v>88</v>
      </c>
      <c r="AI29" s="1">
        <v>90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12129</v>
      </c>
      <c r="FK29" s="74">
        <v>12139</v>
      </c>
    </row>
    <row r="30" spans="1:167">
      <c r="A30" s="19">
        <v>20</v>
      </c>
      <c r="B30" s="19">
        <v>36347</v>
      </c>
      <c r="C30" s="19" t="s">
        <v>135</v>
      </c>
      <c r="D30" s="18"/>
      <c r="E30" s="19">
        <f t="shared" si="0"/>
        <v>88</v>
      </c>
      <c r="F30" s="19" t="str">
        <f t="shared" si="1"/>
        <v>A</v>
      </c>
      <c r="G30" s="19">
        <f>IF((COUNTA(T12:AC12)&gt;0),(ROUND((AVERAGE(T30:AD30)),0)),"")</f>
        <v>89</v>
      </c>
      <c r="H30" s="19" t="str">
        <f t="shared" si="2"/>
        <v>A</v>
      </c>
      <c r="I30" s="35">
        <v>1</v>
      </c>
      <c r="J30" s="19" t="str">
        <f t="shared" si="3"/>
        <v>Memiliki Kemampuan dalam menganalisis proses masuk perkembangan, perlawanan terhadap penjajahan bangsa barat, dampak polpensosbud, dan nilai-nilai sumpah pemuda</v>
      </c>
      <c r="K30" s="19">
        <f t="shared" si="4"/>
        <v>87</v>
      </c>
      <c r="L30" s="19" t="str">
        <f t="shared" si="5"/>
        <v>A</v>
      </c>
      <c r="M30" s="19">
        <f t="shared" si="6"/>
        <v>87</v>
      </c>
      <c r="N30" s="19" t="str">
        <f t="shared" si="7"/>
        <v>A</v>
      </c>
      <c r="O30" s="35">
        <v>1</v>
      </c>
      <c r="P30" s="19" t="str">
        <f t="shared" si="8"/>
        <v>sangat terampil membuat power point masuknya bangsa barat ke Indonesia</v>
      </c>
      <c r="Q30" s="19" t="str">
        <f t="shared" si="9"/>
        <v>B</v>
      </c>
      <c r="R30" s="19" t="str">
        <f t="shared" si="10"/>
        <v>B</v>
      </c>
      <c r="S30" s="18"/>
      <c r="T30" s="1">
        <v>81</v>
      </c>
      <c r="U30" s="1">
        <v>80</v>
      </c>
      <c r="V30" s="1">
        <v>94</v>
      </c>
      <c r="W30" s="1">
        <v>95</v>
      </c>
      <c r="X30" s="1"/>
      <c r="Y30" s="1"/>
      <c r="Z30" s="1"/>
      <c r="AA30" s="1"/>
      <c r="AB30" s="1"/>
      <c r="AC30" s="1"/>
      <c r="AD30" s="1">
        <v>95</v>
      </c>
      <c r="AE30" s="18"/>
      <c r="AF30" s="1">
        <v>85</v>
      </c>
      <c r="AG30" s="1">
        <v>85</v>
      </c>
      <c r="AH30" s="1">
        <v>88</v>
      </c>
      <c r="AI30" s="1">
        <v>90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44670</v>
      </c>
      <c r="C31" s="19" t="s">
        <v>136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dalam menganalisis proses masuk perkembangan, perlawanan terhadap penjajahan bangsa barat, dampak polpensosbud, dan nilai-nilai sumpah pemuda</v>
      </c>
      <c r="K31" s="19">
        <f t="shared" si="4"/>
        <v>87</v>
      </c>
      <c r="L31" s="19" t="str">
        <f t="shared" si="5"/>
        <v>A</v>
      </c>
      <c r="M31" s="19">
        <f t="shared" si="6"/>
        <v>87</v>
      </c>
      <c r="N31" s="19" t="str">
        <f t="shared" si="7"/>
        <v>A</v>
      </c>
      <c r="O31" s="35">
        <v>1</v>
      </c>
      <c r="P31" s="19" t="str">
        <f t="shared" si="8"/>
        <v>sangat terampil membuat power point masuknya bangsa barat ke Indonesia</v>
      </c>
      <c r="Q31" s="19" t="str">
        <f t="shared" si="9"/>
        <v>B</v>
      </c>
      <c r="R31" s="19" t="str">
        <f t="shared" si="10"/>
        <v>B</v>
      </c>
      <c r="S31" s="18"/>
      <c r="T31" s="1">
        <v>82</v>
      </c>
      <c r="U31" s="1">
        <v>80</v>
      </c>
      <c r="V31" s="1">
        <v>87</v>
      </c>
      <c r="W31" s="1">
        <v>87</v>
      </c>
      <c r="X31" s="1"/>
      <c r="Y31" s="1"/>
      <c r="Z31" s="1"/>
      <c r="AA31" s="1"/>
      <c r="AB31" s="1"/>
      <c r="AC31" s="1"/>
      <c r="AD31" s="1">
        <v>87</v>
      </c>
      <c r="AE31" s="18"/>
      <c r="AF31" s="1">
        <v>85</v>
      </c>
      <c r="AG31" s="1">
        <v>85</v>
      </c>
      <c r="AH31" s="1">
        <v>88</v>
      </c>
      <c r="AI31" s="1">
        <v>90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12130</v>
      </c>
      <c r="FK31" s="74">
        <v>12140</v>
      </c>
    </row>
    <row r="32" spans="1:167">
      <c r="A32" s="19">
        <v>22</v>
      </c>
      <c r="B32" s="19">
        <v>36361</v>
      </c>
      <c r="C32" s="19" t="s">
        <v>137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2</v>
      </c>
      <c r="J3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2" s="19">
        <f t="shared" si="4"/>
        <v>87</v>
      </c>
      <c r="L32" s="19" t="str">
        <f t="shared" si="5"/>
        <v>A</v>
      </c>
      <c r="M32" s="19">
        <f t="shared" si="6"/>
        <v>87</v>
      </c>
      <c r="N32" s="19" t="str">
        <f t="shared" si="7"/>
        <v>A</v>
      </c>
      <c r="O32" s="35">
        <v>1</v>
      </c>
      <c r="P32" s="19" t="str">
        <f t="shared" si="8"/>
        <v>sangat terampil membuat power point masuknya bangsa barat ke Indonesia</v>
      </c>
      <c r="Q32" s="19" t="str">
        <f t="shared" si="9"/>
        <v>B</v>
      </c>
      <c r="R32" s="19" t="str">
        <f t="shared" si="10"/>
        <v>B</v>
      </c>
      <c r="S32" s="18"/>
      <c r="T32" s="1">
        <v>80</v>
      </c>
      <c r="U32" s="1">
        <v>70</v>
      </c>
      <c r="V32" s="1">
        <v>97</v>
      </c>
      <c r="W32" s="1">
        <v>80</v>
      </c>
      <c r="X32" s="1"/>
      <c r="Y32" s="1"/>
      <c r="Z32" s="1"/>
      <c r="AA32" s="1"/>
      <c r="AB32" s="1"/>
      <c r="AC32" s="1"/>
      <c r="AD32" s="1">
        <v>76</v>
      </c>
      <c r="AE32" s="18"/>
      <c r="AF32" s="1">
        <v>85</v>
      </c>
      <c r="AG32" s="1">
        <v>85</v>
      </c>
      <c r="AH32" s="1">
        <v>88</v>
      </c>
      <c r="AI32" s="1">
        <v>90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36375</v>
      </c>
      <c r="C33" s="19" t="s">
        <v>138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2</v>
      </c>
      <c r="J33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3" s="19">
        <f t="shared" si="4"/>
        <v>87</v>
      </c>
      <c r="L33" s="19" t="str">
        <f t="shared" si="5"/>
        <v>A</v>
      </c>
      <c r="M33" s="19">
        <f t="shared" si="6"/>
        <v>87</v>
      </c>
      <c r="N33" s="19" t="str">
        <f t="shared" si="7"/>
        <v>A</v>
      </c>
      <c r="O33" s="35">
        <v>1</v>
      </c>
      <c r="P33" s="19" t="str">
        <f t="shared" si="8"/>
        <v>sangat terampil membuat power point masuknya bangsa barat ke Indonesia</v>
      </c>
      <c r="Q33" s="19" t="str">
        <f t="shared" si="9"/>
        <v>B</v>
      </c>
      <c r="R33" s="19" t="str">
        <f t="shared" si="10"/>
        <v>B</v>
      </c>
      <c r="S33" s="18"/>
      <c r="T33" s="1">
        <v>86</v>
      </c>
      <c r="U33" s="1">
        <v>84</v>
      </c>
      <c r="V33" s="1">
        <v>84</v>
      </c>
      <c r="W33" s="1">
        <v>83</v>
      </c>
      <c r="X33" s="1"/>
      <c r="Y33" s="1"/>
      <c r="Z33" s="1"/>
      <c r="AA33" s="1"/>
      <c r="AB33" s="1"/>
      <c r="AC33" s="1"/>
      <c r="AD33" s="1">
        <v>83</v>
      </c>
      <c r="AE33" s="18"/>
      <c r="AF33" s="1">
        <v>85</v>
      </c>
      <c r="AG33" s="1">
        <v>85</v>
      </c>
      <c r="AH33" s="1">
        <v>88</v>
      </c>
      <c r="AI33" s="1">
        <v>90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36389</v>
      </c>
      <c r="C34" s="19" t="s">
        <v>139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85</v>
      </c>
      <c r="H34" s="19" t="str">
        <f t="shared" si="2"/>
        <v>A</v>
      </c>
      <c r="I34" s="35">
        <v>1</v>
      </c>
      <c r="J34" s="19" t="str">
        <f t="shared" si="3"/>
        <v>Memiliki Kemampuan dalam menganalisis proses masuk perkembangan, perlawanan terhadap penjajahan bangsa barat, dampak polpensosbud, dan nilai-nilai sumpah pemuda</v>
      </c>
      <c r="K34" s="19">
        <f t="shared" si="4"/>
        <v>87</v>
      </c>
      <c r="L34" s="19" t="str">
        <f t="shared" si="5"/>
        <v>A</v>
      </c>
      <c r="M34" s="19">
        <f t="shared" si="6"/>
        <v>87</v>
      </c>
      <c r="N34" s="19" t="str">
        <f t="shared" si="7"/>
        <v>A</v>
      </c>
      <c r="O34" s="35">
        <v>1</v>
      </c>
      <c r="P34" s="19" t="str">
        <f t="shared" si="8"/>
        <v>sangat terampil membuat power point masuknya bangsa barat ke Indonesia</v>
      </c>
      <c r="Q34" s="19" t="str">
        <f t="shared" si="9"/>
        <v>B</v>
      </c>
      <c r="R34" s="19" t="str">
        <f t="shared" si="10"/>
        <v>B</v>
      </c>
      <c r="S34" s="18"/>
      <c r="T34" s="1">
        <v>76</v>
      </c>
      <c r="U34" s="1">
        <v>76</v>
      </c>
      <c r="V34" s="1">
        <v>90</v>
      </c>
      <c r="W34" s="1">
        <v>91</v>
      </c>
      <c r="X34" s="1"/>
      <c r="Y34" s="1"/>
      <c r="Z34" s="1"/>
      <c r="AA34" s="1"/>
      <c r="AB34" s="1"/>
      <c r="AC34" s="1"/>
      <c r="AD34" s="1">
        <v>91</v>
      </c>
      <c r="AE34" s="18"/>
      <c r="AF34" s="1">
        <v>85</v>
      </c>
      <c r="AG34" s="1">
        <v>85</v>
      </c>
      <c r="AH34" s="1">
        <v>88</v>
      </c>
      <c r="AI34" s="1">
        <v>90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36403</v>
      </c>
      <c r="C35" s="19" t="s">
        <v>140</v>
      </c>
      <c r="D35" s="18"/>
      <c r="E35" s="19">
        <f t="shared" si="0"/>
        <v>93</v>
      </c>
      <c r="F35" s="19" t="str">
        <f t="shared" si="1"/>
        <v>A</v>
      </c>
      <c r="G35" s="19">
        <f>IF((COUNTA(T12:AC12)&gt;0),(ROUND((AVERAGE(T35:AD35)),0)),"")</f>
        <v>92</v>
      </c>
      <c r="H35" s="19" t="str">
        <f t="shared" si="2"/>
        <v>A</v>
      </c>
      <c r="I35" s="35">
        <v>1</v>
      </c>
      <c r="J35" s="19" t="str">
        <f t="shared" si="3"/>
        <v>Memiliki Kemampuan dalam menganalisis proses masuk perkembangan, perlawanan terhadap penjajahan bangsa barat, dampak polpensosbud, dan nilai-nilai sumpah pemuda</v>
      </c>
      <c r="K35" s="19">
        <f t="shared" si="4"/>
        <v>87</v>
      </c>
      <c r="L35" s="19" t="str">
        <f t="shared" si="5"/>
        <v>A</v>
      </c>
      <c r="M35" s="19">
        <f t="shared" si="6"/>
        <v>87</v>
      </c>
      <c r="N35" s="19" t="str">
        <f t="shared" si="7"/>
        <v>A</v>
      </c>
      <c r="O35" s="35">
        <v>1</v>
      </c>
      <c r="P35" s="19" t="str">
        <f t="shared" si="8"/>
        <v>sangat terampil membuat power point masuknya bangsa barat ke Indonesia</v>
      </c>
      <c r="Q35" s="19" t="str">
        <f t="shared" si="9"/>
        <v>B</v>
      </c>
      <c r="R35" s="19" t="str">
        <f t="shared" si="10"/>
        <v>B</v>
      </c>
      <c r="S35" s="18"/>
      <c r="T35" s="1">
        <v>88</v>
      </c>
      <c r="U35" s="1">
        <v>96</v>
      </c>
      <c r="V35" s="1">
        <v>98</v>
      </c>
      <c r="W35" s="1">
        <v>88</v>
      </c>
      <c r="X35" s="1"/>
      <c r="Y35" s="1"/>
      <c r="Z35" s="1"/>
      <c r="AA35" s="1"/>
      <c r="AB35" s="1"/>
      <c r="AC35" s="1"/>
      <c r="AD35" s="1">
        <v>88</v>
      </c>
      <c r="AE35" s="18"/>
      <c r="AF35" s="1">
        <v>85</v>
      </c>
      <c r="AG35" s="1">
        <v>85</v>
      </c>
      <c r="AH35" s="1">
        <v>88</v>
      </c>
      <c r="AI35" s="1">
        <v>90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36417</v>
      </c>
      <c r="C36" s="19" t="s">
        <v>141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2</v>
      </c>
      <c r="J36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6" s="19">
        <f t="shared" si="4"/>
        <v>87</v>
      </c>
      <c r="L36" s="19" t="str">
        <f t="shared" si="5"/>
        <v>A</v>
      </c>
      <c r="M36" s="19">
        <f t="shared" si="6"/>
        <v>87</v>
      </c>
      <c r="N36" s="19" t="str">
        <f t="shared" si="7"/>
        <v>A</v>
      </c>
      <c r="O36" s="35">
        <v>1</v>
      </c>
      <c r="P36" s="19" t="str">
        <f t="shared" si="8"/>
        <v>sangat terampil membuat power point masuknya bangsa barat ke Indonesia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84</v>
      </c>
      <c r="V36" s="1">
        <v>88</v>
      </c>
      <c r="W36" s="1">
        <v>88</v>
      </c>
      <c r="X36" s="1"/>
      <c r="Y36" s="1"/>
      <c r="Z36" s="1"/>
      <c r="AA36" s="1"/>
      <c r="AB36" s="1"/>
      <c r="AC36" s="1"/>
      <c r="AD36" s="1">
        <v>88</v>
      </c>
      <c r="AE36" s="18"/>
      <c r="AF36" s="1">
        <v>85</v>
      </c>
      <c r="AG36" s="1">
        <v>85</v>
      </c>
      <c r="AH36" s="1">
        <v>88</v>
      </c>
      <c r="AI36" s="1">
        <v>90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44656</v>
      </c>
      <c r="C37" s="19" t="s">
        <v>142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2</v>
      </c>
      <c r="J37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7" s="19">
        <f t="shared" si="4"/>
        <v>87</v>
      </c>
      <c r="L37" s="19" t="str">
        <f t="shared" si="5"/>
        <v>A</v>
      </c>
      <c r="M37" s="19">
        <f t="shared" si="6"/>
        <v>87</v>
      </c>
      <c r="N37" s="19" t="str">
        <f t="shared" si="7"/>
        <v>A</v>
      </c>
      <c r="O37" s="35">
        <v>1</v>
      </c>
      <c r="P37" s="19" t="str">
        <f t="shared" si="8"/>
        <v>sangat terampil membuat power point masuknya bangsa barat ke Indonesia</v>
      </c>
      <c r="Q37" s="19" t="str">
        <f t="shared" si="9"/>
        <v>B</v>
      </c>
      <c r="R37" s="19" t="str">
        <f t="shared" si="10"/>
        <v>B</v>
      </c>
      <c r="S37" s="18"/>
      <c r="T37" s="1">
        <v>80</v>
      </c>
      <c r="U37" s="1">
        <v>82</v>
      </c>
      <c r="V37" s="1">
        <v>80</v>
      </c>
      <c r="W37" s="1">
        <v>77</v>
      </c>
      <c r="X37" s="1"/>
      <c r="Y37" s="1"/>
      <c r="Z37" s="1"/>
      <c r="AA37" s="1"/>
      <c r="AB37" s="1"/>
      <c r="AC37" s="1"/>
      <c r="AD37" s="1">
        <v>77</v>
      </c>
      <c r="AE37" s="18"/>
      <c r="AF37" s="1">
        <v>85</v>
      </c>
      <c r="AG37" s="1">
        <v>85</v>
      </c>
      <c r="AH37" s="1">
        <v>88</v>
      </c>
      <c r="AI37" s="1">
        <v>90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36431</v>
      </c>
      <c r="C38" s="19" t="s">
        <v>143</v>
      </c>
      <c r="D38" s="18"/>
      <c r="E38" s="19">
        <f t="shared" si="0"/>
        <v>88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1</v>
      </c>
      <c r="J38" s="19" t="str">
        <f t="shared" si="3"/>
        <v>Memiliki Kemampuan dalam menganalisis proses masuk perkembangan, perlawanan terhadap penjajahan bangsa barat, dampak polpensosbud, dan nilai-nilai sumpah pemuda</v>
      </c>
      <c r="K38" s="19">
        <f t="shared" si="4"/>
        <v>87</v>
      </c>
      <c r="L38" s="19" t="str">
        <f t="shared" si="5"/>
        <v>A</v>
      </c>
      <c r="M38" s="19">
        <f t="shared" si="6"/>
        <v>87</v>
      </c>
      <c r="N38" s="19" t="str">
        <f t="shared" si="7"/>
        <v>A</v>
      </c>
      <c r="O38" s="35">
        <v>1</v>
      </c>
      <c r="P38" s="19" t="str">
        <f t="shared" si="8"/>
        <v>sangat terampil membuat power point masuknya bangsa barat ke Indonesia</v>
      </c>
      <c r="Q38" s="19" t="str">
        <f t="shared" si="9"/>
        <v>B</v>
      </c>
      <c r="R38" s="19" t="str">
        <f t="shared" si="10"/>
        <v>B</v>
      </c>
      <c r="S38" s="18"/>
      <c r="T38" s="1">
        <v>81</v>
      </c>
      <c r="U38" s="1">
        <v>86</v>
      </c>
      <c r="V38" s="1">
        <v>98</v>
      </c>
      <c r="W38" s="1">
        <v>86</v>
      </c>
      <c r="X38" s="1"/>
      <c r="Y38" s="1"/>
      <c r="Z38" s="1"/>
      <c r="AA38" s="1"/>
      <c r="AB38" s="1"/>
      <c r="AC38" s="1"/>
      <c r="AD38" s="1">
        <v>86</v>
      </c>
      <c r="AE38" s="18"/>
      <c r="AF38" s="1">
        <v>85</v>
      </c>
      <c r="AG38" s="1">
        <v>85</v>
      </c>
      <c r="AH38" s="1">
        <v>88</v>
      </c>
      <c r="AI38" s="1">
        <v>90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36445</v>
      </c>
      <c r="C39" s="19" t="s">
        <v>144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2</v>
      </c>
      <c r="J39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9" s="19">
        <f t="shared" si="4"/>
        <v>87</v>
      </c>
      <c r="L39" s="19" t="str">
        <f t="shared" si="5"/>
        <v>A</v>
      </c>
      <c r="M39" s="19">
        <f t="shared" si="6"/>
        <v>87</v>
      </c>
      <c r="N39" s="19" t="str">
        <f t="shared" si="7"/>
        <v>A</v>
      </c>
      <c r="O39" s="35">
        <v>1</v>
      </c>
      <c r="P39" s="19" t="str">
        <f t="shared" si="8"/>
        <v>sangat terampil membuat power point masuknya bangsa barat ke Indonesia</v>
      </c>
      <c r="Q39" s="19" t="str">
        <f t="shared" si="9"/>
        <v>B</v>
      </c>
      <c r="R39" s="19" t="str">
        <f t="shared" si="10"/>
        <v>B</v>
      </c>
      <c r="S39" s="18"/>
      <c r="T39" s="1">
        <v>86</v>
      </c>
      <c r="U39" s="1">
        <v>90</v>
      </c>
      <c r="V39" s="1">
        <v>94</v>
      </c>
      <c r="W39" s="1">
        <v>65</v>
      </c>
      <c r="X39" s="1"/>
      <c r="Y39" s="1"/>
      <c r="Z39" s="1"/>
      <c r="AA39" s="1"/>
      <c r="AB39" s="1"/>
      <c r="AC39" s="1"/>
      <c r="AD39" s="1">
        <v>65</v>
      </c>
      <c r="AE39" s="18"/>
      <c r="AF39" s="1">
        <v>85</v>
      </c>
      <c r="AG39" s="1">
        <v>85</v>
      </c>
      <c r="AH39" s="1">
        <v>88</v>
      </c>
      <c r="AI39" s="1"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36459</v>
      </c>
      <c r="C40" s="19" t="s">
        <v>145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0" s="19">
        <f t="shared" si="4"/>
        <v>87</v>
      </c>
      <c r="L40" s="19" t="str">
        <f t="shared" si="5"/>
        <v>A</v>
      </c>
      <c r="M40" s="19">
        <f t="shared" si="6"/>
        <v>87</v>
      </c>
      <c r="N40" s="19" t="str">
        <f t="shared" si="7"/>
        <v>A</v>
      </c>
      <c r="O40" s="35">
        <v>1</v>
      </c>
      <c r="P40" s="19" t="str">
        <f t="shared" si="8"/>
        <v>sangat terampil membuat power point masuknya bangsa barat ke Indonesia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76</v>
      </c>
      <c r="V40" s="1">
        <v>90</v>
      </c>
      <c r="W40" s="1">
        <v>80</v>
      </c>
      <c r="X40" s="1"/>
      <c r="Y40" s="1"/>
      <c r="Z40" s="1"/>
      <c r="AA40" s="1"/>
      <c r="AB40" s="1"/>
      <c r="AC40" s="1"/>
      <c r="AD40" s="1">
        <v>78</v>
      </c>
      <c r="AE40" s="18"/>
      <c r="AF40" s="1">
        <v>85</v>
      </c>
      <c r="AG40" s="1">
        <v>85</v>
      </c>
      <c r="AH40" s="1">
        <v>88</v>
      </c>
      <c r="AI40" s="1">
        <v>90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36473</v>
      </c>
      <c r="C41" s="19" t="s">
        <v>146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1" s="19">
        <f t="shared" si="4"/>
        <v>87</v>
      </c>
      <c r="L41" s="19" t="str">
        <f t="shared" si="5"/>
        <v>A</v>
      </c>
      <c r="M41" s="19">
        <f t="shared" si="6"/>
        <v>87</v>
      </c>
      <c r="N41" s="19" t="str">
        <f t="shared" si="7"/>
        <v>A</v>
      </c>
      <c r="O41" s="35">
        <v>1</v>
      </c>
      <c r="P41" s="19" t="str">
        <f t="shared" si="8"/>
        <v>sangat terampil membuat power point masuknya bangsa barat ke Indonesia</v>
      </c>
      <c r="Q41" s="19" t="str">
        <f t="shared" si="9"/>
        <v>B</v>
      </c>
      <c r="R41" s="19" t="str">
        <f t="shared" si="10"/>
        <v>B</v>
      </c>
      <c r="S41" s="18"/>
      <c r="T41" s="1">
        <v>76</v>
      </c>
      <c r="U41" s="1">
        <v>78</v>
      </c>
      <c r="V41" s="1">
        <v>78</v>
      </c>
      <c r="W41" s="1">
        <v>80</v>
      </c>
      <c r="X41" s="1"/>
      <c r="Y41" s="1"/>
      <c r="Z41" s="1"/>
      <c r="AA41" s="1"/>
      <c r="AB41" s="1"/>
      <c r="AC41" s="1"/>
      <c r="AD41" s="1">
        <v>82</v>
      </c>
      <c r="AE41" s="18"/>
      <c r="AF41" s="1">
        <v>85</v>
      </c>
      <c r="AG41" s="1">
        <v>85</v>
      </c>
      <c r="AH41" s="1">
        <v>88</v>
      </c>
      <c r="AI41" s="1">
        <v>90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36487</v>
      </c>
      <c r="C42" s="19" t="s">
        <v>147</v>
      </c>
      <c r="D42" s="18"/>
      <c r="E42" s="19">
        <f t="shared" si="0"/>
        <v>86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1</v>
      </c>
      <c r="J42" s="19" t="str">
        <f t="shared" si="3"/>
        <v>Memiliki Kemampuan dalam menganalisis proses masuk perkembangan, perlawanan terhadap penjajahan bangsa barat, dampak polpensosbud, dan nilai-nilai sumpah pemuda</v>
      </c>
      <c r="K42" s="19">
        <f t="shared" si="4"/>
        <v>87</v>
      </c>
      <c r="L42" s="19" t="str">
        <f t="shared" si="5"/>
        <v>A</v>
      </c>
      <c r="M42" s="19">
        <f t="shared" si="6"/>
        <v>87</v>
      </c>
      <c r="N42" s="19" t="str">
        <f t="shared" si="7"/>
        <v>A</v>
      </c>
      <c r="O42" s="35">
        <v>1</v>
      </c>
      <c r="P42" s="19" t="str">
        <f t="shared" si="8"/>
        <v>sangat terampil membuat power point masuknya bangsa barat ke Indonesia</v>
      </c>
      <c r="Q42" s="19" t="str">
        <f t="shared" si="9"/>
        <v>B</v>
      </c>
      <c r="R42" s="19" t="str">
        <f t="shared" si="10"/>
        <v>B</v>
      </c>
      <c r="S42" s="18"/>
      <c r="T42" s="1">
        <v>78</v>
      </c>
      <c r="U42" s="1">
        <v>76</v>
      </c>
      <c r="V42" s="1">
        <v>100</v>
      </c>
      <c r="W42" s="1">
        <v>88</v>
      </c>
      <c r="X42" s="1"/>
      <c r="Y42" s="1"/>
      <c r="Z42" s="1"/>
      <c r="AA42" s="1"/>
      <c r="AB42" s="1"/>
      <c r="AC42" s="1"/>
      <c r="AD42" s="1">
        <v>88</v>
      </c>
      <c r="AE42" s="18"/>
      <c r="AF42" s="1">
        <v>85</v>
      </c>
      <c r="AG42" s="1">
        <v>85</v>
      </c>
      <c r="AH42" s="1">
        <v>88</v>
      </c>
      <c r="AI42" s="1">
        <v>90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36501</v>
      </c>
      <c r="C43" s="19" t="s">
        <v>148</v>
      </c>
      <c r="D43" s="18"/>
      <c r="E43" s="19">
        <f t="shared" si="0"/>
        <v>89</v>
      </c>
      <c r="F43" s="19" t="str">
        <f t="shared" si="1"/>
        <v>A</v>
      </c>
      <c r="G43" s="19">
        <f>IF((COUNTA(T12:AC12)&gt;0),(ROUND((AVERAGE(T43:AD43)),0)),"")</f>
        <v>87</v>
      </c>
      <c r="H43" s="19" t="str">
        <f t="shared" si="2"/>
        <v>A</v>
      </c>
      <c r="I43" s="35">
        <v>1</v>
      </c>
      <c r="J43" s="19" t="str">
        <f t="shared" si="3"/>
        <v>Memiliki Kemampuan dalam menganalisis proses masuk perkembangan, perlawanan terhadap penjajahan bangsa barat, dampak polpensosbud, dan nilai-nilai sumpah pemuda</v>
      </c>
      <c r="K43" s="19">
        <f t="shared" si="4"/>
        <v>87</v>
      </c>
      <c r="L43" s="19" t="str">
        <f t="shared" si="5"/>
        <v>A</v>
      </c>
      <c r="M43" s="19">
        <f t="shared" si="6"/>
        <v>87</v>
      </c>
      <c r="N43" s="19" t="str">
        <f t="shared" si="7"/>
        <v>A</v>
      </c>
      <c r="O43" s="35">
        <v>1</v>
      </c>
      <c r="P43" s="19" t="str">
        <f t="shared" si="8"/>
        <v>sangat terampil membuat power point masuknya bangsa barat ke Indonesia</v>
      </c>
      <c r="Q43" s="19" t="str">
        <f t="shared" si="9"/>
        <v>B</v>
      </c>
      <c r="R43" s="19" t="str">
        <f t="shared" si="10"/>
        <v>B</v>
      </c>
      <c r="S43" s="18"/>
      <c r="T43" s="1">
        <v>88</v>
      </c>
      <c r="U43" s="1">
        <v>89</v>
      </c>
      <c r="V43" s="1">
        <v>100</v>
      </c>
      <c r="W43" s="1">
        <v>78</v>
      </c>
      <c r="X43" s="1"/>
      <c r="Y43" s="1"/>
      <c r="Z43" s="1"/>
      <c r="AA43" s="1"/>
      <c r="AB43" s="1"/>
      <c r="AC43" s="1"/>
      <c r="AD43" s="1">
        <v>78</v>
      </c>
      <c r="AE43" s="18"/>
      <c r="AF43" s="1">
        <v>85</v>
      </c>
      <c r="AG43" s="1">
        <v>85</v>
      </c>
      <c r="AH43" s="1">
        <v>88</v>
      </c>
      <c r="AI43" s="1">
        <v>90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36515</v>
      </c>
      <c r="C44" s="19" t="s">
        <v>149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2</v>
      </c>
      <c r="J4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4" s="19">
        <f t="shared" si="4"/>
        <v>87</v>
      </c>
      <c r="L44" s="19" t="str">
        <f t="shared" si="5"/>
        <v>A</v>
      </c>
      <c r="M44" s="19">
        <f t="shared" si="6"/>
        <v>87</v>
      </c>
      <c r="N44" s="19" t="str">
        <f t="shared" si="7"/>
        <v>A</v>
      </c>
      <c r="O44" s="35">
        <v>1</v>
      </c>
      <c r="P44" s="19" t="str">
        <f t="shared" si="8"/>
        <v>sangat terampil membuat power point masuknya bangsa barat ke Indonesia</v>
      </c>
      <c r="Q44" s="19" t="str">
        <f t="shared" si="9"/>
        <v>B</v>
      </c>
      <c r="R44" s="19" t="str">
        <f t="shared" si="10"/>
        <v>B</v>
      </c>
      <c r="S44" s="18"/>
      <c r="T44" s="1">
        <v>78</v>
      </c>
      <c r="U44" s="1">
        <v>78</v>
      </c>
      <c r="V44" s="1">
        <v>84</v>
      </c>
      <c r="W44" s="1">
        <v>80</v>
      </c>
      <c r="X44" s="1"/>
      <c r="Y44" s="1"/>
      <c r="Z44" s="1"/>
      <c r="AA44" s="1"/>
      <c r="AB44" s="1"/>
      <c r="AC44" s="1"/>
      <c r="AD44" s="1">
        <v>76</v>
      </c>
      <c r="AE44" s="18"/>
      <c r="AF44" s="1">
        <v>85</v>
      </c>
      <c r="AG44" s="1">
        <v>85</v>
      </c>
      <c r="AH44" s="1">
        <v>88</v>
      </c>
      <c r="AI44" s="1">
        <v>90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36529</v>
      </c>
      <c r="C45" s="19" t="s">
        <v>150</v>
      </c>
      <c r="D45" s="18"/>
      <c r="E45" s="19">
        <f t="shared" si="0"/>
        <v>86</v>
      </c>
      <c r="F45" s="19" t="str">
        <f t="shared" si="1"/>
        <v>A</v>
      </c>
      <c r="G45" s="19">
        <f>IF((COUNTA(T12:AC12)&gt;0),(ROUND((AVERAGE(T45:AD45)),0)),"")</f>
        <v>87</v>
      </c>
      <c r="H45" s="19" t="str">
        <f t="shared" si="2"/>
        <v>A</v>
      </c>
      <c r="I45" s="35">
        <v>1</v>
      </c>
      <c r="J45" s="19" t="str">
        <f t="shared" si="3"/>
        <v>Memiliki Kemampuan dalam menganalisis proses masuk perkembangan, perlawanan terhadap penjajahan bangsa barat, dampak polpensosbud, dan nilai-nilai sumpah pemuda</v>
      </c>
      <c r="K45" s="19">
        <f t="shared" si="4"/>
        <v>87</v>
      </c>
      <c r="L45" s="19" t="str">
        <f t="shared" si="5"/>
        <v>A</v>
      </c>
      <c r="M45" s="19">
        <f t="shared" si="6"/>
        <v>87</v>
      </c>
      <c r="N45" s="19" t="str">
        <f t="shared" si="7"/>
        <v>A</v>
      </c>
      <c r="O45" s="35">
        <v>1</v>
      </c>
      <c r="P45" s="19" t="str">
        <f t="shared" si="8"/>
        <v>sangat terampil membuat power point masuknya bangsa barat ke Indonesia</v>
      </c>
      <c r="Q45" s="19" t="str">
        <f t="shared" si="9"/>
        <v>B</v>
      </c>
      <c r="R45" s="19" t="str">
        <f t="shared" si="10"/>
        <v>B</v>
      </c>
      <c r="S45" s="18"/>
      <c r="T45" s="1">
        <v>85</v>
      </c>
      <c r="U45" s="1">
        <v>82</v>
      </c>
      <c r="V45" s="1">
        <v>84</v>
      </c>
      <c r="W45" s="1">
        <v>91</v>
      </c>
      <c r="X45" s="1"/>
      <c r="Y45" s="1"/>
      <c r="Z45" s="1"/>
      <c r="AA45" s="1"/>
      <c r="AB45" s="1"/>
      <c r="AC45" s="1"/>
      <c r="AD45" s="1">
        <v>91</v>
      </c>
      <c r="AE45" s="18"/>
      <c r="AF45" s="1">
        <v>85</v>
      </c>
      <c r="AG45" s="1">
        <v>85</v>
      </c>
      <c r="AH45" s="1">
        <v>88</v>
      </c>
      <c r="AI45" s="1">
        <v>90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36543</v>
      </c>
      <c r="C46" s="19" t="s">
        <v>151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2</v>
      </c>
      <c r="J46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6" s="19">
        <f t="shared" si="4"/>
        <v>87</v>
      </c>
      <c r="L46" s="19" t="str">
        <f t="shared" si="5"/>
        <v>A</v>
      </c>
      <c r="M46" s="19">
        <f t="shared" si="6"/>
        <v>87</v>
      </c>
      <c r="N46" s="19" t="str">
        <f t="shared" si="7"/>
        <v>A</v>
      </c>
      <c r="O46" s="35">
        <v>1</v>
      </c>
      <c r="P46" s="19" t="str">
        <f t="shared" si="8"/>
        <v>sangat terampil membuat power point masuknya bangsa barat ke Indonesia</v>
      </c>
      <c r="Q46" s="19" t="str">
        <f t="shared" si="9"/>
        <v>B</v>
      </c>
      <c r="R46" s="19" t="str">
        <f t="shared" si="10"/>
        <v>B</v>
      </c>
      <c r="S46" s="18"/>
      <c r="T46" s="1">
        <v>80</v>
      </c>
      <c r="U46" s="1">
        <v>70</v>
      </c>
      <c r="V46" s="1">
        <v>90</v>
      </c>
      <c r="W46" s="1">
        <v>78</v>
      </c>
      <c r="X46" s="1"/>
      <c r="Y46" s="1"/>
      <c r="Z46" s="1"/>
      <c r="AA46" s="1"/>
      <c r="AB46" s="1"/>
      <c r="AC46" s="1"/>
      <c r="AD46" s="1">
        <v>78</v>
      </c>
      <c r="AE46" s="18"/>
      <c r="AF46" s="1">
        <v>85</v>
      </c>
      <c r="AG46" s="1">
        <v>85</v>
      </c>
      <c r="AH46" s="1">
        <v>88</v>
      </c>
      <c r="AI46" s="1">
        <v>90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36557</v>
      </c>
      <c r="C47" s="19" t="s">
        <v>152</v>
      </c>
      <c r="D47" s="18"/>
      <c r="E47" s="19">
        <f t="shared" si="0"/>
        <v>81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2</v>
      </c>
      <c r="J47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7" s="19">
        <f t="shared" si="4"/>
        <v>87</v>
      </c>
      <c r="L47" s="19" t="str">
        <f t="shared" si="5"/>
        <v>A</v>
      </c>
      <c r="M47" s="19">
        <f t="shared" si="6"/>
        <v>87</v>
      </c>
      <c r="N47" s="19" t="str">
        <f t="shared" si="7"/>
        <v>A</v>
      </c>
      <c r="O47" s="35">
        <v>1</v>
      </c>
      <c r="P47" s="19" t="str">
        <f t="shared" si="8"/>
        <v>sangat terampil membuat power point masuknya bangsa barat ke Indonesia</v>
      </c>
      <c r="Q47" s="19" t="str">
        <f t="shared" si="9"/>
        <v>B</v>
      </c>
      <c r="R47" s="19" t="str">
        <f t="shared" si="10"/>
        <v>B</v>
      </c>
      <c r="S47" s="18"/>
      <c r="T47" s="1">
        <v>78</v>
      </c>
      <c r="U47" s="1">
        <v>70</v>
      </c>
      <c r="V47" s="1">
        <v>98</v>
      </c>
      <c r="W47" s="1">
        <v>78</v>
      </c>
      <c r="X47" s="1"/>
      <c r="Y47" s="1"/>
      <c r="Z47" s="1"/>
      <c r="AA47" s="1"/>
      <c r="AB47" s="1"/>
      <c r="AC47" s="1"/>
      <c r="AD47" s="1">
        <v>78</v>
      </c>
      <c r="AE47" s="18"/>
      <c r="AF47" s="1">
        <v>85</v>
      </c>
      <c r="AG47" s="1">
        <v>85</v>
      </c>
      <c r="AH47" s="1">
        <v>88</v>
      </c>
      <c r="AI47" s="1">
        <v>90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36571</v>
      </c>
      <c r="C48" s="19" t="s">
        <v>153</v>
      </c>
      <c r="D48" s="18"/>
      <c r="E48" s="19">
        <f t="shared" si="0"/>
        <v>79</v>
      </c>
      <c r="F48" s="19" t="str">
        <f t="shared" si="1"/>
        <v>B</v>
      </c>
      <c r="G48" s="19">
        <f>IF((COUNTA(T12:AC12)&gt;0),(ROUND((AVERAGE(T48:AD48)),0)),"")</f>
        <v>79</v>
      </c>
      <c r="H48" s="19" t="str">
        <f t="shared" si="2"/>
        <v>B</v>
      </c>
      <c r="I48" s="35">
        <v>2</v>
      </c>
      <c r="J48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8" s="19">
        <f t="shared" si="4"/>
        <v>87</v>
      </c>
      <c r="L48" s="19" t="str">
        <f t="shared" si="5"/>
        <v>A</v>
      </c>
      <c r="M48" s="19">
        <f t="shared" si="6"/>
        <v>87</v>
      </c>
      <c r="N48" s="19" t="str">
        <f t="shared" si="7"/>
        <v>A</v>
      </c>
      <c r="O48" s="35">
        <v>1</v>
      </c>
      <c r="P48" s="19" t="str">
        <f t="shared" si="8"/>
        <v>sangat terampil membuat power point masuknya bangsa barat ke Indonesia</v>
      </c>
      <c r="Q48" s="19" t="str">
        <f t="shared" si="9"/>
        <v>B</v>
      </c>
      <c r="R48" s="19" t="str">
        <f t="shared" si="10"/>
        <v>B</v>
      </c>
      <c r="S48" s="18"/>
      <c r="T48" s="1">
        <v>78</v>
      </c>
      <c r="U48" s="1">
        <v>72</v>
      </c>
      <c r="V48" s="1">
        <v>87</v>
      </c>
      <c r="W48" s="1">
        <v>78</v>
      </c>
      <c r="X48" s="1"/>
      <c r="Y48" s="1"/>
      <c r="Z48" s="1"/>
      <c r="AA48" s="1"/>
      <c r="AB48" s="1"/>
      <c r="AC48" s="1"/>
      <c r="AD48" s="1">
        <v>78</v>
      </c>
      <c r="AE48" s="18"/>
      <c r="AF48" s="1">
        <v>85</v>
      </c>
      <c r="AG48" s="1">
        <v>85</v>
      </c>
      <c r="AH48" s="1">
        <v>88</v>
      </c>
      <c r="AI48" s="1">
        <v>90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>
        <f>IF(COUNTBLANK($AD$11:$AD$50)=40,"",AVERAGE($AD$11:$AD$50))</f>
        <v>84.368421052631575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11" activePane="bottomRight" state="frozen"/>
      <selection pane="topRight"/>
      <selection pane="bottomLeft"/>
      <selection pane="bottomRight" activeCell="G45" sqref="G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363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363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89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36584</v>
      </c>
      <c r="C11" s="19" t="s">
        <v>155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proses masuk perkembangan, perlawanan terhadap penjajahan bangsa barat, dampak polpensosbud, dan nilai-nilai sumpah pemuda</v>
      </c>
      <c r="K11" s="19">
        <f t="shared" ref="K11:K50" si="4">IF((COUNTA(AF11:AN11)&gt;0),AVERAGE(AF11:AN11),"")</f>
        <v>87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power point masuknya bangsa barat ke Indonesia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85</v>
      </c>
      <c r="U11" s="1">
        <v>90</v>
      </c>
      <c r="V11" s="1">
        <v>84</v>
      </c>
      <c r="W11" s="1">
        <v>91</v>
      </c>
      <c r="X11" s="1"/>
      <c r="Y11" s="1"/>
      <c r="Z11" s="1"/>
      <c r="AA11" s="1"/>
      <c r="AB11" s="1"/>
      <c r="AC11" s="1"/>
      <c r="AD11" s="1">
        <v>91</v>
      </c>
      <c r="AE11" s="18"/>
      <c r="AF11" s="1">
        <v>85</v>
      </c>
      <c r="AG11" s="1">
        <v>85</v>
      </c>
      <c r="AH11" s="1">
        <v>88</v>
      </c>
      <c r="AI11" s="1">
        <v>90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36597</v>
      </c>
      <c r="C12" s="19" t="s">
        <v>156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dalam menganalisis proses masuk perkembangan, perlawanan terhadap penjajahan bangsa barat, dampak polpensosbud, dan nilai-nilai sumpah pemuda</v>
      </c>
      <c r="K12" s="19">
        <f t="shared" si="4"/>
        <v>87</v>
      </c>
      <c r="L12" s="19" t="str">
        <f t="shared" si="5"/>
        <v>A</v>
      </c>
      <c r="M12" s="19">
        <f t="shared" si="6"/>
        <v>87</v>
      </c>
      <c r="N12" s="19" t="str">
        <f t="shared" si="7"/>
        <v>A</v>
      </c>
      <c r="O12" s="35">
        <v>1</v>
      </c>
      <c r="P12" s="19" t="str">
        <f t="shared" si="8"/>
        <v>sangat terampil membuat power point masuknya bangsa barat ke Indonesia</v>
      </c>
      <c r="Q12" s="19" t="str">
        <f t="shared" si="9"/>
        <v>B</v>
      </c>
      <c r="R12" s="19" t="str">
        <f t="shared" si="10"/>
        <v>B</v>
      </c>
      <c r="S12" s="18"/>
      <c r="T12" s="1">
        <v>85</v>
      </c>
      <c r="U12" s="1">
        <v>74</v>
      </c>
      <c r="V12" s="1">
        <v>80</v>
      </c>
      <c r="W12" s="1">
        <v>92</v>
      </c>
      <c r="X12" s="1"/>
      <c r="Y12" s="1"/>
      <c r="Z12" s="1"/>
      <c r="AA12" s="1"/>
      <c r="AB12" s="1"/>
      <c r="AC12" s="1"/>
      <c r="AD12" s="1">
        <v>92</v>
      </c>
      <c r="AE12" s="18"/>
      <c r="AF12" s="1">
        <v>85</v>
      </c>
      <c r="AG12" s="1">
        <v>85</v>
      </c>
      <c r="AH12" s="1">
        <v>88</v>
      </c>
      <c r="AI12" s="1">
        <v>90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36610</v>
      </c>
      <c r="C13" s="19" t="s">
        <v>157</v>
      </c>
      <c r="D13" s="18"/>
      <c r="E13" s="19">
        <f t="shared" si="0"/>
        <v>91</v>
      </c>
      <c r="F13" s="19" t="str">
        <f t="shared" si="1"/>
        <v>A</v>
      </c>
      <c r="G13" s="19">
        <f>IF((COUNTA(T12:AC12)&gt;0),(ROUND((AVERAGE(T13:AD13)),0)),"")</f>
        <v>91</v>
      </c>
      <c r="H13" s="19" t="str">
        <f t="shared" si="2"/>
        <v>A</v>
      </c>
      <c r="I13" s="35">
        <v>1</v>
      </c>
      <c r="J13" s="19" t="str">
        <f t="shared" si="3"/>
        <v>Memiliki Kemampuan dalam menganalisis proses masuk perkembangan, perlawanan terhadap penjajahan bangsa barat, dampak polpensosbud, dan nilai-nilai sumpah pemuda</v>
      </c>
      <c r="K13" s="19">
        <f t="shared" si="4"/>
        <v>88.25</v>
      </c>
      <c r="L13" s="19" t="str">
        <f t="shared" si="5"/>
        <v>A</v>
      </c>
      <c r="M13" s="19">
        <f t="shared" si="6"/>
        <v>88.25</v>
      </c>
      <c r="N13" s="19" t="str">
        <f t="shared" si="7"/>
        <v>A</v>
      </c>
      <c r="O13" s="35">
        <v>1</v>
      </c>
      <c r="P13" s="19" t="str">
        <f t="shared" si="8"/>
        <v>sangat terampil membuat power point masuknya bangsa barat ke Indonesia</v>
      </c>
      <c r="Q13" s="19" t="str">
        <f t="shared" si="9"/>
        <v>B</v>
      </c>
      <c r="R13" s="19" t="str">
        <f t="shared" si="10"/>
        <v>B</v>
      </c>
      <c r="S13" s="18"/>
      <c r="T13" s="1">
        <v>90</v>
      </c>
      <c r="U13" s="1">
        <v>90</v>
      </c>
      <c r="V13" s="1">
        <v>94</v>
      </c>
      <c r="W13" s="1">
        <v>91</v>
      </c>
      <c r="X13" s="1"/>
      <c r="Y13" s="1"/>
      <c r="Z13" s="1"/>
      <c r="AA13" s="1"/>
      <c r="AB13" s="1"/>
      <c r="AC13" s="1"/>
      <c r="AD13" s="1">
        <v>91</v>
      </c>
      <c r="AE13" s="18"/>
      <c r="AF13" s="1">
        <v>90</v>
      </c>
      <c r="AG13" s="1">
        <v>85</v>
      </c>
      <c r="AH13" s="1">
        <v>88</v>
      </c>
      <c r="AI13" s="1">
        <v>90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266</v>
      </c>
      <c r="FI13" s="73" t="s">
        <v>267</v>
      </c>
      <c r="FJ13" s="74">
        <v>12141</v>
      </c>
      <c r="FK13" s="74">
        <v>12151</v>
      </c>
    </row>
    <row r="14" spans="1:167">
      <c r="A14" s="19">
        <v>4</v>
      </c>
      <c r="B14" s="19">
        <v>36623</v>
      </c>
      <c r="C14" s="19" t="s">
        <v>158</v>
      </c>
      <c r="D14" s="18"/>
      <c r="E14" s="19">
        <f t="shared" si="0"/>
        <v>89</v>
      </c>
      <c r="F14" s="19" t="str">
        <f t="shared" si="1"/>
        <v>A</v>
      </c>
      <c r="G14" s="19">
        <f>IF((COUNTA(T12:AC12)&gt;0),(ROUND((AVERAGE(T14:AD14)),0)),"")</f>
        <v>90</v>
      </c>
      <c r="H14" s="19" t="str">
        <f t="shared" si="2"/>
        <v>A</v>
      </c>
      <c r="I14" s="35">
        <v>1</v>
      </c>
      <c r="J14" s="19" t="str">
        <f t="shared" si="3"/>
        <v>Memiliki Kemampuan dalam menganalisis proses masuk perkembangan, perlawanan terhadap penjajahan bangsa barat, dampak polpensosbud, dan nilai-nilai sumpah pemuda</v>
      </c>
      <c r="K14" s="19">
        <f t="shared" si="4"/>
        <v>87</v>
      </c>
      <c r="L14" s="19" t="str">
        <f t="shared" si="5"/>
        <v>A</v>
      </c>
      <c r="M14" s="19">
        <f t="shared" si="6"/>
        <v>87</v>
      </c>
      <c r="N14" s="19" t="str">
        <f t="shared" si="7"/>
        <v>A</v>
      </c>
      <c r="O14" s="35">
        <v>1</v>
      </c>
      <c r="P14" s="19" t="str">
        <f t="shared" si="8"/>
        <v>sangat terampil membuat power point masuknya bangsa barat ke Indonesia</v>
      </c>
      <c r="Q14" s="19" t="str">
        <f t="shared" si="9"/>
        <v>B</v>
      </c>
      <c r="R14" s="19" t="str">
        <f t="shared" si="10"/>
        <v>B</v>
      </c>
      <c r="S14" s="18"/>
      <c r="T14" s="1">
        <v>82</v>
      </c>
      <c r="U14" s="1">
        <v>80</v>
      </c>
      <c r="V14" s="1">
        <v>98</v>
      </c>
      <c r="W14" s="1">
        <v>95</v>
      </c>
      <c r="X14" s="1"/>
      <c r="Y14" s="1"/>
      <c r="Z14" s="1"/>
      <c r="AA14" s="1"/>
      <c r="AB14" s="1"/>
      <c r="AC14" s="1"/>
      <c r="AD14" s="1">
        <v>95</v>
      </c>
      <c r="AE14" s="18"/>
      <c r="AF14" s="1">
        <v>85</v>
      </c>
      <c r="AG14" s="1">
        <v>85</v>
      </c>
      <c r="AH14" s="1">
        <v>88</v>
      </c>
      <c r="AI14" s="1">
        <v>90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36636</v>
      </c>
      <c r="C15" s="19" t="s">
        <v>159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2</v>
      </c>
      <c r="J1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5" s="19">
        <f t="shared" si="4"/>
        <v>87</v>
      </c>
      <c r="L15" s="19" t="str">
        <f t="shared" si="5"/>
        <v>A</v>
      </c>
      <c r="M15" s="19">
        <f t="shared" si="6"/>
        <v>87</v>
      </c>
      <c r="N15" s="19" t="str">
        <f t="shared" si="7"/>
        <v>A</v>
      </c>
      <c r="O15" s="35">
        <v>1</v>
      </c>
      <c r="P15" s="19" t="str">
        <f t="shared" si="8"/>
        <v>sangat terampil membuat power point masuknya bangsa barat ke Indonesia</v>
      </c>
      <c r="Q15" s="19" t="str">
        <f t="shared" si="9"/>
        <v>B</v>
      </c>
      <c r="R15" s="19" t="str">
        <f t="shared" si="10"/>
        <v>B</v>
      </c>
      <c r="S15" s="18"/>
      <c r="T15" s="1">
        <v>85</v>
      </c>
      <c r="U15" s="1">
        <v>86</v>
      </c>
      <c r="V15" s="1">
        <v>90</v>
      </c>
      <c r="W15" s="1">
        <v>84</v>
      </c>
      <c r="X15" s="1"/>
      <c r="Y15" s="1"/>
      <c r="Z15" s="1"/>
      <c r="AA15" s="1"/>
      <c r="AB15" s="1"/>
      <c r="AC15" s="1"/>
      <c r="AD15" s="1">
        <v>84</v>
      </c>
      <c r="AE15" s="18"/>
      <c r="AF15" s="1">
        <v>85</v>
      </c>
      <c r="AG15" s="1">
        <v>85</v>
      </c>
      <c r="AH15" s="1">
        <v>88</v>
      </c>
      <c r="AI15" s="1">
        <v>90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268</v>
      </c>
      <c r="FI15" s="73" t="s">
        <v>269</v>
      </c>
      <c r="FJ15" s="74">
        <v>12142</v>
      </c>
      <c r="FK15" s="74">
        <v>12152</v>
      </c>
    </row>
    <row r="16" spans="1:167">
      <c r="A16" s="19">
        <v>6</v>
      </c>
      <c r="B16" s="19">
        <v>36649</v>
      </c>
      <c r="C16" s="19" t="s">
        <v>160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2</v>
      </c>
      <c r="J16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6" s="19">
        <f t="shared" si="4"/>
        <v>87</v>
      </c>
      <c r="L16" s="19" t="str">
        <f t="shared" si="5"/>
        <v>A</v>
      </c>
      <c r="M16" s="19">
        <f t="shared" si="6"/>
        <v>87</v>
      </c>
      <c r="N16" s="19" t="str">
        <f t="shared" si="7"/>
        <v>A</v>
      </c>
      <c r="O16" s="35">
        <v>1</v>
      </c>
      <c r="P16" s="19" t="str">
        <f t="shared" si="8"/>
        <v>sangat terampil membuat power point masuknya bangsa barat ke Indonesia</v>
      </c>
      <c r="Q16" s="19" t="str">
        <f t="shared" si="9"/>
        <v>B</v>
      </c>
      <c r="R16" s="19" t="str">
        <f t="shared" si="10"/>
        <v>B</v>
      </c>
      <c r="S16" s="18"/>
      <c r="T16" s="1">
        <v>80</v>
      </c>
      <c r="U16" s="1">
        <v>86</v>
      </c>
      <c r="V16" s="1">
        <v>88</v>
      </c>
      <c r="W16" s="1">
        <v>90</v>
      </c>
      <c r="X16" s="1"/>
      <c r="Y16" s="1"/>
      <c r="Z16" s="1"/>
      <c r="AA16" s="1"/>
      <c r="AB16" s="1"/>
      <c r="AC16" s="1"/>
      <c r="AD16" s="1">
        <v>90</v>
      </c>
      <c r="AE16" s="18"/>
      <c r="AF16" s="1">
        <v>85</v>
      </c>
      <c r="AG16" s="1">
        <v>85</v>
      </c>
      <c r="AH16" s="1">
        <v>88</v>
      </c>
      <c r="AI16" s="1">
        <v>90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36662</v>
      </c>
      <c r="C17" s="19" t="s">
        <v>161</v>
      </c>
      <c r="D17" s="18"/>
      <c r="E17" s="19">
        <f t="shared" si="0"/>
        <v>93</v>
      </c>
      <c r="F17" s="19" t="str">
        <f t="shared" si="1"/>
        <v>A</v>
      </c>
      <c r="G17" s="19">
        <f>IF((COUNTA(T12:AC12)&gt;0),(ROUND((AVERAGE(T17:AD17)),0)),"")</f>
        <v>93</v>
      </c>
      <c r="H17" s="19" t="str">
        <f t="shared" si="2"/>
        <v>A</v>
      </c>
      <c r="I17" s="35">
        <v>1</v>
      </c>
      <c r="J17" s="19" t="str">
        <f t="shared" si="3"/>
        <v>Memiliki Kemampuan dalam menganalisis proses masuk perkembangan, perlawanan terhadap penjajahan bangsa barat, dampak polpensosbud, dan nilai-nilai sumpah pemuda</v>
      </c>
      <c r="K17" s="19">
        <f t="shared" si="4"/>
        <v>87</v>
      </c>
      <c r="L17" s="19" t="str">
        <f t="shared" si="5"/>
        <v>A</v>
      </c>
      <c r="M17" s="19">
        <f t="shared" si="6"/>
        <v>87</v>
      </c>
      <c r="N17" s="19" t="str">
        <f t="shared" si="7"/>
        <v>A</v>
      </c>
      <c r="O17" s="35">
        <v>1</v>
      </c>
      <c r="P17" s="19" t="str">
        <f t="shared" si="8"/>
        <v>sangat terampil membuat power point masuknya bangsa barat ke Indonesia</v>
      </c>
      <c r="Q17" s="19" t="str">
        <f t="shared" si="9"/>
        <v>B</v>
      </c>
      <c r="R17" s="19" t="str">
        <f t="shared" si="10"/>
        <v>B</v>
      </c>
      <c r="S17" s="18"/>
      <c r="T17" s="1">
        <v>86</v>
      </c>
      <c r="U17" s="1">
        <v>92</v>
      </c>
      <c r="V17" s="1">
        <v>100</v>
      </c>
      <c r="W17" s="1">
        <v>93</v>
      </c>
      <c r="X17" s="1"/>
      <c r="Y17" s="1"/>
      <c r="Z17" s="1"/>
      <c r="AA17" s="1"/>
      <c r="AB17" s="1"/>
      <c r="AC17" s="1"/>
      <c r="AD17" s="1">
        <v>93</v>
      </c>
      <c r="AE17" s="18"/>
      <c r="AF17" s="1">
        <v>85</v>
      </c>
      <c r="AG17" s="1">
        <v>85</v>
      </c>
      <c r="AH17" s="1">
        <v>88</v>
      </c>
      <c r="AI17" s="1">
        <v>90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268</v>
      </c>
      <c r="FI17" s="73"/>
      <c r="FJ17" s="74">
        <v>12143</v>
      </c>
      <c r="FK17" s="74">
        <v>12153</v>
      </c>
    </row>
    <row r="18" spans="1:167">
      <c r="A18" s="19">
        <v>8</v>
      </c>
      <c r="B18" s="19">
        <v>36675</v>
      </c>
      <c r="C18" s="19" t="s">
        <v>162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86</v>
      </c>
      <c r="H18" s="19" t="str">
        <f t="shared" si="2"/>
        <v>A</v>
      </c>
      <c r="I18" s="35">
        <v>2</v>
      </c>
      <c r="J18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8" s="19">
        <f t="shared" si="4"/>
        <v>87</v>
      </c>
      <c r="L18" s="19" t="str">
        <f t="shared" si="5"/>
        <v>A</v>
      </c>
      <c r="M18" s="19">
        <f t="shared" si="6"/>
        <v>87</v>
      </c>
      <c r="N18" s="19" t="str">
        <f t="shared" si="7"/>
        <v>A</v>
      </c>
      <c r="O18" s="35">
        <v>1</v>
      </c>
      <c r="P18" s="19" t="str">
        <f t="shared" si="8"/>
        <v>sangat terampil membuat power point masuknya bangsa barat ke Indonesia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82</v>
      </c>
      <c r="V18" s="1">
        <v>90</v>
      </c>
      <c r="W18" s="1">
        <v>88</v>
      </c>
      <c r="X18" s="1"/>
      <c r="Y18" s="1"/>
      <c r="Z18" s="1"/>
      <c r="AA18" s="1"/>
      <c r="AB18" s="1"/>
      <c r="AC18" s="1"/>
      <c r="AD18" s="1">
        <v>90</v>
      </c>
      <c r="AE18" s="18"/>
      <c r="AF18" s="1">
        <v>85</v>
      </c>
      <c r="AG18" s="1">
        <v>85</v>
      </c>
      <c r="AH18" s="1">
        <v>88</v>
      </c>
      <c r="AI18" s="1">
        <v>90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36688</v>
      </c>
      <c r="C19" s="19" t="s">
        <v>163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2</v>
      </c>
      <c r="J19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9" s="19">
        <f t="shared" si="4"/>
        <v>87</v>
      </c>
      <c r="L19" s="19" t="str">
        <f t="shared" si="5"/>
        <v>A</v>
      </c>
      <c r="M19" s="19">
        <f t="shared" si="6"/>
        <v>87</v>
      </c>
      <c r="N19" s="19" t="str">
        <f t="shared" si="7"/>
        <v>A</v>
      </c>
      <c r="O19" s="35">
        <v>1</v>
      </c>
      <c r="P19" s="19" t="str">
        <f t="shared" si="8"/>
        <v>sangat terampil membuat power point masuknya bangsa barat ke Indonesia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88</v>
      </c>
      <c r="V19" s="1">
        <v>90</v>
      </c>
      <c r="W19" s="1">
        <v>88</v>
      </c>
      <c r="X19" s="1"/>
      <c r="Y19" s="1"/>
      <c r="Z19" s="1"/>
      <c r="AA19" s="1"/>
      <c r="AB19" s="1"/>
      <c r="AC19" s="1"/>
      <c r="AD19" s="1">
        <v>90</v>
      </c>
      <c r="AE19" s="18"/>
      <c r="AF19" s="1">
        <v>85</v>
      </c>
      <c r="AG19" s="1">
        <v>85</v>
      </c>
      <c r="AH19" s="1">
        <v>88</v>
      </c>
      <c r="AI19" s="1">
        <v>90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12144</v>
      </c>
      <c r="FK19" s="74">
        <v>12154</v>
      </c>
    </row>
    <row r="20" spans="1:167">
      <c r="A20" s="19">
        <v>10</v>
      </c>
      <c r="B20" s="19">
        <v>36701</v>
      </c>
      <c r="C20" s="19" t="s">
        <v>164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87</v>
      </c>
      <c r="H20" s="19" t="str">
        <f t="shared" si="2"/>
        <v>A</v>
      </c>
      <c r="I20" s="35">
        <v>2</v>
      </c>
      <c r="J20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0" s="19">
        <f t="shared" si="4"/>
        <v>87</v>
      </c>
      <c r="L20" s="19" t="str">
        <f t="shared" si="5"/>
        <v>A</v>
      </c>
      <c r="M20" s="19">
        <f t="shared" si="6"/>
        <v>87</v>
      </c>
      <c r="N20" s="19" t="str">
        <f t="shared" si="7"/>
        <v>A</v>
      </c>
      <c r="O20" s="35">
        <v>1</v>
      </c>
      <c r="P20" s="19" t="str">
        <f t="shared" si="8"/>
        <v>sangat terampil membuat power point masuknya bangsa barat ke Indonesia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90</v>
      </c>
      <c r="V20" s="1">
        <v>87</v>
      </c>
      <c r="W20" s="1">
        <v>88</v>
      </c>
      <c r="X20" s="1"/>
      <c r="Y20" s="1"/>
      <c r="Z20" s="1"/>
      <c r="AA20" s="1"/>
      <c r="AB20" s="1"/>
      <c r="AC20" s="1"/>
      <c r="AD20" s="1">
        <v>90</v>
      </c>
      <c r="AE20" s="18"/>
      <c r="AF20" s="1">
        <v>85</v>
      </c>
      <c r="AG20" s="1">
        <v>85</v>
      </c>
      <c r="AH20" s="1">
        <v>88</v>
      </c>
      <c r="AI20" s="1">
        <v>90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36714</v>
      </c>
      <c r="C21" s="19" t="s">
        <v>165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2</v>
      </c>
      <c r="J21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1" s="19">
        <f t="shared" si="4"/>
        <v>87</v>
      </c>
      <c r="L21" s="19" t="str">
        <f t="shared" si="5"/>
        <v>A</v>
      </c>
      <c r="M21" s="19">
        <f t="shared" si="6"/>
        <v>87</v>
      </c>
      <c r="N21" s="19" t="str">
        <f t="shared" si="7"/>
        <v>A</v>
      </c>
      <c r="O21" s="35">
        <v>1</v>
      </c>
      <c r="P21" s="19" t="str">
        <f t="shared" si="8"/>
        <v>sangat terampil membuat power point masuknya bangsa barat ke Indonesia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76</v>
      </c>
      <c r="V21" s="1">
        <v>80</v>
      </c>
      <c r="W21" s="1">
        <v>70</v>
      </c>
      <c r="X21" s="1"/>
      <c r="Y21" s="1"/>
      <c r="Z21" s="1"/>
      <c r="AA21" s="1"/>
      <c r="AB21" s="1"/>
      <c r="AC21" s="1"/>
      <c r="AD21" s="1">
        <v>72</v>
      </c>
      <c r="AE21" s="18"/>
      <c r="AF21" s="1">
        <v>85</v>
      </c>
      <c r="AG21" s="1">
        <v>85</v>
      </c>
      <c r="AH21" s="1">
        <v>88</v>
      </c>
      <c r="AI21" s="1">
        <v>90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12145</v>
      </c>
      <c r="FK21" s="74">
        <v>12155</v>
      </c>
    </row>
    <row r="22" spans="1:167">
      <c r="A22" s="19">
        <v>12</v>
      </c>
      <c r="B22" s="19">
        <v>36727</v>
      </c>
      <c r="C22" s="19" t="s">
        <v>166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2</v>
      </c>
      <c r="J2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2" s="19">
        <f t="shared" si="4"/>
        <v>87</v>
      </c>
      <c r="L22" s="19" t="str">
        <f t="shared" si="5"/>
        <v>A</v>
      </c>
      <c r="M22" s="19">
        <f t="shared" si="6"/>
        <v>87</v>
      </c>
      <c r="N22" s="19" t="str">
        <f t="shared" si="7"/>
        <v>A</v>
      </c>
      <c r="O22" s="35">
        <v>1</v>
      </c>
      <c r="P22" s="19" t="str">
        <f t="shared" si="8"/>
        <v>sangat terampil membuat power point masuknya bangsa barat ke Indonesia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70</v>
      </c>
      <c r="V22" s="1">
        <v>80</v>
      </c>
      <c r="W22" s="1">
        <v>80</v>
      </c>
      <c r="X22" s="1"/>
      <c r="Y22" s="1"/>
      <c r="Z22" s="1"/>
      <c r="AA22" s="1"/>
      <c r="AB22" s="1"/>
      <c r="AC22" s="1"/>
      <c r="AD22" s="1">
        <v>80</v>
      </c>
      <c r="AE22" s="18"/>
      <c r="AF22" s="1">
        <v>85</v>
      </c>
      <c r="AG22" s="1">
        <v>85</v>
      </c>
      <c r="AH22" s="1">
        <v>88</v>
      </c>
      <c r="AI22" s="1">
        <v>90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36740</v>
      </c>
      <c r="C23" s="19" t="s">
        <v>167</v>
      </c>
      <c r="D23" s="18"/>
      <c r="E23" s="19">
        <f t="shared" si="0"/>
        <v>89</v>
      </c>
      <c r="F23" s="19" t="str">
        <f t="shared" si="1"/>
        <v>A</v>
      </c>
      <c r="G23" s="19">
        <f>IF((COUNTA(T12:AC12)&gt;0),(ROUND((AVERAGE(T23:AD23)),0)),"")</f>
        <v>89</v>
      </c>
      <c r="H23" s="19" t="str">
        <f t="shared" si="2"/>
        <v>A</v>
      </c>
      <c r="I23" s="35">
        <v>2</v>
      </c>
      <c r="J23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3" s="19">
        <f t="shared" si="4"/>
        <v>88.25</v>
      </c>
      <c r="L23" s="19" t="str">
        <f t="shared" si="5"/>
        <v>A</v>
      </c>
      <c r="M23" s="19">
        <f t="shared" si="6"/>
        <v>88.25</v>
      </c>
      <c r="N23" s="19" t="str">
        <f t="shared" si="7"/>
        <v>A</v>
      </c>
      <c r="O23" s="35">
        <v>1</v>
      </c>
      <c r="P23" s="19" t="str">
        <f t="shared" si="8"/>
        <v>sangat terampil membuat power point masuknya bangsa barat ke Indonesia</v>
      </c>
      <c r="Q23" s="19" t="str">
        <f t="shared" si="9"/>
        <v>B</v>
      </c>
      <c r="R23" s="19" t="str">
        <f t="shared" si="10"/>
        <v>B</v>
      </c>
      <c r="S23" s="18"/>
      <c r="T23" s="1">
        <v>87</v>
      </c>
      <c r="U23" s="1">
        <v>92</v>
      </c>
      <c r="V23" s="1">
        <v>88</v>
      </c>
      <c r="W23" s="1">
        <v>90</v>
      </c>
      <c r="X23" s="1"/>
      <c r="Y23" s="1"/>
      <c r="Z23" s="1"/>
      <c r="AA23" s="1"/>
      <c r="AB23" s="1"/>
      <c r="AC23" s="1"/>
      <c r="AD23" s="1">
        <v>90</v>
      </c>
      <c r="AE23" s="18"/>
      <c r="AF23" s="1">
        <v>90</v>
      </c>
      <c r="AG23" s="1">
        <v>85</v>
      </c>
      <c r="AH23" s="1">
        <v>88</v>
      </c>
      <c r="AI23" s="1">
        <v>90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12146</v>
      </c>
      <c r="FK23" s="74">
        <v>12156</v>
      </c>
    </row>
    <row r="24" spans="1:167">
      <c r="A24" s="19">
        <v>14</v>
      </c>
      <c r="B24" s="19">
        <v>36753</v>
      </c>
      <c r="C24" s="19" t="s">
        <v>168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2</v>
      </c>
      <c r="J2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4" s="19">
        <f t="shared" si="4"/>
        <v>87</v>
      </c>
      <c r="L24" s="19" t="str">
        <f t="shared" si="5"/>
        <v>A</v>
      </c>
      <c r="M24" s="19">
        <f t="shared" si="6"/>
        <v>87</v>
      </c>
      <c r="N24" s="19" t="str">
        <f t="shared" si="7"/>
        <v>A</v>
      </c>
      <c r="O24" s="35">
        <v>1</v>
      </c>
      <c r="P24" s="19" t="str">
        <f t="shared" si="8"/>
        <v>sangat terampil membuat power point masuknya bangsa barat ke Indonesia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68</v>
      </c>
      <c r="V24" s="1">
        <v>90</v>
      </c>
      <c r="W24" s="1">
        <v>70</v>
      </c>
      <c r="X24" s="1"/>
      <c r="Y24" s="1"/>
      <c r="Z24" s="1"/>
      <c r="AA24" s="1"/>
      <c r="AB24" s="1"/>
      <c r="AC24" s="1"/>
      <c r="AD24" s="1">
        <v>70</v>
      </c>
      <c r="AE24" s="18"/>
      <c r="AF24" s="1">
        <v>85</v>
      </c>
      <c r="AG24" s="1">
        <v>85</v>
      </c>
      <c r="AH24" s="1">
        <v>88</v>
      </c>
      <c r="AI24" s="1">
        <v>90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36766</v>
      </c>
      <c r="C25" s="19" t="s">
        <v>169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2</v>
      </c>
      <c r="J2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5" s="19">
        <f t="shared" si="4"/>
        <v>87</v>
      </c>
      <c r="L25" s="19" t="str">
        <f t="shared" si="5"/>
        <v>A</v>
      </c>
      <c r="M25" s="19">
        <f t="shared" si="6"/>
        <v>87</v>
      </c>
      <c r="N25" s="19" t="str">
        <f t="shared" si="7"/>
        <v>A</v>
      </c>
      <c r="O25" s="35">
        <v>1</v>
      </c>
      <c r="P25" s="19" t="str">
        <f t="shared" si="8"/>
        <v>sangat terampil membuat power point masuknya bangsa barat ke Indonesia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80</v>
      </c>
      <c r="V25" s="1">
        <v>94</v>
      </c>
      <c r="W25" s="1">
        <v>86</v>
      </c>
      <c r="X25" s="1"/>
      <c r="Y25" s="1"/>
      <c r="Z25" s="1"/>
      <c r="AA25" s="1"/>
      <c r="AB25" s="1"/>
      <c r="AC25" s="1"/>
      <c r="AD25" s="1">
        <v>84</v>
      </c>
      <c r="AE25" s="18"/>
      <c r="AF25" s="1">
        <v>85</v>
      </c>
      <c r="AG25" s="1">
        <v>85</v>
      </c>
      <c r="AH25" s="1">
        <v>88</v>
      </c>
      <c r="AI25" s="1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12147</v>
      </c>
      <c r="FK25" s="74">
        <v>12157</v>
      </c>
    </row>
    <row r="26" spans="1:167">
      <c r="A26" s="19">
        <v>16</v>
      </c>
      <c r="B26" s="19">
        <v>36779</v>
      </c>
      <c r="C26" s="19" t="s">
        <v>170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2</v>
      </c>
      <c r="J26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6" s="19">
        <f t="shared" si="4"/>
        <v>87</v>
      </c>
      <c r="L26" s="19" t="str">
        <f t="shared" si="5"/>
        <v>A</v>
      </c>
      <c r="M26" s="19">
        <f t="shared" si="6"/>
        <v>87</v>
      </c>
      <c r="N26" s="19" t="str">
        <f t="shared" si="7"/>
        <v>A</v>
      </c>
      <c r="O26" s="35">
        <v>1</v>
      </c>
      <c r="P26" s="19" t="str">
        <f t="shared" si="8"/>
        <v>sangat terampil membuat power point masuknya bangsa barat ke Indonesia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72</v>
      </c>
      <c r="V26" s="1">
        <v>84</v>
      </c>
      <c r="W26" s="1">
        <v>70</v>
      </c>
      <c r="X26" s="1"/>
      <c r="Y26" s="1"/>
      <c r="Z26" s="1"/>
      <c r="AA26" s="1"/>
      <c r="AB26" s="1"/>
      <c r="AC26" s="1"/>
      <c r="AD26" s="1">
        <v>72</v>
      </c>
      <c r="AE26" s="18"/>
      <c r="AF26" s="1">
        <v>85</v>
      </c>
      <c r="AG26" s="1">
        <v>85</v>
      </c>
      <c r="AH26" s="1">
        <v>88</v>
      </c>
      <c r="AI26" s="1">
        <v>90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36792</v>
      </c>
      <c r="C27" s="19" t="s">
        <v>171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2</v>
      </c>
      <c r="J27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7" s="19">
        <f t="shared" si="4"/>
        <v>87</v>
      </c>
      <c r="L27" s="19" t="str">
        <f t="shared" si="5"/>
        <v>A</v>
      </c>
      <c r="M27" s="19">
        <f t="shared" si="6"/>
        <v>87</v>
      </c>
      <c r="N27" s="19" t="str">
        <f t="shared" si="7"/>
        <v>A</v>
      </c>
      <c r="O27" s="35">
        <v>1</v>
      </c>
      <c r="P27" s="19" t="str">
        <f t="shared" si="8"/>
        <v>sangat terampil membuat power point masuknya bangsa barat ke Indonesia</v>
      </c>
      <c r="Q27" s="19" t="str">
        <f t="shared" si="9"/>
        <v>B</v>
      </c>
      <c r="R27" s="19" t="str">
        <f t="shared" si="10"/>
        <v>B</v>
      </c>
      <c r="S27" s="18"/>
      <c r="T27" s="1">
        <v>85</v>
      </c>
      <c r="U27" s="1">
        <v>84</v>
      </c>
      <c r="V27" s="1">
        <v>80</v>
      </c>
      <c r="W27" s="1">
        <v>81</v>
      </c>
      <c r="X27" s="1"/>
      <c r="Y27" s="1"/>
      <c r="Z27" s="1"/>
      <c r="AA27" s="1"/>
      <c r="AB27" s="1"/>
      <c r="AC27" s="1"/>
      <c r="AD27" s="1">
        <v>81</v>
      </c>
      <c r="AE27" s="18"/>
      <c r="AF27" s="1">
        <v>85</v>
      </c>
      <c r="AG27" s="1">
        <v>85</v>
      </c>
      <c r="AH27" s="1">
        <v>88</v>
      </c>
      <c r="AI27" s="1">
        <v>90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12148</v>
      </c>
      <c r="FK27" s="74">
        <v>12158</v>
      </c>
    </row>
    <row r="28" spans="1:167">
      <c r="A28" s="19">
        <v>18</v>
      </c>
      <c r="B28" s="19">
        <v>36805</v>
      </c>
      <c r="C28" s="19" t="s">
        <v>172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8" s="19">
        <f t="shared" si="4"/>
        <v>87</v>
      </c>
      <c r="L28" s="19" t="str">
        <f t="shared" si="5"/>
        <v>A</v>
      </c>
      <c r="M28" s="19">
        <f t="shared" si="6"/>
        <v>87</v>
      </c>
      <c r="N28" s="19" t="str">
        <f t="shared" si="7"/>
        <v>A</v>
      </c>
      <c r="O28" s="35">
        <v>1</v>
      </c>
      <c r="P28" s="19" t="str">
        <f t="shared" si="8"/>
        <v>sangat terampil membuat power point masuknya bangsa barat ke Indonesia</v>
      </c>
      <c r="Q28" s="19" t="str">
        <f t="shared" si="9"/>
        <v>B</v>
      </c>
      <c r="R28" s="19" t="str">
        <f t="shared" si="10"/>
        <v>B</v>
      </c>
      <c r="S28" s="18"/>
      <c r="T28" s="1">
        <v>86</v>
      </c>
      <c r="U28" s="1">
        <v>68</v>
      </c>
      <c r="V28" s="1">
        <v>87</v>
      </c>
      <c r="W28" s="1">
        <v>70</v>
      </c>
      <c r="X28" s="1"/>
      <c r="Y28" s="1"/>
      <c r="Z28" s="1"/>
      <c r="AA28" s="1"/>
      <c r="AB28" s="1"/>
      <c r="AC28" s="1"/>
      <c r="AD28" s="1">
        <v>70</v>
      </c>
      <c r="AE28" s="18"/>
      <c r="AF28" s="1">
        <v>85</v>
      </c>
      <c r="AG28" s="1">
        <v>85</v>
      </c>
      <c r="AH28" s="1">
        <v>88</v>
      </c>
      <c r="AI28" s="1">
        <v>90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36818</v>
      </c>
      <c r="C29" s="19" t="s">
        <v>173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9" s="19">
        <f t="shared" si="4"/>
        <v>87</v>
      </c>
      <c r="L29" s="19" t="str">
        <f t="shared" si="5"/>
        <v>A</v>
      </c>
      <c r="M29" s="19">
        <f t="shared" si="6"/>
        <v>87</v>
      </c>
      <c r="N29" s="19" t="str">
        <f t="shared" si="7"/>
        <v>A</v>
      </c>
      <c r="O29" s="35">
        <v>1</v>
      </c>
      <c r="P29" s="19" t="str">
        <f t="shared" si="8"/>
        <v>sangat terampil membuat power point masuknya bangsa barat ke Indonesia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78</v>
      </c>
      <c r="V29" s="1">
        <v>87</v>
      </c>
      <c r="W29" s="1">
        <v>78</v>
      </c>
      <c r="X29" s="1"/>
      <c r="Y29" s="1"/>
      <c r="Z29" s="1"/>
      <c r="AA29" s="1"/>
      <c r="AB29" s="1"/>
      <c r="AC29" s="1"/>
      <c r="AD29" s="1">
        <v>78</v>
      </c>
      <c r="AE29" s="18"/>
      <c r="AF29" s="1">
        <v>85</v>
      </c>
      <c r="AG29" s="1">
        <v>85</v>
      </c>
      <c r="AH29" s="1">
        <v>88</v>
      </c>
      <c r="AI29" s="1">
        <v>90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12149</v>
      </c>
      <c r="FK29" s="74">
        <v>12159</v>
      </c>
    </row>
    <row r="30" spans="1:167">
      <c r="A30" s="19">
        <v>20</v>
      </c>
      <c r="B30" s="19">
        <v>36831</v>
      </c>
      <c r="C30" s="19" t="s">
        <v>174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0" s="19">
        <f t="shared" si="4"/>
        <v>87</v>
      </c>
      <c r="L30" s="19" t="str">
        <f t="shared" si="5"/>
        <v>A</v>
      </c>
      <c r="M30" s="19">
        <f t="shared" si="6"/>
        <v>87</v>
      </c>
      <c r="N30" s="19" t="str">
        <f t="shared" si="7"/>
        <v>A</v>
      </c>
      <c r="O30" s="35">
        <v>1</v>
      </c>
      <c r="P30" s="19" t="str">
        <f t="shared" si="8"/>
        <v>sangat terampil membuat power point masuknya bangsa barat ke Indonesia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69</v>
      </c>
      <c r="V30" s="1">
        <v>80</v>
      </c>
      <c r="W30" s="1">
        <v>78</v>
      </c>
      <c r="X30" s="1"/>
      <c r="Y30" s="1"/>
      <c r="Z30" s="1"/>
      <c r="AA30" s="1"/>
      <c r="AB30" s="1"/>
      <c r="AC30" s="1"/>
      <c r="AD30" s="1">
        <v>78</v>
      </c>
      <c r="AE30" s="18"/>
      <c r="AF30" s="1">
        <v>85</v>
      </c>
      <c r="AG30" s="1">
        <v>85</v>
      </c>
      <c r="AH30" s="1">
        <v>88</v>
      </c>
      <c r="AI30" s="1">
        <v>90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36844</v>
      </c>
      <c r="C31" s="19" t="s">
        <v>175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86</v>
      </c>
      <c r="H31" s="19" t="str">
        <f t="shared" si="2"/>
        <v>A</v>
      </c>
      <c r="I31" s="35">
        <v>1</v>
      </c>
      <c r="J31" s="19" t="str">
        <f t="shared" si="3"/>
        <v>Memiliki Kemampuan dalam menganalisis proses masuk perkembangan, perlawanan terhadap penjajahan bangsa barat, dampak polpensosbud, dan nilai-nilai sumpah pemuda</v>
      </c>
      <c r="K31" s="19">
        <f t="shared" si="4"/>
        <v>87</v>
      </c>
      <c r="L31" s="19" t="str">
        <f t="shared" si="5"/>
        <v>A</v>
      </c>
      <c r="M31" s="19">
        <f t="shared" si="6"/>
        <v>87</v>
      </c>
      <c r="N31" s="19" t="str">
        <f t="shared" si="7"/>
        <v>A</v>
      </c>
      <c r="O31" s="35">
        <v>1</v>
      </c>
      <c r="P31" s="19" t="str">
        <f t="shared" si="8"/>
        <v>sangat terampil membuat power point masuknya bangsa barat ke Indonesia</v>
      </c>
      <c r="Q31" s="19" t="str">
        <f t="shared" si="9"/>
        <v>B</v>
      </c>
      <c r="R31" s="19" t="str">
        <f t="shared" si="10"/>
        <v>B</v>
      </c>
      <c r="S31" s="18"/>
      <c r="T31" s="1">
        <v>86</v>
      </c>
      <c r="U31" s="1">
        <v>76</v>
      </c>
      <c r="V31" s="1">
        <v>84</v>
      </c>
      <c r="W31" s="1">
        <v>91</v>
      </c>
      <c r="X31" s="1"/>
      <c r="Y31" s="1"/>
      <c r="Z31" s="1"/>
      <c r="AA31" s="1"/>
      <c r="AB31" s="1"/>
      <c r="AC31" s="1"/>
      <c r="AD31" s="1">
        <v>91</v>
      </c>
      <c r="AE31" s="18"/>
      <c r="AF31" s="1">
        <v>85</v>
      </c>
      <c r="AG31" s="1">
        <v>85</v>
      </c>
      <c r="AH31" s="1">
        <v>88</v>
      </c>
      <c r="AI31" s="1">
        <v>90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12150</v>
      </c>
      <c r="FK31" s="74">
        <v>12160</v>
      </c>
    </row>
    <row r="32" spans="1:167">
      <c r="A32" s="19">
        <v>22</v>
      </c>
      <c r="B32" s="19">
        <v>36857</v>
      </c>
      <c r="C32" s="19" t="s">
        <v>176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2" s="19">
        <f t="shared" si="4"/>
        <v>87</v>
      </c>
      <c r="L32" s="19" t="str">
        <f t="shared" si="5"/>
        <v>A</v>
      </c>
      <c r="M32" s="19">
        <f t="shared" si="6"/>
        <v>87</v>
      </c>
      <c r="N32" s="19" t="str">
        <f t="shared" si="7"/>
        <v>A</v>
      </c>
      <c r="O32" s="35">
        <v>1</v>
      </c>
      <c r="P32" s="19" t="str">
        <f t="shared" si="8"/>
        <v>sangat terampil membuat power point masuknya bangsa barat ke Indonesia</v>
      </c>
      <c r="Q32" s="19" t="str">
        <f t="shared" si="9"/>
        <v>B</v>
      </c>
      <c r="R32" s="19" t="str">
        <f t="shared" si="10"/>
        <v>B</v>
      </c>
      <c r="S32" s="18"/>
      <c r="T32" s="1">
        <v>87</v>
      </c>
      <c r="U32" s="1">
        <v>60</v>
      </c>
      <c r="V32" s="1">
        <v>94</v>
      </c>
      <c r="W32" s="1">
        <v>69</v>
      </c>
      <c r="X32" s="1"/>
      <c r="Y32" s="1"/>
      <c r="Z32" s="1"/>
      <c r="AA32" s="1"/>
      <c r="AB32" s="1"/>
      <c r="AC32" s="1"/>
      <c r="AD32" s="1">
        <v>69</v>
      </c>
      <c r="AE32" s="18"/>
      <c r="AF32" s="1">
        <v>85</v>
      </c>
      <c r="AG32" s="1">
        <v>85</v>
      </c>
      <c r="AH32" s="1">
        <v>88</v>
      </c>
      <c r="AI32" s="1">
        <v>90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36870</v>
      </c>
      <c r="C33" s="19" t="s">
        <v>177</v>
      </c>
      <c r="D33" s="18"/>
      <c r="E33" s="19">
        <f t="shared" si="0"/>
        <v>88</v>
      </c>
      <c r="F33" s="19" t="str">
        <f t="shared" si="1"/>
        <v>A</v>
      </c>
      <c r="G33" s="19">
        <f>IF((COUNTA(T12:AC12)&gt;0),(ROUND((AVERAGE(T33:AD33)),0)),"")</f>
        <v>88</v>
      </c>
      <c r="H33" s="19" t="str">
        <f t="shared" si="2"/>
        <v>A</v>
      </c>
      <c r="I33" s="35">
        <v>1</v>
      </c>
      <c r="J33" s="19" t="str">
        <f t="shared" si="3"/>
        <v>Memiliki Kemampuan dalam menganalisis proses masuk perkembangan, perlawanan terhadap penjajahan bangsa barat, dampak polpensosbud, dan nilai-nilai sumpah pemuda</v>
      </c>
      <c r="K33" s="19">
        <f t="shared" si="4"/>
        <v>87</v>
      </c>
      <c r="L33" s="19" t="str">
        <f t="shared" si="5"/>
        <v>A</v>
      </c>
      <c r="M33" s="19">
        <f t="shared" si="6"/>
        <v>87</v>
      </c>
      <c r="N33" s="19" t="str">
        <f t="shared" si="7"/>
        <v>A</v>
      </c>
      <c r="O33" s="35">
        <v>1</v>
      </c>
      <c r="P33" s="19" t="str">
        <f t="shared" si="8"/>
        <v>sangat terampil membuat power point masuknya bangsa barat ke Indonesia</v>
      </c>
      <c r="Q33" s="19" t="str">
        <f t="shared" si="9"/>
        <v>B</v>
      </c>
      <c r="R33" s="19" t="str">
        <f t="shared" si="10"/>
        <v>B</v>
      </c>
      <c r="S33" s="18"/>
      <c r="T33" s="1">
        <v>88</v>
      </c>
      <c r="U33" s="1">
        <v>86</v>
      </c>
      <c r="V33" s="1">
        <v>87</v>
      </c>
      <c r="W33" s="1">
        <v>90</v>
      </c>
      <c r="X33" s="1"/>
      <c r="Y33" s="1"/>
      <c r="Z33" s="1"/>
      <c r="AA33" s="1"/>
      <c r="AB33" s="1"/>
      <c r="AC33" s="1"/>
      <c r="AD33" s="1">
        <v>88</v>
      </c>
      <c r="AE33" s="18"/>
      <c r="AF33" s="1">
        <v>85</v>
      </c>
      <c r="AG33" s="1">
        <v>85</v>
      </c>
      <c r="AH33" s="1">
        <v>88</v>
      </c>
      <c r="AI33" s="1">
        <v>90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36883</v>
      </c>
      <c r="C34" s="19" t="s">
        <v>178</v>
      </c>
      <c r="D34" s="18"/>
      <c r="E34" s="19">
        <f t="shared" si="0"/>
        <v>91</v>
      </c>
      <c r="F34" s="19" t="str">
        <f t="shared" si="1"/>
        <v>A</v>
      </c>
      <c r="G34" s="19">
        <f>IF((COUNTA(T12:AC12)&gt;0),(ROUND((AVERAGE(T34:AD34)),0)),"")</f>
        <v>92</v>
      </c>
      <c r="H34" s="19" t="str">
        <f t="shared" si="2"/>
        <v>A</v>
      </c>
      <c r="I34" s="35">
        <v>1</v>
      </c>
      <c r="J34" s="19" t="str">
        <f t="shared" si="3"/>
        <v>Memiliki Kemampuan dalam menganalisis proses masuk perkembangan, perlawanan terhadap penjajahan bangsa barat, dampak polpensosbud, dan nilai-nilai sumpah pemuda</v>
      </c>
      <c r="K34" s="19">
        <f t="shared" si="4"/>
        <v>88.25</v>
      </c>
      <c r="L34" s="19" t="str">
        <f t="shared" si="5"/>
        <v>A</v>
      </c>
      <c r="M34" s="19">
        <f t="shared" si="6"/>
        <v>88.25</v>
      </c>
      <c r="N34" s="19" t="str">
        <f t="shared" si="7"/>
        <v>A</v>
      </c>
      <c r="O34" s="35">
        <v>1</v>
      </c>
      <c r="P34" s="19" t="str">
        <f t="shared" si="8"/>
        <v>sangat terampil membuat power point masuknya bangsa barat ke Indonesia</v>
      </c>
      <c r="Q34" s="19" t="str">
        <f t="shared" si="9"/>
        <v>B</v>
      </c>
      <c r="R34" s="19" t="str">
        <f t="shared" si="10"/>
        <v>B</v>
      </c>
      <c r="S34" s="18"/>
      <c r="T34" s="1">
        <v>90</v>
      </c>
      <c r="U34" s="1">
        <v>94</v>
      </c>
      <c r="V34" s="1">
        <v>90</v>
      </c>
      <c r="W34" s="1">
        <v>90</v>
      </c>
      <c r="X34" s="1"/>
      <c r="Y34" s="1"/>
      <c r="Z34" s="1"/>
      <c r="AA34" s="1"/>
      <c r="AB34" s="1"/>
      <c r="AC34" s="1"/>
      <c r="AD34" s="1">
        <v>94</v>
      </c>
      <c r="AE34" s="18"/>
      <c r="AF34" s="1">
        <v>90</v>
      </c>
      <c r="AG34" s="1">
        <v>85</v>
      </c>
      <c r="AH34" s="1">
        <v>88</v>
      </c>
      <c r="AI34" s="1">
        <v>90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36896</v>
      </c>
      <c r="C35" s="19" t="s">
        <v>179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76</v>
      </c>
      <c r="H35" s="19" t="str">
        <f t="shared" si="2"/>
        <v>B</v>
      </c>
      <c r="I35" s="35">
        <v>2</v>
      </c>
      <c r="J3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5" s="19">
        <f t="shared" si="4"/>
        <v>87</v>
      </c>
      <c r="L35" s="19" t="str">
        <f t="shared" si="5"/>
        <v>A</v>
      </c>
      <c r="M35" s="19">
        <f t="shared" si="6"/>
        <v>87</v>
      </c>
      <c r="N35" s="19" t="str">
        <f t="shared" si="7"/>
        <v>A</v>
      </c>
      <c r="O35" s="35">
        <v>1</v>
      </c>
      <c r="P35" s="19" t="str">
        <f t="shared" si="8"/>
        <v>sangat terampil membuat power point masuknya bangsa barat ke Indonesia</v>
      </c>
      <c r="Q35" s="19" t="str">
        <f t="shared" si="9"/>
        <v>B</v>
      </c>
      <c r="R35" s="19" t="str">
        <f t="shared" si="10"/>
        <v>B</v>
      </c>
      <c r="S35" s="18"/>
      <c r="T35" s="1">
        <v>88</v>
      </c>
      <c r="U35" s="1">
        <v>82</v>
      </c>
      <c r="V35" s="1">
        <v>70</v>
      </c>
      <c r="W35" s="1">
        <v>70</v>
      </c>
      <c r="X35" s="1"/>
      <c r="Y35" s="1"/>
      <c r="Z35" s="1"/>
      <c r="AA35" s="1"/>
      <c r="AB35" s="1"/>
      <c r="AC35" s="1"/>
      <c r="AD35" s="1">
        <v>72</v>
      </c>
      <c r="AE35" s="18"/>
      <c r="AF35" s="1">
        <v>85</v>
      </c>
      <c r="AG35" s="1">
        <v>85</v>
      </c>
      <c r="AH35" s="1">
        <v>88</v>
      </c>
      <c r="AI35" s="1">
        <v>90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36909</v>
      </c>
      <c r="C36" s="19" t="s">
        <v>180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2</v>
      </c>
      <c r="J36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6" s="19">
        <f t="shared" si="4"/>
        <v>87</v>
      </c>
      <c r="L36" s="19" t="str">
        <f t="shared" si="5"/>
        <v>A</v>
      </c>
      <c r="M36" s="19">
        <f t="shared" si="6"/>
        <v>87</v>
      </c>
      <c r="N36" s="19" t="str">
        <f t="shared" si="7"/>
        <v>A</v>
      </c>
      <c r="O36" s="35">
        <v>1</v>
      </c>
      <c r="P36" s="19" t="str">
        <f t="shared" si="8"/>
        <v>sangat terampil membuat power point masuknya bangsa barat ke Indonesia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70</v>
      </c>
      <c r="V36" s="1">
        <v>90</v>
      </c>
      <c r="W36" s="1">
        <v>70</v>
      </c>
      <c r="X36" s="1"/>
      <c r="Y36" s="1"/>
      <c r="Z36" s="1"/>
      <c r="AA36" s="1"/>
      <c r="AB36" s="1"/>
      <c r="AC36" s="1"/>
      <c r="AD36" s="1">
        <v>70</v>
      </c>
      <c r="AE36" s="18"/>
      <c r="AF36" s="1">
        <v>85</v>
      </c>
      <c r="AG36" s="1">
        <v>85</v>
      </c>
      <c r="AH36" s="1">
        <v>88</v>
      </c>
      <c r="AI36" s="1">
        <v>90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36922</v>
      </c>
      <c r="C37" s="19" t="s">
        <v>181</v>
      </c>
      <c r="D37" s="18"/>
      <c r="E37" s="19">
        <f t="shared" si="0"/>
        <v>76</v>
      </c>
      <c r="F37" s="19" t="str">
        <f t="shared" si="1"/>
        <v>B</v>
      </c>
      <c r="G37" s="19">
        <f>IF((COUNTA(T12:AC12)&gt;0),(ROUND((AVERAGE(T37:AD37)),0)),"")</f>
        <v>76</v>
      </c>
      <c r="H37" s="19" t="str">
        <f t="shared" si="2"/>
        <v>B</v>
      </c>
      <c r="I37" s="35">
        <v>2</v>
      </c>
      <c r="J37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7" s="19">
        <f t="shared" si="4"/>
        <v>83.25</v>
      </c>
      <c r="L37" s="19" t="str">
        <f t="shared" si="5"/>
        <v>B</v>
      </c>
      <c r="M37" s="19">
        <f t="shared" si="6"/>
        <v>83.25</v>
      </c>
      <c r="N37" s="19" t="str">
        <f t="shared" si="7"/>
        <v>B</v>
      </c>
      <c r="O37" s="35">
        <v>1</v>
      </c>
      <c r="P37" s="19" t="str">
        <f t="shared" si="8"/>
        <v>sangat terampil membuat power point masuknya bangsa barat ke Indonesia</v>
      </c>
      <c r="Q37" s="19" t="str">
        <f t="shared" si="9"/>
        <v>B</v>
      </c>
      <c r="R37" s="19" t="str">
        <f t="shared" si="10"/>
        <v>B</v>
      </c>
      <c r="S37" s="18"/>
      <c r="T37" s="1">
        <v>75</v>
      </c>
      <c r="U37" s="1">
        <v>70</v>
      </c>
      <c r="V37" s="1">
        <v>90</v>
      </c>
      <c r="W37" s="1">
        <v>70</v>
      </c>
      <c r="X37" s="1"/>
      <c r="Y37" s="1"/>
      <c r="Z37" s="1"/>
      <c r="AA37" s="1"/>
      <c r="AB37" s="1"/>
      <c r="AC37" s="1"/>
      <c r="AD37" s="1">
        <v>76</v>
      </c>
      <c r="AE37" s="18"/>
      <c r="AF37" s="1">
        <v>80</v>
      </c>
      <c r="AG37" s="1">
        <v>75</v>
      </c>
      <c r="AH37" s="1">
        <v>88</v>
      </c>
      <c r="AI37" s="1">
        <v>90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36935</v>
      </c>
      <c r="C38" s="19" t="s">
        <v>182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8" s="19">
        <f t="shared" si="4"/>
        <v>88.25</v>
      </c>
      <c r="L38" s="19" t="str">
        <f t="shared" si="5"/>
        <v>A</v>
      </c>
      <c r="M38" s="19">
        <f t="shared" si="6"/>
        <v>88.25</v>
      </c>
      <c r="N38" s="19" t="str">
        <f t="shared" si="7"/>
        <v>A</v>
      </c>
      <c r="O38" s="35">
        <v>1</v>
      </c>
      <c r="P38" s="19" t="str">
        <f t="shared" si="8"/>
        <v>sangat terampil membuat power point masuknya bangsa barat ke Indonesia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84</v>
      </c>
      <c r="V38" s="1">
        <v>90</v>
      </c>
      <c r="W38" s="1">
        <v>78</v>
      </c>
      <c r="X38" s="1"/>
      <c r="Y38" s="1"/>
      <c r="Z38" s="1"/>
      <c r="AA38" s="1"/>
      <c r="AB38" s="1"/>
      <c r="AC38" s="1"/>
      <c r="AD38" s="1">
        <v>78</v>
      </c>
      <c r="AE38" s="18"/>
      <c r="AF38" s="1">
        <v>90</v>
      </c>
      <c r="AG38" s="1">
        <v>85</v>
      </c>
      <c r="AH38" s="1">
        <v>88</v>
      </c>
      <c r="AI38" s="1">
        <v>90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36948</v>
      </c>
      <c r="C39" s="19" t="s">
        <v>183</v>
      </c>
      <c r="D39" s="18"/>
      <c r="E39" s="19">
        <f t="shared" si="0"/>
        <v>79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9" s="19">
        <f t="shared" si="4"/>
        <v>87</v>
      </c>
      <c r="L39" s="19" t="str">
        <f t="shared" si="5"/>
        <v>A</v>
      </c>
      <c r="M39" s="19">
        <f t="shared" si="6"/>
        <v>87</v>
      </c>
      <c r="N39" s="19" t="str">
        <f t="shared" si="7"/>
        <v>A</v>
      </c>
      <c r="O39" s="35">
        <v>1</v>
      </c>
      <c r="P39" s="19" t="str">
        <f t="shared" si="8"/>
        <v>sangat terampil membuat power point masuknya bangsa barat ke Indonesia</v>
      </c>
      <c r="Q39" s="19" t="str">
        <f t="shared" si="9"/>
        <v>B</v>
      </c>
      <c r="R39" s="19" t="str">
        <f t="shared" si="10"/>
        <v>B</v>
      </c>
      <c r="S39" s="18"/>
      <c r="T39" s="1">
        <v>85</v>
      </c>
      <c r="U39" s="1">
        <v>72</v>
      </c>
      <c r="V39" s="1">
        <v>90</v>
      </c>
      <c r="W39" s="1">
        <v>67</v>
      </c>
      <c r="X39" s="1"/>
      <c r="Y39" s="1"/>
      <c r="Z39" s="1"/>
      <c r="AA39" s="1"/>
      <c r="AB39" s="1"/>
      <c r="AC39" s="1"/>
      <c r="AD39" s="1">
        <v>67</v>
      </c>
      <c r="AE39" s="18"/>
      <c r="AF39" s="1">
        <v>85</v>
      </c>
      <c r="AG39" s="1">
        <v>85</v>
      </c>
      <c r="AH39" s="1">
        <v>88</v>
      </c>
      <c r="AI39" s="1"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36961</v>
      </c>
      <c r="C40" s="19" t="s">
        <v>184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2</v>
      </c>
      <c r="J40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0" s="19">
        <f t="shared" si="4"/>
        <v>87</v>
      </c>
      <c r="L40" s="19" t="str">
        <f t="shared" si="5"/>
        <v>A</v>
      </c>
      <c r="M40" s="19">
        <f t="shared" si="6"/>
        <v>87</v>
      </c>
      <c r="N40" s="19" t="str">
        <f t="shared" si="7"/>
        <v>A</v>
      </c>
      <c r="O40" s="35">
        <v>1</v>
      </c>
      <c r="P40" s="19" t="str">
        <f t="shared" si="8"/>
        <v>sangat terampil membuat power point masuknya bangsa barat ke Indonesia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74</v>
      </c>
      <c r="V40" s="1">
        <v>90</v>
      </c>
      <c r="W40" s="1">
        <v>78</v>
      </c>
      <c r="X40" s="1"/>
      <c r="Y40" s="1"/>
      <c r="Z40" s="1"/>
      <c r="AA40" s="1"/>
      <c r="AB40" s="1"/>
      <c r="AC40" s="1"/>
      <c r="AD40" s="1">
        <v>90</v>
      </c>
      <c r="AE40" s="18"/>
      <c r="AF40" s="1">
        <v>85</v>
      </c>
      <c r="AG40" s="1">
        <v>85</v>
      </c>
      <c r="AH40" s="1">
        <v>88</v>
      </c>
      <c r="AI40" s="1">
        <v>90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36974</v>
      </c>
      <c r="C41" s="19" t="s">
        <v>185</v>
      </c>
      <c r="D41" s="18"/>
      <c r="E41" s="19">
        <f t="shared" si="0"/>
        <v>82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2</v>
      </c>
      <c r="J41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1" s="19">
        <f t="shared" si="4"/>
        <v>87</v>
      </c>
      <c r="L41" s="19" t="str">
        <f t="shared" si="5"/>
        <v>A</v>
      </c>
      <c r="M41" s="19">
        <f t="shared" si="6"/>
        <v>87</v>
      </c>
      <c r="N41" s="19" t="str">
        <f t="shared" si="7"/>
        <v>A</v>
      </c>
      <c r="O41" s="35">
        <v>1</v>
      </c>
      <c r="P41" s="19" t="str">
        <f t="shared" si="8"/>
        <v>sangat terampil membuat power point masuknya bangsa barat ke Indonesia</v>
      </c>
      <c r="Q41" s="19" t="str">
        <f t="shared" si="9"/>
        <v>B</v>
      </c>
      <c r="R41" s="19" t="str">
        <f t="shared" si="10"/>
        <v>B</v>
      </c>
      <c r="S41" s="18"/>
      <c r="T41" s="1">
        <v>85</v>
      </c>
      <c r="U41" s="1">
        <v>74</v>
      </c>
      <c r="V41" s="1">
        <v>84</v>
      </c>
      <c r="W41" s="1">
        <v>85</v>
      </c>
      <c r="X41" s="1"/>
      <c r="Y41" s="1"/>
      <c r="Z41" s="1"/>
      <c r="AA41" s="1"/>
      <c r="AB41" s="1"/>
      <c r="AC41" s="1"/>
      <c r="AD41" s="1">
        <v>85</v>
      </c>
      <c r="AE41" s="18"/>
      <c r="AF41" s="1">
        <v>85</v>
      </c>
      <c r="AG41" s="1">
        <v>85</v>
      </c>
      <c r="AH41" s="1">
        <v>88</v>
      </c>
      <c r="AI41" s="1">
        <v>90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36987</v>
      </c>
      <c r="C42" s="19" t="s">
        <v>186</v>
      </c>
      <c r="D42" s="18"/>
      <c r="E42" s="19">
        <f t="shared" si="0"/>
        <v>79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2</v>
      </c>
      <c r="J4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2" s="19">
        <f t="shared" si="4"/>
        <v>87</v>
      </c>
      <c r="L42" s="19" t="str">
        <f t="shared" si="5"/>
        <v>A</v>
      </c>
      <c r="M42" s="19">
        <f t="shared" si="6"/>
        <v>87</v>
      </c>
      <c r="N42" s="19" t="str">
        <f t="shared" si="7"/>
        <v>A</v>
      </c>
      <c r="O42" s="35">
        <v>1</v>
      </c>
      <c r="P42" s="19" t="str">
        <f t="shared" si="8"/>
        <v>sangat terampil membuat power point masuknya bangsa barat ke Indonesia</v>
      </c>
      <c r="Q42" s="19" t="str">
        <f t="shared" si="9"/>
        <v>B</v>
      </c>
      <c r="R42" s="19" t="str">
        <f t="shared" si="10"/>
        <v>B</v>
      </c>
      <c r="S42" s="18"/>
      <c r="T42" s="1">
        <v>85</v>
      </c>
      <c r="U42" s="1">
        <v>70</v>
      </c>
      <c r="V42" s="1">
        <v>78</v>
      </c>
      <c r="W42" s="1">
        <v>82</v>
      </c>
      <c r="X42" s="1"/>
      <c r="Y42" s="1"/>
      <c r="Z42" s="1"/>
      <c r="AA42" s="1"/>
      <c r="AB42" s="1"/>
      <c r="AC42" s="1"/>
      <c r="AD42" s="1">
        <v>82</v>
      </c>
      <c r="AE42" s="18"/>
      <c r="AF42" s="1">
        <v>85</v>
      </c>
      <c r="AG42" s="1">
        <v>85</v>
      </c>
      <c r="AH42" s="1">
        <v>88</v>
      </c>
      <c r="AI42" s="1">
        <v>90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37000</v>
      </c>
      <c r="C43" s="19" t="s">
        <v>187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85</v>
      </c>
      <c r="H43" s="19" t="str">
        <f t="shared" si="2"/>
        <v>A</v>
      </c>
      <c r="I43" s="35">
        <v>2</v>
      </c>
      <c r="J43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3" s="19">
        <f t="shared" si="4"/>
        <v>87</v>
      </c>
      <c r="L43" s="19" t="str">
        <f t="shared" si="5"/>
        <v>A</v>
      </c>
      <c r="M43" s="19">
        <f t="shared" si="6"/>
        <v>87</v>
      </c>
      <c r="N43" s="19" t="str">
        <f t="shared" si="7"/>
        <v>A</v>
      </c>
      <c r="O43" s="35">
        <v>1</v>
      </c>
      <c r="P43" s="19" t="str">
        <f t="shared" si="8"/>
        <v>sangat terampil membuat power point masuknya bangsa barat ke Indonesia</v>
      </c>
      <c r="Q43" s="19" t="str">
        <f t="shared" si="9"/>
        <v>B</v>
      </c>
      <c r="R43" s="19" t="str">
        <f t="shared" si="10"/>
        <v>B</v>
      </c>
      <c r="S43" s="18"/>
      <c r="T43" s="1">
        <v>80</v>
      </c>
      <c r="U43" s="1">
        <v>80</v>
      </c>
      <c r="V43" s="1">
        <v>90</v>
      </c>
      <c r="W43" s="1">
        <v>86</v>
      </c>
      <c r="X43" s="1"/>
      <c r="Y43" s="1"/>
      <c r="Z43" s="1"/>
      <c r="AA43" s="1"/>
      <c r="AB43" s="1"/>
      <c r="AC43" s="1"/>
      <c r="AD43" s="1">
        <v>88</v>
      </c>
      <c r="AE43" s="18"/>
      <c r="AF43" s="1">
        <v>85</v>
      </c>
      <c r="AG43" s="1">
        <v>85</v>
      </c>
      <c r="AH43" s="1">
        <v>88</v>
      </c>
      <c r="AI43" s="1">
        <v>90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37013</v>
      </c>
      <c r="C44" s="19" t="s">
        <v>188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2</v>
      </c>
      <c r="J4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4" s="19">
        <f t="shared" si="4"/>
        <v>87</v>
      </c>
      <c r="L44" s="19" t="str">
        <f t="shared" si="5"/>
        <v>A</v>
      </c>
      <c r="M44" s="19">
        <f t="shared" si="6"/>
        <v>87</v>
      </c>
      <c r="N44" s="19" t="str">
        <f t="shared" si="7"/>
        <v>A</v>
      </c>
      <c r="O44" s="35">
        <v>1</v>
      </c>
      <c r="P44" s="19" t="str">
        <f t="shared" si="8"/>
        <v>sangat terampil membuat power point masuknya bangsa barat ke Indonesia</v>
      </c>
      <c r="Q44" s="19" t="str">
        <f t="shared" si="9"/>
        <v>B</v>
      </c>
      <c r="R44" s="19" t="str">
        <f t="shared" si="10"/>
        <v>B</v>
      </c>
      <c r="S44" s="18"/>
      <c r="T44" s="1">
        <v>80</v>
      </c>
      <c r="U44" s="1">
        <v>72</v>
      </c>
      <c r="V44" s="1">
        <v>82</v>
      </c>
      <c r="W44" s="1">
        <v>84</v>
      </c>
      <c r="X44" s="1"/>
      <c r="Y44" s="1"/>
      <c r="Z44" s="1"/>
      <c r="AA44" s="1"/>
      <c r="AB44" s="1"/>
      <c r="AC44" s="1"/>
      <c r="AD44" s="1">
        <v>78</v>
      </c>
      <c r="AE44" s="18"/>
      <c r="AF44" s="1">
        <v>85</v>
      </c>
      <c r="AG44" s="1">
        <v>85</v>
      </c>
      <c r="AH44" s="1">
        <v>88</v>
      </c>
      <c r="AI44" s="1">
        <v>90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37026</v>
      </c>
      <c r="C45" s="19" t="s">
        <v>189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5" s="19">
        <f t="shared" si="4"/>
        <v>88.25</v>
      </c>
      <c r="L45" s="19" t="str">
        <f t="shared" si="5"/>
        <v>A</v>
      </c>
      <c r="M45" s="19">
        <f t="shared" si="6"/>
        <v>88.25</v>
      </c>
      <c r="N45" s="19" t="str">
        <f t="shared" si="7"/>
        <v>A</v>
      </c>
      <c r="O45" s="35">
        <v>1</v>
      </c>
      <c r="P45" s="19" t="str">
        <f t="shared" si="8"/>
        <v>sangat terampil membuat power point masuknya bangsa barat ke Indonesia</v>
      </c>
      <c r="Q45" s="19" t="str">
        <f t="shared" si="9"/>
        <v>B</v>
      </c>
      <c r="R45" s="19" t="str">
        <f t="shared" si="10"/>
        <v>B</v>
      </c>
      <c r="S45" s="18"/>
      <c r="T45" s="1">
        <v>86</v>
      </c>
      <c r="U45" s="1">
        <v>80</v>
      </c>
      <c r="V45" s="1">
        <v>80</v>
      </c>
      <c r="W45" s="1">
        <v>78</v>
      </c>
      <c r="X45" s="1"/>
      <c r="Y45" s="1"/>
      <c r="Z45" s="1"/>
      <c r="AA45" s="1"/>
      <c r="AB45" s="1"/>
      <c r="AC45" s="1"/>
      <c r="AD45" s="1">
        <v>78</v>
      </c>
      <c r="AE45" s="18"/>
      <c r="AF45" s="1">
        <v>90</v>
      </c>
      <c r="AG45" s="1">
        <v>85</v>
      </c>
      <c r="AH45" s="1">
        <v>88</v>
      </c>
      <c r="AI45" s="1">
        <v>90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37039</v>
      </c>
      <c r="C46" s="19" t="s">
        <v>190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6" s="19">
        <f t="shared" si="4"/>
        <v>87</v>
      </c>
      <c r="L46" s="19" t="str">
        <f t="shared" si="5"/>
        <v>A</v>
      </c>
      <c r="M46" s="19">
        <f t="shared" si="6"/>
        <v>87</v>
      </c>
      <c r="N46" s="19" t="str">
        <f t="shared" si="7"/>
        <v>A</v>
      </c>
      <c r="O46" s="35">
        <v>1</v>
      </c>
      <c r="P46" s="19" t="str">
        <f t="shared" si="8"/>
        <v>sangat terampil membuat power point masuknya bangsa barat ke Indonesia</v>
      </c>
      <c r="Q46" s="19" t="str">
        <f t="shared" si="9"/>
        <v>B</v>
      </c>
      <c r="R46" s="19" t="str">
        <f t="shared" si="10"/>
        <v>B</v>
      </c>
      <c r="S46" s="18"/>
      <c r="T46" s="1">
        <v>80</v>
      </c>
      <c r="U46" s="1">
        <v>66</v>
      </c>
      <c r="V46" s="1">
        <v>100</v>
      </c>
      <c r="W46" s="1">
        <v>74</v>
      </c>
      <c r="X46" s="1"/>
      <c r="Y46" s="1"/>
      <c r="Z46" s="1"/>
      <c r="AA46" s="1"/>
      <c r="AB46" s="1"/>
      <c r="AC46" s="1"/>
      <c r="AD46" s="1">
        <v>60</v>
      </c>
      <c r="AE46" s="18"/>
      <c r="AF46" s="1">
        <v>85</v>
      </c>
      <c r="AG46" s="1">
        <v>85</v>
      </c>
      <c r="AH46" s="1">
        <v>88</v>
      </c>
      <c r="AI46" s="1">
        <v>90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>
        <f>IF(COUNTBLANK($AD$11:$AD$50)=40,"",AVERAGE($AD$11:$AD$50))</f>
        <v>81.861111111111114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E35" activePane="bottomRight" state="frozen"/>
      <selection pane="topRight"/>
      <selection pane="bottomLeft"/>
      <selection pane="bottomRight" activeCell="G18" sqref="G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6.8554687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363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191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363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90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37053</v>
      </c>
      <c r="C11" s="19" t="s">
        <v>192</v>
      </c>
      <c r="D11" s="18"/>
      <c r="E11" s="19">
        <f t="shared" ref="E11:E50" si="0">IF((COUNTA(T11:AA11)&gt;0),(ROUND( AVERAGE(T11:AA11),0)),"")</f>
        <v>86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86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proses masuk perkembangan, perlawanan terhadap penjajahan bangsa barat, namun perlu peningkatan pemahaman dampak polpensosbud, dan nilai-nilai sumpah pemuda</v>
      </c>
      <c r="K11" s="19">
        <f t="shared" ref="K11:K50" si="4">IF((COUNTA(AF11:AN11)&gt;0),AVERAGE(AF11:AN11),"")</f>
        <v>88.25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88.25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power point masuknya bangsa barat ke Indonesia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84</v>
      </c>
      <c r="U11" s="1">
        <v>82</v>
      </c>
      <c r="V11" s="1">
        <v>90</v>
      </c>
      <c r="W11" s="1">
        <v>86</v>
      </c>
      <c r="X11" s="1"/>
      <c r="Y11" s="1"/>
      <c r="Z11" s="1"/>
      <c r="AA11" s="1"/>
      <c r="AB11" s="1"/>
      <c r="AC11" s="1"/>
      <c r="AD11" s="1">
        <v>86</v>
      </c>
      <c r="AE11" s="18"/>
      <c r="AF11" s="1">
        <v>90</v>
      </c>
      <c r="AG11" s="1">
        <v>85</v>
      </c>
      <c r="AH11" s="1">
        <v>88</v>
      </c>
      <c r="AI11" s="1">
        <v>90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37066</v>
      </c>
      <c r="C12" s="19" t="s">
        <v>193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2</v>
      </c>
      <c r="J1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2" s="19">
        <f t="shared" si="4"/>
        <v>88.25</v>
      </c>
      <c r="L12" s="19" t="str">
        <f t="shared" si="5"/>
        <v>A</v>
      </c>
      <c r="M12" s="19">
        <f t="shared" si="6"/>
        <v>88.25</v>
      </c>
      <c r="N12" s="19" t="str">
        <f t="shared" si="7"/>
        <v>A</v>
      </c>
      <c r="O12" s="35">
        <v>1</v>
      </c>
      <c r="P12" s="19" t="str">
        <f t="shared" si="8"/>
        <v>sangat terampil membuat power point masuknya bangsa barat ke Indonesia</v>
      </c>
      <c r="Q12" s="19" t="str">
        <f t="shared" si="9"/>
        <v>B</v>
      </c>
      <c r="R12" s="19" t="str">
        <f t="shared" si="10"/>
        <v>B</v>
      </c>
      <c r="S12" s="18"/>
      <c r="T12" s="1">
        <v>76</v>
      </c>
      <c r="U12" s="1">
        <v>70</v>
      </c>
      <c r="V12" s="1">
        <v>82</v>
      </c>
      <c r="W12" s="1">
        <v>78</v>
      </c>
      <c r="X12" s="1"/>
      <c r="Y12" s="1"/>
      <c r="Z12" s="1"/>
      <c r="AA12" s="1"/>
      <c r="AB12" s="1"/>
      <c r="AC12" s="1"/>
      <c r="AD12" s="1">
        <v>76</v>
      </c>
      <c r="AE12" s="18"/>
      <c r="AF12" s="1">
        <v>90</v>
      </c>
      <c r="AG12" s="1">
        <v>85</v>
      </c>
      <c r="AH12" s="1">
        <v>88</v>
      </c>
      <c r="AI12" s="1">
        <v>90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37079</v>
      </c>
      <c r="C13" s="19" t="s">
        <v>194</v>
      </c>
      <c r="D13" s="18"/>
      <c r="E13" s="19">
        <f t="shared" si="0"/>
        <v>75</v>
      </c>
      <c r="F13" s="19" t="str">
        <f t="shared" si="1"/>
        <v>C</v>
      </c>
      <c r="G13" s="19">
        <f>IF((COUNTA(T12:AC12)&gt;0),(ROUND((AVERAGE(T13:AD13)),0)),"")</f>
        <v>76</v>
      </c>
      <c r="H13" s="19" t="str">
        <f t="shared" si="2"/>
        <v>B</v>
      </c>
      <c r="I13" s="35">
        <v>2</v>
      </c>
      <c r="J13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3" s="19">
        <f t="shared" si="4"/>
        <v>88.25</v>
      </c>
      <c r="L13" s="19" t="str">
        <f t="shared" si="5"/>
        <v>A</v>
      </c>
      <c r="M13" s="19">
        <f t="shared" si="6"/>
        <v>88.25</v>
      </c>
      <c r="N13" s="19" t="str">
        <f t="shared" si="7"/>
        <v>A</v>
      </c>
      <c r="O13" s="35">
        <v>1</v>
      </c>
      <c r="P13" s="19" t="str">
        <f t="shared" si="8"/>
        <v>sangat terampil membuat power point masuknya bangsa barat ke Indonesia</v>
      </c>
      <c r="Q13" s="19" t="str">
        <f t="shared" si="9"/>
        <v>B</v>
      </c>
      <c r="R13" s="19" t="str">
        <f t="shared" si="10"/>
        <v>B</v>
      </c>
      <c r="S13" s="18"/>
      <c r="T13" s="1">
        <v>76</v>
      </c>
      <c r="U13" s="1">
        <v>70</v>
      </c>
      <c r="V13" s="1">
        <v>77</v>
      </c>
      <c r="W13" s="1">
        <v>78</v>
      </c>
      <c r="X13" s="1"/>
      <c r="Y13" s="1"/>
      <c r="Z13" s="1"/>
      <c r="AA13" s="1"/>
      <c r="AB13" s="1"/>
      <c r="AC13" s="1"/>
      <c r="AD13" s="1">
        <v>78</v>
      </c>
      <c r="AE13" s="18"/>
      <c r="AF13" s="1">
        <v>90</v>
      </c>
      <c r="AG13" s="1">
        <v>85</v>
      </c>
      <c r="AH13" s="1">
        <v>88</v>
      </c>
      <c r="AI13" s="1">
        <v>90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266</v>
      </c>
      <c r="FI13" s="73" t="s">
        <v>267</v>
      </c>
      <c r="FJ13" s="74">
        <v>12161</v>
      </c>
      <c r="FK13" s="74">
        <v>12171</v>
      </c>
    </row>
    <row r="14" spans="1:167">
      <c r="A14" s="19">
        <v>4</v>
      </c>
      <c r="B14" s="19">
        <v>37092</v>
      </c>
      <c r="C14" s="19" t="s">
        <v>195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2</v>
      </c>
      <c r="J1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4" s="19">
        <f t="shared" si="4"/>
        <v>88.25</v>
      </c>
      <c r="L14" s="19" t="str">
        <f t="shared" si="5"/>
        <v>A</v>
      </c>
      <c r="M14" s="19">
        <f t="shared" si="6"/>
        <v>88.25</v>
      </c>
      <c r="N14" s="19" t="str">
        <f t="shared" si="7"/>
        <v>A</v>
      </c>
      <c r="O14" s="35">
        <v>1</v>
      </c>
      <c r="P14" s="19" t="str">
        <f t="shared" si="8"/>
        <v>sangat terampil membuat power point masuknya bangsa barat ke Indonesia</v>
      </c>
      <c r="Q14" s="19" t="str">
        <f t="shared" si="9"/>
        <v>B</v>
      </c>
      <c r="R14" s="19" t="str">
        <f t="shared" si="10"/>
        <v>B</v>
      </c>
      <c r="S14" s="18"/>
      <c r="T14" s="1">
        <v>80</v>
      </c>
      <c r="U14" s="1">
        <v>80</v>
      </c>
      <c r="V14" s="1">
        <v>87</v>
      </c>
      <c r="W14" s="1">
        <v>80</v>
      </c>
      <c r="X14" s="1"/>
      <c r="Y14" s="1"/>
      <c r="Z14" s="1"/>
      <c r="AA14" s="1"/>
      <c r="AB14" s="1"/>
      <c r="AC14" s="1"/>
      <c r="AD14" s="1">
        <v>84</v>
      </c>
      <c r="AE14" s="18"/>
      <c r="AF14" s="1">
        <v>90</v>
      </c>
      <c r="AG14" s="1">
        <v>85</v>
      </c>
      <c r="AH14" s="1">
        <v>88</v>
      </c>
      <c r="AI14" s="1">
        <v>90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37105</v>
      </c>
      <c r="C15" s="19" t="s">
        <v>196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2</v>
      </c>
      <c r="J1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5" s="19">
        <f t="shared" si="4"/>
        <v>88.25</v>
      </c>
      <c r="L15" s="19" t="str">
        <f t="shared" si="5"/>
        <v>A</v>
      </c>
      <c r="M15" s="19">
        <f t="shared" si="6"/>
        <v>88.25</v>
      </c>
      <c r="N15" s="19" t="str">
        <f t="shared" si="7"/>
        <v>A</v>
      </c>
      <c r="O15" s="35">
        <v>1</v>
      </c>
      <c r="P15" s="19" t="str">
        <f t="shared" si="8"/>
        <v>sangat terampil membuat power point masuknya bangsa barat ke Indonesia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80</v>
      </c>
      <c r="V15" s="1">
        <v>90</v>
      </c>
      <c r="W15" s="1">
        <v>84</v>
      </c>
      <c r="X15" s="1"/>
      <c r="Y15" s="1"/>
      <c r="Z15" s="1"/>
      <c r="AA15" s="1"/>
      <c r="AB15" s="1"/>
      <c r="AC15" s="1"/>
      <c r="AD15" s="1">
        <v>80</v>
      </c>
      <c r="AE15" s="18"/>
      <c r="AF15" s="1">
        <v>90</v>
      </c>
      <c r="AG15" s="1">
        <v>85</v>
      </c>
      <c r="AH15" s="1">
        <v>88</v>
      </c>
      <c r="AI15" s="1">
        <v>90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268</v>
      </c>
      <c r="FI15" s="73" t="s">
        <v>269</v>
      </c>
      <c r="FJ15" s="74">
        <v>12162</v>
      </c>
      <c r="FK15" s="74">
        <v>12172</v>
      </c>
    </row>
    <row r="16" spans="1:167">
      <c r="A16" s="19">
        <v>6</v>
      </c>
      <c r="B16" s="19">
        <v>37521</v>
      </c>
      <c r="C16" s="19" t="s">
        <v>197</v>
      </c>
      <c r="D16" s="18"/>
      <c r="E16" s="19">
        <f t="shared" si="0"/>
        <v>78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2</v>
      </c>
      <c r="J16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6" s="19">
        <f t="shared" si="4"/>
        <v>88.25</v>
      </c>
      <c r="L16" s="19" t="str">
        <f t="shared" si="5"/>
        <v>A</v>
      </c>
      <c r="M16" s="19">
        <f t="shared" si="6"/>
        <v>88.25</v>
      </c>
      <c r="N16" s="19" t="str">
        <f t="shared" si="7"/>
        <v>A</v>
      </c>
      <c r="O16" s="35">
        <v>1</v>
      </c>
      <c r="P16" s="19" t="str">
        <f t="shared" si="8"/>
        <v>sangat terampil membuat power point masuknya bangsa barat ke Indonesia</v>
      </c>
      <c r="Q16" s="19" t="str">
        <f t="shared" si="9"/>
        <v>B</v>
      </c>
      <c r="R16" s="19" t="str">
        <f t="shared" si="10"/>
        <v>B</v>
      </c>
      <c r="S16" s="18"/>
      <c r="T16" s="1">
        <v>76</v>
      </c>
      <c r="U16" s="1">
        <v>70</v>
      </c>
      <c r="V16" s="1">
        <v>94</v>
      </c>
      <c r="W16" s="1">
        <v>73</v>
      </c>
      <c r="X16" s="1"/>
      <c r="Y16" s="1"/>
      <c r="Z16" s="1"/>
      <c r="AA16" s="1"/>
      <c r="AB16" s="1"/>
      <c r="AC16" s="1"/>
      <c r="AD16" s="1">
        <v>73</v>
      </c>
      <c r="AE16" s="18"/>
      <c r="AF16" s="1">
        <v>90</v>
      </c>
      <c r="AG16" s="1">
        <v>85</v>
      </c>
      <c r="AH16" s="1">
        <v>88</v>
      </c>
      <c r="AI16" s="1">
        <v>90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37118</v>
      </c>
      <c r="C17" s="19" t="s">
        <v>198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2</v>
      </c>
      <c r="J17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7" s="19">
        <f t="shared" si="4"/>
        <v>88.25</v>
      </c>
      <c r="L17" s="19" t="str">
        <f t="shared" si="5"/>
        <v>A</v>
      </c>
      <c r="M17" s="19">
        <f t="shared" si="6"/>
        <v>88.25</v>
      </c>
      <c r="N17" s="19" t="str">
        <f t="shared" si="7"/>
        <v>A</v>
      </c>
      <c r="O17" s="35">
        <v>1</v>
      </c>
      <c r="P17" s="19" t="str">
        <f t="shared" si="8"/>
        <v>sangat terampil membuat power point masuknya bangsa barat ke Indonesia</v>
      </c>
      <c r="Q17" s="19" t="str">
        <f t="shared" si="9"/>
        <v>B</v>
      </c>
      <c r="R17" s="19" t="str">
        <f t="shared" si="10"/>
        <v>B</v>
      </c>
      <c r="S17" s="18"/>
      <c r="T17" s="1">
        <v>76</v>
      </c>
      <c r="U17" s="1">
        <v>70</v>
      </c>
      <c r="V17" s="1">
        <v>84</v>
      </c>
      <c r="W17" s="1">
        <v>78</v>
      </c>
      <c r="X17" s="1"/>
      <c r="Y17" s="1"/>
      <c r="Z17" s="1"/>
      <c r="AA17" s="1"/>
      <c r="AB17" s="1"/>
      <c r="AC17" s="1"/>
      <c r="AD17" s="1">
        <v>78</v>
      </c>
      <c r="AE17" s="18"/>
      <c r="AF17" s="1">
        <v>90</v>
      </c>
      <c r="AG17" s="1">
        <v>85</v>
      </c>
      <c r="AH17" s="1">
        <v>88</v>
      </c>
      <c r="AI17" s="1">
        <v>90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268</v>
      </c>
      <c r="FI17" s="73"/>
      <c r="FJ17" s="74">
        <v>12163</v>
      </c>
      <c r="FK17" s="74">
        <v>12173</v>
      </c>
    </row>
    <row r="18" spans="1:167">
      <c r="A18" s="19">
        <v>8</v>
      </c>
      <c r="B18" s="19">
        <v>37131</v>
      </c>
      <c r="C18" s="19" t="s">
        <v>199</v>
      </c>
      <c r="D18" s="18"/>
      <c r="E18" s="19">
        <f t="shared" si="0"/>
        <v>76</v>
      </c>
      <c r="F18" s="19" t="str">
        <f t="shared" si="1"/>
        <v>B</v>
      </c>
      <c r="G18" s="19">
        <f>IF((COUNTA(T12:AC12)&gt;0),(ROUND((AVERAGE(T18:AD18)),0)),"")</f>
        <v>76</v>
      </c>
      <c r="H18" s="19" t="str">
        <f t="shared" si="2"/>
        <v>B</v>
      </c>
      <c r="I18" s="35">
        <v>2</v>
      </c>
      <c r="J18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8" s="19">
        <f t="shared" si="4"/>
        <v>88.25</v>
      </c>
      <c r="L18" s="19" t="str">
        <f t="shared" si="5"/>
        <v>A</v>
      </c>
      <c r="M18" s="19">
        <f t="shared" si="6"/>
        <v>88.25</v>
      </c>
      <c r="N18" s="19" t="str">
        <f t="shared" si="7"/>
        <v>A</v>
      </c>
      <c r="O18" s="35">
        <v>1</v>
      </c>
      <c r="P18" s="19" t="str">
        <f t="shared" si="8"/>
        <v>sangat terampil membuat power point masuknya bangsa barat ke Indonesia</v>
      </c>
      <c r="Q18" s="19" t="str">
        <f t="shared" si="9"/>
        <v>B</v>
      </c>
      <c r="R18" s="19" t="str">
        <f t="shared" si="10"/>
        <v>B</v>
      </c>
      <c r="S18" s="18"/>
      <c r="T18" s="1">
        <v>70</v>
      </c>
      <c r="U18" s="1">
        <v>78</v>
      </c>
      <c r="V18" s="1">
        <v>76</v>
      </c>
      <c r="W18" s="1">
        <v>78</v>
      </c>
      <c r="X18" s="1"/>
      <c r="Y18" s="1"/>
      <c r="Z18" s="1"/>
      <c r="AA18" s="1"/>
      <c r="AB18" s="1"/>
      <c r="AC18" s="1"/>
      <c r="AD18" s="1">
        <v>78</v>
      </c>
      <c r="AE18" s="18"/>
      <c r="AF18" s="1">
        <v>90</v>
      </c>
      <c r="AG18" s="1">
        <v>85</v>
      </c>
      <c r="AH18" s="1">
        <v>88</v>
      </c>
      <c r="AI18" s="1">
        <v>90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37144</v>
      </c>
      <c r="C19" s="19" t="s">
        <v>200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2</v>
      </c>
      <c r="J19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9" s="19">
        <f t="shared" si="4"/>
        <v>88.25</v>
      </c>
      <c r="L19" s="19" t="str">
        <f t="shared" si="5"/>
        <v>A</v>
      </c>
      <c r="M19" s="19">
        <f t="shared" si="6"/>
        <v>88.25</v>
      </c>
      <c r="N19" s="19" t="str">
        <f t="shared" si="7"/>
        <v>A</v>
      </c>
      <c r="O19" s="35">
        <v>1</v>
      </c>
      <c r="P19" s="19" t="str">
        <f t="shared" si="8"/>
        <v>sangat terampil membuat power point masuknya bangsa barat ke Indonesia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82</v>
      </c>
      <c r="V19" s="1">
        <v>87</v>
      </c>
      <c r="W19" s="1">
        <v>80</v>
      </c>
      <c r="X19" s="1"/>
      <c r="Y19" s="1"/>
      <c r="Z19" s="1"/>
      <c r="AA19" s="1"/>
      <c r="AB19" s="1"/>
      <c r="AC19" s="1"/>
      <c r="AD19" s="1">
        <v>80</v>
      </c>
      <c r="AE19" s="18"/>
      <c r="AF19" s="1">
        <v>90</v>
      </c>
      <c r="AG19" s="1">
        <v>85</v>
      </c>
      <c r="AH19" s="1">
        <v>88</v>
      </c>
      <c r="AI19" s="1">
        <v>90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12164</v>
      </c>
      <c r="FK19" s="74">
        <v>12174</v>
      </c>
    </row>
    <row r="20" spans="1:167">
      <c r="A20" s="19">
        <v>10</v>
      </c>
      <c r="B20" s="19">
        <v>37157</v>
      </c>
      <c r="C20" s="19" t="s">
        <v>201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2</v>
      </c>
      <c r="J20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0" s="19">
        <f t="shared" si="4"/>
        <v>88.25</v>
      </c>
      <c r="L20" s="19" t="str">
        <f t="shared" si="5"/>
        <v>A</v>
      </c>
      <c r="M20" s="19">
        <f t="shared" si="6"/>
        <v>88.25</v>
      </c>
      <c r="N20" s="19" t="str">
        <f t="shared" si="7"/>
        <v>A</v>
      </c>
      <c r="O20" s="35">
        <v>1</v>
      </c>
      <c r="P20" s="19" t="str">
        <f t="shared" si="8"/>
        <v>sangat terampil membuat power point masuknya bangsa barat ke Indonesia</v>
      </c>
      <c r="Q20" s="19" t="str">
        <f t="shared" si="9"/>
        <v>B</v>
      </c>
      <c r="R20" s="19" t="str">
        <f t="shared" si="10"/>
        <v>B</v>
      </c>
      <c r="S20" s="18"/>
      <c r="T20" s="1">
        <v>76</v>
      </c>
      <c r="U20" s="1">
        <v>70</v>
      </c>
      <c r="V20" s="1">
        <v>90</v>
      </c>
      <c r="W20" s="1">
        <v>78</v>
      </c>
      <c r="X20" s="1"/>
      <c r="Y20" s="1"/>
      <c r="Z20" s="1"/>
      <c r="AA20" s="1"/>
      <c r="AB20" s="1"/>
      <c r="AC20" s="1"/>
      <c r="AD20" s="1">
        <v>70</v>
      </c>
      <c r="AE20" s="18"/>
      <c r="AF20" s="1">
        <v>90</v>
      </c>
      <c r="AG20" s="1">
        <v>85</v>
      </c>
      <c r="AH20" s="1">
        <v>88</v>
      </c>
      <c r="AI20" s="1">
        <v>90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37170</v>
      </c>
      <c r="C21" s="19" t="s">
        <v>202</v>
      </c>
      <c r="D21" s="18"/>
      <c r="E21" s="19">
        <f t="shared" si="0"/>
        <v>76</v>
      </c>
      <c r="F21" s="19" t="str">
        <f t="shared" si="1"/>
        <v>B</v>
      </c>
      <c r="G21" s="19">
        <f>IF((COUNTA(T12:AC12)&gt;0),(ROUND((AVERAGE(T21:AD21)),0)),"")</f>
        <v>76</v>
      </c>
      <c r="H21" s="19" t="str">
        <f t="shared" si="2"/>
        <v>B</v>
      </c>
      <c r="I21" s="35">
        <v>2</v>
      </c>
      <c r="J21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1" s="19">
        <f t="shared" si="4"/>
        <v>88.25</v>
      </c>
      <c r="L21" s="19" t="str">
        <f t="shared" si="5"/>
        <v>A</v>
      </c>
      <c r="M21" s="19">
        <f t="shared" si="6"/>
        <v>88.25</v>
      </c>
      <c r="N21" s="19" t="str">
        <f t="shared" si="7"/>
        <v>A</v>
      </c>
      <c r="O21" s="35">
        <v>1</v>
      </c>
      <c r="P21" s="19" t="str">
        <f t="shared" si="8"/>
        <v>sangat terampil membuat power point masuknya bangsa barat ke Indonesia</v>
      </c>
      <c r="Q21" s="19" t="str">
        <f t="shared" si="9"/>
        <v>B</v>
      </c>
      <c r="R21" s="19" t="str">
        <f t="shared" si="10"/>
        <v>B</v>
      </c>
      <c r="S21" s="18"/>
      <c r="T21" s="1">
        <v>76</v>
      </c>
      <c r="U21" s="1">
        <v>70</v>
      </c>
      <c r="V21" s="1">
        <v>78</v>
      </c>
      <c r="W21" s="1">
        <v>78</v>
      </c>
      <c r="X21" s="1"/>
      <c r="Y21" s="1"/>
      <c r="Z21" s="1"/>
      <c r="AA21" s="1"/>
      <c r="AB21" s="1"/>
      <c r="AC21" s="1"/>
      <c r="AD21" s="1">
        <v>76</v>
      </c>
      <c r="AE21" s="18"/>
      <c r="AF21" s="1">
        <v>90</v>
      </c>
      <c r="AG21" s="1">
        <v>85</v>
      </c>
      <c r="AH21" s="1">
        <v>88</v>
      </c>
      <c r="AI21" s="1">
        <v>90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12165</v>
      </c>
      <c r="FK21" s="74">
        <v>12175</v>
      </c>
    </row>
    <row r="22" spans="1:167">
      <c r="A22" s="19">
        <v>12</v>
      </c>
      <c r="B22" s="19">
        <v>37183</v>
      </c>
      <c r="C22" s="19" t="s">
        <v>203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85</v>
      </c>
      <c r="H22" s="19" t="str">
        <f t="shared" si="2"/>
        <v>A</v>
      </c>
      <c r="I22" s="35">
        <v>2</v>
      </c>
      <c r="J2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2" s="19">
        <f t="shared" si="4"/>
        <v>88.25</v>
      </c>
      <c r="L22" s="19" t="str">
        <f t="shared" si="5"/>
        <v>A</v>
      </c>
      <c r="M22" s="19">
        <f t="shared" si="6"/>
        <v>88.25</v>
      </c>
      <c r="N22" s="19" t="str">
        <f t="shared" si="7"/>
        <v>A</v>
      </c>
      <c r="O22" s="35">
        <v>1</v>
      </c>
      <c r="P22" s="19" t="str">
        <f t="shared" si="8"/>
        <v>sangat terampil membuat power point masuknya bangsa barat ke Indonesia</v>
      </c>
      <c r="Q22" s="19" t="str">
        <f t="shared" si="9"/>
        <v>B</v>
      </c>
      <c r="R22" s="19" t="str">
        <f t="shared" si="10"/>
        <v>B</v>
      </c>
      <c r="S22" s="18"/>
      <c r="T22" s="1">
        <v>78</v>
      </c>
      <c r="U22" s="1">
        <v>78</v>
      </c>
      <c r="V22" s="1">
        <v>90</v>
      </c>
      <c r="W22" s="1">
        <v>90</v>
      </c>
      <c r="X22" s="1"/>
      <c r="Y22" s="1"/>
      <c r="Z22" s="1"/>
      <c r="AA22" s="1"/>
      <c r="AB22" s="1"/>
      <c r="AC22" s="1"/>
      <c r="AD22" s="1">
        <v>90</v>
      </c>
      <c r="AE22" s="18"/>
      <c r="AF22" s="1">
        <v>90</v>
      </c>
      <c r="AG22" s="1">
        <v>85</v>
      </c>
      <c r="AH22" s="1">
        <v>88</v>
      </c>
      <c r="AI22" s="1">
        <v>90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37196</v>
      </c>
      <c r="C23" s="19" t="s">
        <v>204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2</v>
      </c>
      <c r="J23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3" s="19">
        <f t="shared" si="4"/>
        <v>88.25</v>
      </c>
      <c r="L23" s="19" t="str">
        <f t="shared" si="5"/>
        <v>A</v>
      </c>
      <c r="M23" s="19">
        <f t="shared" si="6"/>
        <v>88.25</v>
      </c>
      <c r="N23" s="19" t="str">
        <f t="shared" si="7"/>
        <v>A</v>
      </c>
      <c r="O23" s="35">
        <v>1</v>
      </c>
      <c r="P23" s="19" t="str">
        <f t="shared" si="8"/>
        <v>sangat terampil membuat power point masuknya bangsa barat ke Indonesia</v>
      </c>
      <c r="Q23" s="19" t="str">
        <f t="shared" si="9"/>
        <v>B</v>
      </c>
      <c r="R23" s="19" t="str">
        <f t="shared" si="10"/>
        <v>B</v>
      </c>
      <c r="S23" s="18"/>
      <c r="T23" s="1">
        <v>85</v>
      </c>
      <c r="U23" s="1">
        <v>84</v>
      </c>
      <c r="V23" s="1">
        <v>82</v>
      </c>
      <c r="W23" s="1">
        <v>78</v>
      </c>
      <c r="X23" s="1"/>
      <c r="Y23" s="1"/>
      <c r="Z23" s="1"/>
      <c r="AA23" s="1"/>
      <c r="AB23" s="1"/>
      <c r="AC23" s="1"/>
      <c r="AD23" s="1">
        <v>82</v>
      </c>
      <c r="AE23" s="18"/>
      <c r="AF23" s="1">
        <v>90</v>
      </c>
      <c r="AG23" s="1">
        <v>85</v>
      </c>
      <c r="AH23" s="1">
        <v>88</v>
      </c>
      <c r="AI23" s="1">
        <v>90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12166</v>
      </c>
      <c r="FK23" s="74">
        <v>12176</v>
      </c>
    </row>
    <row r="24" spans="1:167">
      <c r="A24" s="19">
        <v>14</v>
      </c>
      <c r="B24" s="19">
        <v>37209</v>
      </c>
      <c r="C24" s="19" t="s">
        <v>205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77</v>
      </c>
      <c r="H24" s="19" t="str">
        <f t="shared" si="2"/>
        <v>B</v>
      </c>
      <c r="I24" s="35">
        <v>2</v>
      </c>
      <c r="J2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4" s="19">
        <f t="shared" si="4"/>
        <v>88.25</v>
      </c>
      <c r="L24" s="19" t="str">
        <f t="shared" si="5"/>
        <v>A</v>
      </c>
      <c r="M24" s="19">
        <f t="shared" si="6"/>
        <v>88.25</v>
      </c>
      <c r="N24" s="19" t="str">
        <f t="shared" si="7"/>
        <v>A</v>
      </c>
      <c r="O24" s="35">
        <v>1</v>
      </c>
      <c r="P24" s="19" t="str">
        <f t="shared" si="8"/>
        <v>sangat terampil membuat power point masuknya bangsa barat ke Indonesia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69</v>
      </c>
      <c r="V24" s="1">
        <v>87</v>
      </c>
      <c r="W24" s="1">
        <v>75</v>
      </c>
      <c r="X24" s="1"/>
      <c r="Y24" s="1"/>
      <c r="Z24" s="1"/>
      <c r="AA24" s="1"/>
      <c r="AB24" s="1"/>
      <c r="AC24" s="1"/>
      <c r="AD24" s="1">
        <v>75</v>
      </c>
      <c r="AE24" s="18"/>
      <c r="AF24" s="1">
        <v>90</v>
      </c>
      <c r="AG24" s="1">
        <v>85</v>
      </c>
      <c r="AH24" s="1">
        <v>88</v>
      </c>
      <c r="AI24" s="1">
        <v>90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37222</v>
      </c>
      <c r="C25" s="19" t="s">
        <v>206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2</v>
      </c>
      <c r="J2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5" s="19">
        <f t="shared" si="4"/>
        <v>88.25</v>
      </c>
      <c r="L25" s="19" t="str">
        <f t="shared" si="5"/>
        <v>A</v>
      </c>
      <c r="M25" s="19">
        <f t="shared" si="6"/>
        <v>88.25</v>
      </c>
      <c r="N25" s="19" t="str">
        <f t="shared" si="7"/>
        <v>A</v>
      </c>
      <c r="O25" s="35">
        <v>1</v>
      </c>
      <c r="P25" s="19" t="str">
        <f t="shared" si="8"/>
        <v>sangat terampil membuat power point masuknya bangsa barat ke Indonesia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70</v>
      </c>
      <c r="V25" s="1">
        <v>80</v>
      </c>
      <c r="W25" s="1">
        <v>78</v>
      </c>
      <c r="X25" s="1"/>
      <c r="Y25" s="1"/>
      <c r="Z25" s="1"/>
      <c r="AA25" s="1"/>
      <c r="AB25" s="1"/>
      <c r="AC25" s="1"/>
      <c r="AD25" s="1">
        <v>70</v>
      </c>
      <c r="AE25" s="18"/>
      <c r="AF25" s="1">
        <v>90</v>
      </c>
      <c r="AG25" s="1">
        <v>85</v>
      </c>
      <c r="AH25" s="1">
        <v>88</v>
      </c>
      <c r="AI25" s="1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12167</v>
      </c>
      <c r="FK25" s="74">
        <v>12177</v>
      </c>
    </row>
    <row r="26" spans="1:167">
      <c r="A26" s="19">
        <v>16</v>
      </c>
      <c r="B26" s="19">
        <v>37235</v>
      </c>
      <c r="C26" s="19" t="s">
        <v>207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77</v>
      </c>
      <c r="H26" s="19" t="str">
        <f t="shared" si="2"/>
        <v>B</v>
      </c>
      <c r="I26" s="35">
        <v>2</v>
      </c>
      <c r="J26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6" s="19">
        <f t="shared" si="4"/>
        <v>88.25</v>
      </c>
      <c r="L26" s="19" t="str">
        <f t="shared" si="5"/>
        <v>A</v>
      </c>
      <c r="M26" s="19">
        <f t="shared" si="6"/>
        <v>88.25</v>
      </c>
      <c r="N26" s="19" t="str">
        <f t="shared" si="7"/>
        <v>A</v>
      </c>
      <c r="O26" s="35">
        <v>1</v>
      </c>
      <c r="P26" s="19" t="str">
        <f t="shared" si="8"/>
        <v>sangat terampil membuat power point masuknya bangsa barat ke Indonesia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70</v>
      </c>
      <c r="V26" s="1">
        <v>78</v>
      </c>
      <c r="W26" s="1">
        <v>78</v>
      </c>
      <c r="X26" s="1"/>
      <c r="Y26" s="1"/>
      <c r="Z26" s="1"/>
      <c r="AA26" s="1"/>
      <c r="AB26" s="1"/>
      <c r="AC26" s="1"/>
      <c r="AD26" s="1">
        <v>78</v>
      </c>
      <c r="AE26" s="18"/>
      <c r="AF26" s="1">
        <v>90</v>
      </c>
      <c r="AG26" s="1">
        <v>85</v>
      </c>
      <c r="AH26" s="1">
        <v>88</v>
      </c>
      <c r="AI26" s="1">
        <v>90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37248</v>
      </c>
      <c r="C27" s="19" t="s">
        <v>208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7" s="19">
        <f t="shared" si="4"/>
        <v>88.25</v>
      </c>
      <c r="L27" s="19" t="str">
        <f t="shared" si="5"/>
        <v>A</v>
      </c>
      <c r="M27" s="19">
        <f t="shared" si="6"/>
        <v>88.25</v>
      </c>
      <c r="N27" s="19" t="str">
        <f t="shared" si="7"/>
        <v>A</v>
      </c>
      <c r="O27" s="35">
        <v>1</v>
      </c>
      <c r="P27" s="19" t="str">
        <f t="shared" si="8"/>
        <v>sangat terampil membuat power point masuknya bangsa barat ke Indonesia</v>
      </c>
      <c r="Q27" s="19" t="str">
        <f t="shared" si="9"/>
        <v>B</v>
      </c>
      <c r="R27" s="19" t="str">
        <f t="shared" si="10"/>
        <v>B</v>
      </c>
      <c r="S27" s="18"/>
      <c r="T27" s="1">
        <v>76</v>
      </c>
      <c r="U27" s="1">
        <v>74</v>
      </c>
      <c r="V27" s="1">
        <v>85</v>
      </c>
      <c r="W27" s="1">
        <v>90</v>
      </c>
      <c r="X27" s="1"/>
      <c r="Y27" s="1"/>
      <c r="Z27" s="1"/>
      <c r="AA27" s="1"/>
      <c r="AB27" s="1"/>
      <c r="AC27" s="1"/>
      <c r="AD27" s="1">
        <v>90</v>
      </c>
      <c r="AE27" s="18"/>
      <c r="AF27" s="1">
        <v>90</v>
      </c>
      <c r="AG27" s="1">
        <v>85</v>
      </c>
      <c r="AH27" s="1">
        <v>88</v>
      </c>
      <c r="AI27" s="1">
        <v>90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12168</v>
      </c>
      <c r="FK27" s="74">
        <v>12178</v>
      </c>
    </row>
    <row r="28" spans="1:167">
      <c r="A28" s="19">
        <v>18</v>
      </c>
      <c r="B28" s="19">
        <v>37261</v>
      </c>
      <c r="C28" s="19" t="s">
        <v>209</v>
      </c>
      <c r="D28" s="18"/>
      <c r="E28" s="19">
        <f t="shared" si="0"/>
        <v>75</v>
      </c>
      <c r="F28" s="19" t="str">
        <f t="shared" si="1"/>
        <v>C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8" s="19">
        <f t="shared" si="4"/>
        <v>88.25</v>
      </c>
      <c r="L28" s="19" t="str">
        <f t="shared" si="5"/>
        <v>A</v>
      </c>
      <c r="M28" s="19">
        <f t="shared" si="6"/>
        <v>88.25</v>
      </c>
      <c r="N28" s="19" t="str">
        <f t="shared" si="7"/>
        <v>A</v>
      </c>
      <c r="O28" s="35">
        <v>1</v>
      </c>
      <c r="P28" s="19" t="str">
        <f t="shared" si="8"/>
        <v>sangat terampil membuat power point masuknya bangsa barat ke Indonesia</v>
      </c>
      <c r="Q28" s="19" t="str">
        <f t="shared" si="9"/>
        <v>B</v>
      </c>
      <c r="R28" s="19" t="str">
        <f t="shared" si="10"/>
        <v>B</v>
      </c>
      <c r="S28" s="18"/>
      <c r="T28" s="1">
        <v>70</v>
      </c>
      <c r="U28" s="1">
        <v>70</v>
      </c>
      <c r="V28" s="1">
        <v>80</v>
      </c>
      <c r="W28" s="1">
        <v>80</v>
      </c>
      <c r="X28" s="1"/>
      <c r="Y28" s="1"/>
      <c r="Z28" s="1"/>
      <c r="AA28" s="1"/>
      <c r="AB28" s="1"/>
      <c r="AC28" s="1"/>
      <c r="AD28" s="1">
        <v>80</v>
      </c>
      <c r="AE28" s="18"/>
      <c r="AF28" s="1">
        <v>90</v>
      </c>
      <c r="AG28" s="1">
        <v>85</v>
      </c>
      <c r="AH28" s="1">
        <v>88</v>
      </c>
      <c r="AI28" s="1">
        <v>90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37274</v>
      </c>
      <c r="C29" s="19" t="s">
        <v>210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2</v>
      </c>
      <c r="J29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9" s="19">
        <f t="shared" si="4"/>
        <v>88.25</v>
      </c>
      <c r="L29" s="19" t="str">
        <f t="shared" si="5"/>
        <v>A</v>
      </c>
      <c r="M29" s="19">
        <f t="shared" si="6"/>
        <v>88.25</v>
      </c>
      <c r="N29" s="19" t="str">
        <f t="shared" si="7"/>
        <v>A</v>
      </c>
      <c r="O29" s="35">
        <v>1</v>
      </c>
      <c r="P29" s="19" t="str">
        <f t="shared" si="8"/>
        <v>sangat terampil membuat power point masuknya bangsa barat ke Indonesia</v>
      </c>
      <c r="Q29" s="19" t="str">
        <f t="shared" si="9"/>
        <v>B</v>
      </c>
      <c r="R29" s="19" t="str">
        <f t="shared" si="10"/>
        <v>B</v>
      </c>
      <c r="S29" s="18"/>
      <c r="T29" s="1">
        <v>78</v>
      </c>
      <c r="U29" s="1">
        <v>70</v>
      </c>
      <c r="V29" s="1">
        <v>77</v>
      </c>
      <c r="W29" s="1">
        <v>78</v>
      </c>
      <c r="X29" s="1"/>
      <c r="Y29" s="1"/>
      <c r="Z29" s="1"/>
      <c r="AA29" s="1"/>
      <c r="AB29" s="1"/>
      <c r="AC29" s="1"/>
      <c r="AD29" s="1">
        <v>78</v>
      </c>
      <c r="AE29" s="18"/>
      <c r="AF29" s="1">
        <v>90</v>
      </c>
      <c r="AG29" s="1">
        <v>85</v>
      </c>
      <c r="AH29" s="1">
        <v>88</v>
      </c>
      <c r="AI29" s="1">
        <v>90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12169</v>
      </c>
      <c r="FK29" s="74">
        <v>12179</v>
      </c>
    </row>
    <row r="30" spans="1:167">
      <c r="A30" s="19">
        <v>20</v>
      </c>
      <c r="B30" s="19">
        <v>37287</v>
      </c>
      <c r="C30" s="19" t="s">
        <v>211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2</v>
      </c>
      <c r="J30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0" s="19">
        <f t="shared" si="4"/>
        <v>88.25</v>
      </c>
      <c r="L30" s="19" t="str">
        <f t="shared" si="5"/>
        <v>A</v>
      </c>
      <c r="M30" s="19">
        <f t="shared" si="6"/>
        <v>88.25</v>
      </c>
      <c r="N30" s="19" t="str">
        <f t="shared" si="7"/>
        <v>A</v>
      </c>
      <c r="O30" s="35">
        <v>1</v>
      </c>
      <c r="P30" s="19" t="str">
        <f t="shared" si="8"/>
        <v>sangat terampil membuat power point masuknya bangsa barat ke Indonesia</v>
      </c>
      <c r="Q30" s="19" t="str">
        <f t="shared" si="9"/>
        <v>B</v>
      </c>
      <c r="R30" s="19" t="str">
        <f t="shared" si="10"/>
        <v>B</v>
      </c>
      <c r="S30" s="18"/>
      <c r="T30" s="1">
        <v>78</v>
      </c>
      <c r="U30" s="1">
        <v>80</v>
      </c>
      <c r="V30" s="1">
        <v>94</v>
      </c>
      <c r="W30" s="1">
        <v>88</v>
      </c>
      <c r="X30" s="1"/>
      <c r="Y30" s="1"/>
      <c r="Z30" s="1"/>
      <c r="AA30" s="1"/>
      <c r="AB30" s="1"/>
      <c r="AC30" s="1"/>
      <c r="AD30" s="1">
        <v>90</v>
      </c>
      <c r="AE30" s="18"/>
      <c r="AF30" s="1">
        <v>90</v>
      </c>
      <c r="AG30" s="1">
        <v>85</v>
      </c>
      <c r="AH30" s="1">
        <v>88</v>
      </c>
      <c r="AI30" s="1">
        <v>90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37313</v>
      </c>
      <c r="C31" s="19" t="s">
        <v>212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1" s="19">
        <f t="shared" si="4"/>
        <v>88.25</v>
      </c>
      <c r="L31" s="19" t="str">
        <f t="shared" si="5"/>
        <v>A</v>
      </c>
      <c r="M31" s="19">
        <f t="shared" si="6"/>
        <v>88.25</v>
      </c>
      <c r="N31" s="19" t="str">
        <f t="shared" si="7"/>
        <v>A</v>
      </c>
      <c r="O31" s="35">
        <v>1</v>
      </c>
      <c r="P31" s="19" t="str">
        <f t="shared" si="8"/>
        <v>sangat terampil membuat power point masuknya bangsa barat ke Indonesia</v>
      </c>
      <c r="Q31" s="19" t="str">
        <f t="shared" si="9"/>
        <v>B</v>
      </c>
      <c r="R31" s="19" t="str">
        <f t="shared" si="10"/>
        <v>B</v>
      </c>
      <c r="S31" s="18"/>
      <c r="T31" s="1">
        <v>78</v>
      </c>
      <c r="U31" s="1">
        <v>86</v>
      </c>
      <c r="V31" s="1">
        <v>90</v>
      </c>
      <c r="W31" s="1">
        <v>84</v>
      </c>
      <c r="X31" s="1"/>
      <c r="Y31" s="1"/>
      <c r="Z31" s="1"/>
      <c r="AA31" s="1"/>
      <c r="AB31" s="1"/>
      <c r="AC31" s="1"/>
      <c r="AD31" s="1">
        <v>80</v>
      </c>
      <c r="AE31" s="18"/>
      <c r="AF31" s="1">
        <v>90</v>
      </c>
      <c r="AG31" s="1">
        <v>85</v>
      </c>
      <c r="AH31" s="1">
        <v>88</v>
      </c>
      <c r="AI31" s="1">
        <v>90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12170</v>
      </c>
      <c r="FK31" s="74">
        <v>12180</v>
      </c>
    </row>
    <row r="32" spans="1:167">
      <c r="A32" s="19">
        <v>22</v>
      </c>
      <c r="B32" s="19">
        <v>37326</v>
      </c>
      <c r="C32" s="19" t="s">
        <v>213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2</v>
      </c>
      <c r="J3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2" s="19">
        <f t="shared" si="4"/>
        <v>88.25</v>
      </c>
      <c r="L32" s="19" t="str">
        <f t="shared" si="5"/>
        <v>A</v>
      </c>
      <c r="M32" s="19">
        <f t="shared" si="6"/>
        <v>88.25</v>
      </c>
      <c r="N32" s="19" t="str">
        <f t="shared" si="7"/>
        <v>A</v>
      </c>
      <c r="O32" s="35">
        <v>1</v>
      </c>
      <c r="P32" s="19" t="str">
        <f t="shared" si="8"/>
        <v>sangat terampil membuat power point masuknya bangsa barat ke Indonesia</v>
      </c>
      <c r="Q32" s="19" t="str">
        <f t="shared" si="9"/>
        <v>B</v>
      </c>
      <c r="R32" s="19" t="str">
        <f t="shared" si="10"/>
        <v>B</v>
      </c>
      <c r="S32" s="18"/>
      <c r="T32" s="1">
        <v>78</v>
      </c>
      <c r="U32" s="1">
        <v>74</v>
      </c>
      <c r="V32" s="1">
        <v>70</v>
      </c>
      <c r="W32" s="1">
        <v>85</v>
      </c>
      <c r="X32" s="1"/>
      <c r="Y32" s="1"/>
      <c r="Z32" s="1"/>
      <c r="AA32" s="1"/>
      <c r="AB32" s="1"/>
      <c r="AC32" s="1"/>
      <c r="AD32" s="1">
        <v>85</v>
      </c>
      <c r="AE32" s="18"/>
      <c r="AF32" s="1">
        <v>90</v>
      </c>
      <c r="AG32" s="1">
        <v>85</v>
      </c>
      <c r="AH32" s="1">
        <v>88</v>
      </c>
      <c r="AI32" s="1">
        <v>90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37339</v>
      </c>
      <c r="C33" s="19" t="s">
        <v>214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2</v>
      </c>
      <c r="J33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3" s="19">
        <f t="shared" si="4"/>
        <v>88.25</v>
      </c>
      <c r="L33" s="19" t="str">
        <f t="shared" si="5"/>
        <v>A</v>
      </c>
      <c r="M33" s="19">
        <f t="shared" si="6"/>
        <v>88.25</v>
      </c>
      <c r="N33" s="19" t="str">
        <f t="shared" si="7"/>
        <v>A</v>
      </c>
      <c r="O33" s="35">
        <v>1</v>
      </c>
      <c r="P33" s="19" t="str">
        <f t="shared" si="8"/>
        <v>sangat terampil membuat power point masuknya bangsa barat ke Indonesia</v>
      </c>
      <c r="Q33" s="19" t="str">
        <f t="shared" si="9"/>
        <v>B</v>
      </c>
      <c r="R33" s="19" t="str">
        <f t="shared" si="10"/>
        <v>B</v>
      </c>
      <c r="S33" s="18"/>
      <c r="T33" s="1">
        <v>80</v>
      </c>
      <c r="U33" s="1">
        <v>75</v>
      </c>
      <c r="V33" s="1">
        <v>87</v>
      </c>
      <c r="W33" s="1">
        <v>68</v>
      </c>
      <c r="X33" s="1"/>
      <c r="Y33" s="1"/>
      <c r="Z33" s="1"/>
      <c r="AA33" s="1"/>
      <c r="AB33" s="1"/>
      <c r="AC33" s="1"/>
      <c r="AD33" s="1">
        <v>68</v>
      </c>
      <c r="AE33" s="18"/>
      <c r="AF33" s="1">
        <v>90</v>
      </c>
      <c r="AG33" s="1">
        <v>85</v>
      </c>
      <c r="AH33" s="1">
        <v>88</v>
      </c>
      <c r="AI33" s="1">
        <v>90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37352</v>
      </c>
      <c r="C34" s="19" t="s">
        <v>215</v>
      </c>
      <c r="D34" s="18"/>
      <c r="E34" s="19">
        <f t="shared" si="0"/>
        <v>75</v>
      </c>
      <c r="F34" s="19" t="str">
        <f t="shared" si="1"/>
        <v>C</v>
      </c>
      <c r="G34" s="19">
        <f>IF((COUNTA(T12:AC12)&gt;0),(ROUND((AVERAGE(T34:AD34)),0)),"")</f>
        <v>76</v>
      </c>
      <c r="H34" s="19" t="str">
        <f t="shared" si="2"/>
        <v>B</v>
      </c>
      <c r="I34" s="35">
        <v>2</v>
      </c>
      <c r="J3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4" s="19">
        <f t="shared" si="4"/>
        <v>88.25</v>
      </c>
      <c r="L34" s="19" t="str">
        <f t="shared" si="5"/>
        <v>A</v>
      </c>
      <c r="M34" s="19">
        <f t="shared" si="6"/>
        <v>88.25</v>
      </c>
      <c r="N34" s="19" t="str">
        <f t="shared" si="7"/>
        <v>A</v>
      </c>
      <c r="O34" s="35">
        <v>1</v>
      </c>
      <c r="P34" s="19" t="str">
        <f t="shared" si="8"/>
        <v>sangat terampil membuat power point masuknya bangsa barat ke Indonesia</v>
      </c>
      <c r="Q34" s="19" t="str">
        <f t="shared" si="9"/>
        <v>B</v>
      </c>
      <c r="R34" s="19" t="str">
        <f t="shared" si="10"/>
        <v>B</v>
      </c>
      <c r="S34" s="18"/>
      <c r="T34" s="1">
        <v>70</v>
      </c>
      <c r="U34" s="1">
        <v>74</v>
      </c>
      <c r="V34" s="1">
        <v>78</v>
      </c>
      <c r="W34" s="1">
        <v>78</v>
      </c>
      <c r="X34" s="1"/>
      <c r="Y34" s="1"/>
      <c r="Z34" s="1"/>
      <c r="AA34" s="1"/>
      <c r="AB34" s="1"/>
      <c r="AC34" s="1"/>
      <c r="AD34" s="1">
        <v>78</v>
      </c>
      <c r="AE34" s="18"/>
      <c r="AF34" s="1">
        <v>90</v>
      </c>
      <c r="AG34" s="1">
        <v>85</v>
      </c>
      <c r="AH34" s="1">
        <v>88</v>
      </c>
      <c r="AI34" s="1">
        <v>90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37365</v>
      </c>
      <c r="C35" s="19" t="s">
        <v>216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5" s="19">
        <f t="shared" si="4"/>
        <v>88.25</v>
      </c>
      <c r="L35" s="19" t="str">
        <f t="shared" si="5"/>
        <v>A</v>
      </c>
      <c r="M35" s="19">
        <f t="shared" si="6"/>
        <v>88.25</v>
      </c>
      <c r="N35" s="19" t="str">
        <f t="shared" si="7"/>
        <v>A</v>
      </c>
      <c r="O35" s="35">
        <v>1</v>
      </c>
      <c r="P35" s="19" t="str">
        <f t="shared" si="8"/>
        <v>sangat terampil membuat power point masuknya bangsa barat ke Indonesia</v>
      </c>
      <c r="Q35" s="19" t="str">
        <f t="shared" si="9"/>
        <v>B</v>
      </c>
      <c r="R35" s="19" t="str">
        <f t="shared" si="10"/>
        <v>B</v>
      </c>
      <c r="S35" s="18"/>
      <c r="T35" s="1">
        <v>75</v>
      </c>
      <c r="U35" s="1">
        <v>70</v>
      </c>
      <c r="V35" s="1">
        <v>88</v>
      </c>
      <c r="W35" s="1">
        <v>74</v>
      </c>
      <c r="X35" s="1"/>
      <c r="Y35" s="1"/>
      <c r="Z35" s="1"/>
      <c r="AA35" s="1"/>
      <c r="AB35" s="1"/>
      <c r="AC35" s="1"/>
      <c r="AD35" s="1">
        <v>76</v>
      </c>
      <c r="AE35" s="18"/>
      <c r="AF35" s="1">
        <v>90</v>
      </c>
      <c r="AG35" s="1">
        <v>85</v>
      </c>
      <c r="AH35" s="1">
        <v>88</v>
      </c>
      <c r="AI35" s="1">
        <v>90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37378</v>
      </c>
      <c r="C36" s="19" t="s">
        <v>217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2</v>
      </c>
      <c r="J36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6" s="19">
        <f t="shared" si="4"/>
        <v>88.25</v>
      </c>
      <c r="L36" s="19" t="str">
        <f t="shared" si="5"/>
        <v>A</v>
      </c>
      <c r="M36" s="19">
        <f t="shared" si="6"/>
        <v>88.25</v>
      </c>
      <c r="N36" s="19" t="str">
        <f t="shared" si="7"/>
        <v>A</v>
      </c>
      <c r="O36" s="35">
        <v>1</v>
      </c>
      <c r="P36" s="19" t="str">
        <f t="shared" si="8"/>
        <v>sangat terampil membuat power point masuknya bangsa barat ke Indonesia</v>
      </c>
      <c r="Q36" s="19" t="str">
        <f t="shared" si="9"/>
        <v>B</v>
      </c>
      <c r="R36" s="19" t="str">
        <f t="shared" si="10"/>
        <v>B</v>
      </c>
      <c r="S36" s="18"/>
      <c r="T36" s="1">
        <v>75</v>
      </c>
      <c r="U36" s="1">
        <v>78</v>
      </c>
      <c r="V36" s="1">
        <v>89</v>
      </c>
      <c r="W36" s="1">
        <v>80</v>
      </c>
      <c r="X36" s="1"/>
      <c r="Y36" s="1"/>
      <c r="Z36" s="1"/>
      <c r="AA36" s="1"/>
      <c r="AB36" s="1"/>
      <c r="AC36" s="1"/>
      <c r="AD36" s="1">
        <v>78</v>
      </c>
      <c r="AE36" s="18"/>
      <c r="AF36" s="1">
        <v>90</v>
      </c>
      <c r="AG36" s="1">
        <v>85</v>
      </c>
      <c r="AH36" s="1">
        <v>88</v>
      </c>
      <c r="AI36" s="1">
        <v>90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37391</v>
      </c>
      <c r="C37" s="19" t="s">
        <v>218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77</v>
      </c>
      <c r="H37" s="19" t="str">
        <f t="shared" si="2"/>
        <v>B</v>
      </c>
      <c r="I37" s="35">
        <v>2</v>
      </c>
      <c r="J37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7" s="19">
        <f t="shared" si="4"/>
        <v>88.25</v>
      </c>
      <c r="L37" s="19" t="str">
        <f t="shared" si="5"/>
        <v>A</v>
      </c>
      <c r="M37" s="19">
        <f t="shared" si="6"/>
        <v>88.25</v>
      </c>
      <c r="N37" s="19" t="str">
        <f t="shared" si="7"/>
        <v>A</v>
      </c>
      <c r="O37" s="35">
        <v>1</v>
      </c>
      <c r="P37" s="19" t="str">
        <f t="shared" si="8"/>
        <v>sangat terampil membuat power point masuknya bangsa barat ke Indonesia</v>
      </c>
      <c r="Q37" s="19" t="str">
        <f t="shared" si="9"/>
        <v>B</v>
      </c>
      <c r="R37" s="19" t="str">
        <f t="shared" si="10"/>
        <v>B</v>
      </c>
      <c r="S37" s="18"/>
      <c r="T37" s="1">
        <v>76</v>
      </c>
      <c r="U37" s="1">
        <v>74</v>
      </c>
      <c r="V37" s="1">
        <v>89</v>
      </c>
      <c r="W37" s="1">
        <v>72</v>
      </c>
      <c r="X37" s="1"/>
      <c r="Y37" s="1"/>
      <c r="Z37" s="1"/>
      <c r="AA37" s="1"/>
      <c r="AB37" s="1"/>
      <c r="AC37" s="1"/>
      <c r="AD37" s="1">
        <v>72</v>
      </c>
      <c r="AE37" s="18"/>
      <c r="AF37" s="1">
        <v>90</v>
      </c>
      <c r="AG37" s="1">
        <v>85</v>
      </c>
      <c r="AH37" s="1">
        <v>88</v>
      </c>
      <c r="AI37" s="1">
        <v>90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37404</v>
      </c>
      <c r="C38" s="19" t="s">
        <v>219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8" s="19">
        <f t="shared" si="4"/>
        <v>88.25</v>
      </c>
      <c r="L38" s="19" t="str">
        <f t="shared" si="5"/>
        <v>A</v>
      </c>
      <c r="M38" s="19">
        <f t="shared" si="6"/>
        <v>88.25</v>
      </c>
      <c r="N38" s="19" t="str">
        <f t="shared" si="7"/>
        <v>A</v>
      </c>
      <c r="O38" s="35">
        <v>1</v>
      </c>
      <c r="P38" s="19" t="str">
        <f t="shared" si="8"/>
        <v>sangat terampil membuat power point masuknya bangsa barat ke Indonesia</v>
      </c>
      <c r="Q38" s="19" t="str">
        <f t="shared" si="9"/>
        <v>B</v>
      </c>
      <c r="R38" s="19" t="str">
        <f t="shared" si="10"/>
        <v>B</v>
      </c>
      <c r="S38" s="18"/>
      <c r="T38" s="1">
        <v>78</v>
      </c>
      <c r="U38" s="1">
        <v>78</v>
      </c>
      <c r="V38" s="1">
        <v>83</v>
      </c>
      <c r="W38" s="1">
        <v>82</v>
      </c>
      <c r="X38" s="1"/>
      <c r="Y38" s="1"/>
      <c r="Z38" s="1"/>
      <c r="AA38" s="1"/>
      <c r="AB38" s="1"/>
      <c r="AC38" s="1"/>
      <c r="AD38" s="1">
        <v>80</v>
      </c>
      <c r="AE38" s="18"/>
      <c r="AF38" s="1">
        <v>90</v>
      </c>
      <c r="AG38" s="1">
        <v>85</v>
      </c>
      <c r="AH38" s="1">
        <v>88</v>
      </c>
      <c r="AI38" s="1">
        <v>90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37534</v>
      </c>
      <c r="C39" s="19" t="s">
        <v>220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9" s="19">
        <f t="shared" si="4"/>
        <v>88.25</v>
      </c>
      <c r="L39" s="19" t="str">
        <f t="shared" si="5"/>
        <v>A</v>
      </c>
      <c r="M39" s="19">
        <f t="shared" si="6"/>
        <v>88.25</v>
      </c>
      <c r="N39" s="19" t="str">
        <f t="shared" si="7"/>
        <v>A</v>
      </c>
      <c r="O39" s="35">
        <v>1</v>
      </c>
      <c r="P39" s="19" t="str">
        <f t="shared" si="8"/>
        <v>sangat terampil membuat power point masuknya bangsa barat ke Indonesia</v>
      </c>
      <c r="Q39" s="19" t="str">
        <f t="shared" si="9"/>
        <v>B</v>
      </c>
      <c r="R39" s="19" t="str">
        <f t="shared" si="10"/>
        <v>B</v>
      </c>
      <c r="S39" s="18"/>
      <c r="T39" s="1">
        <v>72</v>
      </c>
      <c r="U39" s="1">
        <v>74</v>
      </c>
      <c r="V39" s="1">
        <v>90</v>
      </c>
      <c r="W39" s="1">
        <v>68</v>
      </c>
      <c r="X39" s="1"/>
      <c r="Y39" s="1"/>
      <c r="Z39" s="1"/>
      <c r="AA39" s="1"/>
      <c r="AB39" s="1"/>
      <c r="AC39" s="1"/>
      <c r="AD39" s="1">
        <v>78</v>
      </c>
      <c r="AE39" s="18"/>
      <c r="AF39" s="1">
        <v>90</v>
      </c>
      <c r="AG39" s="1">
        <v>85</v>
      </c>
      <c r="AH39" s="1">
        <v>88</v>
      </c>
      <c r="AI39" s="1"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37417</v>
      </c>
      <c r="C40" s="19" t="s">
        <v>221</v>
      </c>
      <c r="D40" s="18"/>
      <c r="E40" s="19">
        <f t="shared" si="0"/>
        <v>86</v>
      </c>
      <c r="F40" s="19" t="str">
        <f t="shared" si="1"/>
        <v>A</v>
      </c>
      <c r="G40" s="19">
        <f>IF((COUNTA(T12:AC12)&gt;0),(ROUND((AVERAGE(T40:AD40)),0)),"")</f>
        <v>87</v>
      </c>
      <c r="H40" s="19" t="str">
        <f t="shared" si="2"/>
        <v>A</v>
      </c>
      <c r="I40" s="35">
        <v>2</v>
      </c>
      <c r="J40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0" s="19">
        <f t="shared" si="4"/>
        <v>88.25</v>
      </c>
      <c r="L40" s="19" t="str">
        <f t="shared" si="5"/>
        <v>A</v>
      </c>
      <c r="M40" s="19">
        <f t="shared" si="6"/>
        <v>88.25</v>
      </c>
      <c r="N40" s="19" t="str">
        <f t="shared" si="7"/>
        <v>A</v>
      </c>
      <c r="O40" s="35">
        <v>1</v>
      </c>
      <c r="P40" s="19" t="str">
        <f t="shared" si="8"/>
        <v>sangat terampil membuat power point masuknya bangsa barat ke Indonesia</v>
      </c>
      <c r="Q40" s="19" t="str">
        <f t="shared" si="9"/>
        <v>B</v>
      </c>
      <c r="R40" s="19" t="str">
        <f t="shared" si="10"/>
        <v>B</v>
      </c>
      <c r="S40" s="18"/>
      <c r="T40" s="1">
        <v>82</v>
      </c>
      <c r="U40" s="1">
        <v>86</v>
      </c>
      <c r="V40" s="1">
        <v>88</v>
      </c>
      <c r="W40" s="1">
        <v>88</v>
      </c>
      <c r="X40" s="1"/>
      <c r="Y40" s="1"/>
      <c r="Z40" s="1"/>
      <c r="AA40" s="1"/>
      <c r="AB40" s="1"/>
      <c r="AC40" s="1"/>
      <c r="AD40" s="1">
        <v>90</v>
      </c>
      <c r="AE40" s="18"/>
      <c r="AF40" s="1">
        <v>90</v>
      </c>
      <c r="AG40" s="1">
        <v>85</v>
      </c>
      <c r="AH40" s="1">
        <v>88</v>
      </c>
      <c r="AI40" s="1">
        <v>90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37430</v>
      </c>
      <c r="C41" s="19" t="s">
        <v>222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2</v>
      </c>
      <c r="J41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1" s="19">
        <f t="shared" si="4"/>
        <v>88.25</v>
      </c>
      <c r="L41" s="19" t="str">
        <f t="shared" si="5"/>
        <v>A</v>
      </c>
      <c r="M41" s="19">
        <f t="shared" si="6"/>
        <v>88.25</v>
      </c>
      <c r="N41" s="19" t="str">
        <f t="shared" si="7"/>
        <v>A</v>
      </c>
      <c r="O41" s="35">
        <v>1</v>
      </c>
      <c r="P41" s="19" t="str">
        <f t="shared" si="8"/>
        <v>sangat terampil membuat power point masuknya bangsa barat ke Indonesia</v>
      </c>
      <c r="Q41" s="19" t="str">
        <f t="shared" si="9"/>
        <v>B</v>
      </c>
      <c r="R41" s="19" t="str">
        <f t="shared" si="10"/>
        <v>B</v>
      </c>
      <c r="S41" s="18"/>
      <c r="T41" s="1">
        <v>75</v>
      </c>
      <c r="U41" s="1">
        <v>72</v>
      </c>
      <c r="V41" s="1">
        <v>78</v>
      </c>
      <c r="W41" s="1">
        <v>78</v>
      </c>
      <c r="X41" s="1"/>
      <c r="Y41" s="1"/>
      <c r="Z41" s="1"/>
      <c r="AA41" s="1"/>
      <c r="AB41" s="1"/>
      <c r="AC41" s="1"/>
      <c r="AD41" s="1">
        <v>78</v>
      </c>
      <c r="AE41" s="18"/>
      <c r="AF41" s="1">
        <v>90</v>
      </c>
      <c r="AG41" s="1">
        <v>85</v>
      </c>
      <c r="AH41" s="1">
        <v>88</v>
      </c>
      <c r="AI41" s="1">
        <v>90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37443</v>
      </c>
      <c r="C42" s="19" t="s">
        <v>223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2</v>
      </c>
      <c r="J4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2" s="19">
        <f t="shared" si="4"/>
        <v>88.25</v>
      </c>
      <c r="L42" s="19" t="str">
        <f t="shared" si="5"/>
        <v>A</v>
      </c>
      <c r="M42" s="19">
        <f t="shared" si="6"/>
        <v>88.25</v>
      </c>
      <c r="N42" s="19" t="str">
        <f t="shared" si="7"/>
        <v>A</v>
      </c>
      <c r="O42" s="35">
        <v>1</v>
      </c>
      <c r="P42" s="19" t="str">
        <f t="shared" si="8"/>
        <v>sangat terampil membuat power point masuknya bangsa barat ke Indonesia</v>
      </c>
      <c r="Q42" s="19" t="str">
        <f t="shared" si="9"/>
        <v>B</v>
      </c>
      <c r="R42" s="19" t="str">
        <f t="shared" si="10"/>
        <v>B</v>
      </c>
      <c r="S42" s="18"/>
      <c r="T42" s="1">
        <v>75</v>
      </c>
      <c r="U42" s="1">
        <v>74</v>
      </c>
      <c r="V42" s="1">
        <v>76</v>
      </c>
      <c r="W42" s="1">
        <v>78</v>
      </c>
      <c r="X42" s="1"/>
      <c r="Y42" s="1"/>
      <c r="Z42" s="1"/>
      <c r="AA42" s="1"/>
      <c r="AB42" s="1"/>
      <c r="AC42" s="1"/>
      <c r="AD42" s="1">
        <v>76</v>
      </c>
      <c r="AE42" s="18"/>
      <c r="AF42" s="1">
        <v>90</v>
      </c>
      <c r="AG42" s="1">
        <v>85</v>
      </c>
      <c r="AH42" s="1">
        <v>88</v>
      </c>
      <c r="AI42" s="1">
        <v>90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37456</v>
      </c>
      <c r="C43" s="19" t="s">
        <v>224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2</v>
      </c>
      <c r="J43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3" s="19">
        <f t="shared" si="4"/>
        <v>88.25</v>
      </c>
      <c r="L43" s="19" t="str">
        <f t="shared" si="5"/>
        <v>A</v>
      </c>
      <c r="M43" s="19">
        <f t="shared" si="6"/>
        <v>88.25</v>
      </c>
      <c r="N43" s="19" t="str">
        <f t="shared" si="7"/>
        <v>A</v>
      </c>
      <c r="O43" s="35">
        <v>1</v>
      </c>
      <c r="P43" s="19" t="str">
        <f t="shared" si="8"/>
        <v>sangat terampil membuat power point masuknya bangsa barat ke Indonesia</v>
      </c>
      <c r="Q43" s="19" t="str">
        <f t="shared" si="9"/>
        <v>B</v>
      </c>
      <c r="R43" s="19" t="str">
        <f t="shared" si="10"/>
        <v>B</v>
      </c>
      <c r="S43" s="18"/>
      <c r="T43" s="1">
        <v>76</v>
      </c>
      <c r="U43" s="1">
        <v>70</v>
      </c>
      <c r="V43" s="1">
        <v>90</v>
      </c>
      <c r="W43" s="1">
        <v>72</v>
      </c>
      <c r="X43" s="1"/>
      <c r="Y43" s="1"/>
      <c r="Z43" s="1"/>
      <c r="AA43" s="1"/>
      <c r="AB43" s="1"/>
      <c r="AC43" s="1"/>
      <c r="AD43" s="1">
        <v>70</v>
      </c>
      <c r="AE43" s="18"/>
      <c r="AF43" s="1">
        <v>90</v>
      </c>
      <c r="AG43" s="1">
        <v>85</v>
      </c>
      <c r="AH43" s="1">
        <v>88</v>
      </c>
      <c r="AI43" s="1">
        <v>90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37469</v>
      </c>
      <c r="C44" s="19" t="s">
        <v>225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2</v>
      </c>
      <c r="J4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4" s="19">
        <f t="shared" si="4"/>
        <v>88.25</v>
      </c>
      <c r="L44" s="19" t="str">
        <f t="shared" si="5"/>
        <v>A</v>
      </c>
      <c r="M44" s="19">
        <f t="shared" si="6"/>
        <v>88.25</v>
      </c>
      <c r="N44" s="19" t="str">
        <f t="shared" si="7"/>
        <v>A</v>
      </c>
      <c r="O44" s="35">
        <v>1</v>
      </c>
      <c r="P44" s="19" t="str">
        <f t="shared" si="8"/>
        <v>sangat terampil membuat power point masuknya bangsa barat ke Indonesia</v>
      </c>
      <c r="Q44" s="19" t="str">
        <f t="shared" si="9"/>
        <v>B</v>
      </c>
      <c r="R44" s="19" t="str">
        <f t="shared" si="10"/>
        <v>B</v>
      </c>
      <c r="S44" s="18"/>
      <c r="T44" s="1">
        <v>82</v>
      </c>
      <c r="U44" s="1">
        <v>80</v>
      </c>
      <c r="V44" s="1">
        <v>88</v>
      </c>
      <c r="W44" s="1">
        <v>88</v>
      </c>
      <c r="X44" s="1"/>
      <c r="Y44" s="1"/>
      <c r="Z44" s="1"/>
      <c r="AA44" s="1"/>
      <c r="AB44" s="1"/>
      <c r="AC44" s="1"/>
      <c r="AD44" s="1">
        <v>88</v>
      </c>
      <c r="AE44" s="18"/>
      <c r="AF44" s="1">
        <v>90</v>
      </c>
      <c r="AG44" s="1">
        <v>85</v>
      </c>
      <c r="AH44" s="1">
        <v>88</v>
      </c>
      <c r="AI44" s="1">
        <v>90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37482</v>
      </c>
      <c r="C45" s="19" t="s">
        <v>226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2</v>
      </c>
      <c r="J4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5" s="19">
        <f t="shared" si="4"/>
        <v>88.25</v>
      </c>
      <c r="L45" s="19" t="str">
        <f t="shared" si="5"/>
        <v>A</v>
      </c>
      <c r="M45" s="19">
        <f t="shared" si="6"/>
        <v>88.25</v>
      </c>
      <c r="N45" s="19" t="str">
        <f t="shared" si="7"/>
        <v>A</v>
      </c>
      <c r="O45" s="35">
        <v>1</v>
      </c>
      <c r="P45" s="19" t="str">
        <f t="shared" si="8"/>
        <v>sangat terampil membuat power point masuknya bangsa barat ke Indonesia</v>
      </c>
      <c r="Q45" s="19" t="str">
        <f t="shared" si="9"/>
        <v>B</v>
      </c>
      <c r="R45" s="19" t="str">
        <f t="shared" si="10"/>
        <v>B</v>
      </c>
      <c r="S45" s="18"/>
      <c r="T45" s="1">
        <v>80</v>
      </c>
      <c r="U45" s="1">
        <v>74</v>
      </c>
      <c r="V45" s="1">
        <v>76</v>
      </c>
      <c r="W45" s="1">
        <v>74</v>
      </c>
      <c r="X45" s="1"/>
      <c r="Y45" s="1"/>
      <c r="Z45" s="1"/>
      <c r="AA45" s="1"/>
      <c r="AB45" s="1"/>
      <c r="AC45" s="1"/>
      <c r="AD45" s="1">
        <v>76</v>
      </c>
      <c r="AE45" s="18"/>
      <c r="AF45" s="1">
        <v>90</v>
      </c>
      <c r="AG45" s="1">
        <v>85</v>
      </c>
      <c r="AH45" s="1">
        <v>88</v>
      </c>
      <c r="AI45" s="1">
        <v>90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37495</v>
      </c>
      <c r="C46" s="19" t="s">
        <v>227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6" s="19">
        <f t="shared" si="4"/>
        <v>88.25</v>
      </c>
      <c r="L46" s="19" t="str">
        <f t="shared" si="5"/>
        <v>A</v>
      </c>
      <c r="M46" s="19">
        <f t="shared" si="6"/>
        <v>88.25</v>
      </c>
      <c r="N46" s="19" t="str">
        <f t="shared" si="7"/>
        <v>A</v>
      </c>
      <c r="O46" s="35">
        <v>1</v>
      </c>
      <c r="P46" s="19" t="str">
        <f t="shared" si="8"/>
        <v>sangat terampil membuat power point masuknya bangsa barat ke Indonesia</v>
      </c>
      <c r="Q46" s="19" t="str">
        <f t="shared" si="9"/>
        <v>B</v>
      </c>
      <c r="R46" s="19" t="str">
        <f t="shared" si="10"/>
        <v>B</v>
      </c>
      <c r="S46" s="18"/>
      <c r="T46" s="1">
        <v>82</v>
      </c>
      <c r="U46" s="1">
        <v>80</v>
      </c>
      <c r="V46" s="1">
        <v>89</v>
      </c>
      <c r="W46" s="1">
        <v>75</v>
      </c>
      <c r="X46" s="1"/>
      <c r="Y46" s="1"/>
      <c r="Z46" s="1"/>
      <c r="AA46" s="1"/>
      <c r="AB46" s="1"/>
      <c r="AC46" s="1"/>
      <c r="AD46" s="1">
        <v>75</v>
      </c>
      <c r="AE46" s="18"/>
      <c r="AF46" s="1">
        <v>90</v>
      </c>
      <c r="AG46" s="1">
        <v>85</v>
      </c>
      <c r="AH46" s="1">
        <v>88</v>
      </c>
      <c r="AI46" s="1">
        <v>90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37508</v>
      </c>
      <c r="C47" s="19" t="s">
        <v>228</v>
      </c>
      <c r="D47" s="18"/>
      <c r="E47" s="19">
        <f t="shared" si="0"/>
        <v>81</v>
      </c>
      <c r="F47" s="19" t="str">
        <f t="shared" si="1"/>
        <v>B</v>
      </c>
      <c r="G47" s="19">
        <f>IF((COUNTA(T12:AC12)&gt;0),(ROUND((AVERAGE(T47:AD47)),0)),"")</f>
        <v>81</v>
      </c>
      <c r="H47" s="19" t="str">
        <f t="shared" si="2"/>
        <v>B</v>
      </c>
      <c r="I47" s="35">
        <v>2</v>
      </c>
      <c r="J47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7" s="19">
        <f t="shared" si="4"/>
        <v>88.25</v>
      </c>
      <c r="L47" s="19" t="str">
        <f t="shared" si="5"/>
        <v>A</v>
      </c>
      <c r="M47" s="19">
        <f t="shared" si="6"/>
        <v>88.25</v>
      </c>
      <c r="N47" s="19" t="str">
        <f t="shared" si="7"/>
        <v>A</v>
      </c>
      <c r="O47" s="35">
        <v>1</v>
      </c>
      <c r="P47" s="19" t="str">
        <f t="shared" si="8"/>
        <v>sangat terampil membuat power point masuknya bangsa barat ke Indonesia</v>
      </c>
      <c r="Q47" s="19" t="str">
        <f t="shared" si="9"/>
        <v>B</v>
      </c>
      <c r="R47" s="19" t="str">
        <f t="shared" si="10"/>
        <v>B</v>
      </c>
      <c r="S47" s="18"/>
      <c r="T47" s="1">
        <v>76</v>
      </c>
      <c r="U47" s="1">
        <v>80</v>
      </c>
      <c r="V47" s="1">
        <v>83</v>
      </c>
      <c r="W47" s="1">
        <v>86</v>
      </c>
      <c r="X47" s="1"/>
      <c r="Y47" s="1"/>
      <c r="Z47" s="1"/>
      <c r="AA47" s="1"/>
      <c r="AB47" s="1"/>
      <c r="AC47" s="1"/>
      <c r="AD47" s="1">
        <v>80</v>
      </c>
      <c r="AE47" s="18"/>
      <c r="AF47" s="1">
        <v>90</v>
      </c>
      <c r="AG47" s="1">
        <v>85</v>
      </c>
      <c r="AH47" s="1">
        <v>88</v>
      </c>
      <c r="AI47" s="1">
        <v>90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>
        <f>IF(COUNTBLANK($AD$11:$AD$50)=40,"",AVERAGE($AD$11:$AD$50))</f>
        <v>78.918918918918919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BA11" sqref="BA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6.710937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363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229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363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91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37547</v>
      </c>
      <c r="C11" s="19" t="s">
        <v>230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proses masuk perkembangan, perlawanan terhadap penjajahan bangsa barat, namun perlu peningkatan pemahaman dampak polpensosbud, dan nilai-nilai sumpah pemuda</v>
      </c>
      <c r="K11" s="19">
        <f t="shared" ref="K11:K50" si="4">IF((COUNTA(AF11:AN11)&gt;0),AVERAGE(AF11:AN11),"")</f>
        <v>88.25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88.25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membuat power point masuknya bangsa barat ke Indonesia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80</v>
      </c>
      <c r="V11" s="1">
        <v>80</v>
      </c>
      <c r="W11" s="1">
        <v>86</v>
      </c>
      <c r="X11" s="1"/>
      <c r="Y11" s="1"/>
      <c r="Z11" s="1"/>
      <c r="AA11" s="1"/>
      <c r="AB11" s="1"/>
      <c r="AC11" s="1"/>
      <c r="AD11" s="1">
        <v>82</v>
      </c>
      <c r="AE11" s="18"/>
      <c r="AF11" s="1">
        <v>90</v>
      </c>
      <c r="AG11" s="1">
        <v>85</v>
      </c>
      <c r="AH11" s="1">
        <v>88</v>
      </c>
      <c r="AI11" s="1">
        <v>90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37560</v>
      </c>
      <c r="C12" s="19" t="s">
        <v>231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2</v>
      </c>
      <c r="J1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2" s="19">
        <f t="shared" si="4"/>
        <v>88.25</v>
      </c>
      <c r="L12" s="19" t="str">
        <f t="shared" si="5"/>
        <v>A</v>
      </c>
      <c r="M12" s="19">
        <f t="shared" si="6"/>
        <v>88.25</v>
      </c>
      <c r="N12" s="19" t="str">
        <f t="shared" si="7"/>
        <v>A</v>
      </c>
      <c r="O12" s="35">
        <v>1</v>
      </c>
      <c r="P12" s="19" t="str">
        <f t="shared" si="8"/>
        <v>sangat terampil membuat power point masuknya bangsa barat ke Indonesia</v>
      </c>
      <c r="Q12" s="19" t="str">
        <f t="shared" si="9"/>
        <v>B</v>
      </c>
      <c r="R12" s="19" t="str">
        <f t="shared" si="10"/>
        <v>B</v>
      </c>
      <c r="S12" s="18"/>
      <c r="T12" s="1">
        <v>70</v>
      </c>
      <c r="U12" s="1">
        <v>70</v>
      </c>
      <c r="V12" s="1">
        <v>90</v>
      </c>
      <c r="W12" s="1">
        <v>76</v>
      </c>
      <c r="X12" s="1"/>
      <c r="Y12" s="1"/>
      <c r="Z12" s="1"/>
      <c r="AA12" s="1"/>
      <c r="AB12" s="1"/>
      <c r="AC12" s="1"/>
      <c r="AD12" s="1">
        <v>78</v>
      </c>
      <c r="AE12" s="18"/>
      <c r="AF12" s="1">
        <v>90</v>
      </c>
      <c r="AG12" s="1">
        <v>85</v>
      </c>
      <c r="AH12" s="1">
        <v>88</v>
      </c>
      <c r="AI12" s="1">
        <v>90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37573</v>
      </c>
      <c r="C13" s="19" t="s">
        <v>232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79</v>
      </c>
      <c r="H13" s="19" t="str">
        <f t="shared" si="2"/>
        <v>B</v>
      </c>
      <c r="I13" s="35">
        <v>2</v>
      </c>
      <c r="J13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3" s="19">
        <f t="shared" si="4"/>
        <v>88.25</v>
      </c>
      <c r="L13" s="19" t="str">
        <f t="shared" si="5"/>
        <v>A</v>
      </c>
      <c r="M13" s="19">
        <f t="shared" si="6"/>
        <v>88.25</v>
      </c>
      <c r="N13" s="19" t="str">
        <f t="shared" si="7"/>
        <v>A</v>
      </c>
      <c r="O13" s="35">
        <v>1</v>
      </c>
      <c r="P13" s="19" t="str">
        <f t="shared" si="8"/>
        <v>sangat terampil membuat power point masuknya bangsa barat ke Indonesia</v>
      </c>
      <c r="Q13" s="19" t="str">
        <f t="shared" si="9"/>
        <v>B</v>
      </c>
      <c r="R13" s="19" t="str">
        <f t="shared" si="10"/>
        <v>B</v>
      </c>
      <c r="S13" s="18"/>
      <c r="T13" s="1">
        <v>72</v>
      </c>
      <c r="U13" s="1">
        <v>70</v>
      </c>
      <c r="V13" s="1">
        <v>87</v>
      </c>
      <c r="W13" s="1">
        <v>82</v>
      </c>
      <c r="X13" s="1"/>
      <c r="Y13" s="1"/>
      <c r="Z13" s="1"/>
      <c r="AA13" s="1"/>
      <c r="AB13" s="1"/>
      <c r="AC13" s="1"/>
      <c r="AD13" s="1">
        <v>82</v>
      </c>
      <c r="AE13" s="18"/>
      <c r="AF13" s="1">
        <v>90</v>
      </c>
      <c r="AG13" s="1">
        <v>85</v>
      </c>
      <c r="AH13" s="1">
        <v>88</v>
      </c>
      <c r="AI13" s="1">
        <v>90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266</v>
      </c>
      <c r="FI13" s="73" t="s">
        <v>267</v>
      </c>
      <c r="FJ13" s="74">
        <v>12181</v>
      </c>
      <c r="FK13" s="74">
        <v>12191</v>
      </c>
    </row>
    <row r="14" spans="1:167">
      <c r="A14" s="19">
        <v>4</v>
      </c>
      <c r="B14" s="19">
        <v>37586</v>
      </c>
      <c r="C14" s="19" t="s">
        <v>233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4" s="19">
        <f t="shared" si="4"/>
        <v>88.25</v>
      </c>
      <c r="L14" s="19" t="str">
        <f t="shared" si="5"/>
        <v>A</v>
      </c>
      <c r="M14" s="19">
        <f t="shared" si="6"/>
        <v>88.25</v>
      </c>
      <c r="N14" s="19" t="str">
        <f t="shared" si="7"/>
        <v>A</v>
      </c>
      <c r="O14" s="35">
        <v>1</v>
      </c>
      <c r="P14" s="19" t="str">
        <f t="shared" si="8"/>
        <v>sangat terampil membuat power point masuknya bangsa barat ke Indonesia</v>
      </c>
      <c r="Q14" s="19" t="str">
        <f t="shared" si="9"/>
        <v>B</v>
      </c>
      <c r="R14" s="19" t="str">
        <f t="shared" si="10"/>
        <v>B</v>
      </c>
      <c r="S14" s="18"/>
      <c r="T14" s="1">
        <v>75</v>
      </c>
      <c r="U14" s="1">
        <v>76</v>
      </c>
      <c r="V14" s="1">
        <v>90</v>
      </c>
      <c r="W14" s="1">
        <v>81</v>
      </c>
      <c r="X14" s="1"/>
      <c r="Y14" s="1"/>
      <c r="Z14" s="1"/>
      <c r="AA14" s="1"/>
      <c r="AB14" s="1"/>
      <c r="AC14" s="1"/>
      <c r="AD14" s="1">
        <v>81</v>
      </c>
      <c r="AE14" s="18"/>
      <c r="AF14" s="1">
        <v>90</v>
      </c>
      <c r="AG14" s="1">
        <v>85</v>
      </c>
      <c r="AH14" s="1">
        <v>88</v>
      </c>
      <c r="AI14" s="1">
        <v>90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37599</v>
      </c>
      <c r="C15" s="19" t="s">
        <v>234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2</v>
      </c>
      <c r="J1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5" s="19">
        <f t="shared" si="4"/>
        <v>88.25</v>
      </c>
      <c r="L15" s="19" t="str">
        <f t="shared" si="5"/>
        <v>A</v>
      </c>
      <c r="M15" s="19">
        <f t="shared" si="6"/>
        <v>88.25</v>
      </c>
      <c r="N15" s="19" t="str">
        <f t="shared" si="7"/>
        <v>A</v>
      </c>
      <c r="O15" s="35">
        <v>1</v>
      </c>
      <c r="P15" s="19" t="str">
        <f t="shared" si="8"/>
        <v>sangat terampil membuat power point masuknya bangsa barat ke Indonesia</v>
      </c>
      <c r="Q15" s="19" t="str">
        <f t="shared" si="9"/>
        <v>B</v>
      </c>
      <c r="R15" s="19" t="str">
        <f t="shared" si="10"/>
        <v>B</v>
      </c>
      <c r="S15" s="18"/>
      <c r="T15" s="1">
        <v>76</v>
      </c>
      <c r="U15" s="1">
        <v>82</v>
      </c>
      <c r="V15" s="1">
        <v>80</v>
      </c>
      <c r="W15" s="1">
        <v>70</v>
      </c>
      <c r="X15" s="1"/>
      <c r="Y15" s="1"/>
      <c r="Z15" s="1"/>
      <c r="AA15" s="1"/>
      <c r="AB15" s="1"/>
      <c r="AC15" s="1"/>
      <c r="AD15" s="1">
        <v>78</v>
      </c>
      <c r="AE15" s="18"/>
      <c r="AF15" s="1">
        <v>90</v>
      </c>
      <c r="AG15" s="1">
        <v>85</v>
      </c>
      <c r="AH15" s="1">
        <v>88</v>
      </c>
      <c r="AI15" s="1">
        <v>90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268</v>
      </c>
      <c r="FI15" s="73" t="s">
        <v>269</v>
      </c>
      <c r="FJ15" s="74">
        <v>12182</v>
      </c>
      <c r="FK15" s="74">
        <v>12192</v>
      </c>
    </row>
    <row r="16" spans="1:167">
      <c r="A16" s="19">
        <v>6</v>
      </c>
      <c r="B16" s="19">
        <v>37612</v>
      </c>
      <c r="C16" s="19" t="s">
        <v>235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90</v>
      </c>
      <c r="H16" s="19" t="str">
        <f t="shared" si="2"/>
        <v>A</v>
      </c>
      <c r="I16" s="35">
        <v>1</v>
      </c>
      <c r="J16" s="19" t="str">
        <f t="shared" si="3"/>
        <v>Memiliki Kemampuan dalam menganalisis proses masuk perkembangan, perlawanan terhadap penjajahan bangsa barat, dampak polpensosbud, dan nilai-nilai sumpah pemuda</v>
      </c>
      <c r="K16" s="19">
        <f t="shared" si="4"/>
        <v>88.25</v>
      </c>
      <c r="L16" s="19" t="str">
        <f t="shared" si="5"/>
        <v>A</v>
      </c>
      <c r="M16" s="19">
        <f t="shared" si="6"/>
        <v>88.25</v>
      </c>
      <c r="N16" s="19" t="str">
        <f t="shared" si="7"/>
        <v>A</v>
      </c>
      <c r="O16" s="35">
        <v>1</v>
      </c>
      <c r="P16" s="19" t="str">
        <f t="shared" si="8"/>
        <v>sangat terampil membuat power point masuknya bangsa barat ke Indonesia</v>
      </c>
      <c r="Q16" s="19" t="str">
        <f t="shared" si="9"/>
        <v>B</v>
      </c>
      <c r="R16" s="19" t="str">
        <f t="shared" si="10"/>
        <v>B</v>
      </c>
      <c r="S16" s="18"/>
      <c r="T16" s="1">
        <v>80</v>
      </c>
      <c r="U16" s="1">
        <v>84</v>
      </c>
      <c r="V16" s="1">
        <v>90</v>
      </c>
      <c r="W16" s="1">
        <v>97</v>
      </c>
      <c r="X16" s="1"/>
      <c r="Y16" s="1"/>
      <c r="Z16" s="1"/>
      <c r="AA16" s="1"/>
      <c r="AB16" s="1"/>
      <c r="AC16" s="1"/>
      <c r="AD16" s="1">
        <v>98</v>
      </c>
      <c r="AE16" s="18"/>
      <c r="AF16" s="1">
        <v>90</v>
      </c>
      <c r="AG16" s="1">
        <v>85</v>
      </c>
      <c r="AH16" s="1">
        <v>88</v>
      </c>
      <c r="AI16" s="1">
        <v>90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37625</v>
      </c>
      <c r="C17" s="19" t="s">
        <v>236</v>
      </c>
      <c r="D17" s="18"/>
      <c r="E17" s="19">
        <f t="shared" si="0"/>
        <v>86</v>
      </c>
      <c r="F17" s="19" t="str">
        <f t="shared" si="1"/>
        <v>A</v>
      </c>
      <c r="G17" s="19">
        <f>IF((COUNTA(T12:AC12)&gt;0),(ROUND((AVERAGE(T17:AD17)),0)),"")</f>
        <v>86</v>
      </c>
      <c r="H17" s="19" t="str">
        <f t="shared" si="2"/>
        <v>A</v>
      </c>
      <c r="I17" s="35">
        <v>1</v>
      </c>
      <c r="J17" s="19" t="str">
        <f t="shared" si="3"/>
        <v>Memiliki Kemampuan dalam menganalisis proses masuk perkembangan, perlawanan terhadap penjajahan bangsa barat, dampak polpensosbud, dan nilai-nilai sumpah pemuda</v>
      </c>
      <c r="K17" s="19">
        <f t="shared" si="4"/>
        <v>88.25</v>
      </c>
      <c r="L17" s="19" t="str">
        <f t="shared" si="5"/>
        <v>A</v>
      </c>
      <c r="M17" s="19">
        <f t="shared" si="6"/>
        <v>88.25</v>
      </c>
      <c r="N17" s="19" t="str">
        <f t="shared" si="7"/>
        <v>A</v>
      </c>
      <c r="O17" s="35">
        <v>1</v>
      </c>
      <c r="P17" s="19" t="str">
        <f t="shared" si="8"/>
        <v>sangat terampil membuat power point masuknya bangsa barat ke Indonesia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76</v>
      </c>
      <c r="V17" s="1">
        <v>96</v>
      </c>
      <c r="W17" s="1">
        <v>90</v>
      </c>
      <c r="X17" s="1"/>
      <c r="Y17" s="1"/>
      <c r="Z17" s="1"/>
      <c r="AA17" s="1"/>
      <c r="AB17" s="1"/>
      <c r="AC17" s="1"/>
      <c r="AD17" s="1">
        <v>90</v>
      </c>
      <c r="AE17" s="18"/>
      <c r="AF17" s="1">
        <v>90</v>
      </c>
      <c r="AG17" s="1">
        <v>85</v>
      </c>
      <c r="AH17" s="1">
        <v>88</v>
      </c>
      <c r="AI17" s="1">
        <v>90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268</v>
      </c>
      <c r="FI17" s="73"/>
      <c r="FJ17" s="74">
        <v>12183</v>
      </c>
      <c r="FK17" s="74">
        <v>12193</v>
      </c>
    </row>
    <row r="18" spans="1:167">
      <c r="A18" s="19">
        <v>8</v>
      </c>
      <c r="B18" s="19">
        <v>37638</v>
      </c>
      <c r="C18" s="19" t="s">
        <v>237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2</v>
      </c>
      <c r="J18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8" s="19">
        <f t="shared" si="4"/>
        <v>88.25</v>
      </c>
      <c r="L18" s="19" t="str">
        <f t="shared" si="5"/>
        <v>A</v>
      </c>
      <c r="M18" s="19">
        <f t="shared" si="6"/>
        <v>88.25</v>
      </c>
      <c r="N18" s="19" t="str">
        <f t="shared" si="7"/>
        <v>A</v>
      </c>
      <c r="O18" s="35">
        <v>1</v>
      </c>
      <c r="P18" s="19" t="str">
        <f t="shared" si="8"/>
        <v>sangat terampil membuat power point masuknya bangsa barat ke Indonesia</v>
      </c>
      <c r="Q18" s="19" t="str">
        <f t="shared" si="9"/>
        <v>B</v>
      </c>
      <c r="R18" s="19" t="str">
        <f t="shared" si="10"/>
        <v>B</v>
      </c>
      <c r="S18" s="18"/>
      <c r="T18" s="1">
        <v>76</v>
      </c>
      <c r="U18" s="1">
        <v>66</v>
      </c>
      <c r="V18" s="1">
        <v>87</v>
      </c>
      <c r="W18" s="1">
        <v>80</v>
      </c>
      <c r="X18" s="1"/>
      <c r="Y18" s="1"/>
      <c r="Z18" s="1"/>
      <c r="AA18" s="1"/>
      <c r="AB18" s="1"/>
      <c r="AC18" s="1"/>
      <c r="AD18" s="1">
        <v>80</v>
      </c>
      <c r="AE18" s="18"/>
      <c r="AF18" s="1">
        <v>90</v>
      </c>
      <c r="AG18" s="1">
        <v>85</v>
      </c>
      <c r="AH18" s="1">
        <v>88</v>
      </c>
      <c r="AI18" s="1">
        <v>90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37651</v>
      </c>
      <c r="C19" s="19" t="s">
        <v>238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2</v>
      </c>
      <c r="J19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19" s="19">
        <f t="shared" si="4"/>
        <v>88.25</v>
      </c>
      <c r="L19" s="19" t="str">
        <f t="shared" si="5"/>
        <v>A</v>
      </c>
      <c r="M19" s="19">
        <f t="shared" si="6"/>
        <v>88.25</v>
      </c>
      <c r="N19" s="19" t="str">
        <f t="shared" si="7"/>
        <v>A</v>
      </c>
      <c r="O19" s="35">
        <v>1</v>
      </c>
      <c r="P19" s="19" t="str">
        <f t="shared" si="8"/>
        <v>sangat terampil membuat power point masuknya bangsa barat ke Indonesia</v>
      </c>
      <c r="Q19" s="19" t="str">
        <f t="shared" si="9"/>
        <v>B</v>
      </c>
      <c r="R19" s="19" t="str">
        <f t="shared" si="10"/>
        <v>B</v>
      </c>
      <c r="S19" s="18"/>
      <c r="T19" s="1">
        <v>76</v>
      </c>
      <c r="U19" s="1">
        <v>70</v>
      </c>
      <c r="V19" s="1">
        <v>83</v>
      </c>
      <c r="W19" s="1">
        <v>78</v>
      </c>
      <c r="X19" s="1"/>
      <c r="Y19" s="1"/>
      <c r="Z19" s="1"/>
      <c r="AA19" s="1"/>
      <c r="AB19" s="1"/>
      <c r="AC19" s="1"/>
      <c r="AD19" s="1">
        <v>78</v>
      </c>
      <c r="AE19" s="18"/>
      <c r="AF19" s="1">
        <v>90</v>
      </c>
      <c r="AG19" s="1">
        <v>85</v>
      </c>
      <c r="AH19" s="1">
        <v>88</v>
      </c>
      <c r="AI19" s="1">
        <v>90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12184</v>
      </c>
      <c r="FK19" s="74">
        <v>12194</v>
      </c>
    </row>
    <row r="20" spans="1:167">
      <c r="A20" s="19">
        <v>10</v>
      </c>
      <c r="B20" s="19">
        <v>44727</v>
      </c>
      <c r="C20" s="19" t="s">
        <v>239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78</v>
      </c>
      <c r="H20" s="19" t="str">
        <f t="shared" si="2"/>
        <v>B</v>
      </c>
      <c r="I20" s="35">
        <v>2</v>
      </c>
      <c r="J20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0" s="19">
        <f t="shared" si="4"/>
        <v>88.25</v>
      </c>
      <c r="L20" s="19" t="str">
        <f t="shared" si="5"/>
        <v>A</v>
      </c>
      <c r="M20" s="19">
        <f t="shared" si="6"/>
        <v>88.25</v>
      </c>
      <c r="N20" s="19" t="str">
        <f t="shared" si="7"/>
        <v>A</v>
      </c>
      <c r="O20" s="35">
        <v>1</v>
      </c>
      <c r="P20" s="19" t="str">
        <f t="shared" si="8"/>
        <v>sangat terampil membuat power point masuknya bangsa barat ke Indonesia</v>
      </c>
      <c r="Q20" s="19" t="str">
        <f t="shared" si="9"/>
        <v>B</v>
      </c>
      <c r="R20" s="19" t="str">
        <f t="shared" si="10"/>
        <v>B</v>
      </c>
      <c r="S20" s="18"/>
      <c r="T20" s="1">
        <v>75</v>
      </c>
      <c r="U20" s="1">
        <v>64</v>
      </c>
      <c r="V20" s="1">
        <v>84</v>
      </c>
      <c r="W20" s="1">
        <v>83</v>
      </c>
      <c r="X20" s="1"/>
      <c r="Y20" s="1"/>
      <c r="Z20" s="1"/>
      <c r="AA20" s="1"/>
      <c r="AB20" s="1"/>
      <c r="AC20" s="1"/>
      <c r="AD20" s="1">
        <v>83</v>
      </c>
      <c r="AE20" s="18"/>
      <c r="AF20" s="1">
        <v>90</v>
      </c>
      <c r="AG20" s="1">
        <v>85</v>
      </c>
      <c r="AH20" s="1">
        <v>88</v>
      </c>
      <c r="AI20" s="1">
        <v>90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37664</v>
      </c>
      <c r="C21" s="19" t="s">
        <v>240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85</v>
      </c>
      <c r="H21" s="19" t="str">
        <f t="shared" si="2"/>
        <v>A</v>
      </c>
      <c r="I21" s="35">
        <v>2</v>
      </c>
      <c r="J21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1" s="19">
        <f t="shared" si="4"/>
        <v>88.25</v>
      </c>
      <c r="L21" s="19" t="str">
        <f t="shared" si="5"/>
        <v>A</v>
      </c>
      <c r="M21" s="19">
        <f t="shared" si="6"/>
        <v>88.25</v>
      </c>
      <c r="N21" s="19" t="str">
        <f t="shared" si="7"/>
        <v>A</v>
      </c>
      <c r="O21" s="35">
        <v>1</v>
      </c>
      <c r="P21" s="19" t="str">
        <f t="shared" si="8"/>
        <v>sangat terampil membuat power point masuknya bangsa barat ke Indonesia</v>
      </c>
      <c r="Q21" s="19" t="str">
        <f t="shared" si="9"/>
        <v>B</v>
      </c>
      <c r="R21" s="19" t="str">
        <f t="shared" si="10"/>
        <v>B</v>
      </c>
      <c r="S21" s="18"/>
      <c r="T21" s="1">
        <v>75</v>
      </c>
      <c r="U21" s="1">
        <v>84</v>
      </c>
      <c r="V21" s="1">
        <v>86</v>
      </c>
      <c r="W21" s="1">
        <v>90</v>
      </c>
      <c r="X21" s="1"/>
      <c r="Y21" s="1"/>
      <c r="Z21" s="1"/>
      <c r="AA21" s="1"/>
      <c r="AB21" s="1"/>
      <c r="AC21" s="1"/>
      <c r="AD21" s="1">
        <v>92</v>
      </c>
      <c r="AE21" s="18"/>
      <c r="AF21" s="1">
        <v>90</v>
      </c>
      <c r="AG21" s="1">
        <v>85</v>
      </c>
      <c r="AH21" s="1">
        <v>88</v>
      </c>
      <c r="AI21" s="1">
        <v>90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12185</v>
      </c>
      <c r="FK21" s="74">
        <v>12195</v>
      </c>
    </row>
    <row r="22" spans="1:167">
      <c r="A22" s="19">
        <v>12</v>
      </c>
      <c r="B22" s="19">
        <v>37677</v>
      </c>
      <c r="C22" s="19" t="s">
        <v>241</v>
      </c>
      <c r="D22" s="18"/>
      <c r="E22" s="19">
        <f t="shared" si="0"/>
        <v>86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1</v>
      </c>
      <c r="J22" s="19" t="str">
        <f t="shared" si="3"/>
        <v>Memiliki Kemampuan dalam menganalisis proses masuk perkembangan, perlawanan terhadap penjajahan bangsa barat, dampak polpensosbud, dan nilai-nilai sumpah pemuda</v>
      </c>
      <c r="K22" s="19">
        <f t="shared" si="4"/>
        <v>88.25</v>
      </c>
      <c r="L22" s="19" t="str">
        <f t="shared" si="5"/>
        <v>A</v>
      </c>
      <c r="M22" s="19">
        <f t="shared" si="6"/>
        <v>88.25</v>
      </c>
      <c r="N22" s="19" t="str">
        <f t="shared" si="7"/>
        <v>A</v>
      </c>
      <c r="O22" s="35">
        <v>1</v>
      </c>
      <c r="P22" s="19" t="str">
        <f t="shared" si="8"/>
        <v>sangat terampil membuat power point masuknya bangsa barat ke Indonesia</v>
      </c>
      <c r="Q22" s="19" t="str">
        <f t="shared" si="9"/>
        <v>B</v>
      </c>
      <c r="R22" s="19" t="str">
        <f t="shared" si="10"/>
        <v>B</v>
      </c>
      <c r="S22" s="18"/>
      <c r="T22" s="1">
        <v>85</v>
      </c>
      <c r="U22" s="1">
        <v>90</v>
      </c>
      <c r="V22" s="1">
        <v>78</v>
      </c>
      <c r="W22" s="1">
        <v>90</v>
      </c>
      <c r="X22" s="1"/>
      <c r="Y22" s="1"/>
      <c r="Z22" s="1"/>
      <c r="AA22" s="1"/>
      <c r="AB22" s="1"/>
      <c r="AC22" s="1"/>
      <c r="AD22" s="1">
        <v>90</v>
      </c>
      <c r="AE22" s="18"/>
      <c r="AF22" s="1">
        <v>90</v>
      </c>
      <c r="AG22" s="1">
        <v>85</v>
      </c>
      <c r="AH22" s="1">
        <v>88</v>
      </c>
      <c r="AI22" s="1">
        <v>90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37690</v>
      </c>
      <c r="C23" s="19" t="s">
        <v>242</v>
      </c>
      <c r="D23" s="18"/>
      <c r="E23" s="19">
        <f t="shared" si="0"/>
        <v>77</v>
      </c>
      <c r="F23" s="19" t="str">
        <f t="shared" si="1"/>
        <v>B</v>
      </c>
      <c r="G23" s="19">
        <f>IF((COUNTA(T12:AC12)&gt;0),(ROUND((AVERAGE(T23:AD23)),0)),"")</f>
        <v>77</v>
      </c>
      <c r="H23" s="19" t="str">
        <f t="shared" si="2"/>
        <v>B</v>
      </c>
      <c r="I23" s="35">
        <v>2</v>
      </c>
      <c r="J23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3" s="19">
        <f t="shared" si="4"/>
        <v>85.75</v>
      </c>
      <c r="L23" s="19" t="str">
        <f t="shared" si="5"/>
        <v>A</v>
      </c>
      <c r="M23" s="19">
        <f t="shared" si="6"/>
        <v>85.75</v>
      </c>
      <c r="N23" s="19" t="str">
        <f t="shared" si="7"/>
        <v>A</v>
      </c>
      <c r="O23" s="35">
        <v>1</v>
      </c>
      <c r="P23" s="19" t="str">
        <f t="shared" si="8"/>
        <v>sangat terampil membuat power point masuknya bangsa barat ke Indonesia</v>
      </c>
      <c r="Q23" s="19" t="str">
        <f t="shared" si="9"/>
        <v>B</v>
      </c>
      <c r="R23" s="19" t="str">
        <f t="shared" si="10"/>
        <v>B</v>
      </c>
      <c r="S23" s="18"/>
      <c r="T23" s="1">
        <v>75</v>
      </c>
      <c r="U23" s="1">
        <v>70</v>
      </c>
      <c r="V23" s="1">
        <v>85</v>
      </c>
      <c r="W23" s="1">
        <v>78</v>
      </c>
      <c r="X23" s="1"/>
      <c r="Y23" s="1"/>
      <c r="Z23" s="1"/>
      <c r="AA23" s="1"/>
      <c r="AB23" s="1"/>
      <c r="AC23" s="1"/>
      <c r="AD23" s="1">
        <v>78</v>
      </c>
      <c r="AE23" s="18"/>
      <c r="AF23" s="1">
        <v>80</v>
      </c>
      <c r="AG23" s="1">
        <v>85</v>
      </c>
      <c r="AH23" s="1">
        <v>88</v>
      </c>
      <c r="AI23" s="1">
        <v>90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12186</v>
      </c>
      <c r="FK23" s="74">
        <v>12196</v>
      </c>
    </row>
    <row r="24" spans="1:167">
      <c r="A24" s="19">
        <v>14</v>
      </c>
      <c r="B24" s="19">
        <v>37703</v>
      </c>
      <c r="C24" s="19" t="s">
        <v>243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2</v>
      </c>
      <c r="J2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4" s="19">
        <f t="shared" si="4"/>
        <v>88.25</v>
      </c>
      <c r="L24" s="19" t="str">
        <f t="shared" si="5"/>
        <v>A</v>
      </c>
      <c r="M24" s="19">
        <f t="shared" si="6"/>
        <v>88.25</v>
      </c>
      <c r="N24" s="19" t="str">
        <f t="shared" si="7"/>
        <v>A</v>
      </c>
      <c r="O24" s="35">
        <v>1</v>
      </c>
      <c r="P24" s="19" t="str">
        <f t="shared" si="8"/>
        <v>sangat terampil membuat power point masuknya bangsa barat ke Indonesia</v>
      </c>
      <c r="Q24" s="19" t="str">
        <f t="shared" si="9"/>
        <v>B</v>
      </c>
      <c r="R24" s="19" t="str">
        <f t="shared" si="10"/>
        <v>B</v>
      </c>
      <c r="S24" s="18"/>
      <c r="T24" s="1">
        <v>76</v>
      </c>
      <c r="U24" s="1">
        <v>70</v>
      </c>
      <c r="V24" s="1">
        <v>90</v>
      </c>
      <c r="W24" s="1">
        <v>70</v>
      </c>
      <c r="X24" s="1"/>
      <c r="Y24" s="1"/>
      <c r="Z24" s="1"/>
      <c r="AA24" s="1"/>
      <c r="AB24" s="1"/>
      <c r="AC24" s="1"/>
      <c r="AD24" s="1">
        <v>76</v>
      </c>
      <c r="AE24" s="18"/>
      <c r="AF24" s="1">
        <v>90</v>
      </c>
      <c r="AG24" s="1">
        <v>85</v>
      </c>
      <c r="AH24" s="1">
        <v>88</v>
      </c>
      <c r="AI24" s="1">
        <v>90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37716</v>
      </c>
      <c r="C25" s="19" t="s">
        <v>244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86</v>
      </c>
      <c r="H25" s="19" t="str">
        <f t="shared" si="2"/>
        <v>A</v>
      </c>
      <c r="I25" s="35">
        <v>2</v>
      </c>
      <c r="J2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5" s="19">
        <f t="shared" si="4"/>
        <v>88.25</v>
      </c>
      <c r="L25" s="19" t="str">
        <f t="shared" si="5"/>
        <v>A</v>
      </c>
      <c r="M25" s="19">
        <f t="shared" si="6"/>
        <v>88.25</v>
      </c>
      <c r="N25" s="19" t="str">
        <f t="shared" si="7"/>
        <v>A</v>
      </c>
      <c r="O25" s="35">
        <v>1</v>
      </c>
      <c r="P25" s="19" t="str">
        <f t="shared" si="8"/>
        <v>sangat terampil membuat power point masuknya bangsa barat ke Indonesia</v>
      </c>
      <c r="Q25" s="19" t="str">
        <f t="shared" si="9"/>
        <v>B</v>
      </c>
      <c r="R25" s="19" t="str">
        <f t="shared" si="10"/>
        <v>B</v>
      </c>
      <c r="S25" s="18"/>
      <c r="T25" s="1">
        <v>86</v>
      </c>
      <c r="U25" s="1">
        <v>86</v>
      </c>
      <c r="V25" s="1">
        <v>87</v>
      </c>
      <c r="W25" s="1">
        <v>84</v>
      </c>
      <c r="X25" s="1"/>
      <c r="Y25" s="1"/>
      <c r="Z25" s="1"/>
      <c r="AA25" s="1"/>
      <c r="AB25" s="1"/>
      <c r="AC25" s="1"/>
      <c r="AD25" s="1">
        <v>88</v>
      </c>
      <c r="AE25" s="18"/>
      <c r="AF25" s="1">
        <v>90</v>
      </c>
      <c r="AG25" s="1">
        <v>85</v>
      </c>
      <c r="AH25" s="1">
        <v>88</v>
      </c>
      <c r="AI25" s="1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12187</v>
      </c>
      <c r="FK25" s="74">
        <v>12197</v>
      </c>
    </row>
    <row r="26" spans="1:167">
      <c r="A26" s="19">
        <v>16</v>
      </c>
      <c r="B26" s="19">
        <v>37729</v>
      </c>
      <c r="C26" s="19" t="s">
        <v>245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2</v>
      </c>
      <c r="J26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6" s="19">
        <f t="shared" si="4"/>
        <v>88.25</v>
      </c>
      <c r="L26" s="19" t="str">
        <f t="shared" si="5"/>
        <v>A</v>
      </c>
      <c r="M26" s="19">
        <f t="shared" si="6"/>
        <v>88.25</v>
      </c>
      <c r="N26" s="19" t="str">
        <f t="shared" si="7"/>
        <v>A</v>
      </c>
      <c r="O26" s="35">
        <v>1</v>
      </c>
      <c r="P26" s="19" t="str">
        <f t="shared" si="8"/>
        <v>sangat terampil membuat power point masuknya bangsa barat ke Indonesia</v>
      </c>
      <c r="Q26" s="19" t="str">
        <f t="shared" si="9"/>
        <v>B</v>
      </c>
      <c r="R26" s="19" t="str">
        <f t="shared" si="10"/>
        <v>B</v>
      </c>
      <c r="S26" s="18"/>
      <c r="T26" s="1">
        <v>70</v>
      </c>
      <c r="U26" s="1">
        <v>74</v>
      </c>
      <c r="V26" s="1">
        <v>88</v>
      </c>
      <c r="W26" s="1">
        <v>78</v>
      </c>
      <c r="X26" s="1"/>
      <c r="Y26" s="1"/>
      <c r="Z26" s="1"/>
      <c r="AA26" s="1"/>
      <c r="AB26" s="1"/>
      <c r="AC26" s="1"/>
      <c r="AD26" s="1">
        <v>68</v>
      </c>
      <c r="AE26" s="18"/>
      <c r="AF26" s="1">
        <v>90</v>
      </c>
      <c r="AG26" s="1">
        <v>85</v>
      </c>
      <c r="AH26" s="1">
        <v>88</v>
      </c>
      <c r="AI26" s="1">
        <v>90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37742</v>
      </c>
      <c r="C27" s="19" t="s">
        <v>246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Memiliki Kemampuan dalam menganalisis proses masuk perkembangan, perlawanan terhadap penjajahan bangsa barat, dampak polpensosbud, dan nilai-nilai sumpah pemuda</v>
      </c>
      <c r="K27" s="19">
        <f t="shared" si="4"/>
        <v>88.25</v>
      </c>
      <c r="L27" s="19" t="str">
        <f t="shared" si="5"/>
        <v>A</v>
      </c>
      <c r="M27" s="19">
        <f t="shared" si="6"/>
        <v>88.25</v>
      </c>
      <c r="N27" s="19" t="str">
        <f t="shared" si="7"/>
        <v>A</v>
      </c>
      <c r="O27" s="35">
        <v>1</v>
      </c>
      <c r="P27" s="19" t="str">
        <f t="shared" si="8"/>
        <v>sangat terampil membuat power point masuknya bangsa barat ke Indonesia</v>
      </c>
      <c r="Q27" s="19" t="str">
        <f t="shared" si="9"/>
        <v>B</v>
      </c>
      <c r="R27" s="19" t="str">
        <f t="shared" si="10"/>
        <v>B</v>
      </c>
      <c r="S27" s="18"/>
      <c r="T27" s="1">
        <v>80</v>
      </c>
      <c r="U27" s="1">
        <v>86</v>
      </c>
      <c r="V27" s="1">
        <v>78</v>
      </c>
      <c r="W27" s="1">
        <v>90</v>
      </c>
      <c r="X27" s="1"/>
      <c r="Y27" s="1"/>
      <c r="Z27" s="1"/>
      <c r="AA27" s="1"/>
      <c r="AB27" s="1"/>
      <c r="AC27" s="1"/>
      <c r="AD27" s="1">
        <v>90</v>
      </c>
      <c r="AE27" s="18"/>
      <c r="AF27" s="1">
        <v>90</v>
      </c>
      <c r="AG27" s="1">
        <v>85</v>
      </c>
      <c r="AH27" s="1">
        <v>88</v>
      </c>
      <c r="AI27" s="1">
        <v>90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12188</v>
      </c>
      <c r="FK27" s="74">
        <v>12198</v>
      </c>
    </row>
    <row r="28" spans="1:167">
      <c r="A28" s="19">
        <v>18</v>
      </c>
      <c r="B28" s="19">
        <v>37755</v>
      </c>
      <c r="C28" s="19" t="s">
        <v>247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2</v>
      </c>
      <c r="J28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8" s="19">
        <f t="shared" si="4"/>
        <v>88.25</v>
      </c>
      <c r="L28" s="19" t="str">
        <f t="shared" si="5"/>
        <v>A</v>
      </c>
      <c r="M28" s="19">
        <f t="shared" si="6"/>
        <v>88.25</v>
      </c>
      <c r="N28" s="19" t="str">
        <f t="shared" si="7"/>
        <v>A</v>
      </c>
      <c r="O28" s="35">
        <v>1</v>
      </c>
      <c r="P28" s="19" t="str">
        <f t="shared" si="8"/>
        <v>sangat terampil membuat power point masuknya bangsa barat ke Indonesia</v>
      </c>
      <c r="Q28" s="19" t="str">
        <f t="shared" si="9"/>
        <v>B</v>
      </c>
      <c r="R28" s="19" t="str">
        <f t="shared" si="10"/>
        <v>B</v>
      </c>
      <c r="S28" s="18"/>
      <c r="T28" s="1">
        <v>82</v>
      </c>
      <c r="U28" s="1">
        <v>78</v>
      </c>
      <c r="V28" s="1">
        <v>84</v>
      </c>
      <c r="W28" s="1">
        <v>84</v>
      </c>
      <c r="X28" s="1"/>
      <c r="Y28" s="1"/>
      <c r="Z28" s="1"/>
      <c r="AA28" s="1"/>
      <c r="AB28" s="1"/>
      <c r="AC28" s="1"/>
      <c r="AD28" s="1">
        <v>78</v>
      </c>
      <c r="AE28" s="18"/>
      <c r="AF28" s="1">
        <v>90</v>
      </c>
      <c r="AG28" s="1">
        <v>85</v>
      </c>
      <c r="AH28" s="1">
        <v>88</v>
      </c>
      <c r="AI28" s="1">
        <v>90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37768</v>
      </c>
      <c r="C29" s="19" t="s">
        <v>248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2</v>
      </c>
      <c r="J29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29" s="19">
        <f t="shared" si="4"/>
        <v>88.25</v>
      </c>
      <c r="L29" s="19" t="str">
        <f t="shared" si="5"/>
        <v>A</v>
      </c>
      <c r="M29" s="19">
        <f t="shared" si="6"/>
        <v>88.25</v>
      </c>
      <c r="N29" s="19" t="str">
        <f t="shared" si="7"/>
        <v>A</v>
      </c>
      <c r="O29" s="35">
        <v>1</v>
      </c>
      <c r="P29" s="19" t="str">
        <f t="shared" si="8"/>
        <v>sangat terampil membuat power point masuknya bangsa barat ke Indonesia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82</v>
      </c>
      <c r="V29" s="1">
        <v>80</v>
      </c>
      <c r="W29" s="1">
        <v>84</v>
      </c>
      <c r="X29" s="1"/>
      <c r="Y29" s="1"/>
      <c r="Z29" s="1"/>
      <c r="AA29" s="1"/>
      <c r="AB29" s="1"/>
      <c r="AC29" s="1"/>
      <c r="AD29" s="1">
        <v>84</v>
      </c>
      <c r="AE29" s="18"/>
      <c r="AF29" s="1">
        <v>90</v>
      </c>
      <c r="AG29" s="1">
        <v>85</v>
      </c>
      <c r="AH29" s="1">
        <v>88</v>
      </c>
      <c r="AI29" s="1">
        <v>90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12189</v>
      </c>
      <c r="FK29" s="74">
        <v>12199</v>
      </c>
    </row>
    <row r="30" spans="1:167">
      <c r="A30" s="19">
        <v>20</v>
      </c>
      <c r="B30" s="19">
        <v>37781</v>
      </c>
      <c r="C30" s="19" t="s">
        <v>249</v>
      </c>
      <c r="D30" s="18"/>
      <c r="E30" s="19">
        <f t="shared" si="0"/>
        <v>89</v>
      </c>
      <c r="F30" s="19" t="str">
        <f t="shared" si="1"/>
        <v>A</v>
      </c>
      <c r="G30" s="19">
        <f>IF((COUNTA(T12:AC12)&gt;0),(ROUND((AVERAGE(T30:AD30)),0)),"")</f>
        <v>89</v>
      </c>
      <c r="H30" s="19" t="str">
        <f t="shared" si="2"/>
        <v>A</v>
      </c>
      <c r="I30" s="35">
        <v>1</v>
      </c>
      <c r="J30" s="19" t="str">
        <f t="shared" si="3"/>
        <v>Memiliki Kemampuan dalam menganalisis proses masuk perkembangan, perlawanan terhadap penjajahan bangsa barat, dampak polpensosbud, dan nilai-nilai sumpah pemuda</v>
      </c>
      <c r="K30" s="19">
        <f t="shared" si="4"/>
        <v>88.25</v>
      </c>
      <c r="L30" s="19" t="str">
        <f t="shared" si="5"/>
        <v>A</v>
      </c>
      <c r="M30" s="19">
        <f t="shared" si="6"/>
        <v>88.25</v>
      </c>
      <c r="N30" s="19" t="str">
        <f t="shared" si="7"/>
        <v>A</v>
      </c>
      <c r="O30" s="35">
        <v>1</v>
      </c>
      <c r="P30" s="19" t="str">
        <f t="shared" si="8"/>
        <v>sangat terampil membuat power point masuknya bangsa barat ke Indonesia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90</v>
      </c>
      <c r="V30" s="1">
        <v>94</v>
      </c>
      <c r="W30" s="1">
        <v>91</v>
      </c>
      <c r="X30" s="1"/>
      <c r="Y30" s="1"/>
      <c r="Z30" s="1"/>
      <c r="AA30" s="1"/>
      <c r="AB30" s="1"/>
      <c r="AC30" s="1"/>
      <c r="AD30" s="1">
        <v>91</v>
      </c>
      <c r="AE30" s="18"/>
      <c r="AF30" s="1">
        <v>90</v>
      </c>
      <c r="AG30" s="1">
        <v>85</v>
      </c>
      <c r="AH30" s="1">
        <v>88</v>
      </c>
      <c r="AI30" s="1">
        <v>90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37794</v>
      </c>
      <c r="C31" s="19" t="s">
        <v>250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1" s="19">
        <f t="shared" si="4"/>
        <v>88.25</v>
      </c>
      <c r="L31" s="19" t="str">
        <f t="shared" si="5"/>
        <v>A</v>
      </c>
      <c r="M31" s="19">
        <f t="shared" si="6"/>
        <v>88.25</v>
      </c>
      <c r="N31" s="19" t="str">
        <f t="shared" si="7"/>
        <v>A</v>
      </c>
      <c r="O31" s="35">
        <v>1</v>
      </c>
      <c r="P31" s="19" t="str">
        <f t="shared" si="8"/>
        <v>sangat terampil membuat power point masuknya bangsa barat ke Indonesia</v>
      </c>
      <c r="Q31" s="19" t="str">
        <f t="shared" si="9"/>
        <v>B</v>
      </c>
      <c r="R31" s="19" t="str">
        <f t="shared" si="10"/>
        <v>B</v>
      </c>
      <c r="S31" s="18"/>
      <c r="T31" s="1">
        <v>78</v>
      </c>
      <c r="U31" s="1">
        <v>68</v>
      </c>
      <c r="V31" s="1">
        <v>90</v>
      </c>
      <c r="W31" s="1">
        <v>93</v>
      </c>
      <c r="X31" s="1"/>
      <c r="Y31" s="1"/>
      <c r="Z31" s="1"/>
      <c r="AA31" s="1"/>
      <c r="AB31" s="1"/>
      <c r="AC31" s="1"/>
      <c r="AD31" s="1">
        <v>93</v>
      </c>
      <c r="AE31" s="18"/>
      <c r="AF31" s="1">
        <v>90</v>
      </c>
      <c r="AG31" s="1">
        <v>85</v>
      </c>
      <c r="AH31" s="1">
        <v>88</v>
      </c>
      <c r="AI31" s="1">
        <v>90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12190</v>
      </c>
      <c r="FK31" s="74">
        <v>12200</v>
      </c>
    </row>
    <row r="32" spans="1:167">
      <c r="A32" s="19">
        <v>22</v>
      </c>
      <c r="B32" s="19">
        <v>37807</v>
      </c>
      <c r="C32" s="19" t="s">
        <v>251</v>
      </c>
      <c r="D32" s="18"/>
      <c r="E32" s="19">
        <f t="shared" si="0"/>
        <v>87</v>
      </c>
      <c r="F32" s="19" t="str">
        <f t="shared" si="1"/>
        <v>A</v>
      </c>
      <c r="G32" s="19">
        <f>IF((COUNTA(T12:AC12)&gt;0),(ROUND((AVERAGE(T32:AD32)),0)),"")</f>
        <v>88</v>
      </c>
      <c r="H32" s="19" t="str">
        <f t="shared" si="2"/>
        <v>A</v>
      </c>
      <c r="I32" s="35">
        <v>1</v>
      </c>
      <c r="J32" s="19" t="str">
        <f t="shared" si="3"/>
        <v>Memiliki Kemampuan dalam menganalisis proses masuk perkembangan, perlawanan terhadap penjajahan bangsa barat, dampak polpensosbud, dan nilai-nilai sumpah pemuda</v>
      </c>
      <c r="K32" s="19">
        <f t="shared" si="4"/>
        <v>88.25</v>
      </c>
      <c r="L32" s="19" t="str">
        <f t="shared" si="5"/>
        <v>A</v>
      </c>
      <c r="M32" s="19">
        <f t="shared" si="6"/>
        <v>88.25</v>
      </c>
      <c r="N32" s="19" t="str">
        <f t="shared" si="7"/>
        <v>A</v>
      </c>
      <c r="O32" s="35">
        <v>1</v>
      </c>
      <c r="P32" s="19" t="str">
        <f t="shared" si="8"/>
        <v>sangat terampil membuat power point masuknya bangsa barat ke Indonesia</v>
      </c>
      <c r="Q32" s="19" t="str">
        <f t="shared" si="9"/>
        <v>B</v>
      </c>
      <c r="R32" s="19" t="str">
        <f t="shared" si="10"/>
        <v>B</v>
      </c>
      <c r="S32" s="18"/>
      <c r="T32" s="1">
        <v>82</v>
      </c>
      <c r="U32" s="1">
        <v>86</v>
      </c>
      <c r="V32" s="1">
        <v>83</v>
      </c>
      <c r="W32" s="1">
        <v>95</v>
      </c>
      <c r="X32" s="1"/>
      <c r="Y32" s="1"/>
      <c r="Z32" s="1"/>
      <c r="AA32" s="1"/>
      <c r="AB32" s="1"/>
      <c r="AC32" s="1"/>
      <c r="AD32" s="1">
        <v>95</v>
      </c>
      <c r="AE32" s="18"/>
      <c r="AF32" s="1">
        <v>90</v>
      </c>
      <c r="AG32" s="1">
        <v>85</v>
      </c>
      <c r="AH32" s="1">
        <v>88</v>
      </c>
      <c r="AI32" s="1">
        <v>90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37820</v>
      </c>
      <c r="C33" s="19" t="s">
        <v>252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2</v>
      </c>
      <c r="J33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3" s="19">
        <f t="shared" si="4"/>
        <v>88.25</v>
      </c>
      <c r="L33" s="19" t="str">
        <f t="shared" si="5"/>
        <v>A</v>
      </c>
      <c r="M33" s="19">
        <f t="shared" si="6"/>
        <v>88.25</v>
      </c>
      <c r="N33" s="19" t="str">
        <f t="shared" si="7"/>
        <v>A</v>
      </c>
      <c r="O33" s="35">
        <v>1</v>
      </c>
      <c r="P33" s="19" t="str">
        <f t="shared" si="8"/>
        <v>sangat terampil membuat power point masuknya bangsa barat ke Indonesia</v>
      </c>
      <c r="Q33" s="19" t="str">
        <f t="shared" si="9"/>
        <v>B</v>
      </c>
      <c r="R33" s="19" t="str">
        <f t="shared" si="10"/>
        <v>B</v>
      </c>
      <c r="S33" s="18"/>
      <c r="T33" s="1">
        <v>80</v>
      </c>
      <c r="U33" s="1">
        <v>75</v>
      </c>
      <c r="V33" s="1">
        <v>94</v>
      </c>
      <c r="W33" s="1">
        <v>78</v>
      </c>
      <c r="X33" s="1"/>
      <c r="Y33" s="1"/>
      <c r="Z33" s="1"/>
      <c r="AA33" s="1"/>
      <c r="AB33" s="1"/>
      <c r="AC33" s="1"/>
      <c r="AD33" s="1">
        <v>78</v>
      </c>
      <c r="AE33" s="18"/>
      <c r="AF33" s="1">
        <v>90</v>
      </c>
      <c r="AG33" s="1">
        <v>85</v>
      </c>
      <c r="AH33" s="1">
        <v>88</v>
      </c>
      <c r="AI33" s="1">
        <v>90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37833</v>
      </c>
      <c r="C34" s="19" t="s">
        <v>253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2</v>
      </c>
      <c r="J3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4" s="19">
        <f t="shared" si="4"/>
        <v>85.75</v>
      </c>
      <c r="L34" s="19" t="str">
        <f t="shared" si="5"/>
        <v>A</v>
      </c>
      <c r="M34" s="19">
        <f t="shared" si="6"/>
        <v>85.75</v>
      </c>
      <c r="N34" s="19" t="str">
        <f t="shared" si="7"/>
        <v>A</v>
      </c>
      <c r="O34" s="35">
        <v>1</v>
      </c>
      <c r="P34" s="19" t="str">
        <f t="shared" si="8"/>
        <v>sangat terampil membuat power point masuknya bangsa barat ke Indonesia</v>
      </c>
      <c r="Q34" s="19" t="str">
        <f t="shared" si="9"/>
        <v>B</v>
      </c>
      <c r="R34" s="19" t="str">
        <f t="shared" si="10"/>
        <v>B</v>
      </c>
      <c r="S34" s="18"/>
      <c r="T34" s="1">
        <v>80</v>
      </c>
      <c r="U34" s="1">
        <v>89</v>
      </c>
      <c r="V34" s="1">
        <v>90</v>
      </c>
      <c r="W34" s="1">
        <v>72</v>
      </c>
      <c r="X34" s="1"/>
      <c r="Y34" s="1"/>
      <c r="Z34" s="1"/>
      <c r="AA34" s="1"/>
      <c r="AB34" s="1"/>
      <c r="AC34" s="1"/>
      <c r="AD34" s="1">
        <v>72</v>
      </c>
      <c r="AE34" s="18"/>
      <c r="AF34" s="1">
        <v>80</v>
      </c>
      <c r="AG34" s="1">
        <v>85</v>
      </c>
      <c r="AH34" s="1">
        <v>88</v>
      </c>
      <c r="AI34" s="1">
        <v>90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37846</v>
      </c>
      <c r="C35" s="19" t="s">
        <v>254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5" s="19">
        <f t="shared" si="4"/>
        <v>88.25</v>
      </c>
      <c r="L35" s="19" t="str">
        <f t="shared" si="5"/>
        <v>A</v>
      </c>
      <c r="M35" s="19">
        <f t="shared" si="6"/>
        <v>88.25</v>
      </c>
      <c r="N35" s="19" t="str">
        <f t="shared" si="7"/>
        <v>A</v>
      </c>
      <c r="O35" s="35">
        <v>1</v>
      </c>
      <c r="P35" s="19" t="str">
        <f t="shared" si="8"/>
        <v>sangat terampil membuat power point masuknya bangsa barat ke Indonesia</v>
      </c>
      <c r="Q35" s="19" t="str">
        <f t="shared" si="9"/>
        <v>B</v>
      </c>
      <c r="R35" s="19" t="str">
        <f t="shared" si="10"/>
        <v>B</v>
      </c>
      <c r="S35" s="18"/>
      <c r="T35" s="1">
        <v>76</v>
      </c>
      <c r="U35" s="1">
        <v>70</v>
      </c>
      <c r="V35" s="1">
        <v>90</v>
      </c>
      <c r="W35" s="1">
        <v>81</v>
      </c>
      <c r="X35" s="1"/>
      <c r="Y35" s="1"/>
      <c r="Z35" s="1"/>
      <c r="AA35" s="1"/>
      <c r="AB35" s="1"/>
      <c r="AC35" s="1"/>
      <c r="AD35" s="1">
        <v>81</v>
      </c>
      <c r="AE35" s="18"/>
      <c r="AF35" s="1">
        <v>90</v>
      </c>
      <c r="AG35" s="1">
        <v>85</v>
      </c>
      <c r="AH35" s="1">
        <v>88</v>
      </c>
      <c r="AI35" s="1">
        <v>90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37859</v>
      </c>
      <c r="C36" s="19" t="s">
        <v>255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2</v>
      </c>
      <c r="J36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6" s="19">
        <f t="shared" si="4"/>
        <v>88.25</v>
      </c>
      <c r="L36" s="19" t="str">
        <f t="shared" si="5"/>
        <v>A</v>
      </c>
      <c r="M36" s="19">
        <f t="shared" si="6"/>
        <v>88.25</v>
      </c>
      <c r="N36" s="19" t="str">
        <f t="shared" si="7"/>
        <v>A</v>
      </c>
      <c r="O36" s="35">
        <v>1</v>
      </c>
      <c r="P36" s="19" t="str">
        <f t="shared" si="8"/>
        <v>sangat terampil membuat power point masuknya bangsa barat ke Indonesia</v>
      </c>
      <c r="Q36" s="19" t="str">
        <f t="shared" si="9"/>
        <v>B</v>
      </c>
      <c r="R36" s="19" t="str">
        <f t="shared" si="10"/>
        <v>B</v>
      </c>
      <c r="S36" s="18"/>
      <c r="T36" s="1">
        <v>78</v>
      </c>
      <c r="U36" s="1">
        <v>80</v>
      </c>
      <c r="V36" s="1">
        <v>90</v>
      </c>
      <c r="W36" s="1">
        <v>82</v>
      </c>
      <c r="X36" s="1"/>
      <c r="Y36" s="1"/>
      <c r="Z36" s="1"/>
      <c r="AA36" s="1"/>
      <c r="AB36" s="1"/>
      <c r="AC36" s="1"/>
      <c r="AD36" s="1">
        <v>80</v>
      </c>
      <c r="AE36" s="18"/>
      <c r="AF36" s="1">
        <v>90</v>
      </c>
      <c r="AG36" s="1">
        <v>85</v>
      </c>
      <c r="AH36" s="1">
        <v>88</v>
      </c>
      <c r="AI36" s="1">
        <v>90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37872</v>
      </c>
      <c r="C37" s="19" t="s">
        <v>256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88</v>
      </c>
      <c r="H37" s="19" t="str">
        <f t="shared" si="2"/>
        <v>A</v>
      </c>
      <c r="I37" s="35">
        <v>1</v>
      </c>
      <c r="J37" s="19" t="str">
        <f t="shared" si="3"/>
        <v>Memiliki Kemampuan dalam menganalisis proses masuk perkembangan, perlawanan terhadap penjajahan bangsa barat, dampak polpensosbud, dan nilai-nilai sumpah pemuda</v>
      </c>
      <c r="K37" s="19">
        <f t="shared" si="4"/>
        <v>88.25</v>
      </c>
      <c r="L37" s="19" t="str">
        <f t="shared" si="5"/>
        <v>A</v>
      </c>
      <c r="M37" s="19">
        <f t="shared" si="6"/>
        <v>88.25</v>
      </c>
      <c r="N37" s="19" t="str">
        <f t="shared" si="7"/>
        <v>A</v>
      </c>
      <c r="O37" s="35">
        <v>1</v>
      </c>
      <c r="P37" s="19" t="str">
        <f t="shared" si="8"/>
        <v>sangat terampil membuat power point masuknya bangsa barat ke Indonesia</v>
      </c>
      <c r="Q37" s="19" t="str">
        <f t="shared" si="9"/>
        <v>B</v>
      </c>
      <c r="R37" s="19" t="str">
        <f t="shared" si="10"/>
        <v>B</v>
      </c>
      <c r="S37" s="18"/>
      <c r="T37" s="1">
        <v>80</v>
      </c>
      <c r="U37" s="1">
        <v>82</v>
      </c>
      <c r="V37" s="1">
        <v>84</v>
      </c>
      <c r="W37" s="1">
        <v>97</v>
      </c>
      <c r="X37" s="1"/>
      <c r="Y37" s="1"/>
      <c r="Z37" s="1"/>
      <c r="AA37" s="1"/>
      <c r="AB37" s="1"/>
      <c r="AC37" s="1"/>
      <c r="AD37" s="1">
        <v>97</v>
      </c>
      <c r="AE37" s="18"/>
      <c r="AF37" s="1">
        <v>90</v>
      </c>
      <c r="AG37" s="1">
        <v>85</v>
      </c>
      <c r="AH37" s="1">
        <v>88</v>
      </c>
      <c r="AI37" s="1">
        <v>90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37885</v>
      </c>
      <c r="C38" s="19" t="s">
        <v>257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2</v>
      </c>
      <c r="J38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8" s="19">
        <f t="shared" si="4"/>
        <v>88.25</v>
      </c>
      <c r="L38" s="19" t="str">
        <f t="shared" si="5"/>
        <v>A</v>
      </c>
      <c r="M38" s="19">
        <f t="shared" si="6"/>
        <v>88.25</v>
      </c>
      <c r="N38" s="19" t="str">
        <f t="shared" si="7"/>
        <v>A</v>
      </c>
      <c r="O38" s="35">
        <v>1</v>
      </c>
      <c r="P38" s="19" t="str">
        <f t="shared" si="8"/>
        <v>sangat terampil membuat power point masuknya bangsa barat ke Indonesia</v>
      </c>
      <c r="Q38" s="19" t="str">
        <f t="shared" si="9"/>
        <v>B</v>
      </c>
      <c r="R38" s="19" t="str">
        <f t="shared" si="10"/>
        <v>B</v>
      </c>
      <c r="S38" s="18"/>
      <c r="T38" s="1">
        <v>78</v>
      </c>
      <c r="U38" s="1">
        <v>78</v>
      </c>
      <c r="V38" s="1">
        <v>90</v>
      </c>
      <c r="W38" s="1">
        <v>80</v>
      </c>
      <c r="X38" s="1"/>
      <c r="Y38" s="1"/>
      <c r="Z38" s="1"/>
      <c r="AA38" s="1"/>
      <c r="AB38" s="1"/>
      <c r="AC38" s="1"/>
      <c r="AD38" s="1">
        <v>80</v>
      </c>
      <c r="AE38" s="18"/>
      <c r="AF38" s="1">
        <v>90</v>
      </c>
      <c r="AG38" s="1">
        <v>85</v>
      </c>
      <c r="AH38" s="1">
        <v>88</v>
      </c>
      <c r="AI38" s="1">
        <v>90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37898</v>
      </c>
      <c r="C39" s="19" t="s">
        <v>258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39" s="19">
        <f t="shared" si="4"/>
        <v>88.25</v>
      </c>
      <c r="L39" s="19" t="str">
        <f t="shared" si="5"/>
        <v>A</v>
      </c>
      <c r="M39" s="19">
        <f t="shared" si="6"/>
        <v>88.25</v>
      </c>
      <c r="N39" s="19" t="str">
        <f t="shared" si="7"/>
        <v>A</v>
      </c>
      <c r="O39" s="35">
        <v>1</v>
      </c>
      <c r="P39" s="19" t="str">
        <f t="shared" si="8"/>
        <v>sangat terampil membuat power point masuknya bangsa barat ke Indonesia</v>
      </c>
      <c r="Q39" s="19" t="str">
        <f t="shared" si="9"/>
        <v>B</v>
      </c>
      <c r="R39" s="19" t="str">
        <f t="shared" si="10"/>
        <v>B</v>
      </c>
      <c r="S39" s="18"/>
      <c r="T39" s="1">
        <v>75</v>
      </c>
      <c r="U39" s="1">
        <v>79</v>
      </c>
      <c r="V39" s="1">
        <v>74</v>
      </c>
      <c r="W39" s="1">
        <v>74</v>
      </c>
      <c r="X39" s="1"/>
      <c r="Y39" s="1"/>
      <c r="Z39" s="1"/>
      <c r="AA39" s="1"/>
      <c r="AB39" s="1"/>
      <c r="AC39" s="1"/>
      <c r="AD39" s="1">
        <v>76</v>
      </c>
      <c r="AE39" s="18"/>
      <c r="AF39" s="1">
        <v>90</v>
      </c>
      <c r="AG39" s="1">
        <v>85</v>
      </c>
      <c r="AH39" s="1">
        <v>88</v>
      </c>
      <c r="AI39" s="1"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37911</v>
      </c>
      <c r="C40" s="19" t="s">
        <v>259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2</v>
      </c>
      <c r="J40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0" s="19">
        <f t="shared" si="4"/>
        <v>88.25</v>
      </c>
      <c r="L40" s="19" t="str">
        <f t="shared" si="5"/>
        <v>A</v>
      </c>
      <c r="M40" s="19">
        <f t="shared" si="6"/>
        <v>88.25</v>
      </c>
      <c r="N40" s="19" t="str">
        <f t="shared" si="7"/>
        <v>A</v>
      </c>
      <c r="O40" s="35">
        <v>1</v>
      </c>
      <c r="P40" s="19" t="str">
        <f t="shared" si="8"/>
        <v>sangat terampil membuat power point masuknya bangsa barat ke Indonesia</v>
      </c>
      <c r="Q40" s="19" t="str">
        <f t="shared" si="9"/>
        <v>B</v>
      </c>
      <c r="R40" s="19" t="str">
        <f t="shared" si="10"/>
        <v>B</v>
      </c>
      <c r="S40" s="18"/>
      <c r="T40" s="1">
        <v>78</v>
      </c>
      <c r="U40" s="1">
        <v>70</v>
      </c>
      <c r="V40" s="1">
        <v>76</v>
      </c>
      <c r="W40" s="1">
        <v>78</v>
      </c>
      <c r="X40" s="1"/>
      <c r="Y40" s="1"/>
      <c r="Z40" s="1"/>
      <c r="AA40" s="1"/>
      <c r="AB40" s="1"/>
      <c r="AC40" s="1"/>
      <c r="AD40" s="1">
        <v>80</v>
      </c>
      <c r="AE40" s="18"/>
      <c r="AF40" s="1">
        <v>90</v>
      </c>
      <c r="AG40" s="1">
        <v>85</v>
      </c>
      <c r="AH40" s="1">
        <v>88</v>
      </c>
      <c r="AI40" s="1">
        <v>90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37924</v>
      </c>
      <c r="C41" s="19" t="s">
        <v>260</v>
      </c>
      <c r="D41" s="18"/>
      <c r="E41" s="19">
        <f t="shared" si="0"/>
        <v>75</v>
      </c>
      <c r="F41" s="19" t="str">
        <f t="shared" si="1"/>
        <v>C</v>
      </c>
      <c r="G41" s="19">
        <f>IF((COUNTA(T12:AC12)&gt;0),(ROUND((AVERAGE(T41:AD41)),0)),"")</f>
        <v>76</v>
      </c>
      <c r="H41" s="19" t="str">
        <f t="shared" si="2"/>
        <v>B</v>
      </c>
      <c r="I41" s="35">
        <v>2</v>
      </c>
      <c r="J41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1" s="19">
        <f t="shared" si="4"/>
        <v>88.25</v>
      </c>
      <c r="L41" s="19" t="str">
        <f t="shared" si="5"/>
        <v>A</v>
      </c>
      <c r="M41" s="19">
        <f t="shared" si="6"/>
        <v>88.25</v>
      </c>
      <c r="N41" s="19" t="str">
        <f t="shared" si="7"/>
        <v>A</v>
      </c>
      <c r="O41" s="35">
        <v>1</v>
      </c>
      <c r="P41" s="19" t="str">
        <f t="shared" si="8"/>
        <v>sangat terampil membuat power point masuknya bangsa barat ke Indonesia</v>
      </c>
      <c r="Q41" s="19" t="str">
        <f t="shared" si="9"/>
        <v>B</v>
      </c>
      <c r="R41" s="19" t="str">
        <f t="shared" si="10"/>
        <v>B</v>
      </c>
      <c r="S41" s="18"/>
      <c r="T41" s="1">
        <v>75</v>
      </c>
      <c r="U41" s="1">
        <v>70</v>
      </c>
      <c r="V41" s="1">
        <v>78</v>
      </c>
      <c r="W41" s="1">
        <v>78</v>
      </c>
      <c r="X41" s="1"/>
      <c r="Y41" s="1"/>
      <c r="Z41" s="1"/>
      <c r="AA41" s="1"/>
      <c r="AB41" s="1"/>
      <c r="AC41" s="1"/>
      <c r="AD41" s="1">
        <v>78</v>
      </c>
      <c r="AE41" s="18"/>
      <c r="AF41" s="1">
        <v>90</v>
      </c>
      <c r="AG41" s="1">
        <v>85</v>
      </c>
      <c r="AH41" s="1">
        <v>88</v>
      </c>
      <c r="AI41" s="1">
        <v>90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37937</v>
      </c>
      <c r="C42" s="19" t="s">
        <v>261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79</v>
      </c>
      <c r="H42" s="19" t="str">
        <f t="shared" si="2"/>
        <v>B</v>
      </c>
      <c r="I42" s="35">
        <v>2</v>
      </c>
      <c r="J42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2" s="19">
        <f t="shared" si="4"/>
        <v>88.25</v>
      </c>
      <c r="L42" s="19" t="str">
        <f t="shared" si="5"/>
        <v>A</v>
      </c>
      <c r="M42" s="19">
        <f t="shared" si="6"/>
        <v>88.25</v>
      </c>
      <c r="N42" s="19" t="str">
        <f t="shared" si="7"/>
        <v>A</v>
      </c>
      <c r="O42" s="35">
        <v>1</v>
      </c>
      <c r="P42" s="19" t="str">
        <f t="shared" si="8"/>
        <v>sangat terampil membuat power point masuknya bangsa barat ke Indonesia</v>
      </c>
      <c r="Q42" s="19" t="str">
        <f t="shared" si="9"/>
        <v>B</v>
      </c>
      <c r="R42" s="19" t="str">
        <f t="shared" si="10"/>
        <v>B</v>
      </c>
      <c r="S42" s="18"/>
      <c r="T42" s="1">
        <v>75</v>
      </c>
      <c r="U42" s="1">
        <v>76</v>
      </c>
      <c r="V42" s="1">
        <v>82</v>
      </c>
      <c r="W42" s="1">
        <v>80</v>
      </c>
      <c r="X42" s="1"/>
      <c r="Y42" s="1"/>
      <c r="Z42" s="1"/>
      <c r="AA42" s="1"/>
      <c r="AB42" s="1"/>
      <c r="AC42" s="1"/>
      <c r="AD42" s="1">
        <v>80</v>
      </c>
      <c r="AE42" s="18"/>
      <c r="AF42" s="1">
        <v>90</v>
      </c>
      <c r="AG42" s="1">
        <v>85</v>
      </c>
      <c r="AH42" s="1">
        <v>88</v>
      </c>
      <c r="AI42" s="1">
        <v>90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37950</v>
      </c>
      <c r="C43" s="19" t="s">
        <v>262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3" s="19">
        <f t="shared" si="4"/>
        <v>88.25</v>
      </c>
      <c r="L43" s="19" t="str">
        <f t="shared" si="5"/>
        <v>A</v>
      </c>
      <c r="M43" s="19">
        <f t="shared" si="6"/>
        <v>88.25</v>
      </c>
      <c r="N43" s="19" t="str">
        <f t="shared" si="7"/>
        <v>A</v>
      </c>
      <c r="O43" s="35">
        <v>1</v>
      </c>
      <c r="P43" s="19" t="str">
        <f t="shared" si="8"/>
        <v>sangat terampil membuat power point masuknya bangsa barat ke Indonesia</v>
      </c>
      <c r="Q43" s="19" t="str">
        <f t="shared" si="9"/>
        <v>B</v>
      </c>
      <c r="R43" s="19" t="str">
        <f t="shared" si="10"/>
        <v>B</v>
      </c>
      <c r="S43" s="18"/>
      <c r="T43" s="1">
        <v>75</v>
      </c>
      <c r="U43" s="1">
        <v>69</v>
      </c>
      <c r="V43" s="1">
        <v>84</v>
      </c>
      <c r="W43" s="1">
        <v>86</v>
      </c>
      <c r="X43" s="1"/>
      <c r="Y43" s="1"/>
      <c r="Z43" s="1"/>
      <c r="AA43" s="1"/>
      <c r="AB43" s="1"/>
      <c r="AC43" s="1"/>
      <c r="AD43" s="1">
        <v>86</v>
      </c>
      <c r="AE43" s="18"/>
      <c r="AF43" s="1">
        <v>90</v>
      </c>
      <c r="AG43" s="1">
        <v>85</v>
      </c>
      <c r="AH43" s="1">
        <v>88</v>
      </c>
      <c r="AI43" s="1">
        <v>90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37963</v>
      </c>
      <c r="C44" s="19" t="s">
        <v>263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2</v>
      </c>
      <c r="J44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4" s="19">
        <f t="shared" si="4"/>
        <v>88.25</v>
      </c>
      <c r="L44" s="19" t="str">
        <f t="shared" si="5"/>
        <v>A</v>
      </c>
      <c r="M44" s="19">
        <f t="shared" si="6"/>
        <v>88.25</v>
      </c>
      <c r="N44" s="19" t="str">
        <f t="shared" si="7"/>
        <v>A</v>
      </c>
      <c r="O44" s="35">
        <v>1</v>
      </c>
      <c r="P44" s="19" t="str">
        <f t="shared" si="8"/>
        <v>sangat terampil membuat power point masuknya bangsa barat ke Indonesia</v>
      </c>
      <c r="Q44" s="19" t="str">
        <f t="shared" si="9"/>
        <v>B</v>
      </c>
      <c r="R44" s="19" t="str">
        <f t="shared" si="10"/>
        <v>B</v>
      </c>
      <c r="S44" s="18"/>
      <c r="T44" s="1">
        <v>70</v>
      </c>
      <c r="U44" s="1">
        <v>78</v>
      </c>
      <c r="V44" s="1">
        <v>90</v>
      </c>
      <c r="W44" s="1">
        <v>83</v>
      </c>
      <c r="X44" s="1"/>
      <c r="Y44" s="1"/>
      <c r="Z44" s="1"/>
      <c r="AA44" s="1"/>
      <c r="AB44" s="1"/>
      <c r="AC44" s="1"/>
      <c r="AD44" s="1">
        <v>86</v>
      </c>
      <c r="AE44" s="18"/>
      <c r="AF44" s="1">
        <v>90</v>
      </c>
      <c r="AG44" s="1">
        <v>85</v>
      </c>
      <c r="AH44" s="1">
        <v>88</v>
      </c>
      <c r="AI44" s="1">
        <v>90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44684</v>
      </c>
      <c r="C45" s="19" t="s">
        <v>264</v>
      </c>
      <c r="D45" s="18"/>
      <c r="E45" s="19">
        <f t="shared" si="0"/>
        <v>77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2</v>
      </c>
      <c r="J45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5" s="19">
        <f t="shared" si="4"/>
        <v>88.25</v>
      </c>
      <c r="L45" s="19" t="str">
        <f t="shared" si="5"/>
        <v>A</v>
      </c>
      <c r="M45" s="19">
        <f t="shared" si="6"/>
        <v>88.25</v>
      </c>
      <c r="N45" s="19" t="str">
        <f t="shared" si="7"/>
        <v>A</v>
      </c>
      <c r="O45" s="35">
        <v>1</v>
      </c>
      <c r="P45" s="19" t="str">
        <f t="shared" si="8"/>
        <v>sangat terampil membuat power point masuknya bangsa barat ke Indonesia</v>
      </c>
      <c r="Q45" s="19" t="str">
        <f t="shared" si="9"/>
        <v>B</v>
      </c>
      <c r="R45" s="19" t="str">
        <f t="shared" si="10"/>
        <v>B</v>
      </c>
      <c r="S45" s="18"/>
      <c r="T45" s="1">
        <v>76</v>
      </c>
      <c r="U45" s="1">
        <v>72</v>
      </c>
      <c r="V45" s="1">
        <v>70</v>
      </c>
      <c r="W45" s="1">
        <v>88</v>
      </c>
      <c r="X45" s="1"/>
      <c r="Y45" s="1"/>
      <c r="Z45" s="1"/>
      <c r="AA45" s="1"/>
      <c r="AB45" s="1"/>
      <c r="AC45" s="1"/>
      <c r="AD45" s="1">
        <v>88</v>
      </c>
      <c r="AE45" s="18"/>
      <c r="AF45" s="1">
        <v>90</v>
      </c>
      <c r="AG45" s="1">
        <v>85</v>
      </c>
      <c r="AH45" s="1">
        <v>88</v>
      </c>
      <c r="AI45" s="1">
        <v>90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37976</v>
      </c>
      <c r="C46" s="19" t="s">
        <v>265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>Memiliki Kemampuan dalam menganalisis proses masuk perkembangan, perlawanan terhadap penjajahan bangsa barat, namun perlu peningkatan pemahaman dampak polpensosbud, dan nilai-nilai sumpah pemuda</v>
      </c>
      <c r="K46" s="19">
        <f t="shared" si="4"/>
        <v>88.25</v>
      </c>
      <c r="L46" s="19" t="str">
        <f t="shared" si="5"/>
        <v>A</v>
      </c>
      <c r="M46" s="19">
        <f t="shared" si="6"/>
        <v>88.25</v>
      </c>
      <c r="N46" s="19" t="str">
        <f t="shared" si="7"/>
        <v>A</v>
      </c>
      <c r="O46" s="35">
        <v>1</v>
      </c>
      <c r="P46" s="19" t="str">
        <f t="shared" si="8"/>
        <v>sangat terampil membuat power point masuknya bangsa barat ke Indonesia</v>
      </c>
      <c r="Q46" s="19" t="str">
        <f t="shared" si="9"/>
        <v>B</v>
      </c>
      <c r="R46" s="19" t="str">
        <f t="shared" si="10"/>
        <v>B</v>
      </c>
      <c r="S46" s="18"/>
      <c r="T46" s="1">
        <v>76</v>
      </c>
      <c r="U46" s="1">
        <v>76</v>
      </c>
      <c r="V46" s="1">
        <v>78</v>
      </c>
      <c r="W46" s="1">
        <v>76</v>
      </c>
      <c r="X46" s="1"/>
      <c r="Y46" s="1"/>
      <c r="Z46" s="1"/>
      <c r="AA46" s="1"/>
      <c r="AB46" s="1"/>
      <c r="AC46" s="1"/>
      <c r="AD46" s="1">
        <v>76</v>
      </c>
      <c r="AE46" s="18"/>
      <c r="AF46" s="1">
        <v>90</v>
      </c>
      <c r="AG46" s="1">
        <v>85</v>
      </c>
      <c r="AH46" s="1">
        <v>88</v>
      </c>
      <c r="AI46" s="1">
        <v>90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>
        <f>IF(COUNTBLANK($AD$11:$AD$50)=40,"",AVERAGE($AD$11:$AD$50))</f>
        <v>83.083333333333329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XI-MIPA 3</vt:lpstr>
      <vt:lpstr>XI-MIPA 4</vt:lpstr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LENOVO</cp:lastModifiedBy>
  <dcterms:created xsi:type="dcterms:W3CDTF">2015-09-01T09:01:01Z</dcterms:created>
  <dcterms:modified xsi:type="dcterms:W3CDTF">2017-12-18T23:40:30Z</dcterms:modified>
  <cp:category/>
</cp:coreProperties>
</file>