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70" windowWidth="15015" windowHeight="5325" activeTab="1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3" l="1"/>
  <c r="H11" i="3"/>
  <c r="K53" i="3"/>
  <c r="K52" i="3"/>
  <c r="K54" i="2"/>
  <c r="K53" i="2"/>
  <c r="K52" i="2"/>
  <c r="K54" i="1"/>
  <c r="H11" i="1"/>
  <c r="K53" i="1"/>
  <c r="K52" i="1"/>
</calcChain>
</file>

<file path=xl/sharedStrings.xml><?xml version="1.0" encoding="utf-8"?>
<sst xmlns="http://schemas.openxmlformats.org/spreadsheetml/2006/main" count="568" uniqueCount="199">
  <si>
    <t>DAFTAR NILAI SISWA SMAN 9 SEMARANG SEMESTER GASAL TAHUN PELAJARAN 2017/2018</t>
  </si>
  <si>
    <t>Guru :</t>
  </si>
  <si>
    <t>Dra. Novi Ekawati</t>
  </si>
  <si>
    <t>Kelas X-IPS 1</t>
  </si>
  <si>
    <t>Mapel :</t>
  </si>
  <si>
    <t>Sejarah [ Kelompok A (Wajib)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</si>
  <si>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</si>
  <si>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</si>
  <si>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</si>
  <si>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</si>
  <si>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</si>
  <si>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</si>
  <si>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</si>
  <si>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</si>
  <si>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</si>
  <si>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</si>
  <si>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</si>
  <si>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</si>
  <si>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</si>
  <si>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</si>
  <si>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</si>
  <si>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</si>
  <si>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</si>
  <si>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</si>
  <si>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</si>
  <si>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</si>
  <si>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</si>
  <si>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</si>
  <si>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</si>
  <si>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</si>
  <si>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</si>
  <si>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</si>
  <si>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</si>
  <si>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</si>
  <si>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</si>
  <si>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</si>
  <si>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</si>
  <si>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</si>
  <si>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</si>
  <si>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</si>
  <si>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</si>
  <si>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</si>
  <si>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</si>
  <si>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</si>
  <si>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</si>
  <si>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</si>
  <si>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</si>
  <si>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</si>
  <si>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</si>
  <si>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</si>
  <si>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</si>
  <si>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</si>
  <si>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</si>
  <si>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</si>
  <si>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</si>
  <si>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</si>
  <si>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</si>
  <si>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</si>
  <si>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</si>
  <si>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</si>
  <si>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</si>
  <si>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</si>
  <si>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</si>
  <si>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</si>
  <si>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</si>
  <si>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</si>
  <si>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</si>
  <si>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</si>
  <si>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</si>
  <si>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</si>
  <si>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</si>
  <si>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</si>
  <si>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</si>
  <si>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</si>
  <si>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</si>
  <si>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</si>
  <si>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</si>
  <si>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</si>
  <si>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</si>
  <si>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</si>
  <si>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</si>
  <si>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</si>
  <si>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</si>
  <si>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</si>
  <si>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</si>
  <si>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</si>
  <si>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</si>
  <si>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</si>
  <si>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</si>
  <si>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PRADITYA AJISANA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</si>
  <si>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</si>
  <si>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</si>
  <si>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</si>
  <si>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</si>
  <si>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</si>
  <si>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</si>
  <si>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</si>
  <si>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</si>
  <si>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</si>
  <si>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</si>
  <si>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</si>
  <si>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</si>
  <si>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</si>
  <si>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</si>
  <si>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</si>
  <si>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</si>
  <si>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</si>
  <si>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</si>
  <si>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</si>
  <si>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</si>
  <si>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</si>
  <si>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</si>
  <si>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</si>
  <si>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</si>
  <si>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</si>
  <si>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</si>
  <si>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</si>
  <si>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</si>
  <si>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</si>
  <si>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</si>
  <si>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</si>
  <si>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</si>
  <si>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</si>
  <si>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</si>
  <si>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BHARATA SURYA DEWANTARA PUTRA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</si>
  <si>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</si>
  <si>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</si>
  <si>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</si>
  <si>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</si>
  <si>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</si>
  <si>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</si>
  <si>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</si>
  <si>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</si>
  <si>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</si>
  <si>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</si>
  <si>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</si>
  <si>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</si>
  <si>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</si>
  <si>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</si>
  <si>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</si>
  <si>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</si>
  <si>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</si>
  <si>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</si>
  <si>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</si>
  <si>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</si>
  <si>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A&amp;#039;YUN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</si>
  <si>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</si>
  <si>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</si>
  <si>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</si>
  <si>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</si>
  <si>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</si>
  <si>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</si>
  <si>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</si>
  <si>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</si>
  <si>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X-IPS 3</t>
  </si>
  <si>
    <t>ABROR ALFAUZY</t>
  </si>
  <si>
    <t>ALIYYU RIZQI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</si>
  <si>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</si>
  <si>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</si>
  <si>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</si>
  <si>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</si>
  <si>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</si>
  <si>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</si>
  <si>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</si>
  <si>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</si>
  <si>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</si>
  <si>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</si>
  <si>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</si>
  <si>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</si>
  <si>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</si>
  <si>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</si>
  <si>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</si>
  <si>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</si>
  <si>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</si>
  <si>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</si>
  <si>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</si>
  <si>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</si>
  <si>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</si>
  <si>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</si>
  <si>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</si>
  <si>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</si>
  <si>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</si>
  <si>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</si>
  <si>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</si>
  <si>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</si>
  <si>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</si>
  <si>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RAFI JUSNIORA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</si>
  <si>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</si>
  <si>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</si>
  <si>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</si>
  <si>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</si>
  <si>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</si>
  <si>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menganalisis konsep diakronik sinkronik, konsep perubahan dalam keberlanjutan, menjelaskan kehidupan manusia purba, dan memahami masuknya agama hindu budha di Indonesia</t>
  </si>
  <si>
    <t>Memiliki kemampuan dalam menganalisis konsep diakronik sinkronik, konsep perubahan dalam keberlanjutan, menjelaskan kehidupan manusia purba, dan namun perlu peningkatan pemahaman masuknya agama hindu budha di Indonesia</t>
  </si>
  <si>
    <t>Memiliki kemampuan dalam menganalisis konsep diakronik sinkronik, konsep perubahan dalam keberlanjutan, namun perlu peningkatan pemahaman masalah kehidupan manusia purba, dan masuknya agama hindu budha di Indonesia</t>
  </si>
  <si>
    <t>Perlu peningkatan pemahaman tentang konsep diakronik sinkronik, konsep perubahan dalam keberlanjutan, kehidupan manusia purba, dan masuknya agama hindu budha di Indonesia</t>
  </si>
  <si>
    <t>Sangat terampil membuat power point kerajaan-kerajaan hindu budha</t>
  </si>
  <si>
    <t>sangat terampil menyajikan presentasi tentang kehidupan manusia purba</t>
  </si>
  <si>
    <t>Sangat terampil membuat mind mapping tentang kehidupan manusia purba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</si>
</sst>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27" sqref="E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48709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19">
        <f t="shared" ref="K11:K50" si="4">IF((COUNTA(AF11:AN11)&gt;0),AVERAGE(AF11:AN11),"")</f>
        <v>87.25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83</v>
      </c>
      <c r="V11" s="1">
        <v>87</v>
      </c>
      <c r="W11" s="1">
        <v>70</v>
      </c>
      <c r="X11" s="1"/>
      <c r="Y11" s="1"/>
      <c r="Z11" s="1"/>
      <c r="AA11" s="1"/>
      <c r="AB11" s="1"/>
      <c r="AC11" s="1"/>
      <c r="AD11" s="1">
        <v>70</v>
      </c>
      <c r="AE11" s="18"/>
      <c r="AF11" s="1">
        <v>86</v>
      </c>
      <c r="AG11" s="1">
        <v>88</v>
      </c>
      <c r="AH11" s="1">
        <v>87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48724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86</v>
      </c>
      <c r="V12" s="1">
        <v>90</v>
      </c>
      <c r="W12" s="1">
        <v>71</v>
      </c>
      <c r="X12" s="1"/>
      <c r="Y12" s="1"/>
      <c r="Z12" s="1"/>
      <c r="AA12" s="1"/>
      <c r="AB12" s="1"/>
      <c r="AC12" s="1"/>
      <c r="AD12" s="1">
        <v>71</v>
      </c>
      <c r="AE12" s="18"/>
      <c r="AF12" s="1">
        <v>86</v>
      </c>
      <c r="AG12" s="1">
        <v>85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48739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B</v>
      </c>
      <c r="R13" s="19" t="str">
        <f t="shared" si="10"/>
        <v>B</v>
      </c>
      <c r="S13" s="18"/>
      <c r="T13" s="1">
        <v>81</v>
      </c>
      <c r="U13" s="1">
        <v>86</v>
      </c>
      <c r="V13" s="1">
        <v>90</v>
      </c>
      <c r="W13" s="1">
        <v>82</v>
      </c>
      <c r="X13" s="1"/>
      <c r="Y13" s="1"/>
      <c r="Z13" s="1"/>
      <c r="AA13" s="1"/>
      <c r="AB13" s="1"/>
      <c r="AC13" s="1"/>
      <c r="AD13" s="1">
        <v>82</v>
      </c>
      <c r="AE13" s="18"/>
      <c r="AF13" s="1">
        <v>87</v>
      </c>
      <c r="AG13" s="1">
        <v>86</v>
      </c>
      <c r="AH13" s="1">
        <v>86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7301</v>
      </c>
      <c r="FK13" s="39">
        <v>7311</v>
      </c>
    </row>
    <row r="14" spans="1:167" x14ac:dyDescent="0.25">
      <c r="A14" s="19">
        <v>4</v>
      </c>
      <c r="B14" s="19">
        <v>48754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2</v>
      </c>
      <c r="P14" s="19" t="str">
        <f t="shared" si="8"/>
        <v>sangat terampil menyajikan presentasi tentang kehidupan manusia purba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77</v>
      </c>
      <c r="V14" s="1">
        <v>88</v>
      </c>
      <c r="W14" s="1">
        <v>78</v>
      </c>
      <c r="X14" s="1"/>
      <c r="Y14" s="1"/>
      <c r="Z14" s="1"/>
      <c r="AA14" s="1"/>
      <c r="AB14" s="1"/>
      <c r="AC14" s="1"/>
      <c r="AD14" s="1">
        <v>78</v>
      </c>
      <c r="AE14" s="18"/>
      <c r="AF14" s="1">
        <v>86</v>
      </c>
      <c r="AG14" s="1">
        <v>80</v>
      </c>
      <c r="AH14" s="1">
        <v>87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48769</v>
      </c>
      <c r="C15" s="19" t="s">
        <v>67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3</v>
      </c>
      <c r="J15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15" s="19">
        <f t="shared" si="4"/>
        <v>83.75</v>
      </c>
      <c r="L15" s="19" t="str">
        <f t="shared" si="5"/>
        <v>B</v>
      </c>
      <c r="M15" s="19">
        <f t="shared" si="6"/>
        <v>83.75</v>
      </c>
      <c r="N15" s="19" t="str">
        <f t="shared" si="7"/>
        <v>B</v>
      </c>
      <c r="O15" s="35">
        <v>2</v>
      </c>
      <c r="P15" s="19" t="str">
        <f t="shared" si="8"/>
        <v>sangat terampil menyajikan presentasi tentang kehidupan manusia purba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58</v>
      </c>
      <c r="V15" s="1">
        <v>86</v>
      </c>
      <c r="W15" s="1">
        <v>66</v>
      </c>
      <c r="X15" s="1"/>
      <c r="Y15" s="1"/>
      <c r="Z15" s="1"/>
      <c r="AA15" s="1"/>
      <c r="AB15" s="1"/>
      <c r="AC15" s="1"/>
      <c r="AD15" s="1">
        <v>66</v>
      </c>
      <c r="AE15" s="18"/>
      <c r="AF15" s="1">
        <v>87</v>
      </c>
      <c r="AG15" s="1">
        <v>80</v>
      </c>
      <c r="AH15" s="1">
        <v>88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7302</v>
      </c>
      <c r="FK15" s="39">
        <v>7312</v>
      </c>
    </row>
    <row r="16" spans="1:167" x14ac:dyDescent="0.25">
      <c r="A16" s="19">
        <v>6</v>
      </c>
      <c r="B16" s="19">
        <v>48784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86.25</v>
      </c>
      <c r="L16" s="19" t="str">
        <f t="shared" si="5"/>
        <v>A</v>
      </c>
      <c r="M16" s="19">
        <f t="shared" si="6"/>
        <v>86.25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70</v>
      </c>
      <c r="V16" s="1">
        <v>90</v>
      </c>
      <c r="W16" s="1">
        <v>71</v>
      </c>
      <c r="X16" s="1"/>
      <c r="Y16" s="1"/>
      <c r="Z16" s="1"/>
      <c r="AA16" s="1"/>
      <c r="AB16" s="1"/>
      <c r="AC16" s="1"/>
      <c r="AD16" s="1">
        <v>71</v>
      </c>
      <c r="AE16" s="18"/>
      <c r="AF16" s="1">
        <v>87</v>
      </c>
      <c r="AG16" s="1">
        <v>86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48799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2</v>
      </c>
      <c r="P17" s="19" t="str">
        <f t="shared" si="8"/>
        <v>sangat terampil menyajikan presentasi tentang kehidupan manusia purba</v>
      </c>
      <c r="Q17" s="19" t="str">
        <f t="shared" si="9"/>
        <v>B</v>
      </c>
      <c r="R17" s="19" t="str">
        <f t="shared" si="10"/>
        <v>B</v>
      </c>
      <c r="S17" s="18"/>
      <c r="T17" s="1">
        <v>81</v>
      </c>
      <c r="U17" s="1">
        <v>71</v>
      </c>
      <c r="V17" s="1">
        <v>82</v>
      </c>
      <c r="W17" s="1">
        <v>77</v>
      </c>
      <c r="X17" s="1"/>
      <c r="Y17" s="1"/>
      <c r="Z17" s="1"/>
      <c r="AA17" s="1"/>
      <c r="AB17" s="1"/>
      <c r="AC17" s="1"/>
      <c r="AD17" s="1">
        <v>77</v>
      </c>
      <c r="AE17" s="18"/>
      <c r="AF17" s="1">
        <v>83</v>
      </c>
      <c r="AG17" s="1">
        <v>80</v>
      </c>
      <c r="AH17" s="1">
        <v>84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7303</v>
      </c>
      <c r="FK17" s="39">
        <v>7313</v>
      </c>
    </row>
    <row r="18" spans="1:167" x14ac:dyDescent="0.25">
      <c r="A18" s="19">
        <v>8</v>
      </c>
      <c r="B18" s="19">
        <v>48814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85.75</v>
      </c>
      <c r="L18" s="19" t="str">
        <f t="shared" si="5"/>
        <v>A</v>
      </c>
      <c r="M18" s="19">
        <f t="shared" si="6"/>
        <v>85.75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81</v>
      </c>
      <c r="V18" s="1">
        <v>87</v>
      </c>
      <c r="W18" s="1">
        <v>77</v>
      </c>
      <c r="X18" s="1"/>
      <c r="Y18" s="1"/>
      <c r="Z18" s="1"/>
      <c r="AA18" s="1"/>
      <c r="AB18" s="1"/>
      <c r="AC18" s="1"/>
      <c r="AD18" s="1">
        <v>77</v>
      </c>
      <c r="AE18" s="18"/>
      <c r="AF18" s="1">
        <v>87</v>
      </c>
      <c r="AG18" s="1">
        <v>85</v>
      </c>
      <c r="AH18" s="1">
        <v>86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48829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sangat terampil menyajikan presentasi tentang kehidupan manusia purba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85</v>
      </c>
      <c r="V19" s="1">
        <v>86</v>
      </c>
      <c r="W19" s="1">
        <v>72</v>
      </c>
      <c r="X19" s="1"/>
      <c r="Y19" s="1"/>
      <c r="Z19" s="1"/>
      <c r="AA19" s="1"/>
      <c r="AB19" s="1"/>
      <c r="AC19" s="1"/>
      <c r="AD19" s="1">
        <v>72</v>
      </c>
      <c r="AE19" s="18"/>
      <c r="AF19" s="1">
        <v>83</v>
      </c>
      <c r="AG19" s="1">
        <v>85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/>
      <c r="FJ19" s="39">
        <v>7304</v>
      </c>
      <c r="FK19" s="39">
        <v>7314</v>
      </c>
    </row>
    <row r="20" spans="1:167" x14ac:dyDescent="0.25">
      <c r="A20" s="19">
        <v>10</v>
      </c>
      <c r="B20" s="19">
        <v>48844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sangat terampil menyajikan presentasi tentang kehidupan manusia purba</v>
      </c>
      <c r="Q20" s="19" t="str">
        <f t="shared" si="9"/>
        <v>B</v>
      </c>
      <c r="R20" s="19" t="str">
        <f t="shared" si="10"/>
        <v>B</v>
      </c>
      <c r="S20" s="18"/>
      <c r="T20" s="1">
        <v>81</v>
      </c>
      <c r="U20" s="1">
        <v>61</v>
      </c>
      <c r="V20" s="1">
        <v>83</v>
      </c>
      <c r="W20" s="1">
        <v>70</v>
      </c>
      <c r="X20" s="1"/>
      <c r="Y20" s="1"/>
      <c r="Z20" s="1"/>
      <c r="AA20" s="1"/>
      <c r="AB20" s="1"/>
      <c r="AC20" s="1"/>
      <c r="AD20" s="1">
        <v>70</v>
      </c>
      <c r="AE20" s="18"/>
      <c r="AF20" s="1">
        <v>86</v>
      </c>
      <c r="AG20" s="1">
        <v>83</v>
      </c>
      <c r="AH20" s="1">
        <v>84</v>
      </c>
      <c r="AI20" s="1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48859</v>
      </c>
      <c r="C21" s="19" t="s">
        <v>73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3</v>
      </c>
      <c r="J21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1" s="19">
        <f t="shared" si="4"/>
        <v>84.25</v>
      </c>
      <c r="L21" s="19" t="str">
        <f t="shared" si="5"/>
        <v>A</v>
      </c>
      <c r="M21" s="19">
        <f t="shared" si="6"/>
        <v>84.25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59</v>
      </c>
      <c r="V21" s="1">
        <v>90</v>
      </c>
      <c r="W21" s="1">
        <v>69</v>
      </c>
      <c r="X21" s="1"/>
      <c r="Y21" s="1"/>
      <c r="Z21" s="1"/>
      <c r="AA21" s="1"/>
      <c r="AB21" s="1"/>
      <c r="AC21" s="1"/>
      <c r="AD21" s="1">
        <v>69</v>
      </c>
      <c r="AE21" s="18"/>
      <c r="AF21" s="1">
        <v>84</v>
      </c>
      <c r="AG21" s="1">
        <v>84</v>
      </c>
      <c r="AH21" s="1">
        <v>85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7305</v>
      </c>
      <c r="FK21" s="39">
        <v>7315</v>
      </c>
    </row>
    <row r="22" spans="1:167" x14ac:dyDescent="0.25">
      <c r="A22" s="19">
        <v>12</v>
      </c>
      <c r="B22" s="19">
        <v>48874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74</v>
      </c>
      <c r="H22" s="19" t="str">
        <f t="shared" si="2"/>
        <v>C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83.25</v>
      </c>
      <c r="L22" s="19" t="str">
        <f t="shared" si="5"/>
        <v>B</v>
      </c>
      <c r="M22" s="19">
        <f t="shared" si="6"/>
        <v>83.25</v>
      </c>
      <c r="N22" s="19" t="str">
        <f t="shared" si="7"/>
        <v>B</v>
      </c>
      <c r="O22" s="35">
        <v>2</v>
      </c>
      <c r="P22" s="19" t="str">
        <f t="shared" si="8"/>
        <v>sangat terampil menyajikan presentasi tentang kehidupan manusia purba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69</v>
      </c>
      <c r="V22" s="1">
        <v>82</v>
      </c>
      <c r="W22" s="1">
        <v>66</v>
      </c>
      <c r="X22" s="1"/>
      <c r="Y22" s="1"/>
      <c r="Z22" s="1"/>
      <c r="AA22" s="1"/>
      <c r="AB22" s="1"/>
      <c r="AC22" s="1"/>
      <c r="AD22" s="1">
        <v>66</v>
      </c>
      <c r="AE22" s="18"/>
      <c r="AF22" s="1">
        <v>84</v>
      </c>
      <c r="AG22" s="1">
        <v>82</v>
      </c>
      <c r="AH22" s="1">
        <v>85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48889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75</v>
      </c>
      <c r="H23" s="19" t="str">
        <f t="shared" si="2"/>
        <v>C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>sangat terampil menyajikan presentasi tentang kehidupan manusia purba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67</v>
      </c>
      <c r="V23" s="1">
        <v>82</v>
      </c>
      <c r="W23" s="1">
        <v>71</v>
      </c>
      <c r="X23" s="1"/>
      <c r="Y23" s="1"/>
      <c r="Z23" s="1"/>
      <c r="AA23" s="1"/>
      <c r="AB23" s="1"/>
      <c r="AC23" s="1"/>
      <c r="AD23" s="1">
        <v>71</v>
      </c>
      <c r="AE23" s="18"/>
      <c r="AF23" s="1">
        <v>83</v>
      </c>
      <c r="AG23" s="1">
        <v>80</v>
      </c>
      <c r="AH23" s="1">
        <v>84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7306</v>
      </c>
      <c r="FK23" s="39">
        <v>7316</v>
      </c>
    </row>
    <row r="24" spans="1:167" x14ac:dyDescent="0.25">
      <c r="A24" s="19">
        <v>14</v>
      </c>
      <c r="B24" s="19">
        <v>48904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75</v>
      </c>
      <c r="H24" s="19" t="str">
        <f t="shared" si="2"/>
        <v>C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sangat terampil menyajikan presentasi tentang kehidupan manusia purba</v>
      </c>
      <c r="Q24" s="19" t="str">
        <f t="shared" si="9"/>
        <v>B</v>
      </c>
      <c r="R24" s="19" t="str">
        <f t="shared" si="10"/>
        <v>B</v>
      </c>
      <c r="S24" s="18"/>
      <c r="T24" s="1">
        <v>81</v>
      </c>
      <c r="U24" s="1">
        <v>72</v>
      </c>
      <c r="V24" s="1">
        <v>78</v>
      </c>
      <c r="W24" s="1">
        <v>71</v>
      </c>
      <c r="X24" s="1"/>
      <c r="Y24" s="1"/>
      <c r="Z24" s="1"/>
      <c r="AA24" s="1"/>
      <c r="AB24" s="1"/>
      <c r="AC24" s="1"/>
      <c r="AD24" s="1">
        <v>71</v>
      </c>
      <c r="AE24" s="18"/>
      <c r="AF24" s="1">
        <v>84</v>
      </c>
      <c r="AG24" s="1">
        <v>84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48919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2</v>
      </c>
      <c r="P25" s="19" t="str">
        <f t="shared" si="8"/>
        <v>sangat terampil menyajikan presentasi tentang kehidupan manusia purba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87</v>
      </c>
      <c r="V25" s="1">
        <v>90</v>
      </c>
      <c r="W25" s="1">
        <v>68</v>
      </c>
      <c r="X25" s="1"/>
      <c r="Y25" s="1"/>
      <c r="Z25" s="1"/>
      <c r="AA25" s="1"/>
      <c r="AB25" s="1"/>
      <c r="AC25" s="1"/>
      <c r="AD25" s="1">
        <v>68</v>
      </c>
      <c r="AE25" s="18"/>
      <c r="AF25" s="1">
        <v>84</v>
      </c>
      <c r="AG25" s="1">
        <v>80</v>
      </c>
      <c r="AH25" s="1">
        <v>89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7307</v>
      </c>
      <c r="FK25" s="39">
        <v>7317</v>
      </c>
    </row>
    <row r="26" spans="1:167" x14ac:dyDescent="0.25">
      <c r="A26" s="19">
        <v>16</v>
      </c>
      <c r="B26" s="19">
        <v>48934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6" s="19">
        <f t="shared" si="4"/>
        <v>86.25</v>
      </c>
      <c r="L26" s="19" t="str">
        <f t="shared" si="5"/>
        <v>A</v>
      </c>
      <c r="M26" s="19">
        <f t="shared" si="6"/>
        <v>86.25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93</v>
      </c>
      <c r="V26" s="1">
        <v>90</v>
      </c>
      <c r="W26" s="1">
        <v>83</v>
      </c>
      <c r="X26" s="1"/>
      <c r="Y26" s="1"/>
      <c r="Z26" s="1"/>
      <c r="AA26" s="1"/>
      <c r="AB26" s="1"/>
      <c r="AC26" s="1"/>
      <c r="AD26" s="1">
        <v>83</v>
      </c>
      <c r="AE26" s="18"/>
      <c r="AF26" s="1">
        <v>87</v>
      </c>
      <c r="AG26" s="1">
        <v>86</v>
      </c>
      <c r="AH26" s="1">
        <v>86</v>
      </c>
      <c r="AI26" s="1">
        <v>86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49249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78</v>
      </c>
      <c r="V27" s="1">
        <v>82</v>
      </c>
      <c r="W27" s="1">
        <v>70</v>
      </c>
      <c r="X27" s="1"/>
      <c r="Y27" s="1"/>
      <c r="Z27" s="1"/>
      <c r="AA27" s="1"/>
      <c r="AB27" s="1"/>
      <c r="AC27" s="1"/>
      <c r="AD27" s="1">
        <v>51</v>
      </c>
      <c r="AE27" s="18"/>
      <c r="AF27" s="1">
        <v>86</v>
      </c>
      <c r="AG27" s="1">
        <v>85</v>
      </c>
      <c r="AH27" s="1">
        <v>87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7308</v>
      </c>
      <c r="FK27" s="39">
        <v>7318</v>
      </c>
    </row>
    <row r="28" spans="1:167" x14ac:dyDescent="0.25">
      <c r="A28" s="19">
        <v>18</v>
      </c>
      <c r="B28" s="19">
        <v>48949</v>
      </c>
      <c r="C28" s="19" t="s">
        <v>81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sangat terampil menyajikan presentasi tentang kehidupan manusia purba</v>
      </c>
      <c r="Q28" s="19" t="str">
        <f t="shared" si="9"/>
        <v>B</v>
      </c>
      <c r="R28" s="19" t="str">
        <f t="shared" si="10"/>
        <v>B</v>
      </c>
      <c r="S28" s="18"/>
      <c r="T28" s="1">
        <v>81</v>
      </c>
      <c r="U28" s="1">
        <v>63</v>
      </c>
      <c r="V28" s="1">
        <v>84</v>
      </c>
      <c r="W28" s="1">
        <v>72</v>
      </c>
      <c r="X28" s="1"/>
      <c r="Y28" s="1"/>
      <c r="Z28" s="1"/>
      <c r="AA28" s="1"/>
      <c r="AB28" s="1"/>
      <c r="AC28" s="1"/>
      <c r="AD28" s="1">
        <v>72</v>
      </c>
      <c r="AE28" s="18"/>
      <c r="AF28" s="1">
        <v>87</v>
      </c>
      <c r="AG28" s="1">
        <v>82</v>
      </c>
      <c r="AH28" s="1">
        <v>85</v>
      </c>
      <c r="AI28" s="1">
        <v>82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48964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83.25</v>
      </c>
      <c r="L29" s="19" t="str">
        <f t="shared" si="5"/>
        <v>B</v>
      </c>
      <c r="M29" s="19">
        <f t="shared" si="6"/>
        <v>83.25</v>
      </c>
      <c r="N29" s="19" t="str">
        <f t="shared" si="7"/>
        <v>B</v>
      </c>
      <c r="O29" s="35">
        <v>2</v>
      </c>
      <c r="P29" s="19" t="str">
        <f t="shared" si="8"/>
        <v>sangat terampil menyajikan presentasi tentang kehidupan manusia purba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89</v>
      </c>
      <c r="V29" s="1">
        <v>86</v>
      </c>
      <c r="W29" s="1">
        <v>76</v>
      </c>
      <c r="X29" s="1"/>
      <c r="Y29" s="1"/>
      <c r="Z29" s="1"/>
      <c r="AA29" s="1"/>
      <c r="AB29" s="1"/>
      <c r="AC29" s="1"/>
      <c r="AD29" s="1">
        <v>76</v>
      </c>
      <c r="AE29" s="18"/>
      <c r="AF29" s="1">
        <v>85</v>
      </c>
      <c r="AG29" s="1">
        <v>82</v>
      </c>
      <c r="AH29" s="1">
        <v>84</v>
      </c>
      <c r="AI29" s="1">
        <v>82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7309</v>
      </c>
      <c r="FK29" s="39">
        <v>7319</v>
      </c>
    </row>
    <row r="30" spans="1:167" x14ac:dyDescent="0.25">
      <c r="A30" s="19">
        <v>20</v>
      </c>
      <c r="B30" s="19">
        <v>48979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sangat terampil menyajikan presentasi tentang kehidupan manusia purba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75</v>
      </c>
      <c r="V30" s="1">
        <v>83</v>
      </c>
      <c r="W30" s="1">
        <v>66</v>
      </c>
      <c r="X30" s="1"/>
      <c r="Y30" s="1"/>
      <c r="Z30" s="1"/>
      <c r="AA30" s="1"/>
      <c r="AB30" s="1"/>
      <c r="AC30" s="1"/>
      <c r="AD30" s="1">
        <v>66</v>
      </c>
      <c r="AE30" s="18"/>
      <c r="AF30" s="1">
        <v>85</v>
      </c>
      <c r="AG30" s="1">
        <v>83</v>
      </c>
      <c r="AH30" s="1">
        <v>85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48994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75</v>
      </c>
      <c r="H31" s="19" t="str">
        <f t="shared" si="2"/>
        <v>C</v>
      </c>
      <c r="I31" s="35">
        <v>2</v>
      </c>
      <c r="J3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1" s="19">
        <f t="shared" si="4"/>
        <v>86.75</v>
      </c>
      <c r="L31" s="19" t="str">
        <f t="shared" si="5"/>
        <v>A</v>
      </c>
      <c r="M31" s="19">
        <f t="shared" si="6"/>
        <v>86.75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80</v>
      </c>
      <c r="V31" s="1">
        <v>85</v>
      </c>
      <c r="W31" s="1">
        <v>65</v>
      </c>
      <c r="X31" s="1"/>
      <c r="Y31" s="1"/>
      <c r="Z31" s="1"/>
      <c r="AA31" s="1"/>
      <c r="AB31" s="1"/>
      <c r="AC31" s="1"/>
      <c r="AD31" s="1">
        <v>65</v>
      </c>
      <c r="AE31" s="18"/>
      <c r="AF31" s="1">
        <v>87</v>
      </c>
      <c r="AG31" s="1">
        <v>87</v>
      </c>
      <c r="AH31" s="1">
        <v>86</v>
      </c>
      <c r="AI31" s="1">
        <v>87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7310</v>
      </c>
      <c r="FK31" s="39">
        <v>7320</v>
      </c>
    </row>
    <row r="32" spans="1:167" x14ac:dyDescent="0.25">
      <c r="A32" s="19">
        <v>22</v>
      </c>
      <c r="B32" s="19">
        <v>49009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B</v>
      </c>
      <c r="R32" s="19" t="str">
        <f t="shared" si="10"/>
        <v>B</v>
      </c>
      <c r="S32" s="18"/>
      <c r="T32" s="1">
        <v>81</v>
      </c>
      <c r="U32" s="1">
        <v>82</v>
      </c>
      <c r="V32" s="1">
        <v>88</v>
      </c>
      <c r="W32" s="1">
        <v>68</v>
      </c>
      <c r="X32" s="1"/>
      <c r="Y32" s="1"/>
      <c r="Z32" s="1"/>
      <c r="AA32" s="1"/>
      <c r="AB32" s="1"/>
      <c r="AC32" s="1"/>
      <c r="AD32" s="1">
        <v>68</v>
      </c>
      <c r="AE32" s="18"/>
      <c r="AF32" s="1">
        <v>87</v>
      </c>
      <c r="AG32" s="1">
        <v>87</v>
      </c>
      <c r="AH32" s="1">
        <v>87</v>
      </c>
      <c r="AI32" s="1">
        <v>87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49024</v>
      </c>
      <c r="C33" s="19" t="s">
        <v>86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71</v>
      </c>
      <c r="H33" s="19" t="str">
        <f t="shared" si="2"/>
        <v>C</v>
      </c>
      <c r="I33" s="35">
        <v>3</v>
      </c>
      <c r="J33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2</v>
      </c>
      <c r="P33" s="19" t="str">
        <f t="shared" si="8"/>
        <v>sangat terampil menyajikan presentasi tentang kehidupan manusia purba</v>
      </c>
      <c r="Q33" s="19" t="str">
        <f t="shared" si="9"/>
        <v>B</v>
      </c>
      <c r="R33" s="19" t="str">
        <f t="shared" si="10"/>
        <v>B</v>
      </c>
      <c r="S33" s="18"/>
      <c r="T33" s="1">
        <v>81</v>
      </c>
      <c r="U33" s="1">
        <v>71</v>
      </c>
      <c r="V33" s="1">
        <v>86</v>
      </c>
      <c r="W33" s="1">
        <v>59</v>
      </c>
      <c r="X33" s="1"/>
      <c r="Y33" s="1"/>
      <c r="Z33" s="1"/>
      <c r="AA33" s="1"/>
      <c r="AB33" s="1"/>
      <c r="AC33" s="1"/>
      <c r="AD33" s="1">
        <v>59</v>
      </c>
      <c r="AE33" s="18"/>
      <c r="AF33" s="1">
        <v>84</v>
      </c>
      <c r="AG33" s="1">
        <v>82</v>
      </c>
      <c r="AH33" s="1">
        <v>86</v>
      </c>
      <c r="AI33" s="1">
        <v>82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49039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sangat terampil menyajikan presentasi tentang kehidupan manusia purba</v>
      </c>
      <c r="Q34" s="19" t="str">
        <f t="shared" si="9"/>
        <v>B</v>
      </c>
      <c r="R34" s="19" t="str">
        <f t="shared" si="10"/>
        <v>B</v>
      </c>
      <c r="S34" s="18"/>
      <c r="T34" s="1">
        <v>81</v>
      </c>
      <c r="U34" s="1">
        <v>73</v>
      </c>
      <c r="V34" s="1">
        <v>80</v>
      </c>
      <c r="W34" s="1">
        <v>60</v>
      </c>
      <c r="X34" s="1"/>
      <c r="Y34" s="1"/>
      <c r="Z34" s="1"/>
      <c r="AA34" s="1"/>
      <c r="AB34" s="1"/>
      <c r="AC34" s="1"/>
      <c r="AD34" s="1">
        <v>60</v>
      </c>
      <c r="AE34" s="18"/>
      <c r="AF34" s="1">
        <v>85</v>
      </c>
      <c r="AG34" s="1">
        <v>80</v>
      </c>
      <c r="AH34" s="1">
        <v>83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49054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83</v>
      </c>
      <c r="V35" s="1">
        <v>90</v>
      </c>
      <c r="W35" s="1">
        <v>66</v>
      </c>
      <c r="X35" s="1"/>
      <c r="Y35" s="1"/>
      <c r="Z35" s="1"/>
      <c r="AA35" s="1"/>
      <c r="AB35" s="1"/>
      <c r="AC35" s="1"/>
      <c r="AD35" s="1">
        <v>66</v>
      </c>
      <c r="AE35" s="18"/>
      <c r="AF35" s="1">
        <v>86</v>
      </c>
      <c r="AG35" s="1">
        <v>86</v>
      </c>
      <c r="AH35" s="1">
        <v>85</v>
      </c>
      <c r="AI35" s="1">
        <v>86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49264</v>
      </c>
      <c r="C36" s="19" t="s">
        <v>89</v>
      </c>
      <c r="D36" s="18"/>
      <c r="E36" s="19">
        <f t="shared" si="0"/>
        <v>64</v>
      </c>
      <c r="F36" s="19" t="str">
        <f t="shared" si="1"/>
        <v>D</v>
      </c>
      <c r="G36" s="19">
        <f>IF((COUNTA(T12:AC12)&gt;0),(ROUND((AVERAGE(T36:AD36)),0)),"")</f>
        <v>59</v>
      </c>
      <c r="H36" s="19" t="str">
        <f t="shared" si="2"/>
        <v>D</v>
      </c>
      <c r="I36" s="35">
        <v>4</v>
      </c>
      <c r="J36" s="19" t="str">
        <f t="shared" si="3"/>
        <v>Perlu peningkatan pemahaman tentang konsep diakronik sinkronik, konsep perubahan dalam keberlanjutan, kehidupan manusia purba, dan masuknya agama hindu budha di Indonesia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2</v>
      </c>
      <c r="P36" s="19" t="str">
        <f t="shared" si="8"/>
        <v>sangat terampil menyajikan presentasi tentang kehidupan manusia purba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60</v>
      </c>
      <c r="V36" s="1">
        <v>75</v>
      </c>
      <c r="W36" s="1">
        <v>41</v>
      </c>
      <c r="X36" s="1"/>
      <c r="Y36" s="1"/>
      <c r="Z36" s="1"/>
      <c r="AA36" s="1"/>
      <c r="AB36" s="1"/>
      <c r="AC36" s="1"/>
      <c r="AD36" s="1">
        <v>41</v>
      </c>
      <c r="AE36" s="18"/>
      <c r="AF36" s="1">
        <v>80</v>
      </c>
      <c r="AG36" s="1">
        <v>75</v>
      </c>
      <c r="AH36" s="1">
        <v>78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49069</v>
      </c>
      <c r="C37" s="19" t="s">
        <v>90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sangat terampil menyajikan presentasi tentang kehidupan manusia purba</v>
      </c>
      <c r="Q37" s="19" t="str">
        <f t="shared" si="9"/>
        <v>B</v>
      </c>
      <c r="R37" s="19" t="str">
        <f t="shared" si="10"/>
        <v>B</v>
      </c>
      <c r="S37" s="18"/>
      <c r="T37" s="1">
        <v>86</v>
      </c>
      <c r="U37" s="1">
        <v>75</v>
      </c>
      <c r="V37" s="1">
        <v>80</v>
      </c>
      <c r="W37" s="1">
        <v>72</v>
      </c>
      <c r="X37" s="1"/>
      <c r="Y37" s="1"/>
      <c r="Z37" s="1"/>
      <c r="AA37" s="1"/>
      <c r="AB37" s="1"/>
      <c r="AC37" s="1"/>
      <c r="AD37" s="1">
        <v>72</v>
      </c>
      <c r="AE37" s="18"/>
      <c r="AF37" s="1">
        <v>70</v>
      </c>
      <c r="AG37" s="1">
        <v>81</v>
      </c>
      <c r="AH37" s="1">
        <v>84</v>
      </c>
      <c r="AI37" s="1">
        <v>81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49084</v>
      </c>
      <c r="C38" s="19" t="s">
        <v>91</v>
      </c>
      <c r="D38" s="18"/>
      <c r="E38" s="19">
        <f t="shared" si="0"/>
        <v>71</v>
      </c>
      <c r="F38" s="19" t="str">
        <f t="shared" si="1"/>
        <v>C</v>
      </c>
      <c r="G38" s="19">
        <f>IF((COUNTA(T12:AC12)&gt;0),(ROUND((AVERAGE(T38:AD38)),0)),"")</f>
        <v>70</v>
      </c>
      <c r="H38" s="19" t="str">
        <f t="shared" si="2"/>
        <v>C</v>
      </c>
      <c r="I38" s="35">
        <v>3</v>
      </c>
      <c r="J38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8" s="19">
        <f t="shared" si="4"/>
        <v>81.5</v>
      </c>
      <c r="L38" s="19" t="str">
        <f t="shared" si="5"/>
        <v>B</v>
      </c>
      <c r="M38" s="19">
        <f t="shared" si="6"/>
        <v>81.5</v>
      </c>
      <c r="N38" s="19" t="str">
        <f t="shared" si="7"/>
        <v>B</v>
      </c>
      <c r="O38" s="35">
        <v>2</v>
      </c>
      <c r="P38" s="19" t="str">
        <f t="shared" si="8"/>
        <v>sangat terampil menyajikan presentasi tentang kehidupan manusia purba</v>
      </c>
      <c r="Q38" s="19" t="str">
        <f t="shared" si="9"/>
        <v>B</v>
      </c>
      <c r="R38" s="19" t="str">
        <f t="shared" si="10"/>
        <v>B</v>
      </c>
      <c r="S38" s="18"/>
      <c r="T38" s="1">
        <v>81</v>
      </c>
      <c r="U38" s="1">
        <v>57</v>
      </c>
      <c r="V38" s="1">
        <v>79</v>
      </c>
      <c r="W38" s="1">
        <v>66</v>
      </c>
      <c r="X38" s="1"/>
      <c r="Y38" s="1"/>
      <c r="Z38" s="1"/>
      <c r="AA38" s="1"/>
      <c r="AB38" s="1"/>
      <c r="AC38" s="1"/>
      <c r="AD38" s="1">
        <v>66</v>
      </c>
      <c r="AE38" s="18"/>
      <c r="AF38" s="1">
        <v>83</v>
      </c>
      <c r="AG38" s="1">
        <v>80</v>
      </c>
      <c r="AH38" s="1">
        <v>83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49099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85.75</v>
      </c>
      <c r="L39" s="19" t="str">
        <f t="shared" si="5"/>
        <v>A</v>
      </c>
      <c r="M39" s="19">
        <f t="shared" si="6"/>
        <v>85.75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75</v>
      </c>
      <c r="V39" s="1">
        <v>85</v>
      </c>
      <c r="W39" s="1">
        <v>77</v>
      </c>
      <c r="X39" s="1"/>
      <c r="Y39" s="1"/>
      <c r="Z39" s="1"/>
      <c r="AA39" s="1"/>
      <c r="AB39" s="1"/>
      <c r="AC39" s="1"/>
      <c r="AD39" s="1">
        <v>77</v>
      </c>
      <c r="AE39" s="18"/>
      <c r="AF39" s="1">
        <v>86</v>
      </c>
      <c r="AG39" s="1">
        <v>85</v>
      </c>
      <c r="AH39" s="1">
        <v>87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49114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40" s="19">
        <f t="shared" si="4"/>
        <v>84.25</v>
      </c>
      <c r="L40" s="19" t="str">
        <f t="shared" si="5"/>
        <v>A</v>
      </c>
      <c r="M40" s="19">
        <f t="shared" si="6"/>
        <v>84.25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64</v>
      </c>
      <c r="V40" s="1">
        <v>82</v>
      </c>
      <c r="W40" s="1">
        <v>75</v>
      </c>
      <c r="X40" s="1"/>
      <c r="Y40" s="1"/>
      <c r="Z40" s="1"/>
      <c r="AA40" s="1"/>
      <c r="AB40" s="1"/>
      <c r="AC40" s="1"/>
      <c r="AD40" s="1">
        <v>75</v>
      </c>
      <c r="AE40" s="18"/>
      <c r="AF40" s="1">
        <v>85</v>
      </c>
      <c r="AG40" s="1">
        <v>84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49129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1" s="19">
        <f t="shared" si="4"/>
        <v>86.75</v>
      </c>
      <c r="L41" s="19" t="str">
        <f t="shared" si="5"/>
        <v>A</v>
      </c>
      <c r="M41" s="19">
        <f t="shared" si="6"/>
        <v>86.75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B</v>
      </c>
      <c r="R41" s="19" t="str">
        <f t="shared" si="10"/>
        <v>B</v>
      </c>
      <c r="S41" s="18"/>
      <c r="T41" s="1">
        <v>81</v>
      </c>
      <c r="U41" s="1">
        <v>94</v>
      </c>
      <c r="V41" s="1">
        <v>89</v>
      </c>
      <c r="W41" s="1">
        <v>74</v>
      </c>
      <c r="X41" s="1"/>
      <c r="Y41" s="1"/>
      <c r="Z41" s="1"/>
      <c r="AA41" s="1"/>
      <c r="AB41" s="1"/>
      <c r="AC41" s="1"/>
      <c r="AD41" s="1">
        <v>74</v>
      </c>
      <c r="AE41" s="18"/>
      <c r="AF41" s="1">
        <v>87</v>
      </c>
      <c r="AG41" s="1">
        <v>87</v>
      </c>
      <c r="AH41" s="1">
        <v>86</v>
      </c>
      <c r="AI41" s="1">
        <v>87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49144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75</v>
      </c>
      <c r="H42" s="19" t="str">
        <f t="shared" si="2"/>
        <v>C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sangat terampil menyajikan presentasi tentang kehidupan manusia purba</v>
      </c>
      <c r="Q42" s="19" t="str">
        <f t="shared" si="9"/>
        <v>B</v>
      </c>
      <c r="R42" s="19" t="str">
        <f t="shared" si="10"/>
        <v>B</v>
      </c>
      <c r="S42" s="18"/>
      <c r="T42" s="1">
        <v>81</v>
      </c>
      <c r="U42" s="1">
        <v>67</v>
      </c>
      <c r="V42" s="1">
        <v>86</v>
      </c>
      <c r="W42" s="1">
        <v>71</v>
      </c>
      <c r="X42" s="1"/>
      <c r="Y42" s="1"/>
      <c r="Z42" s="1"/>
      <c r="AA42" s="1"/>
      <c r="AB42" s="1"/>
      <c r="AC42" s="1"/>
      <c r="AD42" s="1">
        <v>71</v>
      </c>
      <c r="AE42" s="18"/>
      <c r="AF42" s="1">
        <v>80</v>
      </c>
      <c r="AG42" s="1">
        <v>85</v>
      </c>
      <c r="AH42" s="1">
        <v>82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49159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75</v>
      </c>
      <c r="H43" s="19" t="str">
        <f t="shared" si="2"/>
        <v>C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74</v>
      </c>
      <c r="V43" s="1">
        <v>87</v>
      </c>
      <c r="W43" s="1">
        <v>65</v>
      </c>
      <c r="X43" s="1"/>
      <c r="Y43" s="1"/>
      <c r="Z43" s="1"/>
      <c r="AA43" s="1"/>
      <c r="AB43" s="1"/>
      <c r="AC43" s="1"/>
      <c r="AD43" s="1">
        <v>65</v>
      </c>
      <c r="AE43" s="18"/>
      <c r="AF43" s="1">
        <v>87</v>
      </c>
      <c r="AG43" s="1">
        <v>86</v>
      </c>
      <c r="AH43" s="1">
        <v>85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49174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75</v>
      </c>
      <c r="H44" s="19" t="str">
        <f t="shared" si="2"/>
        <v>C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85.25</v>
      </c>
      <c r="L44" s="19" t="str">
        <f t="shared" si="5"/>
        <v>A</v>
      </c>
      <c r="M44" s="19">
        <f t="shared" si="6"/>
        <v>85.25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70</v>
      </c>
      <c r="V44" s="1">
        <v>88</v>
      </c>
      <c r="W44" s="1">
        <v>67</v>
      </c>
      <c r="X44" s="1"/>
      <c r="Y44" s="1"/>
      <c r="Z44" s="1"/>
      <c r="AA44" s="1"/>
      <c r="AB44" s="1"/>
      <c r="AC44" s="1"/>
      <c r="AD44" s="1">
        <v>67</v>
      </c>
      <c r="AE44" s="18"/>
      <c r="AF44" s="1">
        <v>86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49189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85.5</v>
      </c>
      <c r="L45" s="19" t="str">
        <f t="shared" si="5"/>
        <v>A</v>
      </c>
      <c r="M45" s="19">
        <f t="shared" si="6"/>
        <v>85.5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B</v>
      </c>
      <c r="R45" s="19" t="str">
        <f t="shared" si="10"/>
        <v>B</v>
      </c>
      <c r="S45" s="18"/>
      <c r="T45" s="1">
        <v>81</v>
      </c>
      <c r="U45" s="1">
        <v>85</v>
      </c>
      <c r="V45" s="1">
        <v>86</v>
      </c>
      <c r="W45" s="1">
        <v>73</v>
      </c>
      <c r="X45" s="1"/>
      <c r="Y45" s="1"/>
      <c r="Z45" s="1"/>
      <c r="AA45" s="1"/>
      <c r="AB45" s="1"/>
      <c r="AC45" s="1"/>
      <c r="AD45" s="1">
        <v>73</v>
      </c>
      <c r="AE45" s="18"/>
      <c r="AF45" s="1">
        <v>86</v>
      </c>
      <c r="AG45" s="1">
        <v>85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49204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6" s="19">
        <f t="shared" si="4"/>
        <v>84.75</v>
      </c>
      <c r="L46" s="19" t="str">
        <f t="shared" si="5"/>
        <v>A</v>
      </c>
      <c r="M46" s="19">
        <f t="shared" si="6"/>
        <v>84.75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96</v>
      </c>
      <c r="V46" s="1">
        <v>90</v>
      </c>
      <c r="W46" s="1">
        <v>76</v>
      </c>
      <c r="X46" s="1"/>
      <c r="Y46" s="1"/>
      <c r="Z46" s="1"/>
      <c r="AA46" s="1"/>
      <c r="AB46" s="1"/>
      <c r="AC46" s="1"/>
      <c r="AD46" s="1">
        <v>76</v>
      </c>
      <c r="AE46" s="18"/>
      <c r="AF46" s="1">
        <v>87</v>
      </c>
      <c r="AG46" s="1">
        <v>82</v>
      </c>
      <c r="AH46" s="1">
        <v>88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49219</v>
      </c>
      <c r="C47" s="19" t="s">
        <v>100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7" s="19">
        <f t="shared" si="4"/>
        <v>82.25</v>
      </c>
      <c r="L47" s="19" t="str">
        <f t="shared" si="5"/>
        <v>B</v>
      </c>
      <c r="M47" s="19">
        <f t="shared" si="6"/>
        <v>82.25</v>
      </c>
      <c r="N47" s="19" t="str">
        <f t="shared" si="7"/>
        <v>B</v>
      </c>
      <c r="O47" s="35">
        <v>2</v>
      </c>
      <c r="P47" s="19" t="str">
        <f t="shared" si="8"/>
        <v>sangat terampil menyajikan presentasi tentang kehidupan manusia purba</v>
      </c>
      <c r="Q47" s="19" t="str">
        <f t="shared" si="9"/>
        <v>B</v>
      </c>
      <c r="R47" s="19" t="str">
        <f t="shared" si="10"/>
        <v>B</v>
      </c>
      <c r="S47" s="18"/>
      <c r="T47" s="1">
        <v>82</v>
      </c>
      <c r="U47" s="1">
        <v>79</v>
      </c>
      <c r="V47" s="1">
        <v>84</v>
      </c>
      <c r="W47" s="1">
        <v>80</v>
      </c>
      <c r="X47" s="1"/>
      <c r="Y47" s="1"/>
      <c r="Z47" s="1"/>
      <c r="AA47" s="1"/>
      <c r="AB47" s="1"/>
      <c r="AC47" s="1"/>
      <c r="AD47" s="1">
        <v>80</v>
      </c>
      <c r="AE47" s="18"/>
      <c r="AF47" s="1">
        <v>85</v>
      </c>
      <c r="AG47" s="1">
        <v>80</v>
      </c>
      <c r="AH47" s="1">
        <v>84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49234</v>
      </c>
      <c r="C48" s="19" t="s">
        <v>101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8" s="19">
        <f t="shared" si="4"/>
        <v>85.75</v>
      </c>
      <c r="L48" s="19" t="str">
        <f t="shared" si="5"/>
        <v>A</v>
      </c>
      <c r="M48" s="19">
        <f t="shared" si="6"/>
        <v>85.75</v>
      </c>
      <c r="N48" s="19" t="str">
        <f t="shared" si="7"/>
        <v>A</v>
      </c>
      <c r="O48" s="35">
        <v>1</v>
      </c>
      <c r="P48" s="19" t="str">
        <f t="shared" si="8"/>
        <v>Sangat terampil membuat power point kerajaan-kerajaan hindu budha</v>
      </c>
      <c r="Q48" s="19" t="str">
        <f t="shared" si="9"/>
        <v>B</v>
      </c>
      <c r="R48" s="19" t="str">
        <f t="shared" si="10"/>
        <v>B</v>
      </c>
      <c r="S48" s="18"/>
      <c r="T48" s="1">
        <v>81</v>
      </c>
      <c r="U48" s="1">
        <v>82</v>
      </c>
      <c r="V48" s="1">
        <v>85</v>
      </c>
      <c r="W48" s="1">
        <v>82</v>
      </c>
      <c r="X48" s="1"/>
      <c r="Y48" s="1"/>
      <c r="Z48" s="1"/>
      <c r="AA48" s="1"/>
      <c r="AB48" s="1"/>
      <c r="AC48" s="1"/>
      <c r="AD48" s="1">
        <v>82</v>
      </c>
      <c r="AE48" s="18"/>
      <c r="AF48" s="1">
        <v>86</v>
      </c>
      <c r="AG48" s="1">
        <v>85</v>
      </c>
      <c r="AH48" s="1">
        <v>87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>
        <f>IF(COUNTBLANK($AD$11:$AD$50)=40,"",AVERAGE($AD$11:$AD$50))</f>
        <v>70.10526315789474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T34" activePane="bottomRight" state="frozen"/>
      <selection pane="topRight"/>
      <selection pane="bottomLeft"/>
      <selection pane="bottomRight" activeCell="AC4" sqref="AC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3.85546875" customWidth="1"/>
    <col min="30" max="30" width="5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49279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19">
        <f t="shared" ref="K11:K50" si="4">IF((COUNTA(AF11:AN11)&gt;0),AVERAGE(AF11:AN11),"")</f>
        <v>86.75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71</v>
      </c>
      <c r="V11" s="1">
        <v>86</v>
      </c>
      <c r="W11" s="1">
        <v>64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86</v>
      </c>
      <c r="AI11" s="1">
        <v>87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49294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80</v>
      </c>
      <c r="V12" s="1">
        <v>83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49309</v>
      </c>
      <c r="C13" s="19" t="s">
        <v>118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86.75</v>
      </c>
      <c r="L13" s="19" t="str">
        <f t="shared" si="5"/>
        <v>A</v>
      </c>
      <c r="M13" s="19">
        <f t="shared" si="6"/>
        <v>86.75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65</v>
      </c>
      <c r="V13" s="1">
        <v>90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86</v>
      </c>
      <c r="AI13" s="1">
        <v>87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7321</v>
      </c>
      <c r="FK13" s="39">
        <v>7331</v>
      </c>
    </row>
    <row r="14" spans="1:167" x14ac:dyDescent="0.25">
      <c r="A14" s="19">
        <v>4</v>
      </c>
      <c r="B14" s="19">
        <v>49324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4" s="19">
        <f t="shared" si="4"/>
        <v>86.25</v>
      </c>
      <c r="L14" s="19" t="str">
        <f t="shared" si="5"/>
        <v>A</v>
      </c>
      <c r="M14" s="19">
        <f t="shared" si="6"/>
        <v>86.25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B</v>
      </c>
      <c r="R14" s="19" t="str">
        <f t="shared" si="10"/>
        <v>B</v>
      </c>
      <c r="S14" s="18"/>
      <c r="T14" s="1">
        <v>81</v>
      </c>
      <c r="U14" s="1">
        <v>89</v>
      </c>
      <c r="V14" s="1">
        <v>90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87</v>
      </c>
      <c r="AI14" s="1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49339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80</v>
      </c>
      <c r="V15" s="1">
        <v>86</v>
      </c>
      <c r="W15" s="1">
        <v>69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85</v>
      </c>
      <c r="AI15" s="1">
        <v>86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7322</v>
      </c>
      <c r="FK15" s="39">
        <v>7332</v>
      </c>
    </row>
    <row r="16" spans="1:167" x14ac:dyDescent="0.25">
      <c r="A16" s="19">
        <v>6</v>
      </c>
      <c r="B16" s="19">
        <v>49354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84.75</v>
      </c>
      <c r="L16" s="19" t="str">
        <f t="shared" si="5"/>
        <v>A</v>
      </c>
      <c r="M16" s="19">
        <f t="shared" si="6"/>
        <v>84.75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74</v>
      </c>
      <c r="V16" s="1">
        <v>90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86</v>
      </c>
      <c r="AI16" s="1">
        <v>84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49369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84.75</v>
      </c>
      <c r="L17" s="19" t="str">
        <f t="shared" si="5"/>
        <v>A</v>
      </c>
      <c r="M17" s="19">
        <f t="shared" si="6"/>
        <v>84.75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70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80</v>
      </c>
      <c r="AI17" s="1">
        <v>87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7323</v>
      </c>
      <c r="FK17" s="39">
        <v>7333</v>
      </c>
    </row>
    <row r="18" spans="1:167" x14ac:dyDescent="0.25">
      <c r="A18" s="19">
        <v>8</v>
      </c>
      <c r="B18" s="19">
        <v>49384</v>
      </c>
      <c r="C18" s="19" t="s">
        <v>123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8" s="19">
        <f t="shared" si="4"/>
        <v>86.75</v>
      </c>
      <c r="L18" s="19" t="str">
        <f t="shared" si="5"/>
        <v>A</v>
      </c>
      <c r="M18" s="19">
        <f t="shared" si="6"/>
        <v>86.75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88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87</v>
      </c>
      <c r="AI18" s="1">
        <v>87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49819</v>
      </c>
      <c r="C19" s="19" t="s">
        <v>124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3</v>
      </c>
      <c r="J19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19" s="19">
        <f t="shared" si="4"/>
        <v>78.5</v>
      </c>
      <c r="L19" s="19" t="str">
        <f t="shared" si="5"/>
        <v>B</v>
      </c>
      <c r="M19" s="19">
        <f t="shared" si="6"/>
        <v>78.5</v>
      </c>
      <c r="N19" s="19" t="str">
        <f t="shared" si="7"/>
        <v>B</v>
      </c>
      <c r="O19" s="35">
        <v>2</v>
      </c>
      <c r="P19" s="19" t="str">
        <f t="shared" si="8"/>
        <v>sangat terampil menyajikan presentasi tentang kehidupan manusia purba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77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72</v>
      </c>
      <c r="AG19" s="1">
        <v>84</v>
      </c>
      <c r="AH19" s="1">
        <v>78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/>
      <c r="FJ19" s="39">
        <v>7324</v>
      </c>
      <c r="FK19" s="39">
        <v>7334</v>
      </c>
    </row>
    <row r="20" spans="1:167" x14ac:dyDescent="0.25">
      <c r="A20" s="19">
        <v>10</v>
      </c>
      <c r="B20" s="19">
        <v>49399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86.25</v>
      </c>
      <c r="L20" s="19" t="str">
        <f t="shared" si="5"/>
        <v>A</v>
      </c>
      <c r="M20" s="19">
        <f t="shared" si="6"/>
        <v>86.25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87</v>
      </c>
      <c r="V20" s="1">
        <v>90</v>
      </c>
      <c r="W20" s="1">
        <v>63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86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49414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85.25</v>
      </c>
      <c r="L21" s="19" t="str">
        <f t="shared" si="5"/>
        <v>A</v>
      </c>
      <c r="M21" s="19">
        <f t="shared" si="6"/>
        <v>85.25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B</v>
      </c>
      <c r="R21" s="19" t="str">
        <f t="shared" si="10"/>
        <v>B</v>
      </c>
      <c r="S21" s="18"/>
      <c r="T21" s="1">
        <v>81</v>
      </c>
      <c r="U21" s="1">
        <v>77</v>
      </c>
      <c r="V21" s="1">
        <v>85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82</v>
      </c>
      <c r="AI21" s="1"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7325</v>
      </c>
      <c r="FK21" s="39">
        <v>7335</v>
      </c>
    </row>
    <row r="22" spans="1:167" x14ac:dyDescent="0.25">
      <c r="A22" s="19">
        <v>12</v>
      </c>
      <c r="B22" s="19">
        <v>49429</v>
      </c>
      <c r="C22" s="19" t="s">
        <v>127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81</v>
      </c>
      <c r="V22" s="1">
        <v>86</v>
      </c>
      <c r="W22" s="1">
        <v>67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87</v>
      </c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49444</v>
      </c>
      <c r="C23" s="19" t="s">
        <v>128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87</v>
      </c>
      <c r="V23" s="1">
        <v>84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84</v>
      </c>
      <c r="AH23" s="1">
        <v>87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7326</v>
      </c>
      <c r="FK23" s="39">
        <v>7336</v>
      </c>
    </row>
    <row r="24" spans="1:167" x14ac:dyDescent="0.25">
      <c r="A24" s="19">
        <v>14</v>
      </c>
      <c r="B24" s="19">
        <v>49459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86.25</v>
      </c>
      <c r="L24" s="19" t="str">
        <f t="shared" si="5"/>
        <v>A</v>
      </c>
      <c r="M24" s="19">
        <f t="shared" si="6"/>
        <v>86.25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B</v>
      </c>
      <c r="R24" s="19" t="str">
        <f t="shared" si="10"/>
        <v>B</v>
      </c>
      <c r="S24" s="18"/>
      <c r="T24" s="1">
        <v>83</v>
      </c>
      <c r="U24" s="1">
        <v>77</v>
      </c>
      <c r="V24" s="1">
        <v>86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86</v>
      </c>
      <c r="AI24" s="1">
        <v>87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49474</v>
      </c>
      <c r="C25" s="19" t="s">
        <v>130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85.5</v>
      </c>
      <c r="L25" s="19" t="str">
        <f t="shared" si="5"/>
        <v>A</v>
      </c>
      <c r="M25" s="19">
        <f t="shared" si="6"/>
        <v>85.5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B</v>
      </c>
      <c r="R25" s="19" t="str">
        <f t="shared" si="10"/>
        <v>B</v>
      </c>
      <c r="S25" s="18"/>
      <c r="T25" s="1">
        <v>81</v>
      </c>
      <c r="U25" s="1">
        <v>82</v>
      </c>
      <c r="V25" s="1">
        <v>84</v>
      </c>
      <c r="W25" s="1">
        <v>71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7327</v>
      </c>
      <c r="FK25" s="39">
        <v>7337</v>
      </c>
    </row>
    <row r="26" spans="1:167" x14ac:dyDescent="0.25">
      <c r="A26" s="19">
        <v>16</v>
      </c>
      <c r="B26" s="19">
        <v>49489</v>
      </c>
      <c r="C26" s="19" t="s">
        <v>131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sangat terampil menyajikan presentasi tentang kehidupan manusia purba</v>
      </c>
      <c r="Q26" s="19" t="str">
        <f t="shared" si="9"/>
        <v>B</v>
      </c>
      <c r="R26" s="19" t="str">
        <f t="shared" si="10"/>
        <v>B</v>
      </c>
      <c r="S26" s="18"/>
      <c r="T26" s="1">
        <v>79</v>
      </c>
      <c r="U26" s="1">
        <v>54</v>
      </c>
      <c r="V26" s="1">
        <v>79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85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49504</v>
      </c>
      <c r="C27" s="19" t="s">
        <v>132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75</v>
      </c>
      <c r="V27" s="1">
        <v>80</v>
      </c>
      <c r="W27" s="1">
        <v>69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85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7328</v>
      </c>
      <c r="FK27" s="39">
        <v>7338</v>
      </c>
    </row>
    <row r="28" spans="1:167" x14ac:dyDescent="0.25">
      <c r="A28" s="19">
        <v>18</v>
      </c>
      <c r="B28" s="19">
        <v>49519</v>
      </c>
      <c r="C28" s="19" t="s">
        <v>133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85.25</v>
      </c>
      <c r="L28" s="19" t="str">
        <f t="shared" si="5"/>
        <v>A</v>
      </c>
      <c r="M28" s="19">
        <f t="shared" si="6"/>
        <v>85.25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81</v>
      </c>
      <c r="V28" s="1">
        <v>87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49534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82</v>
      </c>
      <c r="V29" s="1">
        <v>86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7329</v>
      </c>
      <c r="FK29" s="39">
        <v>7339</v>
      </c>
    </row>
    <row r="30" spans="1:167" x14ac:dyDescent="0.25">
      <c r="A30" s="19">
        <v>20</v>
      </c>
      <c r="B30" s="19">
        <v>49549</v>
      </c>
      <c r="C30" s="19" t="s">
        <v>135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0" s="19">
        <f t="shared" si="4"/>
        <v>86</v>
      </c>
      <c r="L30" s="19" t="str">
        <f t="shared" si="5"/>
        <v>A</v>
      </c>
      <c r="M30" s="19">
        <f t="shared" si="6"/>
        <v>86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87</v>
      </c>
      <c r="V30" s="1">
        <v>86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87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49564</v>
      </c>
      <c r="C31" s="19" t="s">
        <v>136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65</v>
      </c>
      <c r="V31" s="1">
        <v>83</v>
      </c>
      <c r="W31" s="1">
        <v>68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>
        <v>86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7330</v>
      </c>
      <c r="FK31" s="39">
        <v>7340</v>
      </c>
    </row>
    <row r="32" spans="1:167" x14ac:dyDescent="0.25">
      <c r="A32" s="19">
        <v>22</v>
      </c>
      <c r="B32" s="19">
        <v>49579</v>
      </c>
      <c r="C32" s="19" t="s">
        <v>137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85</v>
      </c>
      <c r="V32" s="1">
        <v>87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49594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B</v>
      </c>
      <c r="R33" s="19" t="str">
        <f t="shared" si="10"/>
        <v>B</v>
      </c>
      <c r="S33" s="18"/>
      <c r="T33" s="1">
        <v>81</v>
      </c>
      <c r="U33" s="1">
        <v>84</v>
      </c>
      <c r="V33" s="1">
        <v>80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84</v>
      </c>
      <c r="AI33" s="1">
        <v>86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49609</v>
      </c>
      <c r="C34" s="19" t="s">
        <v>139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B</v>
      </c>
      <c r="R34" s="19" t="str">
        <f t="shared" si="10"/>
        <v>B</v>
      </c>
      <c r="S34" s="18"/>
      <c r="T34" s="1">
        <v>87</v>
      </c>
      <c r="U34" s="1">
        <v>93</v>
      </c>
      <c r="V34" s="1">
        <v>87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89</v>
      </c>
      <c r="AI34" s="1">
        <v>87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49624</v>
      </c>
      <c r="C35" s="19" t="s">
        <v>140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86.25</v>
      </c>
      <c r="L35" s="19" t="str">
        <f t="shared" si="5"/>
        <v>A</v>
      </c>
      <c r="M35" s="19">
        <f t="shared" si="6"/>
        <v>86.25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68</v>
      </c>
      <c r="V35" s="1">
        <v>84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85</v>
      </c>
      <c r="AI35" s="1">
        <v>87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49639</v>
      </c>
      <c r="C36" s="19" t="s">
        <v>141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86.25</v>
      </c>
      <c r="L36" s="19" t="str">
        <f t="shared" si="5"/>
        <v>A</v>
      </c>
      <c r="M36" s="19">
        <f t="shared" si="6"/>
        <v>86.25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86</v>
      </c>
      <c r="V36" s="1">
        <v>88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86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49654</v>
      </c>
      <c r="C37" s="19" t="s">
        <v>142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88</v>
      </c>
      <c r="L37" s="19" t="str">
        <f t="shared" si="5"/>
        <v>A</v>
      </c>
      <c r="M37" s="19">
        <f t="shared" si="6"/>
        <v>88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90</v>
      </c>
      <c r="V37" s="1">
        <v>82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89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49669</v>
      </c>
      <c r="C38" s="19" t="s">
        <v>143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sangat terampil menyajikan presentasi tentang kehidupan manusia purba</v>
      </c>
      <c r="Q38" s="19" t="str">
        <f t="shared" si="9"/>
        <v>B</v>
      </c>
      <c r="R38" s="19" t="str">
        <f t="shared" si="10"/>
        <v>B</v>
      </c>
      <c r="S38" s="18"/>
      <c r="T38" s="1">
        <v>81</v>
      </c>
      <c r="U38" s="1">
        <v>75</v>
      </c>
      <c r="V38" s="1">
        <v>80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83</v>
      </c>
      <c r="AH38" s="1">
        <v>83</v>
      </c>
      <c r="AI38" s="1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49834</v>
      </c>
      <c r="C39" s="19" t="s">
        <v>144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2</v>
      </c>
      <c r="P39" s="19" t="str">
        <f t="shared" si="8"/>
        <v>sangat terampil menyajikan presentasi tentang kehidupan manusia purba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67</v>
      </c>
      <c r="V39" s="1">
        <v>80</v>
      </c>
      <c r="W39" s="1">
        <v>62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49684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86.75</v>
      </c>
      <c r="L40" s="19" t="str">
        <f t="shared" si="5"/>
        <v>A</v>
      </c>
      <c r="M40" s="19">
        <f t="shared" si="6"/>
        <v>86.75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90</v>
      </c>
      <c r="V40" s="1">
        <v>85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49699</v>
      </c>
      <c r="C41" s="19" t="s">
        <v>146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41" s="19">
        <f t="shared" si="4"/>
        <v>84.75</v>
      </c>
      <c r="L41" s="19" t="str">
        <f t="shared" si="5"/>
        <v>A</v>
      </c>
      <c r="M41" s="19">
        <f t="shared" si="6"/>
        <v>84.75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78</v>
      </c>
      <c r="V41" s="1">
        <v>79</v>
      </c>
      <c r="W41" s="1">
        <v>62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80</v>
      </c>
      <c r="AI41" s="1">
        <v>87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49714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77</v>
      </c>
      <c r="V42" s="1">
        <v>88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82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49729</v>
      </c>
      <c r="C43" s="19" t="s">
        <v>148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84.75</v>
      </c>
      <c r="L43" s="19" t="str">
        <f t="shared" si="5"/>
        <v>A</v>
      </c>
      <c r="M43" s="19">
        <f t="shared" si="6"/>
        <v>84.75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84</v>
      </c>
      <c r="V43" s="1">
        <v>83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87</v>
      </c>
      <c r="AH43" s="1">
        <v>84</v>
      </c>
      <c r="AI43" s="1">
        <v>87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49759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84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1">
        <v>88</v>
      </c>
      <c r="AI44" s="1">
        <v>84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49744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86.5</v>
      </c>
      <c r="L45" s="19" t="str">
        <f t="shared" si="5"/>
        <v>A</v>
      </c>
      <c r="M45" s="19">
        <f t="shared" si="6"/>
        <v>86.5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69</v>
      </c>
      <c r="V45" s="1">
        <v>83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86</v>
      </c>
      <c r="AI45" s="1">
        <v>87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49774</v>
      </c>
      <c r="C46" s="19" t="s">
        <v>151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82</v>
      </c>
      <c r="V46" s="1">
        <v>84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88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49789</v>
      </c>
      <c r="C47" s="19" t="s">
        <v>152</v>
      </c>
      <c r="D47" s="18"/>
      <c r="E47" s="19">
        <f t="shared" si="0"/>
        <v>86</v>
      </c>
      <c r="F47" s="19" t="str">
        <f t="shared" si="1"/>
        <v>A</v>
      </c>
      <c r="G47" s="19">
        <f>IF((COUNTA(T12:AC12)&gt;0),(ROUND((AVERAGE(T47:AD47)),0)),"")</f>
        <v>86</v>
      </c>
      <c r="H47" s="19" t="str">
        <f t="shared" si="2"/>
        <v>A</v>
      </c>
      <c r="I47" s="35">
        <v>1</v>
      </c>
      <c r="J4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7" s="19">
        <f t="shared" si="4"/>
        <v>86.5</v>
      </c>
      <c r="L47" s="19" t="str">
        <f t="shared" si="5"/>
        <v>A</v>
      </c>
      <c r="M47" s="19">
        <f t="shared" si="6"/>
        <v>86.5</v>
      </c>
      <c r="N47" s="19" t="str">
        <f t="shared" si="7"/>
        <v>A</v>
      </c>
      <c r="O47" s="35">
        <v>1</v>
      </c>
      <c r="P47" s="19" t="str">
        <f t="shared" si="8"/>
        <v>Sangat terampil membuat power point kerajaan-kerajaan hindu budha</v>
      </c>
      <c r="Q47" s="19" t="str">
        <f t="shared" si="9"/>
        <v>B</v>
      </c>
      <c r="R47" s="19" t="str">
        <f t="shared" si="10"/>
        <v>B</v>
      </c>
      <c r="S47" s="18"/>
      <c r="T47" s="1">
        <v>83</v>
      </c>
      <c r="U47" s="1">
        <v>92</v>
      </c>
      <c r="V47" s="1">
        <v>90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87</v>
      </c>
      <c r="AI47" s="1">
        <v>87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49804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8" s="19">
        <f t="shared" si="4"/>
        <v>86.5</v>
      </c>
      <c r="L48" s="19" t="str">
        <f t="shared" si="5"/>
        <v>A</v>
      </c>
      <c r="M48" s="19">
        <f t="shared" si="6"/>
        <v>86.5</v>
      </c>
      <c r="N48" s="19" t="str">
        <f t="shared" si="7"/>
        <v>A</v>
      </c>
      <c r="O48" s="35">
        <v>1</v>
      </c>
      <c r="P48" s="19" t="str">
        <f t="shared" si="8"/>
        <v>Sangat terampil membuat power point kerajaan-kerajaan hindu budha</v>
      </c>
      <c r="Q48" s="19" t="str">
        <f t="shared" si="9"/>
        <v>B</v>
      </c>
      <c r="R48" s="19" t="str">
        <f t="shared" si="10"/>
        <v>B</v>
      </c>
      <c r="S48" s="18"/>
      <c r="T48" s="1">
        <v>82</v>
      </c>
      <c r="U48" s="1">
        <v>83</v>
      </c>
      <c r="V48" s="1">
        <v>90</v>
      </c>
      <c r="W48" s="1">
        <v>64</v>
      </c>
      <c r="X48" s="1"/>
      <c r="Y48" s="1"/>
      <c r="Z48" s="1"/>
      <c r="AA48" s="1"/>
      <c r="AB48" s="1"/>
      <c r="AC48" s="1"/>
      <c r="AD48" s="1"/>
      <c r="AE48" s="18"/>
      <c r="AF48" s="1">
        <v>87</v>
      </c>
      <c r="AG48" s="1">
        <v>87</v>
      </c>
      <c r="AH48" s="1">
        <v>85</v>
      </c>
      <c r="AI48" s="1">
        <v>87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80" yWindow="5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AF29" sqref="AF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49849</v>
      </c>
      <c r="C11" s="19" t="s">
        <v>155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namun perlu peningkatan pemahaman masalah kehidupan manusia purba, dan masuknya agama hindu budha di Indonesia</v>
      </c>
      <c r="K11" s="19">
        <f t="shared" ref="K11:K50" si="4">IF((COUNTA(AF11:AN11)&gt;0),AVERAGE(AF11:AN11),"")</f>
        <v>75.25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presentasi tentang kehidupan manusia purba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60</v>
      </c>
      <c r="V11" s="1">
        <v>80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70</v>
      </c>
      <c r="AH11" s="1">
        <v>78</v>
      </c>
      <c r="AI11" s="1">
        <v>70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50359</v>
      </c>
      <c r="C12" s="19" t="s">
        <v>156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12" s="19">
        <f t="shared" si="4"/>
        <v>76.75</v>
      </c>
      <c r="L12" s="19" t="str">
        <f t="shared" si="5"/>
        <v>B</v>
      </c>
      <c r="M12" s="19">
        <f t="shared" si="6"/>
        <v>76.75</v>
      </c>
      <c r="N12" s="19" t="str">
        <f t="shared" si="7"/>
        <v>B</v>
      </c>
      <c r="O12" s="35">
        <v>2</v>
      </c>
      <c r="P12" s="19" t="str">
        <f t="shared" si="8"/>
        <v>sangat terampil menyajikan presentasi tentang kehidupan manusia purba</v>
      </c>
      <c r="Q12" s="19" t="str">
        <f t="shared" si="9"/>
        <v>B</v>
      </c>
      <c r="R12" s="19" t="str">
        <f t="shared" si="10"/>
        <v>B</v>
      </c>
      <c r="S12" s="18"/>
      <c r="T12" s="1">
        <v>74</v>
      </c>
      <c r="U12" s="1">
        <v>70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73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49864</v>
      </c>
      <c r="C13" s="19" t="s">
        <v>157</v>
      </c>
      <c r="D13" s="18"/>
      <c r="E13" s="19">
        <f t="shared" si="0"/>
        <v>41</v>
      </c>
      <c r="F13" s="19" t="str">
        <f t="shared" si="1"/>
        <v>D</v>
      </c>
      <c r="G13" s="19">
        <f>IF((COUNTA(T12:AC12)&gt;0),(ROUND((AVERAGE(T13:AD13)),0)),"")</f>
        <v>41</v>
      </c>
      <c r="H13" s="19" t="str">
        <f t="shared" si="2"/>
        <v>D</v>
      </c>
      <c r="I13" s="35">
        <v>4</v>
      </c>
      <c r="J13" s="19" t="str">
        <f t="shared" si="3"/>
        <v>Perlu peningkatan pemahaman tentang konsep diakronik sinkronik, konsep perubahan dalam keberlanjutan, kehidupan manusia purba, dan masuknya agama hindu budha di Indonesia</v>
      </c>
      <c r="K13" s="19" t="str">
        <f t="shared" si="4"/>
        <v/>
      </c>
      <c r="L13" s="19" t="str">
        <f t="shared" si="5"/>
        <v/>
      </c>
      <c r="M13" s="19" t="str">
        <f t="shared" si="6"/>
        <v/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>B</v>
      </c>
      <c r="R13" s="19" t="str">
        <f t="shared" si="10"/>
        <v>B</v>
      </c>
      <c r="S13" s="18"/>
      <c r="T13" s="1"/>
      <c r="U13" s="1">
        <v>29</v>
      </c>
      <c r="V13" s="1"/>
      <c r="W13" s="1">
        <v>53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7341</v>
      </c>
      <c r="FK13" s="39">
        <v>7351</v>
      </c>
    </row>
    <row r="14" spans="1:167" x14ac:dyDescent="0.25">
      <c r="A14" s="19">
        <v>4</v>
      </c>
      <c r="B14" s="19">
        <v>49879</v>
      </c>
      <c r="C14" s="19" t="s">
        <v>158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83.75</v>
      </c>
      <c r="L14" s="19" t="str">
        <f t="shared" si="5"/>
        <v>B</v>
      </c>
      <c r="M14" s="19">
        <f t="shared" si="6"/>
        <v>83.75</v>
      </c>
      <c r="N14" s="19" t="str">
        <f t="shared" si="7"/>
        <v>B</v>
      </c>
      <c r="O14" s="35">
        <v>2</v>
      </c>
      <c r="P14" s="19" t="str">
        <f t="shared" si="8"/>
        <v>sangat terampil menyajikan presentasi tentang kehidupan manusia purba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75</v>
      </c>
      <c r="V14" s="1">
        <v>84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81</v>
      </c>
      <c r="AH14" s="1">
        <v>86</v>
      </c>
      <c r="AI14" s="1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49894</v>
      </c>
      <c r="C15" s="19" t="s">
        <v>159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sangat terampil menyajikan presentasi tentang kehidupan manusia purba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87</v>
      </c>
      <c r="V15" s="1">
        <v>84</v>
      </c>
      <c r="W15" s="1">
        <v>55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76</v>
      </c>
      <c r="AH15" s="1">
        <v>85</v>
      </c>
      <c r="AI15" s="1">
        <v>76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7342</v>
      </c>
      <c r="FK15" s="39">
        <v>7352</v>
      </c>
    </row>
    <row r="16" spans="1:167" x14ac:dyDescent="0.25">
      <c r="A16" s="19">
        <v>6</v>
      </c>
      <c r="B16" s="19">
        <v>49909</v>
      </c>
      <c r="C16" s="19" t="s">
        <v>160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83.25</v>
      </c>
      <c r="L16" s="19" t="str">
        <f t="shared" si="5"/>
        <v>B</v>
      </c>
      <c r="M16" s="19">
        <f t="shared" si="6"/>
        <v>83.25</v>
      </c>
      <c r="N16" s="19" t="str">
        <f t="shared" si="7"/>
        <v>B</v>
      </c>
      <c r="O16" s="35">
        <v>2</v>
      </c>
      <c r="P16" s="19" t="str">
        <f t="shared" si="8"/>
        <v>sangat terampil menyajikan presentasi tentang kehidupan manusia purba</v>
      </c>
      <c r="Q16" s="19" t="str">
        <f t="shared" si="9"/>
        <v>B</v>
      </c>
      <c r="R16" s="19" t="str">
        <f t="shared" si="10"/>
        <v>B</v>
      </c>
      <c r="S16" s="18"/>
      <c r="T16" s="1">
        <v>81</v>
      </c>
      <c r="U16" s="1">
        <v>84</v>
      </c>
      <c r="V16" s="1">
        <v>86</v>
      </c>
      <c r="W16" s="1">
        <v>68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86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49924</v>
      </c>
      <c r="C17" s="19" t="s">
        <v>161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83.75</v>
      </c>
      <c r="L17" s="19" t="str">
        <f t="shared" si="5"/>
        <v>B</v>
      </c>
      <c r="M17" s="19">
        <f t="shared" si="6"/>
        <v>83.75</v>
      </c>
      <c r="N17" s="19" t="str">
        <f t="shared" si="7"/>
        <v>B</v>
      </c>
      <c r="O17" s="35">
        <v>2</v>
      </c>
      <c r="P17" s="19" t="str">
        <f t="shared" si="8"/>
        <v>sangat terampil menyajikan presentasi tentang kehidupan manusia purba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89</v>
      </c>
      <c r="V17" s="1">
        <v>89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81</v>
      </c>
      <c r="AH17" s="1">
        <v>88</v>
      </c>
      <c r="AI17" s="1">
        <v>81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7343</v>
      </c>
      <c r="FK17" s="39">
        <v>7353</v>
      </c>
    </row>
    <row r="18" spans="1:167" x14ac:dyDescent="0.25">
      <c r="A18" s="19">
        <v>8</v>
      </c>
      <c r="B18" s="19">
        <v>49939</v>
      </c>
      <c r="C18" s="19" t="s">
        <v>162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85.25</v>
      </c>
      <c r="L18" s="19" t="str">
        <f t="shared" si="5"/>
        <v>A</v>
      </c>
      <c r="M18" s="19">
        <f t="shared" si="6"/>
        <v>85.25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84</v>
      </c>
      <c r="V18" s="1">
        <v>89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49954</v>
      </c>
      <c r="C19" s="19" t="s">
        <v>163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sangat terampil menyajikan presentasi tentang kehidupan manusia purba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81</v>
      </c>
      <c r="V19" s="1">
        <v>89</v>
      </c>
      <c r="W19" s="1">
        <v>66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87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/>
      <c r="FJ19" s="39">
        <v>7344</v>
      </c>
      <c r="FK19" s="39">
        <v>7354</v>
      </c>
    </row>
    <row r="20" spans="1:167" x14ac:dyDescent="0.25">
      <c r="A20" s="19">
        <v>10</v>
      </c>
      <c r="B20" s="19">
        <v>49969</v>
      </c>
      <c r="C20" s="19" t="s">
        <v>164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sangat terampil menyajikan presentasi tentang kehidupan manusia purba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68</v>
      </c>
      <c r="V20" s="1">
        <v>79</v>
      </c>
      <c r="W20" s="1">
        <v>67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75</v>
      </c>
      <c r="AH20" s="1">
        <v>79</v>
      </c>
      <c r="AI20" s="1">
        <v>75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49984</v>
      </c>
      <c r="C21" s="19" t="s">
        <v>165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84.75</v>
      </c>
      <c r="L21" s="19" t="str">
        <f t="shared" si="5"/>
        <v>A</v>
      </c>
      <c r="M21" s="19">
        <f t="shared" si="6"/>
        <v>84.75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B</v>
      </c>
      <c r="R21" s="19" t="str">
        <f t="shared" si="10"/>
        <v>B</v>
      </c>
      <c r="S21" s="18"/>
      <c r="T21" s="1">
        <v>83</v>
      </c>
      <c r="U21" s="1">
        <v>88</v>
      </c>
      <c r="V21" s="1">
        <v>89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82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7345</v>
      </c>
      <c r="FK21" s="39">
        <v>7355</v>
      </c>
    </row>
    <row r="22" spans="1:167" x14ac:dyDescent="0.25">
      <c r="A22" s="19">
        <v>12</v>
      </c>
      <c r="B22" s="19">
        <v>49999</v>
      </c>
      <c r="C22" s="19" t="s">
        <v>166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sangat terampil menyajikan presentasi tentang kehidupan manusia purba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70</v>
      </c>
      <c r="V22" s="1">
        <v>87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79</v>
      </c>
      <c r="AH22" s="1">
        <v>87</v>
      </c>
      <c r="AI22" s="1">
        <v>79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50014</v>
      </c>
      <c r="C23" s="19" t="s">
        <v>167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84</v>
      </c>
      <c r="V23" s="1">
        <v>87</v>
      </c>
      <c r="W23" s="1">
        <v>68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87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7346</v>
      </c>
      <c r="FK23" s="39">
        <v>7356</v>
      </c>
    </row>
    <row r="24" spans="1:167" x14ac:dyDescent="0.25">
      <c r="A24" s="19">
        <v>14</v>
      </c>
      <c r="B24" s="19">
        <v>50029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79.25</v>
      </c>
      <c r="L24" s="19" t="str">
        <f t="shared" si="5"/>
        <v>B</v>
      </c>
      <c r="M24" s="19">
        <f t="shared" si="6"/>
        <v>79.25</v>
      </c>
      <c r="N24" s="19" t="str">
        <f t="shared" si="7"/>
        <v>B</v>
      </c>
      <c r="O24" s="35">
        <v>2</v>
      </c>
      <c r="P24" s="19" t="str">
        <f t="shared" si="8"/>
        <v>sangat terampil menyajikan presentasi tentang kehidupan manusia purba</v>
      </c>
      <c r="Q24" s="19" t="str">
        <f t="shared" si="9"/>
        <v>B</v>
      </c>
      <c r="R24" s="19" t="str">
        <f t="shared" si="10"/>
        <v>B</v>
      </c>
      <c r="S24" s="18"/>
      <c r="T24" s="1">
        <v>79</v>
      </c>
      <c r="U24" s="1">
        <v>91</v>
      </c>
      <c r="V24" s="1">
        <v>83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73</v>
      </c>
      <c r="AH24" s="1">
        <v>86</v>
      </c>
      <c r="AI24" s="1">
        <v>73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50044</v>
      </c>
      <c r="C25" s="19" t="s">
        <v>169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80.75</v>
      </c>
      <c r="L25" s="19" t="str">
        <f t="shared" si="5"/>
        <v>B</v>
      </c>
      <c r="M25" s="19">
        <f t="shared" si="6"/>
        <v>80.75</v>
      </c>
      <c r="N25" s="19" t="str">
        <f t="shared" si="7"/>
        <v>B</v>
      </c>
      <c r="O25" s="35">
        <v>2</v>
      </c>
      <c r="P25" s="19" t="str">
        <f t="shared" si="8"/>
        <v>sangat terampil menyajikan presentasi tentang kehidupan manusia purba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84</v>
      </c>
      <c r="V25" s="1">
        <v>82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77</v>
      </c>
      <c r="AH25" s="1">
        <v>86</v>
      </c>
      <c r="AI25" s="1">
        <v>77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7347</v>
      </c>
      <c r="FK25" s="39">
        <v>7357</v>
      </c>
    </row>
    <row r="26" spans="1:167" x14ac:dyDescent="0.25">
      <c r="A26" s="19">
        <v>16</v>
      </c>
      <c r="B26" s="19">
        <v>50059</v>
      </c>
      <c r="C26" s="19" t="s">
        <v>170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sangat terampil menyajikan presentasi tentang kehidupan manusia purba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86</v>
      </c>
      <c r="V26" s="1">
        <v>85</v>
      </c>
      <c r="W26" s="1">
        <v>62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79</v>
      </c>
      <c r="AH26" s="1">
        <v>83</v>
      </c>
      <c r="AI26" s="1"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50074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sangat terampil menyajikan presentasi tentang kehidupan manusia purba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87</v>
      </c>
      <c r="V27" s="1">
        <v>89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88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7348</v>
      </c>
      <c r="FK27" s="39">
        <v>7358</v>
      </c>
    </row>
    <row r="28" spans="1:167" x14ac:dyDescent="0.25">
      <c r="A28" s="19">
        <v>18</v>
      </c>
      <c r="B28" s="19">
        <v>50089</v>
      </c>
      <c r="C28" s="19" t="s">
        <v>172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82.25</v>
      </c>
      <c r="L28" s="19" t="str">
        <f t="shared" si="5"/>
        <v>B</v>
      </c>
      <c r="M28" s="19">
        <f t="shared" si="6"/>
        <v>82.25</v>
      </c>
      <c r="N28" s="19" t="str">
        <f t="shared" si="7"/>
        <v>B</v>
      </c>
      <c r="O28" s="35">
        <v>2</v>
      </c>
      <c r="P28" s="19" t="str">
        <f t="shared" si="8"/>
        <v>sangat terampil menyajikan presentasi tentang kehidupan manusia purba</v>
      </c>
      <c r="Q28" s="19" t="str">
        <f t="shared" si="9"/>
        <v>B</v>
      </c>
      <c r="R28" s="19" t="str">
        <f t="shared" si="10"/>
        <v>B</v>
      </c>
      <c r="S28" s="18"/>
      <c r="T28" s="1">
        <v>81</v>
      </c>
      <c r="U28" s="1">
        <v>91</v>
      </c>
      <c r="V28" s="1">
        <v>86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50104</v>
      </c>
      <c r="C29" s="19" t="s">
        <v>173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3</v>
      </c>
      <c r="J29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29" s="19">
        <f t="shared" si="4"/>
        <v>78.25</v>
      </c>
      <c r="L29" s="19" t="str">
        <f t="shared" si="5"/>
        <v>B</v>
      </c>
      <c r="M29" s="19">
        <f t="shared" si="6"/>
        <v>78.25</v>
      </c>
      <c r="N29" s="19" t="str">
        <f t="shared" si="7"/>
        <v>B</v>
      </c>
      <c r="O29" s="35">
        <v>2</v>
      </c>
      <c r="P29" s="19" t="str">
        <f t="shared" si="8"/>
        <v>sangat terampil menyajikan presentasi tentang kehidupan manusia purba</v>
      </c>
      <c r="Q29" s="19" t="str">
        <f t="shared" si="9"/>
        <v>B</v>
      </c>
      <c r="R29" s="19" t="str">
        <f t="shared" si="10"/>
        <v>B</v>
      </c>
      <c r="S29" s="18"/>
      <c r="T29" s="1">
        <v>77</v>
      </c>
      <c r="U29" s="1">
        <v>83</v>
      </c>
      <c r="V29" s="1">
        <v>75</v>
      </c>
      <c r="W29" s="1">
        <v>61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82</v>
      </c>
      <c r="AH29" s="1">
        <v>78</v>
      </c>
      <c r="AI29" s="1">
        <v>83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7349</v>
      </c>
      <c r="FK29" s="39">
        <v>7359</v>
      </c>
    </row>
    <row r="30" spans="1:167" x14ac:dyDescent="0.25">
      <c r="A30" s="19">
        <v>20</v>
      </c>
      <c r="B30" s="19">
        <v>50119</v>
      </c>
      <c r="C30" s="19" t="s">
        <v>174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79.25</v>
      </c>
      <c r="L30" s="19" t="str">
        <f t="shared" si="5"/>
        <v>B</v>
      </c>
      <c r="M30" s="19">
        <f t="shared" si="6"/>
        <v>79.25</v>
      </c>
      <c r="N30" s="19" t="str">
        <f t="shared" si="7"/>
        <v>B</v>
      </c>
      <c r="O30" s="35">
        <v>2</v>
      </c>
      <c r="P30" s="19" t="str">
        <f t="shared" si="8"/>
        <v>sangat terampil menyajikan presentasi tentang kehidupan manusia purba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95</v>
      </c>
      <c r="V30" s="1">
        <v>86</v>
      </c>
      <c r="W30" s="1">
        <v>71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73</v>
      </c>
      <c r="AH30" s="1">
        <v>85</v>
      </c>
      <c r="AI30" s="1">
        <v>73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50134</v>
      </c>
      <c r="C31" s="19" t="s">
        <v>175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3</v>
      </c>
      <c r="J31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1" s="19">
        <f t="shared" si="4"/>
        <v>79.75</v>
      </c>
      <c r="L31" s="19" t="str">
        <f t="shared" si="5"/>
        <v>B</v>
      </c>
      <c r="M31" s="19">
        <f t="shared" si="6"/>
        <v>79.75</v>
      </c>
      <c r="N31" s="19" t="str">
        <f t="shared" si="7"/>
        <v>B</v>
      </c>
      <c r="O31" s="35">
        <v>2</v>
      </c>
      <c r="P31" s="19" t="str">
        <f t="shared" si="8"/>
        <v>sangat terampil menyajikan presentasi tentang kehidupan manusia purba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70</v>
      </c>
      <c r="V31" s="1">
        <v>78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77</v>
      </c>
      <c r="AH31" s="1">
        <v>85</v>
      </c>
      <c r="AI31" s="1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7350</v>
      </c>
      <c r="FK31" s="39">
        <v>7360</v>
      </c>
    </row>
    <row r="32" spans="1:167" x14ac:dyDescent="0.25">
      <c r="A32" s="19">
        <v>22</v>
      </c>
      <c r="B32" s="19">
        <v>50149</v>
      </c>
      <c r="C32" s="19" t="s">
        <v>176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2</v>
      </c>
      <c r="P32" s="19" t="str">
        <f t="shared" si="8"/>
        <v>sangat terampil menyajikan presentasi tentang kehidupan manusia purba</v>
      </c>
      <c r="Q32" s="19" t="str">
        <f t="shared" si="9"/>
        <v>B</v>
      </c>
      <c r="R32" s="19" t="str">
        <f t="shared" si="10"/>
        <v>B</v>
      </c>
      <c r="S32" s="18"/>
      <c r="T32" s="1">
        <v>79</v>
      </c>
      <c r="U32" s="1">
        <v>68</v>
      </c>
      <c r="V32" s="1">
        <v>84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78</v>
      </c>
      <c r="AH32" s="1">
        <v>84</v>
      </c>
      <c r="AI32" s="1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50164</v>
      </c>
      <c r="C33" s="19" t="s">
        <v>177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2</v>
      </c>
      <c r="P33" s="19" t="str">
        <f t="shared" si="8"/>
        <v>sangat terampil menyajikan presentasi tentang kehidupan manusia purba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93</v>
      </c>
      <c r="V33" s="1">
        <v>84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78</v>
      </c>
      <c r="AH33" s="1">
        <v>85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50374</v>
      </c>
      <c r="C34" s="19" t="s">
        <v>178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34" s="19">
        <f t="shared" si="4"/>
        <v>82.75</v>
      </c>
      <c r="L34" s="19" t="str">
        <f t="shared" si="5"/>
        <v>B</v>
      </c>
      <c r="M34" s="19">
        <f t="shared" si="6"/>
        <v>82.75</v>
      </c>
      <c r="N34" s="19" t="str">
        <f t="shared" si="7"/>
        <v>B</v>
      </c>
      <c r="O34" s="35">
        <v>2</v>
      </c>
      <c r="P34" s="19" t="str">
        <f t="shared" si="8"/>
        <v>sangat terampil menyajikan presentasi tentang kehidupan manusia purba</v>
      </c>
      <c r="Q34" s="19" t="str">
        <f t="shared" si="9"/>
        <v>B</v>
      </c>
      <c r="R34" s="19" t="str">
        <f t="shared" si="10"/>
        <v>B</v>
      </c>
      <c r="S34" s="18"/>
      <c r="T34" s="1">
        <v>77</v>
      </c>
      <c r="U34" s="1">
        <v>64</v>
      </c>
      <c r="V34" s="1">
        <v>83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50179</v>
      </c>
      <c r="C35" s="19" t="s">
        <v>179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81.5</v>
      </c>
      <c r="L35" s="19" t="str">
        <f t="shared" si="5"/>
        <v>B</v>
      </c>
      <c r="M35" s="19">
        <f t="shared" si="6"/>
        <v>81.5</v>
      </c>
      <c r="N35" s="19" t="str">
        <f t="shared" si="7"/>
        <v>B</v>
      </c>
      <c r="O35" s="35">
        <v>2</v>
      </c>
      <c r="P35" s="19" t="str">
        <f t="shared" si="8"/>
        <v>sangat terampil menyajikan presentasi tentang kehidupan manusia purba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80</v>
      </c>
      <c r="V35" s="1">
        <v>82</v>
      </c>
      <c r="W35" s="1">
        <v>62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78</v>
      </c>
      <c r="AH35" s="1">
        <v>83</v>
      </c>
      <c r="AI35" s="1"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50194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85.75</v>
      </c>
      <c r="L36" s="19" t="str">
        <f t="shared" si="5"/>
        <v>A</v>
      </c>
      <c r="M36" s="19">
        <f t="shared" si="6"/>
        <v>85.75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79</v>
      </c>
      <c r="V36" s="1">
        <v>90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86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50209</v>
      </c>
      <c r="C37" s="19" t="s">
        <v>181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sangat terampil menyajikan presentasi tentang kehidupan manusia purba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86</v>
      </c>
      <c r="V37" s="1">
        <v>86</v>
      </c>
      <c r="W37" s="1">
        <v>64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82</v>
      </c>
      <c r="AH37" s="1">
        <v>85</v>
      </c>
      <c r="AI37" s="1"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50224</v>
      </c>
      <c r="C38" s="19" t="s">
        <v>182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sangat terampil menyajikan presentasi tentang kehidupan manusia purba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86</v>
      </c>
      <c r="W38" s="1">
        <v>61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84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50239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78.75</v>
      </c>
      <c r="L39" s="19" t="str">
        <f t="shared" si="5"/>
        <v>B</v>
      </c>
      <c r="M39" s="19">
        <f t="shared" si="6"/>
        <v>78.75</v>
      </c>
      <c r="N39" s="19" t="str">
        <f t="shared" si="7"/>
        <v>B</v>
      </c>
      <c r="O39" s="35">
        <v>2</v>
      </c>
      <c r="P39" s="19" t="str">
        <f t="shared" si="8"/>
        <v>sangat terampil menyajikan presentasi tentang kehidupan manusia purba</v>
      </c>
      <c r="Q39" s="19" t="str">
        <f t="shared" si="9"/>
        <v>B</v>
      </c>
      <c r="R39" s="19" t="str">
        <f t="shared" si="10"/>
        <v>B</v>
      </c>
      <c r="S39" s="18"/>
      <c r="T39" s="1">
        <v>83</v>
      </c>
      <c r="U39" s="1">
        <v>76</v>
      </c>
      <c r="V39" s="1">
        <v>87</v>
      </c>
      <c r="W39" s="1">
        <v>68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72</v>
      </c>
      <c r="AH39" s="1">
        <v>86</v>
      </c>
      <c r="AI39" s="1">
        <v>72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50254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80.5</v>
      </c>
      <c r="L40" s="19" t="str">
        <f t="shared" si="5"/>
        <v>B</v>
      </c>
      <c r="M40" s="19">
        <f t="shared" si="6"/>
        <v>80.5</v>
      </c>
      <c r="N40" s="19" t="str">
        <f t="shared" si="7"/>
        <v>B</v>
      </c>
      <c r="O40" s="35">
        <v>2</v>
      </c>
      <c r="P40" s="19" t="str">
        <f t="shared" si="8"/>
        <v>sangat terampil menyajikan presentasi tentang kehidupan manusia purba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89</v>
      </c>
      <c r="V40" s="1">
        <v>85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75</v>
      </c>
      <c r="AH40" s="1">
        <v>85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50269</v>
      </c>
      <c r="C41" s="19" t="s">
        <v>185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80.25</v>
      </c>
      <c r="L41" s="19" t="str">
        <f t="shared" si="5"/>
        <v>B</v>
      </c>
      <c r="M41" s="19">
        <f t="shared" si="6"/>
        <v>80.25</v>
      </c>
      <c r="N41" s="19" t="str">
        <f t="shared" si="7"/>
        <v>B</v>
      </c>
      <c r="O41" s="35">
        <v>2</v>
      </c>
      <c r="P41" s="19" t="str">
        <f t="shared" si="8"/>
        <v>sangat terampil menyajikan presentasi tentang kehidupan manusia purba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84</v>
      </c>
      <c r="V41" s="1">
        <v>87</v>
      </c>
      <c r="W41" s="1">
        <v>66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76</v>
      </c>
      <c r="AH41" s="1">
        <v>83</v>
      </c>
      <c r="AI41" s="1">
        <v>76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50389</v>
      </c>
      <c r="C42" s="19" t="s">
        <v>186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3</v>
      </c>
      <c r="J42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42" s="19">
        <f t="shared" si="4"/>
        <v>79.75</v>
      </c>
      <c r="L42" s="19" t="str">
        <f t="shared" si="5"/>
        <v>B</v>
      </c>
      <c r="M42" s="19">
        <f t="shared" si="6"/>
        <v>79.75</v>
      </c>
      <c r="N42" s="19" t="str">
        <f t="shared" si="7"/>
        <v>B</v>
      </c>
      <c r="O42" s="35">
        <v>2</v>
      </c>
      <c r="P42" s="19" t="str">
        <f t="shared" si="8"/>
        <v>sangat terampil menyajikan presentasi tentang kehidupan manusia purba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76</v>
      </c>
      <c r="V42" s="1">
        <v>80</v>
      </c>
      <c r="W42" s="1">
        <v>56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75</v>
      </c>
      <c r="AH42" s="1">
        <v>84</v>
      </c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50284</v>
      </c>
      <c r="C43" s="19" t="s">
        <v>187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92</v>
      </c>
      <c r="V43" s="1">
        <v>87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82</v>
      </c>
      <c r="AH43" s="1">
        <v>87</v>
      </c>
      <c r="AI43" s="1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50299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B</v>
      </c>
      <c r="R44" s="19" t="str">
        <f t="shared" si="10"/>
        <v>B</v>
      </c>
      <c r="S44" s="18"/>
      <c r="T44" s="1">
        <v>79</v>
      </c>
      <c r="U44" s="1">
        <v>87</v>
      </c>
      <c r="V44" s="1">
        <v>85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87</v>
      </c>
      <c r="AI44" s="1">
        <v>84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50314</v>
      </c>
      <c r="C45" s="19" t="s">
        <v>189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sangat terampil menyajikan presentasi tentang kehidupan manusia purba</v>
      </c>
      <c r="Q45" s="19" t="str">
        <f t="shared" si="9"/>
        <v>B</v>
      </c>
      <c r="R45" s="19" t="str">
        <f t="shared" si="10"/>
        <v>B</v>
      </c>
      <c r="S45" s="18"/>
      <c r="T45" s="1">
        <v>84</v>
      </c>
      <c r="U45" s="1">
        <v>86</v>
      </c>
      <c r="V45" s="1">
        <v>86</v>
      </c>
      <c r="W45" s="1">
        <v>67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78</v>
      </c>
      <c r="AH45" s="1">
        <v>85</v>
      </c>
      <c r="AI45" s="1"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50329</v>
      </c>
      <c r="C46" s="19" t="s">
        <v>190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2</v>
      </c>
      <c r="P46" s="19" t="str">
        <f t="shared" si="8"/>
        <v>sangat terampil menyajikan presentasi tentang kehidupan manusia purba</v>
      </c>
      <c r="Q46" s="19" t="str">
        <f t="shared" si="9"/>
        <v>B</v>
      </c>
      <c r="R46" s="19" t="str">
        <f t="shared" si="10"/>
        <v>B</v>
      </c>
      <c r="S46" s="18"/>
      <c r="T46" s="1">
        <v>79</v>
      </c>
      <c r="U46" s="1">
        <v>90</v>
      </c>
      <c r="V46" s="1">
        <v>88</v>
      </c>
      <c r="W46" s="1">
        <v>62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1">
        <v>86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50344</v>
      </c>
      <c r="C47" s="19" t="s">
        <v>191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3</v>
      </c>
      <c r="J47" s="19" t="str">
        <f t="shared" si="3"/>
        <v>Memiliki kemampuan dalam menganalisis konsep diakronik sinkronik, konsep perubahan dalam keberlanjutan, namun perlu peningkatan pemahaman masalah kehidupan manusia purba, dan masuknya agama hindu budha di Indonesia</v>
      </c>
      <c r="K47" s="19">
        <f t="shared" si="4"/>
        <v>82.75</v>
      </c>
      <c r="L47" s="19" t="str">
        <f t="shared" si="5"/>
        <v>B</v>
      </c>
      <c r="M47" s="19">
        <f t="shared" si="6"/>
        <v>82.75</v>
      </c>
      <c r="N47" s="19" t="str">
        <f t="shared" si="7"/>
        <v>B</v>
      </c>
      <c r="O47" s="35">
        <v>2</v>
      </c>
      <c r="P47" s="19" t="str">
        <f t="shared" si="8"/>
        <v>sangat terampil menyajikan presentasi tentang kehidupan manusia purba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75</v>
      </c>
      <c r="V47" s="1">
        <v>85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80</v>
      </c>
      <c r="AH47" s="1">
        <v>84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2017-12-19T01:00:55Z</dcterms:modified>
  <cp:category/>
</cp:coreProperties>
</file>