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7" autoFilterDateGrouping="1" firstSheet="0" minimized="0" showHorizontalScroll="1" showSheetTabs="1" showVerticalScroll="1" tabRatio="600" visibility="visible"/>
  </bookViews>
  <sheets>
    <sheet name="XII-IPA 1" sheetId="1" r:id="rId4"/>
    <sheet name="XII-IPA 2" sheetId="2" r:id="rId5"/>
    <sheet name="XII-IPA 3" sheetId="3" r:id="rId6"/>
    <sheet name="XII-IPA 4" sheetId="4" r:id="rId7"/>
    <sheet name="XII-IPA 5" sheetId="5" r:id="rId8"/>
    <sheet name="XII-IPA 6" sheetId="6" r:id="rId9"/>
    <sheet name="XII-IPA 7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<sst xmlns="http://schemas.openxmlformats.org/spreadsheetml/2006/main" uniqueCount="321">
  <si>
    <t>DAFTAR NILAI SISWA SMAN 9 SEMARANG SEMESTER GASAL TAHUN PELAJARAN 2017/2018</t>
  </si>
  <si>
    <t>Guru :</t>
  </si>
  <si>
    <t>Dra. Novi Ekawati</t>
  </si>
  <si>
    <t>Kelas [nama-kelas]</t>
  </si>
  <si>
    <t>Kelas XII-IPA 1</t>
  </si>
  <si>
    <t>GASAL</t>
  </si>
  <si>
    <t>Mapel :</t>
  </si>
  <si>
    <t>Sejarah [ Mata Pelajaran ]</t>
  </si>
  <si>
    <t>download [tgl-download]</t>
  </si>
  <si>
    <t>didownload 19/12/2017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</si>
  <si>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</si>
  <si>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</si>
  <si>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</si>
  <si>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</si>
  <si>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</si>
  <si>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</si>
  <si>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</si>
  <si>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</si>
  <si>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</si>
  <si>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</si>
  <si>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</si>
  <si>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</si>
  <si>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</si>
  <si>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</si>
  <si>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</si>
  <si>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</si>
  <si>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</si>
  <si>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</si>
  <si>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</si>
  <si>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</si>
  <si>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</si>
  <si>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</si>
  <si>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</si>
  <si>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</si>
  <si>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</si>
  <si>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</si>
  <si>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</si>
  <si>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</si>
  <si>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</si>
  <si>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</si>
  <si>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</si>
  <si>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</si>
  <si>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</si>
  <si>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</si>
  <si>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</si>
  <si>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</si>
  <si>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</si>
  <si>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Semua Kompetensi Dasar sudah mencapai KKM</t>
  </si>
  <si>
    <t>A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</si>
  <si>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</si>
  <si>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</si>
  <si>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</si>
  <si>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</si>
  <si>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</si>
  <si>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</si>
  <si>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</si>
  <si>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</si>
  <si>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</si>
  <si>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</si>
  <si>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</si>
  <si>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</si>
  <si>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</si>
  <si>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</si>
  <si>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</si>
  <si>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</si>
  <si>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</si>
  <si>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</si>
  <si>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</si>
  <si>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</si>
  <si>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</si>
  <si>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</si>
  <si>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</si>
  <si>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</si>
  <si>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</si>
  <si>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</si>
  <si>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</si>
  <si>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</si>
  <si>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</si>
  <si>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</si>
  <si>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</si>
  <si>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</si>
  <si>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</si>
  <si>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</si>
  <si>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</si>
  <si>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</si>
  <si>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</si>
  <si>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</si>
  <si>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</si>
  <si>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</si>
  <si>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</si>
  <si>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</si>
  <si>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</si>
  <si>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</si>
  <si>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</si>
  <si>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19651130 200212 2 001</t>
  </si>
  <si>
    <t>Kelas XII-IPA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</si>
  <si>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</si>
  <si>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</si>
  <si>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</si>
  <si>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</si>
  <si>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</si>
  <si>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</si>
  <si>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</si>
  <si>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</si>
  <si>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</si>
  <si>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</si>
  <si>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</si>
  <si>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</si>
  <si>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</si>
  <si>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</si>
  <si>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</si>
  <si>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</si>
  <si>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</si>
  <si>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</si>
  <si>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</si>
  <si>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</si>
  <si>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</si>
  <si>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</si>
  <si>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</si>
  <si>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</si>
  <si>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</si>
  <si>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</si>
  <si>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</si>
  <si>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</si>
  <si>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</si>
  <si>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</si>
  <si>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</si>
  <si>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</si>
  <si>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</si>
  <si>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</si>
  <si>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</si>
  <si>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</si>
  <si>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</si>
  <si>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</si>
  <si>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Kelas XII-IPA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</si>
  <si>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</si>
  <si>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</si>
  <si>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</si>
  <si>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</si>
  <si>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</si>
  <si>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</si>
  <si>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</si>
  <si>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</si>
  <si>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</si>
  <si>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</si>
  <si>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</si>
  <si>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</si>
  <si>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</si>
  <si>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</si>
  <si>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</si>
  <si>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</si>
  <si>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</si>
  <si>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</si>
  <si>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</si>
  <si>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</si>
  <si>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</si>
  <si>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</si>
  <si>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</si>
  <si>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</si>
  <si>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</si>
  <si>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</si>
  <si>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</si>
  <si>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</si>
  <si>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</si>
  <si>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</si>
  <si>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</si>
  <si>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</si>
  <si>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</si>
  <si>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</si>
  <si>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</si>
  <si>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</si>
  <si>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</si>
  <si>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</si>
  <si>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</si>
  <si>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</si>
  <si>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</si>
  <si>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</si>
  <si>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</si>
  <si>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</si>
  <si>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</si>
  <si>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</si>
  <si>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</si>
  <si>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</si>
  <si>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</si>
  <si>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</si>
  <si>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</si>
  <si>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</si>
  <si>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</si>
  <si>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</si>
  <si>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</si>
  <si>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</si>
  <si>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</si>
  <si>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</si>
  <si>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</si>
  <si>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</si>
  <si>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</si>
  <si>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</si>
  <si>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</si>
  <si>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</si>
  <si>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</si>
  <si>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</si>
  <si>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</si>
  <si>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</si>
  <si>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</si>
  <si>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</si>
  <si>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</si>
  <si>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</si>
  <si>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</si>
  <si>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Kelas XII-IPA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</si>
  <si>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</si>
  <si>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</si>
  <si>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</si>
  <si>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</si>
  <si>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</si>
  <si>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</si>
  <si>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</si>
  <si>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</si>
  <si>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</si>
  <si>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</si>
  <si>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</si>
  <si>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</si>
  <si>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</si>
  <si>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</si>
  <si>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</si>
  <si>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</si>
  <si>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</si>
  <si>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</si>
  <si>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</si>
  <si>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</si>
  <si>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</si>
  <si>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</si>
  <si>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</si>
  <si>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</si>
  <si>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</si>
  <si>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</si>
  <si>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</si>
  <si>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</si>
  <si>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</si>
  <si>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</si>
  <si>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</si>
  <si>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</si>
  <si>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</si>
  <si>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</si>
  <si>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</si>
  <si>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</si>
  <si>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Kelas XII-IPA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</si>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</sst>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Verdana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8"/>
      <color rgb="FF000000"/>
      <name val="Arial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10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 applyProtection="true">
      <alignment horizontal="right" vertical="bottom" textRotation="0" wrapText="false" shrinkToFit="false"/>
      <protection locked="false"/>
    </xf>
    <xf xfId="0" fontId="1" numFmtId="0" fillId="2" borderId="2" applyFont="1" applyNumberFormat="0" applyFill="0" applyBorder="1" applyAlignment="1" applyProtection="true">
      <alignment horizontal="right" vertical="bottom" textRotation="0" wrapText="false" shrinkToFit="false"/>
      <protection locked="false"/>
    </xf>
    <xf xfId="0" fontId="1" numFmtId="0" fillId="2" borderId="3" applyFont="1" applyNumberFormat="0" applyFill="0" applyBorder="1" applyAlignment="1" applyProtection="true">
      <alignment horizontal="right" vertical="bottom" textRotation="0" wrapText="false" shrinkToFit="false"/>
      <protection locked="false"/>
    </xf>
    <xf xfId="0" fontId="1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right" vertical="bottom" textRotation="0" wrapText="false" shrinkToFit="false"/>
      <protection locked="false"/>
    </xf>
    <xf xfId="0" fontId="1" numFmtId="0" fillId="2" borderId="6" applyFont="1" applyNumberFormat="0" applyFill="0" applyBorder="1" applyAlignment="1" applyProtection="true">
      <alignment horizontal="right" vertical="bottom" textRotation="0" wrapText="false" shrinkToFit="false"/>
      <protection locked="false"/>
    </xf>
    <xf xfId="0" fontId="1" numFmtId="0" fillId="2" borderId="7" applyFont="1" applyNumberFormat="0" applyFill="0" applyBorder="1" applyAlignment="1" applyProtection="true">
      <alignment horizontal="right" vertical="bottom" textRotation="0" wrapText="false" shrinkToFit="false"/>
      <protection locked="false"/>
    </xf>
    <xf xfId="0" fontId="1" numFmtId="0" fillId="2" borderId="8" applyFont="1" applyNumberFormat="0" applyFill="0" applyBorder="1" applyAlignment="1" applyProtection="true">
      <alignment horizontal="right" vertical="bottom" textRotation="0" wrapText="false" shrinkToFit="false"/>
      <protection locked="false"/>
    </xf>
    <xf xfId="0" fontId="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/>
    </xf>
    <xf xfId="0" fontId="3" numFmtId="0" fillId="4" borderId="2" applyFont="1" applyNumberFormat="0" applyFill="1" applyBorder="1" applyAlignment="1" applyProtection="true">
      <alignment horizontal="left" vertical="bottom" textRotation="0" wrapText="false" shrinkToFit="false"/>
      <protection locked="true"/>
    </xf>
    <xf xfId="0" fontId="4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5" numFmtId="0" fillId="5" borderId="9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5" numFmtId="0" fillId="5" borderId="10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true"/>
    </xf>
    <xf xfId="0" fontId="4" numFmtId="0" fillId="6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5" numFmtId="0" fillId="7" borderId="11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5" numFmtId="0" fillId="7" borderId="12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6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/>
    </xf>
    <xf xfId="0" fontId="6" numFmtId="0" fillId="2" borderId="0" applyFont="1" applyNumberFormat="0" applyFill="0" applyBorder="0" applyAlignment="1" applyProtection="true">
      <alignment horizontal="general" vertical="bottom" textRotation="0" wrapText="false" shrinkToFit="true"/>
      <protection locked="true"/>
    </xf>
    <xf xfId="0" fontId="5" numFmtId="0" fillId="5" borderId="9" applyFont="1" applyNumberFormat="0" applyFill="1" applyBorder="1" applyAlignment="1" applyProtection="true">
      <alignment horizontal="center" vertical="center" textRotation="0" wrapText="false" shrinkToFit="true"/>
      <protection locked="true"/>
    </xf>
    <xf xfId="0" fontId="5" numFmtId="0" fillId="5" borderId="10" applyFont="1" applyNumberFormat="0" applyFill="1" applyBorder="1" applyAlignment="1" applyProtection="true">
      <alignment horizontal="center" vertical="center" textRotation="0" wrapText="false" shrinkToFit="true"/>
      <protection locked="tru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/>
    </xf>
    <xf xfId="0" fontId="7" numFmtId="0" fillId="2" borderId="13" applyFont="1" applyNumberFormat="0" applyFill="0" applyBorder="1" applyAlignment="1" applyProtection="true">
      <alignment horizontal="center" vertical="center" textRotation="0" wrapText="true" shrinkToFit="false"/>
      <protection locked="true"/>
    </xf>
    <xf xfId="0" fontId="8" numFmtId="0" fillId="2" borderId="0" applyFont="1" applyNumberFormat="0" applyFill="0" applyBorder="0" applyAlignment="1" applyProtection="true">
      <alignment horizontal="general" vertical="top" textRotation="0" wrapText="false" shrinkToFit="false"/>
      <protection locked="true"/>
    </xf>
    <xf xfId="0" fontId="9" numFmtId="0" fillId="2" borderId="0" applyFont="1" applyNumberFormat="0" applyFill="0" applyBorder="0" applyAlignment="1" applyProtection="true">
      <alignment horizontal="general" vertical="top" textRotation="0" wrapText="false" shrinkToFit="false"/>
      <protection locked="true"/>
    </xf>
    <xf xfId="0" fontId="4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10" numFmtId="0" fillId="4" borderId="10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10" numFmtId="0" fillId="4" borderId="13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11" numFmtId="0" fillId="4" borderId="14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5" numFmtId="0" fillId="8" borderId="2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10" numFmtId="0" fillId="8" borderId="2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tru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true"/>
    </xf>
    <xf xfId="0" fontId="11" numFmtId="0" fillId="4" borderId="15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/>
    </xf>
    <xf xfId="0" fontId="5" numFmtId="0" fillId="9" borderId="2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10" numFmtId="0" fillId="9" borderId="2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12" numFmtId="0" fillId="2" borderId="16" applyFont="1" applyNumberFormat="0" applyFill="0" applyBorder="1" applyAlignment="1" applyProtection="true">
      <alignment horizontal="center" vertical="center" textRotation="0" wrapText="false" shrinkToFit="false"/>
      <protection locked="true"/>
    </xf>
    <xf xfId="0" fontId="12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/>
    </xf>
    <xf xfId="0" fontId="5" numFmtId="0" fillId="10" borderId="13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3" numFmtId="0" fillId="2" borderId="16" applyFont="1" applyNumberFormat="0" applyFill="0" applyBorder="1" applyAlignment="0" applyProtection="true">
      <alignment horizontal="general" vertical="bottom" textRotation="0" wrapText="false" shrinkToFit="false"/>
      <protection locked="true"/>
    </xf>
    <xf xfId="0" fontId="9" numFmtId="0" fillId="2" borderId="0" applyFont="1" applyNumberFormat="0" applyFill="0" applyBorder="0" applyAlignment="1" applyProtection="true">
      <alignment horizontal="general" vertical="top" textRotation="0" wrapText="false" shrinkToFit="true"/>
      <protection locked="true"/>
    </xf>
    <xf xfId="0" fontId="11" numFmtId="0" fillId="4" borderId="17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5" numFmtId="0" fillId="4" borderId="1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5" numFmtId="0" fillId="2" borderId="18" applyFont="1" applyNumberFormat="0" applyFill="0" applyBorder="1" applyAlignment="1" applyProtection="true">
      <alignment horizontal="center" vertical="center" textRotation="0" wrapText="false" shrinkToFit="false"/>
      <protection locked="true"/>
    </xf>
    <xf xfId="0" fontId="5" numFmtId="0" fillId="2" borderId="13" applyFont="1" applyNumberFormat="0" applyFill="0" applyBorder="1" applyAlignment="1" applyProtection="true">
      <alignment horizontal="center" vertical="center" textRotation="0" wrapText="false" shrinkToFit="false"/>
      <protection locked="true"/>
    </xf>
    <xf xfId="0" fontId="5" numFmtId="0" fillId="4" borderId="1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5" numFmtId="0" fillId="4" borderId="19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5" numFmtId="0" fillId="11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0" numFmtId="0" fillId="2" borderId="19" applyFont="0" applyNumberFormat="0" applyFill="0" applyBorder="1" applyAlignment="0" applyProtection="true">
      <alignment horizontal="general" vertical="bottom" textRotation="0" wrapText="false" shrinkToFit="false"/>
      <protection locked="true"/>
    </xf>
    <xf xfId="0" fontId="0" numFmtId="0" fillId="2" borderId="14" applyFont="0" applyNumberFormat="0" applyFill="0" applyBorder="1" applyAlignment="0" applyProtection="true">
      <alignment horizontal="general" vertical="bottom" textRotation="0" wrapText="false" shrinkToFit="false"/>
      <protection locked="true"/>
    </xf>
    <xf xfId="0" fontId="13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/>
    </xf>
    <xf xfId="0" fontId="5" numFmtId="0" fillId="2" borderId="0" applyFont="1" applyNumberFormat="0" applyFill="0" applyBorder="0" applyAlignment="1" applyProtection="true">
      <alignment horizontal="general" vertical="center" textRotation="0" wrapText="true" shrinkToFit="false"/>
      <protection locked="true"/>
    </xf>
    <xf xfId="0" fontId="5" numFmtId="0" fillId="4" borderId="14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10" numFmtId="0" fillId="11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0" numFmtId="0" fillId="11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5" numFmtId="0" fillId="4" borderId="17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10" numFmtId="0" fillId="11" borderId="1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10" numFmtId="0" fillId="11" borderId="2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1" numFmtId="0" fillId="2" borderId="1" applyFont="1" applyNumberFormat="0" applyFill="0" applyBorder="1" applyAlignment="1" applyProtection="true">
      <alignment horizontal="right" vertical="bottom" textRotation="0" wrapText="false" shrinkToFit="false"/>
      <protection locked="true"/>
    </xf>
    <xf xfId="0" fontId="3" numFmtId="0" fillId="11" borderId="20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3" numFmtId="0" fillId="11" borderId="21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3" numFmtId="0" fillId="11" borderId="6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3" numFmtId="0" fillId="11" borderId="22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3" numFmtId="0" fillId="11" borderId="23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3" numFmtId="0" fillId="11" borderId="24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3" numFmtId="0" fillId="11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3" numFmtId="0" fillId="11" borderId="9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1" numFmtId="0" fillId="2" borderId="5" applyFont="1" applyNumberFormat="0" applyFill="0" applyBorder="1" applyAlignment="1" applyProtection="true">
      <alignment horizontal="right" vertical="bottom" textRotation="0" wrapText="false" shrinkToFit="false"/>
      <protection locked="true"/>
    </xf>
    <xf xfId="0" fontId="3" numFmtId="0" fillId="11" borderId="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3" numFmtId="0" fillId="11" borderId="1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3" numFmtId="0" fillId="11" borderId="11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locked="true"/>
    </xf>
    <xf xfId="0" fontId="3" numFmtId="0" fillId="11" borderId="14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0" numFmtId="0" fillId="2" borderId="25" applyFont="0" applyNumberFormat="0" applyFill="0" applyBorder="1" applyAlignment="0" applyProtection="true">
      <alignment horizontal="general" vertical="bottom" textRotation="0" wrapText="false" shrinkToFit="false"/>
      <protection locked="true"/>
    </xf>
    <xf xfId="0" fontId="3" numFmtId="0" fillId="11" borderId="26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3" numFmtId="0" fillId="11" borderId="2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3" numFmtId="0" fillId="11" borderId="27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3" numFmtId="0" fillId="11" borderId="28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3" numFmtId="0" fillId="11" borderId="29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3" numFmtId="0" fillId="11" borderId="30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0" numFmtId="0" fillId="2" borderId="29" applyFont="0" applyNumberFormat="0" applyFill="0" applyBorder="1" applyAlignment="0" applyProtection="true">
      <alignment horizontal="general" vertical="bottom" textRotation="0" wrapText="false" shrinkToFit="false"/>
      <protection locked="true"/>
    </xf>
    <xf xfId="0" fontId="0" numFmtId="0" fillId="2" borderId="31" applyFont="0" applyNumberFormat="0" applyFill="0" applyBorder="1" applyAlignment="0" applyProtection="true">
      <alignment horizontal="general" vertical="bottom" textRotation="0" wrapText="false" shrinkToFit="false"/>
      <protection locked="true"/>
    </xf>
    <xf xfId="0" fontId="3" numFmtId="0" fillId="9" borderId="20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3" numFmtId="0" fillId="9" borderId="3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3" numFmtId="0" fillId="9" borderId="6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3" numFmtId="0" fillId="9" borderId="2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3" numFmtId="0" fillId="9" borderId="2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3" numFmtId="0" fillId="9" borderId="3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3" numFmtId="0" fillId="9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3" numFmtId="0" fillId="9" borderId="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3" numFmtId="0" fillId="9" borderId="34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3" numFmtId="0" fillId="9" borderId="35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3" numFmtId="0" fillId="9" borderId="29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3" numFmtId="0" fillId="9" borderId="30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0" numFmtId="0" fillId="2" borderId="36" applyFont="0" applyNumberFormat="0" applyFill="0" applyBorder="1" applyAlignment="0" applyProtection="true">
      <alignment horizontal="general" vertical="bottom" textRotation="0" wrapText="false" shrinkToFit="false"/>
      <protection locked="true"/>
    </xf>
    <xf xfId="0" fontId="3" numFmtId="0" fillId="10" borderId="37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3" numFmtId="0" fillId="10" borderId="38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3" numFmtId="0" fillId="10" borderId="3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38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 applyProtection="true">
      <alignment horizontal="general" vertical="bottom" textRotation="0" wrapText="false" shrinkToFit="true"/>
      <protection locked="false"/>
    </xf>
  </cellXfs>
  <cellStyles count="1">
    <cellStyle name="Normal" xfId="0" builtinId="0"/>
  </cellStyles>
  <dxfs count="1"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A72"/>
  <sheetViews>
    <sheetView tabSelected="0" workbookViewId="0" showGridLines="true" showRowColHeaders="1">
      <pane xSplit="3" ySplit="35" topLeftCell="D36" activePane="bottomRight" state="frozen"/>
      <selection pane="topRight"/>
      <selection pane="bottomLeft"/>
      <selection pane="bottomRight" activeCell="D36" sqref="D36"/>
    </sheetView>
  </sheetViews>
  <sheetFormatPr defaultRowHeight="14.4" outlineLevelRow="0" outlineLevelCol="0"/>
  <cols>
    <col min="1" max="1" width="4.7109375" customWidth="true" style="0"/>
    <col min="2" max="2" width="0" hidden="true" customWidth="true" style="0"/>
    <col min="3" max="3" width="44" customWidth="true" style="0"/>
    <col min="4" max="4" width="2.85546875" customWidth="true" style="0"/>
    <col min="5" max="5" width="14.85546875" hidden="true" customWidth="true" style="0"/>
    <col min="6" max="6" width="2.85546875" hidden="true" customWidth="true" style="0"/>
    <col min="7" max="7" width="8.7109375" customWidth="true" style="0"/>
    <col min="8" max="8" width="8.7109375" customWidth="true" style="0"/>
    <col min="9" max="9" width="8.7109375" customWidth="true" style="0"/>
    <col min="10" max="10" width="8.7109375" customWidth="true" style="0"/>
    <col min="11" max="11" width="8.7109375" customWidth="true" style="0"/>
    <col min="12" max="12" width="28.140625" customWidth="true" style="0"/>
    <col min="13" max="13" width="2.85546875" customWidth="true" style="0"/>
    <col min="14" max="14" width="7.140625" hidden="true" customWidth="true" style="0"/>
    <col min="15" max="15" width="8.7109375" customWidth="true" style="0"/>
    <col min="16" max="16" width="8.7109375" customWidth="true" style="0"/>
    <col min="18" max="18" width="5.140625" customWidth="true" style="0"/>
    <col min="19" max="19" width="5.140625" customWidth="true" style="0"/>
    <col min="20" max="20" width="5.140625" customWidth="true" style="0"/>
    <col min="21" max="21" width="5.140625" customWidth="true" style="0"/>
    <col min="22" max="22" width="5.140625" customWidth="true" style="0"/>
    <col min="23" max="23" width="5.140625" customWidth="true" style="0"/>
    <col min="24" max="24" width="5.140625" customWidth="true" style="0"/>
    <col min="25" max="25" width="5.140625" customWidth="true" style="0"/>
    <col min="26" max="26" width="5.140625" customWidth="true" style="0"/>
    <col min="27" max="27" width="5.140625" customWidth="true" style="0"/>
    <col min="28" max="28" width="5.140625" customWidth="true" style="0"/>
    <col min="29" max="29" width="5.140625" customWidth="true" style="0"/>
    <col min="30" max="30" width="5.140625" customWidth="true" style="0"/>
    <col min="31" max="31" width="5.140625" customWidth="true" style="0"/>
    <col min="32" max="32" width="5.140625" customWidth="true" style="0"/>
    <col min="33" max="33" width="5.140625" hidden="true" customWidth="true" style="0"/>
    <col min="34" max="34" width="5.140625" hidden="true" customWidth="true" style="0"/>
    <col min="35" max="35" width="5.140625" hidden="true" customWidth="true" style="0"/>
    <col min="36" max="36" width="5.140625" hidden="true" customWidth="true" style="0"/>
    <col min="37" max="37" width="5.140625" hidden="true" customWidth="true" style="0"/>
    <col min="38" max="38" width="9.140625" customWidth="true" style="0"/>
    <col min="39" max="39" width="5.140625" customWidth="true" style="0"/>
    <col min="40" max="40" width="5.140625" customWidth="true" style="0"/>
    <col min="41" max="41" width="5.140625" customWidth="true" style="0"/>
    <col min="42" max="42" width="5.140625" customWidth="true" style="0"/>
    <col min="43" max="43" width="5.140625" customWidth="true" style="0"/>
  </cols>
  <sheetData>
    <row r="1" spans="1:157" customHeight="1" ht="15.75">
      <c r="A1" s="9">
        <v>367</v>
      </c>
      <c r="B1" s="13"/>
      <c r="C1" s="20" t="s">
        <v>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customHeight="1" ht="16.5">
      <c r="A2" s="10" t="s">
        <v>1</v>
      </c>
      <c r="B2" s="17"/>
      <c r="C2" s="21" t="s">
        <v>2</v>
      </c>
      <c r="D2" s="24"/>
      <c r="E2" s="26" t="s">
        <v>3</v>
      </c>
      <c r="F2" s="24"/>
      <c r="G2" s="26" t="s">
        <v>4</v>
      </c>
      <c r="H2" s="13"/>
      <c r="I2" s="37"/>
      <c r="J2" s="37"/>
      <c r="K2" s="40">
        <v>12</v>
      </c>
      <c r="L2" s="43" t="s">
        <v>5</v>
      </c>
      <c r="M2" s="44"/>
      <c r="N2" s="27"/>
      <c r="O2" s="54"/>
      <c r="P2" s="54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customHeight="1" ht="15.75">
      <c r="A3" s="10" t="s">
        <v>6</v>
      </c>
      <c r="B3" s="17"/>
      <c r="C3" s="21" t="s">
        <v>7</v>
      </c>
      <c r="D3" s="24"/>
      <c r="E3" s="27" t="s">
        <v>8</v>
      </c>
      <c r="F3" s="24"/>
      <c r="G3" s="27" t="s">
        <v>9</v>
      </c>
      <c r="H3" s="13"/>
      <c r="I3" s="37"/>
      <c r="J3" s="37"/>
      <c r="K3" s="41"/>
      <c r="L3" s="13"/>
      <c r="M3" s="44"/>
      <c r="N3" s="27"/>
      <c r="O3" s="54"/>
      <c r="P3" s="54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customHeight="1" ht="16.5">
      <c r="A4" s="11" t="s">
        <v>10</v>
      </c>
      <c r="B4" s="17"/>
      <c r="C4" s="105">
        <v>78</v>
      </c>
      <c r="D4" s="24"/>
      <c r="E4" s="28"/>
      <c r="F4" s="24"/>
      <c r="G4" s="12"/>
      <c r="H4" s="12"/>
      <c r="I4" s="37"/>
      <c r="J4" s="37"/>
      <c r="K4" s="41"/>
      <c r="L4" s="44"/>
      <c r="M4" s="44"/>
      <c r="N4" s="27"/>
      <c r="O4" s="54"/>
      <c r="P4" s="54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customHeight="1" ht="16.5" hidden="true">
      <c r="A5" s="12"/>
      <c r="B5" s="17"/>
      <c r="C5" s="21"/>
      <c r="D5" s="24"/>
      <c r="E5" s="28"/>
      <c r="F5" s="24"/>
      <c r="G5" s="12"/>
      <c r="H5" s="12"/>
      <c r="I5" s="37"/>
      <c r="J5" s="37"/>
      <c r="K5" s="41"/>
      <c r="L5" s="44"/>
      <c r="M5" s="44"/>
      <c r="N5" s="27"/>
      <c r="O5" s="54"/>
      <c r="P5" s="54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customHeight="1" ht="16.5" hidden="true">
      <c r="A6" s="13"/>
      <c r="B6" s="17"/>
      <c r="C6" s="21"/>
      <c r="D6" s="24"/>
      <c r="E6" s="28"/>
      <c r="F6" s="24"/>
      <c r="G6" s="12"/>
      <c r="H6" s="12"/>
      <c r="I6" s="37"/>
      <c r="J6" s="37"/>
      <c r="K6" s="41"/>
      <c r="L6" s="44"/>
      <c r="M6" s="44"/>
      <c r="N6" s="27"/>
      <c r="O6" s="54"/>
      <c r="P6" s="54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customHeight="1" ht="16.5">
      <c r="A7" s="12"/>
      <c r="B7" s="17"/>
      <c r="C7" s="21"/>
      <c r="D7" s="24"/>
      <c r="E7" s="28"/>
      <c r="F7" s="24"/>
      <c r="G7" s="12"/>
      <c r="H7" s="12"/>
      <c r="I7" s="37"/>
      <c r="J7" s="37"/>
      <c r="K7" s="41"/>
      <c r="L7" s="44"/>
      <c r="M7" s="44"/>
      <c r="N7" s="49" t="s">
        <v>11</v>
      </c>
      <c r="O7" s="55"/>
      <c r="P7" s="55"/>
      <c r="Q7" s="13"/>
      <c r="R7" s="63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78"/>
      <c r="AN7" s="78"/>
      <c r="AO7" s="78"/>
      <c r="AP7" s="78"/>
      <c r="AQ7" s="78"/>
      <c r="AR7" s="80"/>
      <c r="AS7" s="13"/>
      <c r="AT7" s="86" t="s">
        <v>13</v>
      </c>
      <c r="AU7" s="90"/>
      <c r="AV7" s="90"/>
      <c r="AW7" s="90"/>
      <c r="AX7" s="90"/>
      <c r="AY7" s="94"/>
      <c r="AZ7" s="13"/>
      <c r="BA7" s="99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customHeight="1" ht="16.5">
      <c r="A8" s="14" t="s">
        <v>15</v>
      </c>
      <c r="B8" s="18" t="s">
        <v>16</v>
      </c>
      <c r="C8" s="22" t="s">
        <v>17</v>
      </c>
      <c r="D8" s="25"/>
      <c r="E8" s="29" t="s">
        <v>18</v>
      </c>
      <c r="F8" s="25"/>
      <c r="G8" s="31" t="s">
        <v>19</v>
      </c>
      <c r="H8" s="36"/>
      <c r="I8" s="36"/>
      <c r="J8" s="36"/>
      <c r="K8" s="36"/>
      <c r="L8" s="45"/>
      <c r="M8" s="47"/>
      <c r="N8" s="50"/>
      <c r="O8" s="56" t="s">
        <v>11</v>
      </c>
      <c r="P8" s="59"/>
      <c r="Q8" s="13"/>
      <c r="R8" s="64" t="s">
        <v>20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4" t="s">
        <v>21</v>
      </c>
      <c r="AN8" s="68"/>
      <c r="AO8" s="68"/>
      <c r="AP8" s="68"/>
      <c r="AQ8" s="68"/>
      <c r="AR8" s="81"/>
      <c r="AS8" s="13"/>
      <c r="AT8" s="87"/>
      <c r="AU8" s="91"/>
      <c r="AV8" s="91"/>
      <c r="AW8" s="91"/>
      <c r="AX8" s="91"/>
      <c r="AY8" s="95"/>
      <c r="AZ8" s="13"/>
      <c r="BA8" s="100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customHeight="1" ht="17.25">
      <c r="A9" s="14"/>
      <c r="B9" s="18"/>
      <c r="C9" s="22"/>
      <c r="D9" s="25"/>
      <c r="E9" s="30"/>
      <c r="F9" s="25"/>
      <c r="G9" s="32" t="s">
        <v>22</v>
      </c>
      <c r="H9" s="32"/>
      <c r="I9" s="38" t="s">
        <v>23</v>
      </c>
      <c r="J9" s="38"/>
      <c r="K9" s="42" t="s">
        <v>24</v>
      </c>
      <c r="L9" s="46" t="s">
        <v>25</v>
      </c>
      <c r="M9" s="48"/>
      <c r="N9" s="51" t="s">
        <v>26</v>
      </c>
      <c r="O9" s="57" t="s">
        <v>27</v>
      </c>
      <c r="P9" s="60" t="s">
        <v>28</v>
      </c>
      <c r="Q9" s="13"/>
      <c r="R9" s="65" t="s">
        <v>29</v>
      </c>
      <c r="S9" s="69"/>
      <c r="T9" s="69"/>
      <c r="U9" s="69" t="s">
        <v>30</v>
      </c>
      <c r="V9" s="69"/>
      <c r="W9" s="69"/>
      <c r="X9" s="69" t="s">
        <v>31</v>
      </c>
      <c r="Y9" s="69"/>
      <c r="Z9" s="69"/>
      <c r="AA9" s="69" t="s">
        <v>32</v>
      </c>
      <c r="AB9" s="69"/>
      <c r="AC9" s="69"/>
      <c r="AD9" s="69" t="s">
        <v>33</v>
      </c>
      <c r="AE9" s="69"/>
      <c r="AF9" s="69"/>
      <c r="AG9" s="73"/>
      <c r="AH9" s="76"/>
      <c r="AI9" s="76"/>
      <c r="AJ9" s="76"/>
      <c r="AK9" s="76"/>
      <c r="AL9" s="76" t="s">
        <v>34</v>
      </c>
      <c r="AM9" s="65" t="s">
        <v>29</v>
      </c>
      <c r="AN9" s="69" t="s">
        <v>30</v>
      </c>
      <c r="AO9" s="69" t="s">
        <v>31</v>
      </c>
      <c r="AP9" s="69" t="s">
        <v>32</v>
      </c>
      <c r="AQ9" s="69" t="s">
        <v>33</v>
      </c>
      <c r="AR9" s="82" t="s">
        <v>35</v>
      </c>
      <c r="AS9" s="13"/>
      <c r="AT9" s="88" t="s">
        <v>29</v>
      </c>
      <c r="AU9" s="92" t="s">
        <v>30</v>
      </c>
      <c r="AV9" s="92" t="s">
        <v>31</v>
      </c>
      <c r="AW9" s="92" t="s">
        <v>32</v>
      </c>
      <c r="AX9" s="92" t="s">
        <v>33</v>
      </c>
      <c r="AY9" s="96" t="s">
        <v>35</v>
      </c>
      <c r="AZ9" s="13"/>
      <c r="BA9" s="100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customHeight="1" ht="17.25">
      <c r="A10" s="15"/>
      <c r="B10" s="19"/>
      <c r="C10" s="23"/>
      <c r="D10" s="25"/>
      <c r="E10" s="30"/>
      <c r="F10" s="25"/>
      <c r="G10" s="33" t="s">
        <v>36</v>
      </c>
      <c r="H10" s="33" t="s">
        <v>37</v>
      </c>
      <c r="I10" s="39" t="s">
        <v>36</v>
      </c>
      <c r="J10" s="39" t="s">
        <v>37</v>
      </c>
      <c r="K10" s="42"/>
      <c r="L10" s="46"/>
      <c r="M10" s="48"/>
      <c r="N10" s="51"/>
      <c r="O10" s="58"/>
      <c r="P10" s="61"/>
      <c r="Q10" s="13"/>
      <c r="R10" s="66" t="s">
        <v>38</v>
      </c>
      <c r="S10" s="70" t="s">
        <v>39</v>
      </c>
      <c r="T10" s="72" t="s">
        <v>40</v>
      </c>
      <c r="U10" s="70" t="s">
        <v>38</v>
      </c>
      <c r="V10" s="70" t="s">
        <v>39</v>
      </c>
      <c r="W10" s="72" t="s">
        <v>40</v>
      </c>
      <c r="X10" s="70" t="s">
        <v>38</v>
      </c>
      <c r="Y10" s="70" t="s">
        <v>39</v>
      </c>
      <c r="Z10" s="72" t="s">
        <v>40</v>
      </c>
      <c r="AA10" s="70" t="s">
        <v>38</v>
      </c>
      <c r="AB10" s="70" t="s">
        <v>39</v>
      </c>
      <c r="AC10" s="72" t="s">
        <v>40</v>
      </c>
      <c r="AD10" s="70" t="s">
        <v>38</v>
      </c>
      <c r="AE10" s="70" t="s">
        <v>39</v>
      </c>
      <c r="AF10" s="72" t="s">
        <v>40</v>
      </c>
      <c r="AG10" s="74" t="s">
        <v>41</v>
      </c>
      <c r="AH10" s="74" t="s">
        <v>42</v>
      </c>
      <c r="AI10" s="74" t="s">
        <v>43</v>
      </c>
      <c r="AJ10" s="74" t="s">
        <v>44</v>
      </c>
      <c r="AK10" s="70" t="s">
        <v>45</v>
      </c>
      <c r="AL10" s="74"/>
      <c r="AM10" s="79"/>
      <c r="AN10" s="72"/>
      <c r="AO10" s="72"/>
      <c r="AP10" s="72"/>
      <c r="AQ10" s="72"/>
      <c r="AR10" s="83"/>
      <c r="AS10" s="13"/>
      <c r="AT10" s="89"/>
      <c r="AU10" s="93"/>
      <c r="AV10" s="93"/>
      <c r="AW10" s="93"/>
      <c r="AX10" s="93"/>
      <c r="AY10" s="97"/>
      <c r="AZ10" s="13"/>
      <c r="BA10" s="101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customHeight="1" ht="15.75">
      <c r="A11" s="16">
        <v>1</v>
      </c>
      <c r="B11" s="16">
        <v>39579</v>
      </c>
      <c r="C11" s="16" t="s">
        <v>46</v>
      </c>
      <c r="D11" s="13"/>
      <c r="E11" s="16" t="str">
        <f>H11</f>
        <v>0</v>
      </c>
      <c r="F11" s="13"/>
      <c r="G11" s="34" t="str">
        <f>IF(OR(COUNTBLANK(AL11:AL11)=1,COUNTBLANK(AR11:AR11)=1,COUNTBLANK(O11:O11)=1),"",ROUND(((2*AL11)+AR11+O11)/4,0))</f>
        <v>0</v>
      </c>
      <c r="H11" s="34" t="str">
        <f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0</v>
      </c>
      <c r="I11" s="34" t="str">
        <f>IF(AND(COUNTBLANK(AT11:AX11)=5,COUNTBLANK(AM11:AQ11)=5),"",IF(COUNTBLANK(AL11:AL11)=1,ROUND((AR11+(AY11*2))/3,0),ROUND(AY11,0)))</f>
        <v>0</v>
      </c>
      <c r="J11" s="34" t="str">
        <f>IF(OR(AND(COUNTBLANK(P11:P11)=1,OR($K$2&lt;&gt;12,UPPER($L$2)&lt;&gt;"GENAP")),COUNTBLANK(AT11:AX11)=5),"",IF(COUNTBLANK(AL11:AL11)=1,ROUND((AR11+(AY11*2))/3,0),ROUND(AY11,0)))</f>
        <v>0</v>
      </c>
      <c r="K11" s="16" t="str">
        <f>IF(BA11="","",BA11)</f>
        <v>0</v>
      </c>
      <c r="L11" s="102" t="s">
        <v>47</v>
      </c>
      <c r="M11" s="13"/>
      <c r="N11" s="52" t="str">
        <f>IF(BB11="","",BB11)</f>
        <v>0</v>
      </c>
      <c r="O11" s="2">
        <v>88</v>
      </c>
      <c r="P11" s="1">
        <v>85</v>
      </c>
      <c r="Q11" s="13"/>
      <c r="R11" s="3">
        <v>87</v>
      </c>
      <c r="S11" s="1"/>
      <c r="T11" s="62" t="str">
        <f>IF(ISNUMBER(R11)=FALSE(),"",IF(OR(R11&gt;=$C$4,ISNUMBER(S11)=FALSE(),R11&gt;S11),R11,IF(S11&gt;=$C$4,$C$4,S11)))</f>
        <v>0</v>
      </c>
      <c r="U11" s="1">
        <v>86</v>
      </c>
      <c r="V11" s="1"/>
      <c r="W11" s="62" t="str">
        <f>IF(ISNUMBER(U11)=FALSE(),"",IF(OR(U11&gt;=$C$4,ISNUMBER(V11)=FALSE(),U11&gt;V11),U11,IF(V11&gt;=$C$4,$C$4,V11)))</f>
        <v>0</v>
      </c>
      <c r="X11" s="1">
        <v>88</v>
      </c>
      <c r="Y11" s="1"/>
      <c r="Z11" s="62" t="str">
        <f>IF(ISNUMBER(X11)=FALSE(),"",IF(OR(X11&gt;=$C$4,ISNUMBER(Y11)=FALSE(),X11&gt;Y11),X11,IF(Y11&gt;=$C$4,$C$4,Y11)))</f>
        <v>0</v>
      </c>
      <c r="AA11" s="1"/>
      <c r="AB11" s="1"/>
      <c r="AC11" s="62" t="str">
        <f>IF(ISNUMBER(AA11)=FALSE(),"",IF(OR(AA11&gt;=$C$4,ISNUMBER(AB11)=FALSE(),AA11&gt;AB11),AA11,IF(AB11&gt;=$C$4,$C$4,AB11)))</f>
        <v>0</v>
      </c>
      <c r="AD11" s="1"/>
      <c r="AE11" s="1"/>
      <c r="AF11" s="62" t="str">
        <f>IF(ISNUMBER(AD11)=FALSE(),"",IF(OR(AD11&gt;=$C$4,ISNUMBER(AE11)=FALSE(),AD11&gt;AE11),AD11,IF(AE11&gt;=$C$4,$C$4,AE11)))</f>
        <v>0</v>
      </c>
      <c r="AG11" s="16" t="str">
        <f>IF(COUNTA(T11:T11)=1,T11)</f>
        <v>0</v>
      </c>
      <c r="AH11" s="16" t="str">
        <f>IF(COUNTA(W11:W11)=1,W11)</f>
        <v>0</v>
      </c>
      <c r="AI11" s="16" t="str">
        <f>IF(COUNTA(Z11:Z11)=1,Z11)</f>
        <v>0</v>
      </c>
      <c r="AJ11" s="16" t="str">
        <f>IF(COUNTA(AC11:AC11)=1,AC11)</f>
        <v>0</v>
      </c>
      <c r="AK11" s="16" t="str">
        <f>IF(COUNTA(AF11:AF11)=1,AF11)</f>
        <v>0</v>
      </c>
      <c r="AL11" s="52" t="str">
        <f>IF(COUNTBLANK(AG11:AK11)=5,"",AVERAGE(AG11:AK11))</f>
        <v>0</v>
      </c>
      <c r="AM11" s="6">
        <v>87</v>
      </c>
      <c r="AN11" s="2">
        <v>87</v>
      </c>
      <c r="AO11" s="2">
        <v>89</v>
      </c>
      <c r="AP11" s="2"/>
      <c r="AQ11" s="2"/>
      <c r="AR11" s="84" t="str">
        <f>IF(COUNTBLANK(AM11:AQ11)=5,"",AVERAGE(AM11:AQ11))</f>
        <v>0</v>
      </c>
      <c r="AS11" s="13"/>
      <c r="AT11" s="6"/>
      <c r="AU11" s="2"/>
      <c r="AV11" s="2"/>
      <c r="AW11" s="2"/>
      <c r="AX11" s="2"/>
      <c r="AY11" s="98" t="str">
        <f>IF(COUNTBLANK(AT11:AX11)=5,"",AVERAGE(AT11:AX11))</f>
        <v>0</v>
      </c>
      <c r="AZ11" s="13"/>
      <c r="BA11" s="10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6">
        <v>2</v>
      </c>
      <c r="B12" s="16">
        <v>39593</v>
      </c>
      <c r="C12" s="16" t="s">
        <v>49</v>
      </c>
      <c r="D12" s="13"/>
      <c r="E12" s="16" t="str">
        <f>H12</f>
        <v>0</v>
      </c>
      <c r="F12" s="13"/>
      <c r="G12" s="34" t="str">
        <f>IF(OR(COUNTBLANK(AL12:AL12)=1,COUNTBLANK(AR12:AR12)=1,COUNTBLANK(O12:O12)=1),"",ROUND(((2*AL12)+AR12+O12)/4,0))</f>
        <v>0</v>
      </c>
      <c r="H12" s="34" t="str">
        <f>IF(OR(COUNTBLANK(AL12:AL12)=1,COUNTBLANK(AR12:AR12)=1,AND(COUNTBLANK(O12:O12)=1,OR($K$2&lt;&gt;12,UPPER($L$2)&lt;&gt;"GENAP")),AND(COUNTBLANK(P12:P12)=1,OR($K$2&lt;&gt;12,UPPER($L$2)&lt;&gt;"GENAP"))),"",IF(OR($K$2&lt;&gt;12,UPPER($L$2)&lt;&gt;"GENAP"),ROUND(((2*AL12)+AR12+P12)/4,0),ROUND(((2*AL12)+AR12+P12)/4,0)))</f>
        <v>0</v>
      </c>
      <c r="I12" s="34" t="str">
        <f>IF(AND(COUNTBLANK(AT12:AX12)=5,COUNTBLANK(AM12:AQ12)=5),"",IF(COUNTBLANK(AL12:AL12)=1,ROUND((AR12+(AY12*2))/3,0),ROUND(AY12,0)))</f>
        <v>0</v>
      </c>
      <c r="J12" s="34" t="str">
        <f>IF(OR(AND(COUNTBLANK(P12:P12)=1,OR($K$2&lt;&gt;12,UPPER($L$2)&lt;&gt;"GENAP")),COUNTBLANK(AT12:AX12)=5),"",IF(COUNTBLANK(AL12:AL12)=1,ROUND((AR12+(AY12*2))/3,0),ROUND(AY12,0)))</f>
        <v>0</v>
      </c>
      <c r="K12" s="16" t="str">
        <f>IF(BA12="","",BA12)</f>
        <v>0</v>
      </c>
      <c r="L12" s="102" t="s">
        <v>47</v>
      </c>
      <c r="M12" s="13"/>
      <c r="N12" s="53" t="str">
        <f>IF(BB12="","",BB12)</f>
        <v>0</v>
      </c>
      <c r="O12" s="2">
        <v>88</v>
      </c>
      <c r="P12" s="2">
        <v>97</v>
      </c>
      <c r="Q12" s="13"/>
      <c r="R12" s="3">
        <v>87</v>
      </c>
      <c r="S12" s="1"/>
      <c r="T12" s="62" t="str">
        <f>IF(ISNUMBER(R12)=FALSE(),"",IF(OR(R12&gt;=$C$4,ISNUMBER(S12)=FALSE(),R12&gt;S12),R12,IF(S12&gt;=$C$4,$C$4,S12)))</f>
        <v>0</v>
      </c>
      <c r="U12" s="1">
        <v>90</v>
      </c>
      <c r="V12" s="1"/>
      <c r="W12" s="62" t="str">
        <f>IF(ISNUMBER(U12)=FALSE(),"",IF(OR(U12&gt;=$C$4,ISNUMBER(V12)=FALSE(),U12&gt;V12),U12,IF(V12&gt;=$C$4,$C$4,V12)))</f>
        <v>0</v>
      </c>
      <c r="X12" s="1">
        <v>90</v>
      </c>
      <c r="Y12" s="1"/>
      <c r="Z12" s="62" t="str">
        <f>IF(ISNUMBER(X12)=FALSE(),"",IF(OR(X12&gt;=$C$4,ISNUMBER(Y12)=FALSE(),X12&gt;Y12),X12,IF(Y12&gt;=$C$4,$C$4,Y12)))</f>
        <v>0</v>
      </c>
      <c r="AA12" s="1"/>
      <c r="AB12" s="1"/>
      <c r="AC12" s="62" t="str">
        <f>IF(ISNUMBER(AA12)=FALSE(),"",IF(OR(AA12&gt;=$C$4,ISNUMBER(AB12)=FALSE(),AA12&gt;AB12),AA12,IF(AB12&gt;=$C$4,$C$4,AB12)))</f>
        <v>0</v>
      </c>
      <c r="AD12" s="1"/>
      <c r="AE12" s="1"/>
      <c r="AF12" s="62" t="str">
        <f>IF(ISNUMBER(AD12)=FALSE(),"",IF(OR(AD12&gt;=$C$4,ISNUMBER(AE12)=FALSE(),AD12&gt;AE12),AD12,IF(AE12&gt;=$C$4,$C$4,AE12)))</f>
        <v>0</v>
      </c>
      <c r="AG12" s="16" t="str">
        <f>IF(COUNTA(T12:T12)=1,T12)</f>
        <v>0</v>
      </c>
      <c r="AH12" s="16" t="str">
        <f>IF(COUNTA(W12:W12)=1,W12)</f>
        <v>0</v>
      </c>
      <c r="AI12" s="16" t="str">
        <f>IF(COUNTA(Z12:Z12)=1,Z12)</f>
        <v>0</v>
      </c>
      <c r="AJ12" s="16" t="str">
        <f>IF(COUNTA(AC12:AC12)=1,AC12)</f>
        <v>0</v>
      </c>
      <c r="AK12" s="16" t="str">
        <f>IF(COUNTA(AF12:AF12)=1,AF12)</f>
        <v>0</v>
      </c>
      <c r="AL12" s="52" t="str">
        <f>IF(COUNTBLANK(AG12:AK12)=5,"",AVERAGE(AG12:AK12))</f>
        <v>0</v>
      </c>
      <c r="AM12" s="6">
        <v>87</v>
      </c>
      <c r="AN12" s="2">
        <v>87</v>
      </c>
      <c r="AO12" s="2">
        <v>89</v>
      </c>
      <c r="AP12" s="2"/>
      <c r="AQ12" s="2"/>
      <c r="AR12" s="84" t="str">
        <f>IF(COUNTBLANK(AM12:AQ12)=5,"",AVERAGE(AM12:AQ12))</f>
        <v>0</v>
      </c>
      <c r="AS12" s="13"/>
      <c r="AT12" s="6"/>
      <c r="AU12" s="2"/>
      <c r="AV12" s="2"/>
      <c r="AW12" s="2"/>
      <c r="AX12" s="2"/>
      <c r="AY12" s="98" t="str">
        <f>IF(COUNTBLANK(AT12:AX12)=5,"",AVERAGE(AT12:AX12))</f>
        <v>0</v>
      </c>
      <c r="AZ12" s="13"/>
      <c r="BA12" s="10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6">
        <v>3</v>
      </c>
      <c r="B13" s="16">
        <v>39607</v>
      </c>
      <c r="C13" s="16" t="s">
        <v>50</v>
      </c>
      <c r="D13" s="13"/>
      <c r="E13" s="16" t="str">
        <f>H13</f>
        <v>0</v>
      </c>
      <c r="F13" s="13"/>
      <c r="G13" s="34" t="str">
        <f>IF(OR(COUNTBLANK(AL13:AL13)=1,COUNTBLANK(AR13:AR13)=1,COUNTBLANK(O13:O13)=1),"",ROUND(((2*AL13)+AR13+O13)/4,0))</f>
        <v>0</v>
      </c>
      <c r="H13" s="34" t="str">
        <f>IF(OR(COUNTBLANK(AL13:AL13)=1,COUNTBLANK(AR13:AR13)=1,AND(COUNTBLANK(O13:O13)=1,OR($K$2&lt;&gt;12,UPPER($L$2)&lt;&gt;"GENAP")),AND(COUNTBLANK(P13:P13)=1,OR($K$2&lt;&gt;12,UPPER($L$2)&lt;&gt;"GENAP"))),"",IF(OR($K$2&lt;&gt;12,UPPER($L$2)&lt;&gt;"GENAP"),ROUND(((2*AL13)+AR13+P13)/4,0),ROUND(((2*AL13)+AR13+P13)/4,0)))</f>
        <v>0</v>
      </c>
      <c r="I13" s="34" t="str">
        <f>IF(AND(COUNTBLANK(AT13:AX13)=5,COUNTBLANK(AM13:AQ13)=5),"",IF(COUNTBLANK(AL13:AL13)=1,ROUND((AR13+(AY13*2))/3,0),ROUND(AY13,0)))</f>
        <v>0</v>
      </c>
      <c r="J13" s="34" t="str">
        <f>IF(OR(AND(COUNTBLANK(P13:P13)=1,OR($K$2&lt;&gt;12,UPPER($L$2)&lt;&gt;"GENAP")),COUNTBLANK(AT13:AX13)=5),"",IF(COUNTBLANK(AL13:AL13)=1,ROUND((AR13+(AY13*2))/3,0),ROUND(AY13,0)))</f>
        <v>0</v>
      </c>
      <c r="K13" s="16" t="str">
        <f>IF(BA13="","",BA13)</f>
        <v>0</v>
      </c>
      <c r="L13" s="102" t="s">
        <v>47</v>
      </c>
      <c r="M13" s="13"/>
      <c r="N13" s="53" t="str">
        <f>IF(BB13="","",BB13)</f>
        <v>0</v>
      </c>
      <c r="O13" s="2">
        <v>84</v>
      </c>
      <c r="P13" s="2">
        <v>86</v>
      </c>
      <c r="Q13" s="13"/>
      <c r="R13" s="3">
        <v>81</v>
      </c>
      <c r="S13" s="1"/>
      <c r="T13" s="62" t="str">
        <f>IF(ISNUMBER(R13)=FALSE(),"",IF(OR(R13&gt;=$C$4,ISNUMBER(S13)=FALSE(),R13&gt;S13),R13,IF(S13&gt;=$C$4,$C$4,S13)))</f>
        <v>0</v>
      </c>
      <c r="U13" s="1">
        <v>80</v>
      </c>
      <c r="V13" s="1"/>
      <c r="W13" s="62" t="str">
        <f>IF(ISNUMBER(U13)=FALSE(),"",IF(OR(U13&gt;=$C$4,ISNUMBER(V13)=FALSE(),U13&gt;V13),U13,IF(V13&gt;=$C$4,$C$4,V13)))</f>
        <v>0</v>
      </c>
      <c r="X13" s="1">
        <v>87</v>
      </c>
      <c r="Y13" s="1"/>
      <c r="Z13" s="62" t="str">
        <f>IF(ISNUMBER(X13)=FALSE(),"",IF(OR(X13&gt;=$C$4,ISNUMBER(Y13)=FALSE(),X13&gt;Y13),X13,IF(Y13&gt;=$C$4,$C$4,Y13)))</f>
        <v>0</v>
      </c>
      <c r="AA13" s="1"/>
      <c r="AB13" s="1"/>
      <c r="AC13" s="62" t="str">
        <f>IF(ISNUMBER(AA13)=FALSE(),"",IF(OR(AA13&gt;=$C$4,ISNUMBER(AB13)=FALSE(),AA13&gt;AB13),AA13,IF(AB13&gt;=$C$4,$C$4,AB13)))</f>
        <v>0</v>
      </c>
      <c r="AD13" s="1"/>
      <c r="AE13" s="1"/>
      <c r="AF13" s="62" t="str">
        <f>IF(ISNUMBER(AD13)=FALSE(),"",IF(OR(AD13&gt;=$C$4,ISNUMBER(AE13)=FALSE(),AD13&gt;AE13),AD13,IF(AE13&gt;=$C$4,$C$4,AE13)))</f>
        <v>0</v>
      </c>
      <c r="AG13" s="16" t="str">
        <f>IF(COUNTA(T13:T13)=1,T13)</f>
        <v>0</v>
      </c>
      <c r="AH13" s="16" t="str">
        <f>IF(COUNTA(W13:W13)=1,W13)</f>
        <v>0</v>
      </c>
      <c r="AI13" s="16" t="str">
        <f>IF(COUNTA(Z13:Z13)=1,Z13)</f>
        <v>0</v>
      </c>
      <c r="AJ13" s="16" t="str">
        <f>IF(COUNTA(AC13:AC13)=1,AC13)</f>
        <v>0</v>
      </c>
      <c r="AK13" s="16" t="str">
        <f>IF(COUNTA(AF13:AF13)=1,AF13)</f>
        <v>0</v>
      </c>
      <c r="AL13" s="52" t="str">
        <f>IF(COUNTBLANK(AG13:AK13)=5,"",AVERAGE(AG13:AK13))</f>
        <v>0</v>
      </c>
      <c r="AM13" s="6">
        <v>87</v>
      </c>
      <c r="AN13" s="2">
        <v>87</v>
      </c>
      <c r="AO13" s="2">
        <v>89</v>
      </c>
      <c r="AP13" s="2"/>
      <c r="AQ13" s="2"/>
      <c r="AR13" s="84" t="str">
        <f>IF(COUNTBLANK(AM13:AQ13)=5,"",AVERAGE(AM13:AQ13))</f>
        <v>0</v>
      </c>
      <c r="AS13" s="13"/>
      <c r="AT13" s="6"/>
      <c r="AU13" s="2"/>
      <c r="AV13" s="2"/>
      <c r="AW13" s="2"/>
      <c r="AX13" s="2"/>
      <c r="AY13" s="98" t="str">
        <f>IF(COUNTBLANK(AT13:AX13)=5,"",AVERAGE(AT13:AX13))</f>
        <v>0</v>
      </c>
      <c r="AZ13" s="13"/>
      <c r="BA13" s="10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6">
        <v>4</v>
      </c>
      <c r="B14" s="16">
        <v>39621</v>
      </c>
      <c r="C14" s="16" t="s">
        <v>51</v>
      </c>
      <c r="D14" s="13"/>
      <c r="E14" s="16" t="str">
        <f>H14</f>
        <v>0</v>
      </c>
      <c r="F14" s="13"/>
      <c r="G14" s="34" t="str">
        <f>IF(OR(COUNTBLANK(AL14:AL14)=1,COUNTBLANK(AR14:AR14)=1,COUNTBLANK(O14:O14)=1),"",ROUND(((2*AL14)+AR14+O14)/4,0))</f>
        <v>0</v>
      </c>
      <c r="H14" s="34" t="str">
        <f>IF(OR(COUNTBLANK(AL14:AL14)=1,COUNTBLANK(AR14:AR14)=1,AND(COUNTBLANK(O14:O14)=1,OR($K$2&lt;&gt;12,UPPER($L$2)&lt;&gt;"GENAP")),AND(COUNTBLANK(P14:P14)=1,OR($K$2&lt;&gt;12,UPPER($L$2)&lt;&gt;"GENAP"))),"",IF(OR($K$2&lt;&gt;12,UPPER($L$2)&lt;&gt;"GENAP"),ROUND(((2*AL14)+AR14+P14)/4,0),ROUND(((2*AL14)+AR14+P14)/4,0)))</f>
        <v>0</v>
      </c>
      <c r="I14" s="34" t="str">
        <f>IF(AND(COUNTBLANK(AT14:AX14)=5,COUNTBLANK(AM14:AQ14)=5),"",IF(COUNTBLANK(AL14:AL14)=1,ROUND((AR14+(AY14*2))/3,0),ROUND(AY14,0)))</f>
        <v>0</v>
      </c>
      <c r="J14" s="34" t="str">
        <f>IF(OR(AND(COUNTBLANK(P14:P14)=1,OR($K$2&lt;&gt;12,UPPER($L$2)&lt;&gt;"GENAP")),COUNTBLANK(AT14:AX14)=5),"",IF(COUNTBLANK(AL14:AL14)=1,ROUND((AR14+(AY14*2))/3,0),ROUND(AY14,0)))</f>
        <v>0</v>
      </c>
      <c r="K14" s="16" t="str">
        <f>IF(BA14="","",BA14)</f>
        <v>0</v>
      </c>
      <c r="L14" s="102" t="s">
        <v>47</v>
      </c>
      <c r="M14" s="13"/>
      <c r="N14" s="53" t="str">
        <f>IF(BB14="","",BB14)</f>
        <v>0</v>
      </c>
      <c r="O14" s="2">
        <v>76</v>
      </c>
      <c r="P14" s="2">
        <v>90</v>
      </c>
      <c r="Q14" s="13"/>
      <c r="R14" s="3">
        <v>84</v>
      </c>
      <c r="S14" s="1"/>
      <c r="T14" s="62" t="str">
        <f>IF(ISNUMBER(R14)=FALSE(),"",IF(OR(R14&gt;=$C$4,ISNUMBER(S14)=FALSE(),R14&gt;S14),R14,IF(S14&gt;=$C$4,$C$4,S14)))</f>
        <v>0</v>
      </c>
      <c r="U14" s="1">
        <v>84</v>
      </c>
      <c r="V14" s="1"/>
      <c r="W14" s="62" t="str">
        <f>IF(ISNUMBER(U14)=FALSE(),"",IF(OR(U14&gt;=$C$4,ISNUMBER(V14)=FALSE(),U14&gt;V14),U14,IF(V14&gt;=$C$4,$C$4,V14)))</f>
        <v>0</v>
      </c>
      <c r="X14" s="1">
        <v>87</v>
      </c>
      <c r="Y14" s="1"/>
      <c r="Z14" s="62" t="str">
        <f>IF(ISNUMBER(X14)=FALSE(),"",IF(OR(X14&gt;=$C$4,ISNUMBER(Y14)=FALSE(),X14&gt;Y14),X14,IF(Y14&gt;=$C$4,$C$4,Y14)))</f>
        <v>0</v>
      </c>
      <c r="AA14" s="1"/>
      <c r="AB14" s="1"/>
      <c r="AC14" s="62" t="str">
        <f>IF(ISNUMBER(AA14)=FALSE(),"",IF(OR(AA14&gt;=$C$4,ISNUMBER(AB14)=FALSE(),AA14&gt;AB14),AA14,IF(AB14&gt;=$C$4,$C$4,AB14)))</f>
        <v>0</v>
      </c>
      <c r="AD14" s="1"/>
      <c r="AE14" s="1"/>
      <c r="AF14" s="62" t="str">
        <f>IF(ISNUMBER(AD14)=FALSE(),"",IF(OR(AD14&gt;=$C$4,ISNUMBER(AE14)=FALSE(),AD14&gt;AE14),AD14,IF(AE14&gt;=$C$4,$C$4,AE14)))</f>
        <v>0</v>
      </c>
      <c r="AG14" s="16" t="str">
        <f>IF(COUNTA(T14:T14)=1,T14)</f>
        <v>0</v>
      </c>
      <c r="AH14" s="16" t="str">
        <f>IF(COUNTA(W14:W14)=1,W14)</f>
        <v>0</v>
      </c>
      <c r="AI14" s="16" t="str">
        <f>IF(COUNTA(Z14:Z14)=1,Z14)</f>
        <v>0</v>
      </c>
      <c r="AJ14" s="16" t="str">
        <f>IF(COUNTA(AC14:AC14)=1,AC14)</f>
        <v>0</v>
      </c>
      <c r="AK14" s="16" t="str">
        <f>IF(COUNTA(AF14:AF14)=1,AF14)</f>
        <v>0</v>
      </c>
      <c r="AL14" s="52" t="str">
        <f>IF(COUNTBLANK(AG14:AK14)=5,"",AVERAGE(AG14:AK14))</f>
        <v>0</v>
      </c>
      <c r="AM14" s="6">
        <v>86</v>
      </c>
      <c r="AN14" s="2">
        <v>87</v>
      </c>
      <c r="AO14" s="2">
        <v>89</v>
      </c>
      <c r="AP14" s="2"/>
      <c r="AQ14" s="2"/>
      <c r="AR14" s="84" t="str">
        <f>IF(COUNTBLANK(AM14:AQ14)=5,"",AVERAGE(AM14:AQ14))</f>
        <v>0</v>
      </c>
      <c r="AS14" s="13"/>
      <c r="AT14" s="6"/>
      <c r="AU14" s="2"/>
      <c r="AV14" s="2"/>
      <c r="AW14" s="2"/>
      <c r="AX14" s="2"/>
      <c r="AY14" s="98" t="str">
        <f>IF(COUNTBLANK(AT14:AX14)=5,"",AVERAGE(AT14:AX14))</f>
        <v>0</v>
      </c>
      <c r="AZ14" s="13"/>
      <c r="BA14" s="10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6">
        <v>5</v>
      </c>
      <c r="B15" s="16">
        <v>39635</v>
      </c>
      <c r="C15" s="16" t="s">
        <v>52</v>
      </c>
      <c r="D15" s="13"/>
      <c r="E15" s="16" t="str">
        <f>H15</f>
        <v>0</v>
      </c>
      <c r="F15" s="13"/>
      <c r="G15" s="34" t="str">
        <f>IF(OR(COUNTBLANK(AL15:AL15)=1,COUNTBLANK(AR15:AR15)=1,COUNTBLANK(O15:O15)=1),"",ROUND(((2*AL15)+AR15+O15)/4,0))</f>
        <v>0</v>
      </c>
      <c r="H15" s="34" t="str">
        <f>IF(OR(COUNTBLANK(AL15:AL15)=1,COUNTBLANK(AR15:AR15)=1,AND(COUNTBLANK(O15:O15)=1,OR($K$2&lt;&gt;12,UPPER($L$2)&lt;&gt;"GENAP")),AND(COUNTBLANK(P15:P15)=1,OR($K$2&lt;&gt;12,UPPER($L$2)&lt;&gt;"GENAP"))),"",IF(OR($K$2&lt;&gt;12,UPPER($L$2)&lt;&gt;"GENAP"),ROUND(((2*AL15)+AR15+P15)/4,0),ROUND(((2*AL15)+AR15+P15)/4,0)))</f>
        <v>0</v>
      </c>
      <c r="I15" s="34" t="str">
        <f>IF(AND(COUNTBLANK(AT15:AX15)=5,COUNTBLANK(AM15:AQ15)=5),"",IF(COUNTBLANK(AL15:AL15)=1,ROUND((AR15+(AY15*2))/3,0),ROUND(AY15,0)))</f>
        <v>0</v>
      </c>
      <c r="J15" s="34" t="str">
        <f>IF(OR(AND(COUNTBLANK(P15:P15)=1,OR($K$2&lt;&gt;12,UPPER($L$2)&lt;&gt;"GENAP")),COUNTBLANK(AT15:AX15)=5),"",IF(COUNTBLANK(AL15:AL15)=1,ROUND((AR15+(AY15*2))/3,0),ROUND(AY15,0)))</f>
        <v>0</v>
      </c>
      <c r="K15" s="16" t="str">
        <f>IF(BA15="","",BA15)</f>
        <v>0</v>
      </c>
      <c r="L15" s="102" t="s">
        <v>47</v>
      </c>
      <c r="M15" s="13"/>
      <c r="N15" s="53" t="str">
        <f>IF(BB15="","",BB15)</f>
        <v>0</v>
      </c>
      <c r="O15" s="2">
        <v>76</v>
      </c>
      <c r="P15" s="2">
        <v>94</v>
      </c>
      <c r="Q15" s="13"/>
      <c r="R15" s="3">
        <v>84</v>
      </c>
      <c r="S15" s="1"/>
      <c r="T15" s="62" t="str">
        <f>IF(ISNUMBER(R15)=FALSE(),"",IF(OR(R15&gt;=$C$4,ISNUMBER(S15)=FALSE(),R15&gt;S15),R15,IF(S15&gt;=$C$4,$C$4,S15)))</f>
        <v>0</v>
      </c>
      <c r="U15" s="1">
        <v>84</v>
      </c>
      <c r="V15" s="1"/>
      <c r="W15" s="62" t="str">
        <f>IF(ISNUMBER(U15)=FALSE(),"",IF(OR(U15&gt;=$C$4,ISNUMBER(V15)=FALSE(),U15&gt;V15),U15,IF(V15&gt;=$C$4,$C$4,V15)))</f>
        <v>0</v>
      </c>
      <c r="X15" s="1">
        <v>84</v>
      </c>
      <c r="Y15" s="1"/>
      <c r="Z15" s="62" t="str">
        <f>IF(ISNUMBER(X15)=FALSE(),"",IF(OR(X15&gt;=$C$4,ISNUMBER(Y15)=FALSE(),X15&gt;Y15),X15,IF(Y15&gt;=$C$4,$C$4,Y15)))</f>
        <v>0</v>
      </c>
      <c r="AA15" s="1"/>
      <c r="AB15" s="1"/>
      <c r="AC15" s="62" t="str">
        <f>IF(ISNUMBER(AA15)=FALSE(),"",IF(OR(AA15&gt;=$C$4,ISNUMBER(AB15)=FALSE(),AA15&gt;AB15),AA15,IF(AB15&gt;=$C$4,$C$4,AB15)))</f>
        <v>0</v>
      </c>
      <c r="AD15" s="1"/>
      <c r="AE15" s="1"/>
      <c r="AF15" s="62" t="str">
        <f>IF(ISNUMBER(AD15)=FALSE(),"",IF(OR(AD15&gt;=$C$4,ISNUMBER(AE15)=FALSE(),AD15&gt;AE15),AD15,IF(AE15&gt;=$C$4,$C$4,AE15)))</f>
        <v>0</v>
      </c>
      <c r="AG15" s="16" t="str">
        <f>IF(COUNTA(T15:T15)=1,T15)</f>
        <v>0</v>
      </c>
      <c r="AH15" s="16" t="str">
        <f>IF(COUNTA(W15:W15)=1,W15)</f>
        <v>0</v>
      </c>
      <c r="AI15" s="16" t="str">
        <f>IF(COUNTA(Z15:Z15)=1,Z15)</f>
        <v>0</v>
      </c>
      <c r="AJ15" s="16" t="str">
        <f>IF(COUNTA(AC15:AC15)=1,AC15)</f>
        <v>0</v>
      </c>
      <c r="AK15" s="16" t="str">
        <f>IF(COUNTA(AF15:AF15)=1,AF15)</f>
        <v>0</v>
      </c>
      <c r="AL15" s="52" t="str">
        <f>IF(COUNTBLANK(AG15:AK15)=5,"",AVERAGE(AG15:AK15))</f>
        <v>0</v>
      </c>
      <c r="AM15" s="6">
        <v>86</v>
      </c>
      <c r="AN15" s="2">
        <v>87</v>
      </c>
      <c r="AO15" s="2">
        <v>89</v>
      </c>
      <c r="AP15" s="2"/>
      <c r="AQ15" s="2"/>
      <c r="AR15" s="84" t="str">
        <f>IF(COUNTBLANK(AM15:AQ15)=5,"",AVERAGE(AM15:AQ15))</f>
        <v>0</v>
      </c>
      <c r="AS15" s="13"/>
      <c r="AT15" s="6"/>
      <c r="AU15" s="2"/>
      <c r="AV15" s="2"/>
      <c r="AW15" s="2"/>
      <c r="AX15" s="2"/>
      <c r="AY15" s="98" t="str">
        <f>IF(COUNTBLANK(AT15:AX15)=5,"",AVERAGE(AT15:AX15))</f>
        <v>0</v>
      </c>
      <c r="AZ15" s="13"/>
      <c r="BA15" s="10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6">
        <v>6</v>
      </c>
      <c r="B16" s="16">
        <v>39649</v>
      </c>
      <c r="C16" s="16" t="s">
        <v>53</v>
      </c>
      <c r="D16" s="13"/>
      <c r="E16" s="16" t="str">
        <f>H16</f>
        <v>0</v>
      </c>
      <c r="F16" s="13"/>
      <c r="G16" s="34" t="str">
        <f>IF(OR(COUNTBLANK(AL16:AL16)=1,COUNTBLANK(AR16:AR16)=1,COUNTBLANK(O16:O16)=1),"",ROUND(((2*AL16)+AR16+O16)/4,0))</f>
        <v>0</v>
      </c>
      <c r="H16" s="34" t="str">
        <f>IF(OR(COUNTBLANK(AL16:AL16)=1,COUNTBLANK(AR16:AR16)=1,AND(COUNTBLANK(O16:O16)=1,OR($K$2&lt;&gt;12,UPPER($L$2)&lt;&gt;"GENAP")),AND(COUNTBLANK(P16:P16)=1,OR($K$2&lt;&gt;12,UPPER($L$2)&lt;&gt;"GENAP"))),"",IF(OR($K$2&lt;&gt;12,UPPER($L$2)&lt;&gt;"GENAP"),ROUND(((2*AL16)+AR16+P16)/4,0),ROUND(((2*AL16)+AR16+P16)/4,0)))</f>
        <v>0</v>
      </c>
      <c r="I16" s="34" t="str">
        <f>IF(AND(COUNTBLANK(AT16:AX16)=5,COUNTBLANK(AM16:AQ16)=5),"",IF(COUNTBLANK(AL16:AL16)=1,ROUND((AR16+(AY16*2))/3,0),ROUND(AY16,0)))</f>
        <v>0</v>
      </c>
      <c r="J16" s="34" t="str">
        <f>IF(OR(AND(COUNTBLANK(P16:P16)=1,OR($K$2&lt;&gt;12,UPPER($L$2)&lt;&gt;"GENAP")),COUNTBLANK(AT16:AX16)=5),"",IF(COUNTBLANK(AL16:AL16)=1,ROUND((AR16+(AY16*2))/3,0),ROUND(AY16,0)))</f>
        <v>0</v>
      </c>
      <c r="K16" s="16" t="str">
        <f>IF(BA16="","",BA16)</f>
        <v>0</v>
      </c>
      <c r="L16" s="102" t="s">
        <v>47</v>
      </c>
      <c r="M16" s="13"/>
      <c r="N16" s="53" t="str">
        <f>IF(BB16="","",BB16)</f>
        <v>0</v>
      </c>
      <c r="O16" s="2">
        <v>70</v>
      </c>
      <c r="P16" s="2">
        <v>78</v>
      </c>
      <c r="Q16" s="13"/>
      <c r="R16" s="3">
        <v>70</v>
      </c>
      <c r="S16" s="1"/>
      <c r="T16" s="62" t="str">
        <f>IF(ISNUMBER(R16)=FALSE(),"",IF(OR(R16&gt;=$C$4,ISNUMBER(S16)=FALSE(),R16&gt;S16),R16,IF(S16&gt;=$C$4,$C$4,S16)))</f>
        <v>0</v>
      </c>
      <c r="U16" s="1">
        <v>86</v>
      </c>
      <c r="V16" s="1"/>
      <c r="W16" s="62" t="str">
        <f>IF(ISNUMBER(U16)=FALSE(),"",IF(OR(U16&gt;=$C$4,ISNUMBER(V16)=FALSE(),U16&gt;V16),U16,IF(V16&gt;=$C$4,$C$4,V16)))</f>
        <v>0</v>
      </c>
      <c r="X16" s="1">
        <v>83</v>
      </c>
      <c r="Y16" s="1"/>
      <c r="Z16" s="62" t="str">
        <f>IF(ISNUMBER(X16)=FALSE(),"",IF(OR(X16&gt;=$C$4,ISNUMBER(Y16)=FALSE(),X16&gt;Y16),X16,IF(Y16&gt;=$C$4,$C$4,Y16)))</f>
        <v>0</v>
      </c>
      <c r="AA16" s="1"/>
      <c r="AB16" s="1"/>
      <c r="AC16" s="62" t="str">
        <f>IF(ISNUMBER(AA16)=FALSE(),"",IF(OR(AA16&gt;=$C$4,ISNUMBER(AB16)=FALSE(),AA16&gt;AB16),AA16,IF(AB16&gt;=$C$4,$C$4,AB16)))</f>
        <v>0</v>
      </c>
      <c r="AD16" s="1"/>
      <c r="AE16" s="1"/>
      <c r="AF16" s="62" t="str">
        <f>IF(ISNUMBER(AD16)=FALSE(),"",IF(OR(AD16&gt;=$C$4,ISNUMBER(AE16)=FALSE(),AD16&gt;AE16),AD16,IF(AE16&gt;=$C$4,$C$4,AE16)))</f>
        <v>0</v>
      </c>
      <c r="AG16" s="16" t="str">
        <f>IF(COUNTA(T16:T16)=1,T16)</f>
        <v>0</v>
      </c>
      <c r="AH16" s="16" t="str">
        <f>IF(COUNTA(W16:W16)=1,W16)</f>
        <v>0</v>
      </c>
      <c r="AI16" s="16" t="str">
        <f>IF(COUNTA(Z16:Z16)=1,Z16)</f>
        <v>0</v>
      </c>
      <c r="AJ16" s="16" t="str">
        <f>IF(COUNTA(AC16:AC16)=1,AC16)</f>
        <v>0</v>
      </c>
      <c r="AK16" s="16" t="str">
        <f>IF(COUNTA(AF16:AF16)=1,AF16)</f>
        <v>0</v>
      </c>
      <c r="AL16" s="52" t="str">
        <f>IF(COUNTBLANK(AG16:AK16)=5,"",AVERAGE(AG16:AK16))</f>
        <v>0</v>
      </c>
      <c r="AM16" s="6"/>
      <c r="AN16" s="2">
        <v>87</v>
      </c>
      <c r="AO16" s="2">
        <v>89</v>
      </c>
      <c r="AP16" s="2"/>
      <c r="AQ16" s="2"/>
      <c r="AR16" s="84" t="str">
        <f>IF(COUNTBLANK(AM16:AQ16)=5,"",AVERAGE(AM16:AQ16))</f>
        <v>0</v>
      </c>
      <c r="AS16" s="13"/>
      <c r="AT16" s="6"/>
      <c r="AU16" s="2"/>
      <c r="AV16" s="2"/>
      <c r="AW16" s="2"/>
      <c r="AX16" s="2"/>
      <c r="AY16" s="98" t="str">
        <f>IF(COUNTBLANK(AT16:AX16)=5,"",AVERAGE(AT16:AX16))</f>
        <v>0</v>
      </c>
      <c r="AZ16" s="13"/>
      <c r="BA16" s="10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6">
        <v>7</v>
      </c>
      <c r="B17" s="16">
        <v>39663</v>
      </c>
      <c r="C17" s="16" t="s">
        <v>54</v>
      </c>
      <c r="D17" s="13"/>
      <c r="E17" s="16" t="str">
        <f>H17</f>
        <v>0</v>
      </c>
      <c r="F17" s="13"/>
      <c r="G17" s="34" t="str">
        <f>IF(OR(COUNTBLANK(AL17:AL17)=1,COUNTBLANK(AR17:AR17)=1,COUNTBLANK(O17:O17)=1),"",ROUND(((2*AL17)+AR17+O17)/4,0))</f>
        <v>0</v>
      </c>
      <c r="H17" s="34" t="str">
        <f>IF(OR(COUNTBLANK(AL17:AL17)=1,COUNTBLANK(AR17:AR17)=1,AND(COUNTBLANK(O17:O17)=1,OR($K$2&lt;&gt;12,UPPER($L$2)&lt;&gt;"GENAP")),AND(COUNTBLANK(P17:P17)=1,OR($K$2&lt;&gt;12,UPPER($L$2)&lt;&gt;"GENAP"))),"",IF(OR($K$2&lt;&gt;12,UPPER($L$2)&lt;&gt;"GENAP"),ROUND(((2*AL17)+AR17+P17)/4,0),ROUND(((2*AL17)+AR17+P17)/4,0)))</f>
        <v>0</v>
      </c>
      <c r="I17" s="34" t="str">
        <f>IF(AND(COUNTBLANK(AT17:AX17)=5,COUNTBLANK(AM17:AQ17)=5),"",IF(COUNTBLANK(AL17:AL17)=1,ROUND((AR17+(AY17*2))/3,0),ROUND(AY17,0)))</f>
        <v>0</v>
      </c>
      <c r="J17" s="34" t="str">
        <f>IF(OR(AND(COUNTBLANK(P17:P17)=1,OR($K$2&lt;&gt;12,UPPER($L$2)&lt;&gt;"GENAP")),COUNTBLANK(AT17:AX17)=5),"",IF(COUNTBLANK(AL17:AL17)=1,ROUND((AR17+(AY17*2))/3,0),ROUND(AY17,0)))</f>
        <v>0</v>
      </c>
      <c r="K17" s="16" t="str">
        <f>IF(BA17="","",BA17)</f>
        <v>0</v>
      </c>
      <c r="L17" s="102" t="s">
        <v>47</v>
      </c>
      <c r="M17" s="13"/>
      <c r="N17" s="53" t="str">
        <f>IF(BB17="","",BB17)</f>
        <v>0</v>
      </c>
      <c r="O17" s="2">
        <v>83</v>
      </c>
      <c r="P17" s="2">
        <v>96</v>
      </c>
      <c r="Q17" s="13"/>
      <c r="R17" s="3">
        <v>86</v>
      </c>
      <c r="S17" s="1"/>
      <c r="T17" s="62" t="str">
        <f>IF(ISNUMBER(R17)=FALSE(),"",IF(OR(R17&gt;=$C$4,ISNUMBER(S17)=FALSE(),R17&gt;S17),R17,IF(S17&gt;=$C$4,$C$4,S17)))</f>
        <v>0</v>
      </c>
      <c r="U17" s="1">
        <v>83</v>
      </c>
      <c r="V17" s="1"/>
      <c r="W17" s="62" t="str">
        <f>IF(ISNUMBER(U17)=FALSE(),"",IF(OR(U17&gt;=$C$4,ISNUMBER(V17)=FALSE(),U17&gt;V17),U17,IF(V17&gt;=$C$4,$C$4,V17)))</f>
        <v>0</v>
      </c>
      <c r="X17" s="1">
        <v>86</v>
      </c>
      <c r="Y17" s="1"/>
      <c r="Z17" s="62" t="str">
        <f>IF(ISNUMBER(X17)=FALSE(),"",IF(OR(X17&gt;=$C$4,ISNUMBER(Y17)=FALSE(),X17&gt;Y17),X17,IF(Y17&gt;=$C$4,$C$4,Y17)))</f>
        <v>0</v>
      </c>
      <c r="AA17" s="1"/>
      <c r="AB17" s="1"/>
      <c r="AC17" s="62" t="str">
        <f>IF(ISNUMBER(AA17)=FALSE(),"",IF(OR(AA17&gt;=$C$4,ISNUMBER(AB17)=FALSE(),AA17&gt;AB17),AA17,IF(AB17&gt;=$C$4,$C$4,AB17)))</f>
        <v>0</v>
      </c>
      <c r="AD17" s="1"/>
      <c r="AE17" s="1"/>
      <c r="AF17" s="62" t="str">
        <f>IF(ISNUMBER(AD17)=FALSE(),"",IF(OR(AD17&gt;=$C$4,ISNUMBER(AE17)=FALSE(),AD17&gt;AE17),AD17,IF(AE17&gt;=$C$4,$C$4,AE17)))</f>
        <v>0</v>
      </c>
      <c r="AG17" s="16" t="str">
        <f>IF(COUNTA(T17:T17)=1,T17)</f>
        <v>0</v>
      </c>
      <c r="AH17" s="16" t="str">
        <f>IF(COUNTA(W17:W17)=1,W17)</f>
        <v>0</v>
      </c>
      <c r="AI17" s="16" t="str">
        <f>IF(COUNTA(Z17:Z17)=1,Z17)</f>
        <v>0</v>
      </c>
      <c r="AJ17" s="16" t="str">
        <f>IF(COUNTA(AC17:AC17)=1,AC17)</f>
        <v>0</v>
      </c>
      <c r="AK17" s="16" t="str">
        <f>IF(COUNTA(AF17:AF17)=1,AF17)</f>
        <v>0</v>
      </c>
      <c r="AL17" s="52" t="str">
        <f>IF(COUNTBLANK(AG17:AK17)=5,"",AVERAGE(AG17:AK17))</f>
        <v>0</v>
      </c>
      <c r="AM17" s="6">
        <v>86</v>
      </c>
      <c r="AN17" s="2">
        <v>87</v>
      </c>
      <c r="AO17" s="2">
        <v>89</v>
      </c>
      <c r="AP17" s="2"/>
      <c r="AQ17" s="2"/>
      <c r="AR17" s="84" t="str">
        <f>IF(COUNTBLANK(AM17:AQ17)=5,"",AVERAGE(AM17:AQ17))</f>
        <v>0</v>
      </c>
      <c r="AS17" s="13"/>
      <c r="AT17" s="6"/>
      <c r="AU17" s="2"/>
      <c r="AV17" s="2"/>
      <c r="AW17" s="2"/>
      <c r="AX17" s="2"/>
      <c r="AY17" s="98" t="str">
        <f>IF(COUNTBLANK(AT17:AX17)=5,"",AVERAGE(AT17:AX17))</f>
        <v>0</v>
      </c>
      <c r="AZ17" s="13"/>
      <c r="BA17" s="10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6">
        <v>8</v>
      </c>
      <c r="B18" s="16">
        <v>39677</v>
      </c>
      <c r="C18" s="16" t="s">
        <v>55</v>
      </c>
      <c r="D18" s="13"/>
      <c r="E18" s="16" t="str">
        <f>H18</f>
        <v>0</v>
      </c>
      <c r="F18" s="13"/>
      <c r="G18" s="34" t="str">
        <f>IF(OR(COUNTBLANK(AL18:AL18)=1,COUNTBLANK(AR18:AR18)=1,COUNTBLANK(O18:O18)=1),"",ROUND(((2*AL18)+AR18+O18)/4,0))</f>
        <v>0</v>
      </c>
      <c r="H18" s="34" t="str">
        <f>IF(OR(COUNTBLANK(AL18:AL18)=1,COUNTBLANK(AR18:AR18)=1,AND(COUNTBLANK(O18:O18)=1,OR($K$2&lt;&gt;12,UPPER($L$2)&lt;&gt;"GENAP")),AND(COUNTBLANK(P18:P18)=1,OR($K$2&lt;&gt;12,UPPER($L$2)&lt;&gt;"GENAP"))),"",IF(OR($K$2&lt;&gt;12,UPPER($L$2)&lt;&gt;"GENAP"),ROUND(((2*AL18)+AR18+P18)/4,0),ROUND(((2*AL18)+AR18+P18)/4,0)))</f>
        <v>0</v>
      </c>
      <c r="I18" s="34" t="str">
        <f>IF(AND(COUNTBLANK(AT18:AX18)=5,COUNTBLANK(AM18:AQ18)=5),"",IF(COUNTBLANK(AL18:AL18)=1,ROUND((AR18+(AY18*2))/3,0),ROUND(AY18,0)))</f>
        <v>0</v>
      </c>
      <c r="J18" s="34" t="str">
        <f>IF(OR(AND(COUNTBLANK(P18:P18)=1,OR($K$2&lt;&gt;12,UPPER($L$2)&lt;&gt;"GENAP")),COUNTBLANK(AT18:AX18)=5),"",IF(COUNTBLANK(AL18:AL18)=1,ROUND((AR18+(AY18*2))/3,0),ROUND(AY18,0)))</f>
        <v>0</v>
      </c>
      <c r="K18" s="16" t="str">
        <f>IF(BA18="","",BA18)</f>
        <v>0</v>
      </c>
      <c r="L18" s="102" t="s">
        <v>47</v>
      </c>
      <c r="M18" s="13"/>
      <c r="N18" s="53" t="str">
        <f>IF(BB18="","",BB18)</f>
        <v>0</v>
      </c>
      <c r="O18" s="2">
        <v>89</v>
      </c>
      <c r="P18" s="2">
        <v>85</v>
      </c>
      <c r="Q18" s="13"/>
      <c r="R18" s="3">
        <v>87</v>
      </c>
      <c r="S18" s="1"/>
      <c r="T18" s="62" t="str">
        <f>IF(ISNUMBER(R18)=FALSE(),"",IF(OR(R18&gt;=$C$4,ISNUMBER(S18)=FALSE(),R18&gt;S18),R18,IF(S18&gt;=$C$4,$C$4,S18)))</f>
        <v>0</v>
      </c>
      <c r="U18" s="1">
        <v>88</v>
      </c>
      <c r="V18" s="1"/>
      <c r="W18" s="62" t="str">
        <f>IF(ISNUMBER(U18)=FALSE(),"",IF(OR(U18&gt;=$C$4,ISNUMBER(V18)=FALSE(),U18&gt;V18),U18,IF(V18&gt;=$C$4,$C$4,V18)))</f>
        <v>0</v>
      </c>
      <c r="X18" s="1">
        <v>86</v>
      </c>
      <c r="Y18" s="1"/>
      <c r="Z18" s="62" t="str">
        <f>IF(ISNUMBER(X18)=FALSE(),"",IF(OR(X18&gt;=$C$4,ISNUMBER(Y18)=FALSE(),X18&gt;Y18),X18,IF(Y18&gt;=$C$4,$C$4,Y18)))</f>
        <v>0</v>
      </c>
      <c r="AA18" s="1"/>
      <c r="AB18" s="1"/>
      <c r="AC18" s="62" t="str">
        <f>IF(ISNUMBER(AA18)=FALSE(),"",IF(OR(AA18&gt;=$C$4,ISNUMBER(AB18)=FALSE(),AA18&gt;AB18),AA18,IF(AB18&gt;=$C$4,$C$4,AB18)))</f>
        <v>0</v>
      </c>
      <c r="AD18" s="1"/>
      <c r="AE18" s="1"/>
      <c r="AF18" s="62" t="str">
        <f>IF(ISNUMBER(AD18)=FALSE(),"",IF(OR(AD18&gt;=$C$4,ISNUMBER(AE18)=FALSE(),AD18&gt;AE18),AD18,IF(AE18&gt;=$C$4,$C$4,AE18)))</f>
        <v>0</v>
      </c>
      <c r="AG18" s="16" t="str">
        <f>IF(COUNTA(T18:T18)=1,T18)</f>
        <v>0</v>
      </c>
      <c r="AH18" s="16" t="str">
        <f>IF(COUNTA(W18:W18)=1,W18)</f>
        <v>0</v>
      </c>
      <c r="AI18" s="16" t="str">
        <f>IF(COUNTA(Z18:Z18)=1,Z18)</f>
        <v>0</v>
      </c>
      <c r="AJ18" s="16" t="str">
        <f>IF(COUNTA(AC18:AC18)=1,AC18)</f>
        <v>0</v>
      </c>
      <c r="AK18" s="16" t="str">
        <f>IF(COUNTA(AF18:AF18)=1,AF18)</f>
        <v>0</v>
      </c>
      <c r="AL18" s="52" t="str">
        <f>IF(COUNTBLANK(AG18:AK18)=5,"",AVERAGE(AG18:AK18))</f>
        <v>0</v>
      </c>
      <c r="AM18" s="6">
        <v>86</v>
      </c>
      <c r="AN18" s="2">
        <v>87</v>
      </c>
      <c r="AO18" s="2">
        <v>89</v>
      </c>
      <c r="AP18" s="2"/>
      <c r="AQ18" s="2"/>
      <c r="AR18" s="84" t="str">
        <f>IF(COUNTBLANK(AM18:AQ18)=5,"",AVERAGE(AM18:AQ18))</f>
        <v>0</v>
      </c>
      <c r="AS18" s="13"/>
      <c r="AT18" s="6"/>
      <c r="AU18" s="2"/>
      <c r="AV18" s="2"/>
      <c r="AW18" s="2"/>
      <c r="AX18" s="2"/>
      <c r="AY18" s="98" t="str">
        <f>IF(COUNTBLANK(AT18:AX18)=5,"",AVERAGE(AT18:AX18))</f>
        <v>0</v>
      </c>
      <c r="AZ18" s="13"/>
      <c r="BA18" s="10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6">
        <v>9</v>
      </c>
      <c r="B19" s="16">
        <v>39691</v>
      </c>
      <c r="C19" s="16" t="s">
        <v>56</v>
      </c>
      <c r="D19" s="13"/>
      <c r="E19" s="16" t="str">
        <f>H19</f>
        <v>0</v>
      </c>
      <c r="F19" s="13"/>
      <c r="G19" s="34" t="str">
        <f>IF(OR(COUNTBLANK(AL19:AL19)=1,COUNTBLANK(AR19:AR19)=1,COUNTBLANK(O19:O19)=1),"",ROUND(((2*AL19)+AR19+O19)/4,0))</f>
        <v>0</v>
      </c>
      <c r="H19" s="34" t="str">
        <f>IF(OR(COUNTBLANK(AL19:AL19)=1,COUNTBLANK(AR19:AR19)=1,AND(COUNTBLANK(O19:O19)=1,OR($K$2&lt;&gt;12,UPPER($L$2)&lt;&gt;"GENAP")),AND(COUNTBLANK(P19:P19)=1,OR($K$2&lt;&gt;12,UPPER($L$2)&lt;&gt;"GENAP"))),"",IF(OR($K$2&lt;&gt;12,UPPER($L$2)&lt;&gt;"GENAP"),ROUND(((2*AL19)+AR19+P19)/4,0),ROUND(((2*AL19)+AR19+P19)/4,0)))</f>
        <v>0</v>
      </c>
      <c r="I19" s="34" t="str">
        <f>IF(AND(COUNTBLANK(AT19:AX19)=5,COUNTBLANK(AM19:AQ19)=5),"",IF(COUNTBLANK(AL19:AL19)=1,ROUND((AR19+(AY19*2))/3,0),ROUND(AY19,0)))</f>
        <v>0</v>
      </c>
      <c r="J19" s="34" t="str">
        <f>IF(OR(AND(COUNTBLANK(P19:P19)=1,OR($K$2&lt;&gt;12,UPPER($L$2)&lt;&gt;"GENAP")),COUNTBLANK(AT19:AX19)=5),"",IF(COUNTBLANK(AL19:AL19)=1,ROUND((AR19+(AY19*2))/3,0),ROUND(AY19,0)))</f>
        <v>0</v>
      </c>
      <c r="K19" s="16" t="str">
        <f>IF(BA19="","",BA19)</f>
        <v>0</v>
      </c>
      <c r="L19" s="102" t="s">
        <v>47</v>
      </c>
      <c r="M19" s="13"/>
      <c r="N19" s="53" t="str">
        <f>IF(BB19="","",BB19)</f>
        <v>0</v>
      </c>
      <c r="O19" s="2">
        <v>85</v>
      </c>
      <c r="P19" s="2">
        <v>82</v>
      </c>
      <c r="Q19" s="13"/>
      <c r="R19" s="3">
        <v>84</v>
      </c>
      <c r="S19" s="1"/>
      <c r="T19" s="62" t="str">
        <f>IF(ISNUMBER(R19)=FALSE(),"",IF(OR(R19&gt;=$C$4,ISNUMBER(S19)=FALSE(),R19&gt;S19),R19,IF(S19&gt;=$C$4,$C$4,S19)))</f>
        <v>0</v>
      </c>
      <c r="U19" s="1">
        <v>84</v>
      </c>
      <c r="V19" s="1"/>
      <c r="W19" s="62" t="str">
        <f>IF(ISNUMBER(U19)=FALSE(),"",IF(OR(U19&gt;=$C$4,ISNUMBER(V19)=FALSE(),U19&gt;V19),U19,IF(V19&gt;=$C$4,$C$4,V19)))</f>
        <v>0</v>
      </c>
      <c r="X19" s="1">
        <v>84</v>
      </c>
      <c r="Y19" s="1"/>
      <c r="Z19" s="62" t="str">
        <f>IF(ISNUMBER(X19)=FALSE(),"",IF(OR(X19&gt;=$C$4,ISNUMBER(Y19)=FALSE(),X19&gt;Y19),X19,IF(Y19&gt;=$C$4,$C$4,Y19)))</f>
        <v>0</v>
      </c>
      <c r="AA19" s="1"/>
      <c r="AB19" s="1"/>
      <c r="AC19" s="62" t="str">
        <f>IF(ISNUMBER(AA19)=FALSE(),"",IF(OR(AA19&gt;=$C$4,ISNUMBER(AB19)=FALSE(),AA19&gt;AB19),AA19,IF(AB19&gt;=$C$4,$C$4,AB19)))</f>
        <v>0</v>
      </c>
      <c r="AD19" s="1"/>
      <c r="AE19" s="1"/>
      <c r="AF19" s="62" t="str">
        <f>IF(ISNUMBER(AD19)=FALSE(),"",IF(OR(AD19&gt;=$C$4,ISNUMBER(AE19)=FALSE(),AD19&gt;AE19),AD19,IF(AE19&gt;=$C$4,$C$4,AE19)))</f>
        <v>0</v>
      </c>
      <c r="AG19" s="16" t="str">
        <f>IF(COUNTA(T19:T19)=1,T19)</f>
        <v>0</v>
      </c>
      <c r="AH19" s="16" t="str">
        <f>IF(COUNTA(W19:W19)=1,W19)</f>
        <v>0</v>
      </c>
      <c r="AI19" s="16" t="str">
        <f>IF(COUNTA(Z19:Z19)=1,Z19)</f>
        <v>0</v>
      </c>
      <c r="AJ19" s="16" t="str">
        <f>IF(COUNTA(AC19:AC19)=1,AC19)</f>
        <v>0</v>
      </c>
      <c r="AK19" s="16" t="str">
        <f>IF(COUNTA(AF19:AF19)=1,AF19)</f>
        <v>0</v>
      </c>
      <c r="AL19" s="52" t="str">
        <f>IF(COUNTBLANK(AG19:AK19)=5,"",AVERAGE(AG19:AK19))</f>
        <v>0</v>
      </c>
      <c r="AM19" s="6">
        <v>86</v>
      </c>
      <c r="AN19" s="2">
        <v>87</v>
      </c>
      <c r="AO19" s="2">
        <v>89</v>
      </c>
      <c r="AP19" s="2"/>
      <c r="AQ19" s="2"/>
      <c r="AR19" s="84" t="str">
        <f>IF(COUNTBLANK(AM19:AQ19)=5,"",AVERAGE(AM19:AQ19))</f>
        <v>0</v>
      </c>
      <c r="AS19" s="13"/>
      <c r="AT19" s="6"/>
      <c r="AU19" s="2"/>
      <c r="AV19" s="2"/>
      <c r="AW19" s="2"/>
      <c r="AX19" s="2"/>
      <c r="AY19" s="98" t="str">
        <f>IF(COUNTBLANK(AT19:AX19)=5,"",AVERAGE(AT19:AX19))</f>
        <v>0</v>
      </c>
      <c r="AZ19" s="13"/>
      <c r="BA19" s="10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6">
        <v>10</v>
      </c>
      <c r="B20" s="16">
        <v>39705</v>
      </c>
      <c r="C20" s="16" t="s">
        <v>57</v>
      </c>
      <c r="D20" s="13"/>
      <c r="E20" s="16" t="str">
        <f>H20</f>
        <v>0</v>
      </c>
      <c r="F20" s="13"/>
      <c r="G20" s="34" t="str">
        <f>IF(OR(COUNTBLANK(AL20:AL20)=1,COUNTBLANK(AR20:AR20)=1,COUNTBLANK(O20:O20)=1),"",ROUND(((2*AL20)+AR20+O20)/4,0))</f>
        <v>0</v>
      </c>
      <c r="H20" s="34" t="str">
        <f>IF(OR(COUNTBLANK(AL20:AL20)=1,COUNTBLANK(AR20:AR20)=1,AND(COUNTBLANK(O20:O20)=1,OR($K$2&lt;&gt;12,UPPER($L$2)&lt;&gt;"GENAP")),AND(COUNTBLANK(P20:P20)=1,OR($K$2&lt;&gt;12,UPPER($L$2)&lt;&gt;"GENAP"))),"",IF(OR($K$2&lt;&gt;12,UPPER($L$2)&lt;&gt;"GENAP"),ROUND(((2*AL20)+AR20+P20)/4,0),ROUND(((2*AL20)+AR20+P20)/4,0)))</f>
        <v>0</v>
      </c>
      <c r="I20" s="34" t="str">
        <f>IF(AND(COUNTBLANK(AT20:AX20)=5,COUNTBLANK(AM20:AQ20)=5),"",IF(COUNTBLANK(AL20:AL20)=1,ROUND((AR20+(AY20*2))/3,0),ROUND(AY20,0)))</f>
        <v>0</v>
      </c>
      <c r="J20" s="34" t="str">
        <f>IF(OR(AND(COUNTBLANK(P20:P20)=1,OR($K$2&lt;&gt;12,UPPER($L$2)&lt;&gt;"GENAP")),COUNTBLANK(AT20:AX20)=5),"",IF(COUNTBLANK(AL20:AL20)=1,ROUND((AR20+(AY20*2))/3,0),ROUND(AY20,0)))</f>
        <v>0</v>
      </c>
      <c r="K20" s="16" t="str">
        <f>IF(BA20="","",BA20)</f>
        <v>0</v>
      </c>
      <c r="L20" s="102" t="s">
        <v>47</v>
      </c>
      <c r="M20" s="13"/>
      <c r="N20" s="53" t="str">
        <f>IF(BB20="","",BB20)</f>
        <v>0</v>
      </c>
      <c r="O20" s="2">
        <v>84</v>
      </c>
      <c r="P20" s="2">
        <v>86</v>
      </c>
      <c r="Q20" s="13"/>
      <c r="R20" s="3">
        <v>86</v>
      </c>
      <c r="S20" s="1"/>
      <c r="T20" s="62" t="str">
        <f>IF(ISNUMBER(R20)=FALSE(),"",IF(OR(R20&gt;=$C$4,ISNUMBER(S20)=FALSE(),R20&gt;S20),R20,IF(S20&gt;=$C$4,$C$4,S20)))</f>
        <v>0</v>
      </c>
      <c r="U20" s="1">
        <v>86</v>
      </c>
      <c r="V20" s="1"/>
      <c r="W20" s="62" t="str">
        <f>IF(ISNUMBER(U20)=FALSE(),"",IF(OR(U20&gt;=$C$4,ISNUMBER(V20)=FALSE(),U20&gt;V20),U20,IF(V20&gt;=$C$4,$C$4,V20)))</f>
        <v>0</v>
      </c>
      <c r="X20" s="1">
        <v>86</v>
      </c>
      <c r="Y20" s="1"/>
      <c r="Z20" s="62" t="str">
        <f>IF(ISNUMBER(X20)=FALSE(),"",IF(OR(X20&gt;=$C$4,ISNUMBER(Y20)=FALSE(),X20&gt;Y20),X20,IF(Y20&gt;=$C$4,$C$4,Y20)))</f>
        <v>0</v>
      </c>
      <c r="AA20" s="1"/>
      <c r="AB20" s="1"/>
      <c r="AC20" s="62" t="str">
        <f>IF(ISNUMBER(AA20)=FALSE(),"",IF(OR(AA20&gt;=$C$4,ISNUMBER(AB20)=FALSE(),AA20&gt;AB20),AA20,IF(AB20&gt;=$C$4,$C$4,AB20)))</f>
        <v>0</v>
      </c>
      <c r="AD20" s="1"/>
      <c r="AE20" s="1"/>
      <c r="AF20" s="62" t="str">
        <f>IF(ISNUMBER(AD20)=FALSE(),"",IF(OR(AD20&gt;=$C$4,ISNUMBER(AE20)=FALSE(),AD20&gt;AE20),AD20,IF(AE20&gt;=$C$4,$C$4,AE20)))</f>
        <v>0</v>
      </c>
      <c r="AG20" s="16" t="str">
        <f>IF(COUNTA(T20:T20)=1,T20)</f>
        <v>0</v>
      </c>
      <c r="AH20" s="16" t="str">
        <f>IF(COUNTA(W20:W20)=1,W20)</f>
        <v>0</v>
      </c>
      <c r="AI20" s="16" t="str">
        <f>IF(COUNTA(Z20:Z20)=1,Z20)</f>
        <v>0</v>
      </c>
      <c r="AJ20" s="16" t="str">
        <f>IF(COUNTA(AC20:AC20)=1,AC20)</f>
        <v>0</v>
      </c>
      <c r="AK20" s="16" t="str">
        <f>IF(COUNTA(AF20:AF20)=1,AF20)</f>
        <v>0</v>
      </c>
      <c r="AL20" s="52" t="str">
        <f>IF(COUNTBLANK(AG20:AK20)=5,"",AVERAGE(AG20:AK20))</f>
        <v>0</v>
      </c>
      <c r="AM20" s="6">
        <v>86</v>
      </c>
      <c r="AN20" s="2">
        <v>87</v>
      </c>
      <c r="AO20" s="2">
        <v>89</v>
      </c>
      <c r="AP20" s="2"/>
      <c r="AQ20" s="2"/>
      <c r="AR20" s="84" t="str">
        <f>IF(COUNTBLANK(AM20:AQ20)=5,"",AVERAGE(AM20:AQ20))</f>
        <v>0</v>
      </c>
      <c r="AS20" s="13"/>
      <c r="AT20" s="6"/>
      <c r="AU20" s="2"/>
      <c r="AV20" s="2"/>
      <c r="AW20" s="2"/>
      <c r="AX20" s="2"/>
      <c r="AY20" s="98" t="str">
        <f>IF(COUNTBLANK(AT20:AX20)=5,"",AVERAGE(AT20:AX20))</f>
        <v>0</v>
      </c>
      <c r="AZ20" s="13"/>
      <c r="BA20" s="10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6">
        <v>11</v>
      </c>
      <c r="B21" s="16">
        <v>39719</v>
      </c>
      <c r="C21" s="16" t="s">
        <v>58</v>
      </c>
      <c r="D21" s="13"/>
      <c r="E21" s="16" t="str">
        <f>H21</f>
        <v>0</v>
      </c>
      <c r="F21" s="13"/>
      <c r="G21" s="34" t="str">
        <f>IF(OR(COUNTBLANK(AL21:AL21)=1,COUNTBLANK(AR21:AR21)=1,COUNTBLANK(O21:O21)=1),"",ROUND(((2*AL21)+AR21+O21)/4,0))</f>
        <v>0</v>
      </c>
      <c r="H21" s="34" t="str">
        <f>IF(OR(COUNTBLANK(AL21:AL21)=1,COUNTBLANK(AR21:AR21)=1,AND(COUNTBLANK(O21:O21)=1,OR($K$2&lt;&gt;12,UPPER($L$2)&lt;&gt;"GENAP")),AND(COUNTBLANK(P21:P21)=1,OR($K$2&lt;&gt;12,UPPER($L$2)&lt;&gt;"GENAP"))),"",IF(OR($K$2&lt;&gt;12,UPPER($L$2)&lt;&gt;"GENAP"),ROUND(((2*AL21)+AR21+P21)/4,0),ROUND(((2*AL21)+AR21+P21)/4,0)))</f>
        <v>0</v>
      </c>
      <c r="I21" s="34" t="str">
        <f>IF(AND(COUNTBLANK(AT21:AX21)=5,COUNTBLANK(AM21:AQ21)=5),"",IF(COUNTBLANK(AL21:AL21)=1,ROUND((AR21+(AY21*2))/3,0),ROUND(AY21,0)))</f>
        <v>0</v>
      </c>
      <c r="J21" s="34" t="str">
        <f>IF(OR(AND(COUNTBLANK(P21:P21)=1,OR($K$2&lt;&gt;12,UPPER($L$2)&lt;&gt;"GENAP")),COUNTBLANK(AT21:AX21)=5),"",IF(COUNTBLANK(AL21:AL21)=1,ROUND((AR21+(AY21*2))/3,0),ROUND(AY21,0)))</f>
        <v>0</v>
      </c>
      <c r="K21" s="16" t="str">
        <f>IF(BA21="","",BA21)</f>
        <v>0</v>
      </c>
      <c r="L21" s="102" t="s">
        <v>47</v>
      </c>
      <c r="M21" s="13"/>
      <c r="N21" s="53" t="str">
        <f>IF(BB21="","",BB21)</f>
        <v>0</v>
      </c>
      <c r="O21" s="2">
        <v>86</v>
      </c>
      <c r="P21" s="2">
        <v>75</v>
      </c>
      <c r="Q21" s="13"/>
      <c r="R21" s="3">
        <v>84</v>
      </c>
      <c r="S21" s="1"/>
      <c r="T21" s="62" t="str">
        <f>IF(ISNUMBER(R21)=FALSE(),"",IF(OR(R21&gt;=$C$4,ISNUMBER(S21)=FALSE(),R21&gt;S21),R21,IF(S21&gt;=$C$4,$C$4,S21)))</f>
        <v>0</v>
      </c>
      <c r="U21" s="1">
        <v>84</v>
      </c>
      <c r="V21" s="1"/>
      <c r="W21" s="62" t="str">
        <f>IF(ISNUMBER(U21)=FALSE(),"",IF(OR(U21&gt;=$C$4,ISNUMBER(V21)=FALSE(),U21&gt;V21),U21,IF(V21&gt;=$C$4,$C$4,V21)))</f>
        <v>0</v>
      </c>
      <c r="X21" s="1">
        <v>83</v>
      </c>
      <c r="Y21" s="1"/>
      <c r="Z21" s="62" t="str">
        <f>IF(ISNUMBER(X21)=FALSE(),"",IF(OR(X21&gt;=$C$4,ISNUMBER(Y21)=FALSE(),X21&gt;Y21),X21,IF(Y21&gt;=$C$4,$C$4,Y21)))</f>
        <v>0</v>
      </c>
      <c r="AA21" s="1"/>
      <c r="AB21" s="1"/>
      <c r="AC21" s="62" t="str">
        <f>IF(ISNUMBER(AA21)=FALSE(),"",IF(OR(AA21&gt;=$C$4,ISNUMBER(AB21)=FALSE(),AA21&gt;AB21),AA21,IF(AB21&gt;=$C$4,$C$4,AB21)))</f>
        <v>0</v>
      </c>
      <c r="AD21" s="1"/>
      <c r="AE21" s="1"/>
      <c r="AF21" s="62" t="str">
        <f>IF(ISNUMBER(AD21)=FALSE(),"",IF(OR(AD21&gt;=$C$4,ISNUMBER(AE21)=FALSE(),AD21&gt;AE21),AD21,IF(AE21&gt;=$C$4,$C$4,AE21)))</f>
        <v>0</v>
      </c>
      <c r="AG21" s="16" t="str">
        <f>IF(COUNTA(T21:T21)=1,T21)</f>
        <v>0</v>
      </c>
      <c r="AH21" s="16" t="str">
        <f>IF(COUNTA(W21:W21)=1,W21)</f>
        <v>0</v>
      </c>
      <c r="AI21" s="16" t="str">
        <f>IF(COUNTA(Z21:Z21)=1,Z21)</f>
        <v>0</v>
      </c>
      <c r="AJ21" s="16" t="str">
        <f>IF(COUNTA(AC21:AC21)=1,AC21)</f>
        <v>0</v>
      </c>
      <c r="AK21" s="16" t="str">
        <f>IF(COUNTA(AF21:AF21)=1,AF21)</f>
        <v>0</v>
      </c>
      <c r="AL21" s="52" t="str">
        <f>IF(COUNTBLANK(AG21:AK21)=5,"",AVERAGE(AG21:AK21))</f>
        <v>0</v>
      </c>
      <c r="AM21" s="6">
        <v>86</v>
      </c>
      <c r="AN21" s="2">
        <v>87</v>
      </c>
      <c r="AO21" s="2">
        <v>89</v>
      </c>
      <c r="AP21" s="2"/>
      <c r="AQ21" s="2"/>
      <c r="AR21" s="84" t="str">
        <f>IF(COUNTBLANK(AM21:AQ21)=5,"",AVERAGE(AM21:AQ21))</f>
        <v>0</v>
      </c>
      <c r="AS21" s="13"/>
      <c r="AT21" s="6"/>
      <c r="AU21" s="2"/>
      <c r="AV21" s="2"/>
      <c r="AW21" s="2"/>
      <c r="AX21" s="2"/>
      <c r="AY21" s="98" t="str">
        <f>IF(COUNTBLANK(AT21:AX21)=5,"",AVERAGE(AT21:AX21))</f>
        <v>0</v>
      </c>
      <c r="AZ21" s="13"/>
      <c r="BA21" s="10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6">
        <v>12</v>
      </c>
      <c r="B22" s="16">
        <v>39733</v>
      </c>
      <c r="C22" s="16" t="s">
        <v>59</v>
      </c>
      <c r="D22" s="13"/>
      <c r="E22" s="16" t="str">
        <f>H22</f>
        <v>0</v>
      </c>
      <c r="F22" s="13"/>
      <c r="G22" s="34" t="str">
        <f>IF(OR(COUNTBLANK(AL22:AL22)=1,COUNTBLANK(AR22:AR22)=1,COUNTBLANK(O22:O22)=1),"",ROUND(((2*AL22)+AR22+O22)/4,0))</f>
        <v>0</v>
      </c>
      <c r="H22" s="34" t="str">
        <f>IF(OR(COUNTBLANK(AL22:AL22)=1,COUNTBLANK(AR22:AR22)=1,AND(COUNTBLANK(O22:O22)=1,OR($K$2&lt;&gt;12,UPPER($L$2)&lt;&gt;"GENAP")),AND(COUNTBLANK(P22:P22)=1,OR($K$2&lt;&gt;12,UPPER($L$2)&lt;&gt;"GENAP"))),"",IF(OR($K$2&lt;&gt;12,UPPER($L$2)&lt;&gt;"GENAP"),ROUND(((2*AL22)+AR22+P22)/4,0),ROUND(((2*AL22)+AR22+P22)/4,0)))</f>
        <v>0</v>
      </c>
      <c r="I22" s="34" t="str">
        <f>IF(AND(COUNTBLANK(AT22:AX22)=5,COUNTBLANK(AM22:AQ22)=5),"",IF(COUNTBLANK(AL22:AL22)=1,ROUND((AR22+(AY22*2))/3,0),ROUND(AY22,0)))</f>
        <v>0</v>
      </c>
      <c r="J22" s="34" t="str">
        <f>IF(OR(AND(COUNTBLANK(P22:P22)=1,OR($K$2&lt;&gt;12,UPPER($L$2)&lt;&gt;"GENAP")),COUNTBLANK(AT22:AX22)=5),"",IF(COUNTBLANK(AL22:AL22)=1,ROUND((AR22+(AY22*2))/3,0),ROUND(AY22,0)))</f>
        <v>0</v>
      </c>
      <c r="K22" s="16" t="str">
        <f>IF(BA22="","",BA22)</f>
        <v>0</v>
      </c>
      <c r="L22" s="102" t="s">
        <v>47</v>
      </c>
      <c r="M22" s="13"/>
      <c r="N22" s="53" t="str">
        <f>IF(BB22="","",BB22)</f>
        <v>0</v>
      </c>
      <c r="O22" s="2">
        <v>84</v>
      </c>
      <c r="P22" s="2">
        <v>95</v>
      </c>
      <c r="Q22" s="13"/>
      <c r="R22" s="3">
        <v>90</v>
      </c>
      <c r="S22" s="1"/>
      <c r="T22" s="62" t="str">
        <f>IF(ISNUMBER(R22)=FALSE(),"",IF(OR(R22&gt;=$C$4,ISNUMBER(S22)=FALSE(),R22&gt;S22),R22,IF(S22&gt;=$C$4,$C$4,S22)))</f>
        <v>0</v>
      </c>
      <c r="U22" s="1">
        <v>89</v>
      </c>
      <c r="V22" s="1"/>
      <c r="W22" s="62" t="str">
        <f>IF(ISNUMBER(U22)=FALSE(),"",IF(OR(U22&gt;=$C$4,ISNUMBER(V22)=FALSE(),U22&gt;V22),U22,IF(V22&gt;=$C$4,$C$4,V22)))</f>
        <v>0</v>
      </c>
      <c r="X22" s="1">
        <v>87</v>
      </c>
      <c r="Y22" s="1"/>
      <c r="Z22" s="62" t="str">
        <f>IF(ISNUMBER(X22)=FALSE(),"",IF(OR(X22&gt;=$C$4,ISNUMBER(Y22)=FALSE(),X22&gt;Y22),X22,IF(Y22&gt;=$C$4,$C$4,Y22)))</f>
        <v>0</v>
      </c>
      <c r="AA22" s="1"/>
      <c r="AB22" s="1"/>
      <c r="AC22" s="62" t="str">
        <f>IF(ISNUMBER(AA22)=FALSE(),"",IF(OR(AA22&gt;=$C$4,ISNUMBER(AB22)=FALSE(),AA22&gt;AB22),AA22,IF(AB22&gt;=$C$4,$C$4,AB22)))</f>
        <v>0</v>
      </c>
      <c r="AD22" s="1"/>
      <c r="AE22" s="1"/>
      <c r="AF22" s="62" t="str">
        <f>IF(ISNUMBER(AD22)=FALSE(),"",IF(OR(AD22&gt;=$C$4,ISNUMBER(AE22)=FALSE(),AD22&gt;AE22),AD22,IF(AE22&gt;=$C$4,$C$4,AE22)))</f>
        <v>0</v>
      </c>
      <c r="AG22" s="16" t="str">
        <f>IF(COUNTA(T22:T22)=1,T22)</f>
        <v>0</v>
      </c>
      <c r="AH22" s="16" t="str">
        <f>IF(COUNTA(W22:W22)=1,W22)</f>
        <v>0</v>
      </c>
      <c r="AI22" s="16" t="str">
        <f>IF(COUNTA(Z22:Z22)=1,Z22)</f>
        <v>0</v>
      </c>
      <c r="AJ22" s="16" t="str">
        <f>IF(COUNTA(AC22:AC22)=1,AC22)</f>
        <v>0</v>
      </c>
      <c r="AK22" s="16" t="str">
        <f>IF(COUNTA(AF22:AF22)=1,AF22)</f>
        <v>0</v>
      </c>
      <c r="AL22" s="52" t="str">
        <f>IF(COUNTBLANK(AG22:AK22)=5,"",AVERAGE(AG22:AK22))</f>
        <v>0</v>
      </c>
      <c r="AM22" s="6">
        <v>88</v>
      </c>
      <c r="AN22" s="2">
        <v>87</v>
      </c>
      <c r="AO22" s="2">
        <v>89</v>
      </c>
      <c r="AP22" s="2"/>
      <c r="AQ22" s="2"/>
      <c r="AR22" s="84" t="str">
        <f>IF(COUNTBLANK(AM22:AQ22)=5,"",AVERAGE(AM22:AQ22))</f>
        <v>0</v>
      </c>
      <c r="AS22" s="13"/>
      <c r="AT22" s="6"/>
      <c r="AU22" s="2"/>
      <c r="AV22" s="2"/>
      <c r="AW22" s="2"/>
      <c r="AX22" s="2"/>
      <c r="AY22" s="98" t="str">
        <f>IF(COUNTBLANK(AT22:AX22)=5,"",AVERAGE(AT22:AX22))</f>
        <v>0</v>
      </c>
      <c r="AZ22" s="13"/>
      <c r="BA22" s="10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6">
        <v>13</v>
      </c>
      <c r="B23" s="16">
        <v>39747</v>
      </c>
      <c r="C23" s="16" t="s">
        <v>60</v>
      </c>
      <c r="D23" s="13"/>
      <c r="E23" s="16" t="str">
        <f>H23</f>
        <v>0</v>
      </c>
      <c r="F23" s="13"/>
      <c r="G23" s="34" t="str">
        <f>IF(OR(COUNTBLANK(AL23:AL23)=1,COUNTBLANK(AR23:AR23)=1,COUNTBLANK(O23:O23)=1),"",ROUND(((2*AL23)+AR23+O23)/4,0))</f>
        <v>0</v>
      </c>
      <c r="H23" s="34" t="str">
        <f>IF(OR(COUNTBLANK(AL23:AL23)=1,COUNTBLANK(AR23:AR23)=1,AND(COUNTBLANK(O23:O23)=1,OR($K$2&lt;&gt;12,UPPER($L$2)&lt;&gt;"GENAP")),AND(COUNTBLANK(P23:P23)=1,OR($K$2&lt;&gt;12,UPPER($L$2)&lt;&gt;"GENAP"))),"",IF(OR($K$2&lt;&gt;12,UPPER($L$2)&lt;&gt;"GENAP"),ROUND(((2*AL23)+AR23+P23)/4,0),ROUND(((2*AL23)+AR23+P23)/4,0)))</f>
        <v>0</v>
      </c>
      <c r="I23" s="34" t="str">
        <f>IF(AND(COUNTBLANK(AT23:AX23)=5,COUNTBLANK(AM23:AQ23)=5),"",IF(COUNTBLANK(AL23:AL23)=1,ROUND((AR23+(AY23*2))/3,0),ROUND(AY23,0)))</f>
        <v>0</v>
      </c>
      <c r="J23" s="34" t="str">
        <f>IF(OR(AND(COUNTBLANK(P23:P23)=1,OR($K$2&lt;&gt;12,UPPER($L$2)&lt;&gt;"GENAP")),COUNTBLANK(AT23:AX23)=5),"",IF(COUNTBLANK(AL23:AL23)=1,ROUND((AR23+(AY23*2))/3,0),ROUND(AY23,0)))</f>
        <v>0</v>
      </c>
      <c r="K23" s="16" t="str">
        <f>IF(BA23="","",BA23)</f>
        <v>0</v>
      </c>
      <c r="L23" s="102" t="s">
        <v>47</v>
      </c>
      <c r="M23" s="13"/>
      <c r="N23" s="53" t="str">
        <f>IF(BB23="","",BB23)</f>
        <v>0</v>
      </c>
      <c r="O23" s="2">
        <v>98</v>
      </c>
      <c r="P23" s="2">
        <v>88</v>
      </c>
      <c r="Q23" s="13"/>
      <c r="R23" s="3">
        <v>85</v>
      </c>
      <c r="S23" s="1"/>
      <c r="T23" s="62" t="str">
        <f>IF(ISNUMBER(R23)=FALSE(),"",IF(OR(R23&gt;=$C$4,ISNUMBER(S23)=FALSE(),R23&gt;S23),R23,IF(S23&gt;=$C$4,$C$4,S23)))</f>
        <v>0</v>
      </c>
      <c r="U23" s="1">
        <v>87</v>
      </c>
      <c r="V23" s="1"/>
      <c r="W23" s="62" t="str">
        <f>IF(ISNUMBER(U23)=FALSE(),"",IF(OR(U23&gt;=$C$4,ISNUMBER(V23)=FALSE(),U23&gt;V23),U23,IF(V23&gt;=$C$4,$C$4,V23)))</f>
        <v>0</v>
      </c>
      <c r="X23" s="1">
        <v>90</v>
      </c>
      <c r="Y23" s="1"/>
      <c r="Z23" s="62" t="str">
        <f>IF(ISNUMBER(X23)=FALSE(),"",IF(OR(X23&gt;=$C$4,ISNUMBER(Y23)=FALSE(),X23&gt;Y23),X23,IF(Y23&gt;=$C$4,$C$4,Y23)))</f>
        <v>0</v>
      </c>
      <c r="AA23" s="1"/>
      <c r="AB23" s="1"/>
      <c r="AC23" s="62" t="str">
        <f>IF(ISNUMBER(AA23)=FALSE(),"",IF(OR(AA23&gt;=$C$4,ISNUMBER(AB23)=FALSE(),AA23&gt;AB23),AA23,IF(AB23&gt;=$C$4,$C$4,AB23)))</f>
        <v>0</v>
      </c>
      <c r="AD23" s="1"/>
      <c r="AE23" s="1"/>
      <c r="AF23" s="62" t="str">
        <f>IF(ISNUMBER(AD23)=FALSE(),"",IF(OR(AD23&gt;=$C$4,ISNUMBER(AE23)=FALSE(),AD23&gt;AE23),AD23,IF(AE23&gt;=$C$4,$C$4,AE23)))</f>
        <v>0</v>
      </c>
      <c r="AG23" s="16" t="str">
        <f>IF(COUNTA(T23:T23)=1,T23)</f>
        <v>0</v>
      </c>
      <c r="AH23" s="16" t="str">
        <f>IF(COUNTA(W23:W23)=1,W23)</f>
        <v>0</v>
      </c>
      <c r="AI23" s="16" t="str">
        <f>IF(COUNTA(Z23:Z23)=1,Z23)</f>
        <v>0</v>
      </c>
      <c r="AJ23" s="16" t="str">
        <f>IF(COUNTA(AC23:AC23)=1,AC23)</f>
        <v>0</v>
      </c>
      <c r="AK23" s="16" t="str">
        <f>IF(COUNTA(AF23:AF23)=1,AF23)</f>
        <v>0</v>
      </c>
      <c r="AL23" s="52" t="str">
        <f>IF(COUNTBLANK(AG23:AK23)=5,"",AVERAGE(AG23:AK23))</f>
        <v>0</v>
      </c>
      <c r="AM23" s="6">
        <v>86</v>
      </c>
      <c r="AN23" s="2">
        <v>87</v>
      </c>
      <c r="AO23" s="2">
        <v>89</v>
      </c>
      <c r="AP23" s="2"/>
      <c r="AQ23" s="2"/>
      <c r="AR23" s="84" t="str">
        <f>IF(COUNTBLANK(AM23:AQ23)=5,"",AVERAGE(AM23:AQ23))</f>
        <v>0</v>
      </c>
      <c r="AS23" s="13"/>
      <c r="AT23" s="6"/>
      <c r="AU23" s="2"/>
      <c r="AV23" s="2"/>
      <c r="AW23" s="2"/>
      <c r="AX23" s="2"/>
      <c r="AY23" s="98" t="str">
        <f>IF(COUNTBLANK(AT23:AX23)=5,"",AVERAGE(AT23:AX23))</f>
        <v>0</v>
      </c>
      <c r="AZ23" s="13"/>
      <c r="BA23" s="10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6">
        <v>14</v>
      </c>
      <c r="B24" s="16">
        <v>39761</v>
      </c>
      <c r="C24" s="16" t="s">
        <v>61</v>
      </c>
      <c r="D24" s="13"/>
      <c r="E24" s="16" t="str">
        <f>H24</f>
        <v>0</v>
      </c>
      <c r="F24" s="13"/>
      <c r="G24" s="34" t="str">
        <f>IF(OR(COUNTBLANK(AL24:AL24)=1,COUNTBLANK(AR24:AR24)=1,COUNTBLANK(O24:O24)=1),"",ROUND(((2*AL24)+AR24+O24)/4,0))</f>
        <v>0</v>
      </c>
      <c r="H24" s="34" t="str">
        <f>IF(OR(COUNTBLANK(AL24:AL24)=1,COUNTBLANK(AR24:AR24)=1,AND(COUNTBLANK(O24:O24)=1,OR($K$2&lt;&gt;12,UPPER($L$2)&lt;&gt;"GENAP")),AND(COUNTBLANK(P24:P24)=1,OR($K$2&lt;&gt;12,UPPER($L$2)&lt;&gt;"GENAP"))),"",IF(OR($K$2&lt;&gt;12,UPPER($L$2)&lt;&gt;"GENAP"),ROUND(((2*AL24)+AR24+P24)/4,0),ROUND(((2*AL24)+AR24+P24)/4,0)))</f>
        <v>0</v>
      </c>
      <c r="I24" s="34" t="str">
        <f>IF(AND(COUNTBLANK(AT24:AX24)=5,COUNTBLANK(AM24:AQ24)=5),"",IF(COUNTBLANK(AL24:AL24)=1,ROUND((AR24+(AY24*2))/3,0),ROUND(AY24,0)))</f>
        <v>0</v>
      </c>
      <c r="J24" s="34" t="str">
        <f>IF(OR(AND(COUNTBLANK(P24:P24)=1,OR($K$2&lt;&gt;12,UPPER($L$2)&lt;&gt;"GENAP")),COUNTBLANK(AT24:AX24)=5),"",IF(COUNTBLANK(AL24:AL24)=1,ROUND((AR24+(AY24*2))/3,0),ROUND(AY24,0)))</f>
        <v>0</v>
      </c>
      <c r="K24" s="16" t="str">
        <f>IF(BA24="","",BA24)</f>
        <v>0</v>
      </c>
      <c r="L24" s="102" t="s">
        <v>47</v>
      </c>
      <c r="M24" s="13"/>
      <c r="N24" s="53" t="str">
        <f>IF(BB24="","",BB24)</f>
        <v>0</v>
      </c>
      <c r="O24" s="2">
        <v>80</v>
      </c>
      <c r="P24" s="2">
        <v>93</v>
      </c>
      <c r="Q24" s="13"/>
      <c r="R24" s="3">
        <v>86</v>
      </c>
      <c r="S24" s="1"/>
      <c r="T24" s="62" t="str">
        <f>IF(ISNUMBER(R24)=FALSE(),"",IF(OR(R24&gt;=$C$4,ISNUMBER(S24)=FALSE(),R24&gt;S24),R24,IF(S24&gt;=$C$4,$C$4,S24)))</f>
        <v>0</v>
      </c>
      <c r="U24" s="1">
        <v>87</v>
      </c>
      <c r="V24" s="1"/>
      <c r="W24" s="62" t="str">
        <f>IF(ISNUMBER(U24)=FALSE(),"",IF(OR(U24&gt;=$C$4,ISNUMBER(V24)=FALSE(),U24&gt;V24),U24,IF(V24&gt;=$C$4,$C$4,V24)))</f>
        <v>0</v>
      </c>
      <c r="X24" s="1">
        <v>86</v>
      </c>
      <c r="Y24" s="1"/>
      <c r="Z24" s="62" t="str">
        <f>IF(ISNUMBER(X24)=FALSE(),"",IF(OR(X24&gt;=$C$4,ISNUMBER(Y24)=FALSE(),X24&gt;Y24),X24,IF(Y24&gt;=$C$4,$C$4,Y24)))</f>
        <v>0</v>
      </c>
      <c r="AA24" s="1"/>
      <c r="AB24" s="1"/>
      <c r="AC24" s="62" t="str">
        <f>IF(ISNUMBER(AA24)=FALSE(),"",IF(OR(AA24&gt;=$C$4,ISNUMBER(AB24)=FALSE(),AA24&gt;AB24),AA24,IF(AB24&gt;=$C$4,$C$4,AB24)))</f>
        <v>0</v>
      </c>
      <c r="AD24" s="1"/>
      <c r="AE24" s="1"/>
      <c r="AF24" s="62" t="str">
        <f>IF(ISNUMBER(AD24)=FALSE(),"",IF(OR(AD24&gt;=$C$4,ISNUMBER(AE24)=FALSE(),AD24&gt;AE24),AD24,IF(AE24&gt;=$C$4,$C$4,AE24)))</f>
        <v>0</v>
      </c>
      <c r="AG24" s="16" t="str">
        <f>IF(COUNTA(T24:T24)=1,T24)</f>
        <v>0</v>
      </c>
      <c r="AH24" s="16" t="str">
        <f>IF(COUNTA(W24:W24)=1,W24)</f>
        <v>0</v>
      </c>
      <c r="AI24" s="16" t="str">
        <f>IF(COUNTA(Z24:Z24)=1,Z24)</f>
        <v>0</v>
      </c>
      <c r="AJ24" s="16" t="str">
        <f>IF(COUNTA(AC24:AC24)=1,AC24)</f>
        <v>0</v>
      </c>
      <c r="AK24" s="16" t="str">
        <f>IF(COUNTA(AF24:AF24)=1,AF24)</f>
        <v>0</v>
      </c>
      <c r="AL24" s="52" t="str">
        <f>IF(COUNTBLANK(AG24:AK24)=5,"",AVERAGE(AG24:AK24))</f>
        <v>0</v>
      </c>
      <c r="AM24" s="6">
        <v>86</v>
      </c>
      <c r="AN24" s="2">
        <v>87</v>
      </c>
      <c r="AO24" s="2">
        <v>89</v>
      </c>
      <c r="AP24" s="2"/>
      <c r="AQ24" s="2"/>
      <c r="AR24" s="84" t="str">
        <f>IF(COUNTBLANK(AM24:AQ24)=5,"",AVERAGE(AM24:AQ24))</f>
        <v>0</v>
      </c>
      <c r="AS24" s="13"/>
      <c r="AT24" s="6"/>
      <c r="AU24" s="2"/>
      <c r="AV24" s="2"/>
      <c r="AW24" s="2"/>
      <c r="AX24" s="2"/>
      <c r="AY24" s="98" t="str">
        <f>IF(COUNTBLANK(AT24:AX24)=5,"",AVERAGE(AT24:AX24))</f>
        <v>0</v>
      </c>
      <c r="AZ24" s="13"/>
      <c r="BA24" s="10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6">
        <v>15</v>
      </c>
      <c r="B25" s="16">
        <v>39775</v>
      </c>
      <c r="C25" s="16" t="s">
        <v>62</v>
      </c>
      <c r="D25" s="13"/>
      <c r="E25" s="16" t="str">
        <f>H25</f>
        <v>0</v>
      </c>
      <c r="F25" s="13"/>
      <c r="G25" s="34" t="str">
        <f>IF(OR(COUNTBLANK(AL25:AL25)=1,COUNTBLANK(AR25:AR25)=1,COUNTBLANK(O25:O25)=1),"",ROUND(((2*AL25)+AR25+O25)/4,0))</f>
        <v>0</v>
      </c>
      <c r="H25" s="34" t="str">
        <f>IF(OR(COUNTBLANK(AL25:AL25)=1,COUNTBLANK(AR25:AR25)=1,AND(COUNTBLANK(O25:O25)=1,OR($K$2&lt;&gt;12,UPPER($L$2)&lt;&gt;"GENAP")),AND(COUNTBLANK(P25:P25)=1,OR($K$2&lt;&gt;12,UPPER($L$2)&lt;&gt;"GENAP"))),"",IF(OR($K$2&lt;&gt;12,UPPER($L$2)&lt;&gt;"GENAP"),ROUND(((2*AL25)+AR25+P25)/4,0),ROUND(((2*AL25)+AR25+P25)/4,0)))</f>
        <v>0</v>
      </c>
      <c r="I25" s="34" t="str">
        <f>IF(AND(COUNTBLANK(AT25:AX25)=5,COUNTBLANK(AM25:AQ25)=5),"",IF(COUNTBLANK(AL25:AL25)=1,ROUND((AR25+(AY25*2))/3,0),ROUND(AY25,0)))</f>
        <v>0</v>
      </c>
      <c r="J25" s="34" t="str">
        <f>IF(OR(AND(COUNTBLANK(P25:P25)=1,OR($K$2&lt;&gt;12,UPPER($L$2)&lt;&gt;"GENAP")),COUNTBLANK(AT25:AX25)=5),"",IF(COUNTBLANK(AL25:AL25)=1,ROUND((AR25+(AY25*2))/3,0),ROUND(AY25,0)))</f>
        <v>0</v>
      </c>
      <c r="K25" s="16" t="str">
        <f>IF(BA25="","",BA25)</f>
        <v>0</v>
      </c>
      <c r="L25" s="102" t="s">
        <v>47</v>
      </c>
      <c r="M25" s="13"/>
      <c r="N25" s="53" t="str">
        <f>IF(BB25="","",BB25)</f>
        <v>0</v>
      </c>
      <c r="O25" s="2">
        <v>92</v>
      </c>
      <c r="P25" s="2">
        <v>99</v>
      </c>
      <c r="Q25" s="13"/>
      <c r="R25" s="3">
        <v>87</v>
      </c>
      <c r="S25" s="1"/>
      <c r="T25" s="62" t="str">
        <f>IF(ISNUMBER(R25)=FALSE(),"",IF(OR(R25&gt;=$C$4,ISNUMBER(S25)=FALSE(),R25&gt;S25),R25,IF(S25&gt;=$C$4,$C$4,S25)))</f>
        <v>0</v>
      </c>
      <c r="U25" s="1">
        <v>86</v>
      </c>
      <c r="V25" s="1"/>
      <c r="W25" s="62" t="str">
        <f>IF(ISNUMBER(U25)=FALSE(),"",IF(OR(U25&gt;=$C$4,ISNUMBER(V25)=FALSE(),U25&gt;V25),U25,IF(V25&gt;=$C$4,$C$4,V25)))</f>
        <v>0</v>
      </c>
      <c r="X25" s="1">
        <v>90</v>
      </c>
      <c r="Y25" s="1"/>
      <c r="Z25" s="62" t="str">
        <f>IF(ISNUMBER(X25)=FALSE(),"",IF(OR(X25&gt;=$C$4,ISNUMBER(Y25)=FALSE(),X25&gt;Y25),X25,IF(Y25&gt;=$C$4,$C$4,Y25)))</f>
        <v>0</v>
      </c>
      <c r="AA25" s="1"/>
      <c r="AB25" s="1"/>
      <c r="AC25" s="62" t="str">
        <f>IF(ISNUMBER(AA25)=FALSE(),"",IF(OR(AA25&gt;=$C$4,ISNUMBER(AB25)=FALSE(),AA25&gt;AB25),AA25,IF(AB25&gt;=$C$4,$C$4,AB25)))</f>
        <v>0</v>
      </c>
      <c r="AD25" s="1"/>
      <c r="AE25" s="1"/>
      <c r="AF25" s="62" t="str">
        <f>IF(ISNUMBER(AD25)=FALSE(),"",IF(OR(AD25&gt;=$C$4,ISNUMBER(AE25)=FALSE(),AD25&gt;AE25),AD25,IF(AE25&gt;=$C$4,$C$4,AE25)))</f>
        <v>0</v>
      </c>
      <c r="AG25" s="16" t="str">
        <f>IF(COUNTA(T25:T25)=1,T25)</f>
        <v>0</v>
      </c>
      <c r="AH25" s="16" t="str">
        <f>IF(COUNTA(W25:W25)=1,W25)</f>
        <v>0</v>
      </c>
      <c r="AI25" s="16" t="str">
        <f>IF(COUNTA(Z25:Z25)=1,Z25)</f>
        <v>0</v>
      </c>
      <c r="AJ25" s="16" t="str">
        <f>IF(COUNTA(AC25:AC25)=1,AC25)</f>
        <v>0</v>
      </c>
      <c r="AK25" s="16" t="str">
        <f>IF(COUNTA(AF25:AF25)=1,AF25)</f>
        <v>0</v>
      </c>
      <c r="AL25" s="52" t="str">
        <f>IF(COUNTBLANK(AG25:AK25)=5,"",AVERAGE(AG25:AK25))</f>
        <v>0</v>
      </c>
      <c r="AM25" s="6">
        <v>87</v>
      </c>
      <c r="AN25" s="2">
        <v>87</v>
      </c>
      <c r="AO25" s="2">
        <v>89</v>
      </c>
      <c r="AP25" s="2"/>
      <c r="AQ25" s="2"/>
      <c r="AR25" s="84" t="str">
        <f>IF(COUNTBLANK(AM25:AQ25)=5,"",AVERAGE(AM25:AQ25))</f>
        <v>0</v>
      </c>
      <c r="AS25" s="13"/>
      <c r="AT25" s="6"/>
      <c r="AU25" s="2"/>
      <c r="AV25" s="2"/>
      <c r="AW25" s="2"/>
      <c r="AX25" s="2"/>
      <c r="AY25" s="98" t="str">
        <f>IF(COUNTBLANK(AT25:AX25)=5,"",AVERAGE(AT25:AX25))</f>
        <v>0</v>
      </c>
      <c r="AZ25" s="13"/>
      <c r="BA25" s="10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6">
        <v>16</v>
      </c>
      <c r="B26" s="16">
        <v>39789</v>
      </c>
      <c r="C26" s="16" t="s">
        <v>63</v>
      </c>
      <c r="D26" s="13"/>
      <c r="E26" s="16" t="str">
        <f>H26</f>
        <v>0</v>
      </c>
      <c r="F26" s="13"/>
      <c r="G26" s="34" t="str">
        <f>IF(OR(COUNTBLANK(AL26:AL26)=1,COUNTBLANK(AR26:AR26)=1,COUNTBLANK(O26:O26)=1),"",ROUND(((2*AL26)+AR26+O26)/4,0))</f>
        <v>0</v>
      </c>
      <c r="H26" s="34" t="str">
        <f>IF(OR(COUNTBLANK(AL26:AL26)=1,COUNTBLANK(AR26:AR26)=1,AND(COUNTBLANK(O26:O26)=1,OR($K$2&lt;&gt;12,UPPER($L$2)&lt;&gt;"GENAP")),AND(COUNTBLANK(P26:P26)=1,OR($K$2&lt;&gt;12,UPPER($L$2)&lt;&gt;"GENAP"))),"",IF(OR($K$2&lt;&gt;12,UPPER($L$2)&lt;&gt;"GENAP"),ROUND(((2*AL26)+AR26+P26)/4,0),ROUND(((2*AL26)+AR26+P26)/4,0)))</f>
        <v>0</v>
      </c>
      <c r="I26" s="34" t="str">
        <f>IF(AND(COUNTBLANK(AT26:AX26)=5,COUNTBLANK(AM26:AQ26)=5),"",IF(COUNTBLANK(AL26:AL26)=1,ROUND((AR26+(AY26*2))/3,0),ROUND(AY26,0)))</f>
        <v>0</v>
      </c>
      <c r="J26" s="34" t="str">
        <f>IF(OR(AND(COUNTBLANK(P26:P26)=1,OR($K$2&lt;&gt;12,UPPER($L$2)&lt;&gt;"GENAP")),COUNTBLANK(AT26:AX26)=5),"",IF(COUNTBLANK(AL26:AL26)=1,ROUND((AR26+(AY26*2))/3,0),ROUND(AY26,0)))</f>
        <v>0</v>
      </c>
      <c r="K26" s="16" t="str">
        <f>IF(BA26="","",BA26)</f>
        <v>0</v>
      </c>
      <c r="L26" s="102" t="s">
        <v>47</v>
      </c>
      <c r="M26" s="13"/>
      <c r="N26" s="53" t="str">
        <f>IF(BB26="","",BB26)</f>
        <v>0</v>
      </c>
      <c r="O26" s="2">
        <v>86</v>
      </c>
      <c r="P26" s="2">
        <v>94</v>
      </c>
      <c r="Q26" s="13"/>
      <c r="R26" s="3">
        <v>82</v>
      </c>
      <c r="S26" s="1"/>
      <c r="T26" s="62" t="str">
        <f>IF(ISNUMBER(R26)=FALSE(),"",IF(OR(R26&gt;=$C$4,ISNUMBER(S26)=FALSE(),R26&gt;S26),R26,IF(S26&gt;=$C$4,$C$4,S26)))</f>
        <v>0</v>
      </c>
      <c r="U26" s="1">
        <v>84</v>
      </c>
      <c r="V26" s="1"/>
      <c r="W26" s="62" t="str">
        <f>IF(ISNUMBER(U26)=FALSE(),"",IF(OR(U26&gt;=$C$4,ISNUMBER(V26)=FALSE(),U26&gt;V26),U26,IF(V26&gt;=$C$4,$C$4,V26)))</f>
        <v>0</v>
      </c>
      <c r="X26" s="1">
        <v>89</v>
      </c>
      <c r="Y26" s="1"/>
      <c r="Z26" s="62" t="str">
        <f>IF(ISNUMBER(X26)=FALSE(),"",IF(OR(X26&gt;=$C$4,ISNUMBER(Y26)=FALSE(),X26&gt;Y26),X26,IF(Y26&gt;=$C$4,$C$4,Y26)))</f>
        <v>0</v>
      </c>
      <c r="AA26" s="1"/>
      <c r="AB26" s="1"/>
      <c r="AC26" s="62" t="str">
        <f>IF(ISNUMBER(AA26)=FALSE(),"",IF(OR(AA26&gt;=$C$4,ISNUMBER(AB26)=FALSE(),AA26&gt;AB26),AA26,IF(AB26&gt;=$C$4,$C$4,AB26)))</f>
        <v>0</v>
      </c>
      <c r="AD26" s="1"/>
      <c r="AE26" s="1"/>
      <c r="AF26" s="62" t="str">
        <f>IF(ISNUMBER(AD26)=FALSE(),"",IF(OR(AD26&gt;=$C$4,ISNUMBER(AE26)=FALSE(),AD26&gt;AE26),AD26,IF(AE26&gt;=$C$4,$C$4,AE26)))</f>
        <v>0</v>
      </c>
      <c r="AG26" s="16" t="str">
        <f>IF(COUNTA(T26:T26)=1,T26)</f>
        <v>0</v>
      </c>
      <c r="AH26" s="16" t="str">
        <f>IF(COUNTA(W26:W26)=1,W26)</f>
        <v>0</v>
      </c>
      <c r="AI26" s="16" t="str">
        <f>IF(COUNTA(Z26:Z26)=1,Z26)</f>
        <v>0</v>
      </c>
      <c r="AJ26" s="16" t="str">
        <f>IF(COUNTA(AC26:AC26)=1,AC26)</f>
        <v>0</v>
      </c>
      <c r="AK26" s="16" t="str">
        <f>IF(COUNTA(AF26:AF26)=1,AF26)</f>
        <v>0</v>
      </c>
      <c r="AL26" s="52" t="str">
        <f>IF(COUNTBLANK(AG26:AK26)=5,"",AVERAGE(AG26:AK26))</f>
        <v>0</v>
      </c>
      <c r="AM26" s="6">
        <v>87</v>
      </c>
      <c r="AN26" s="2">
        <v>87</v>
      </c>
      <c r="AO26" s="2">
        <v>89</v>
      </c>
      <c r="AP26" s="2"/>
      <c r="AQ26" s="2"/>
      <c r="AR26" s="84" t="str">
        <f>IF(COUNTBLANK(AM26:AQ26)=5,"",AVERAGE(AM26:AQ26))</f>
        <v>0</v>
      </c>
      <c r="AS26" s="13"/>
      <c r="AT26" s="6"/>
      <c r="AU26" s="2"/>
      <c r="AV26" s="2"/>
      <c r="AW26" s="2"/>
      <c r="AX26" s="2"/>
      <c r="AY26" s="98" t="str">
        <f>IF(COUNTBLANK(AT26:AX26)=5,"",AVERAGE(AT26:AX26))</f>
        <v>0</v>
      </c>
      <c r="AZ26" s="13"/>
      <c r="BA26" s="10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6">
        <v>17</v>
      </c>
      <c r="B27" s="16">
        <v>39803</v>
      </c>
      <c r="C27" s="16" t="s">
        <v>64</v>
      </c>
      <c r="D27" s="13"/>
      <c r="E27" s="16" t="str">
        <f>H27</f>
        <v>0</v>
      </c>
      <c r="F27" s="13"/>
      <c r="G27" s="34" t="str">
        <f>IF(OR(COUNTBLANK(AL27:AL27)=1,COUNTBLANK(AR27:AR27)=1,COUNTBLANK(O27:O27)=1),"",ROUND(((2*AL27)+AR27+O27)/4,0))</f>
        <v>0</v>
      </c>
      <c r="H27" s="34" t="str">
        <f>IF(OR(COUNTBLANK(AL27:AL27)=1,COUNTBLANK(AR27:AR27)=1,AND(COUNTBLANK(O27:O27)=1,OR($K$2&lt;&gt;12,UPPER($L$2)&lt;&gt;"GENAP")),AND(COUNTBLANK(P27:P27)=1,OR($K$2&lt;&gt;12,UPPER($L$2)&lt;&gt;"GENAP"))),"",IF(OR($K$2&lt;&gt;12,UPPER($L$2)&lt;&gt;"GENAP"),ROUND(((2*AL27)+AR27+P27)/4,0),ROUND(((2*AL27)+AR27+P27)/4,0)))</f>
        <v>0</v>
      </c>
      <c r="I27" s="34" t="str">
        <f>IF(AND(COUNTBLANK(AT27:AX27)=5,COUNTBLANK(AM27:AQ27)=5),"",IF(COUNTBLANK(AL27:AL27)=1,ROUND((AR27+(AY27*2))/3,0),ROUND(AY27,0)))</f>
        <v>0</v>
      </c>
      <c r="J27" s="34" t="str">
        <f>IF(OR(AND(COUNTBLANK(P27:P27)=1,OR($K$2&lt;&gt;12,UPPER($L$2)&lt;&gt;"GENAP")),COUNTBLANK(AT27:AX27)=5),"",IF(COUNTBLANK(AL27:AL27)=1,ROUND((AR27+(AY27*2))/3,0),ROUND(AY27,0)))</f>
        <v>0</v>
      </c>
      <c r="K27" s="16" t="str">
        <f>IF(BA27="","",BA27)</f>
        <v>0</v>
      </c>
      <c r="L27" s="102" t="s">
        <v>47</v>
      </c>
      <c r="M27" s="13"/>
      <c r="N27" s="53" t="str">
        <f>IF(BB27="","",BB27)</f>
        <v>0</v>
      </c>
      <c r="O27" s="2">
        <v>90</v>
      </c>
      <c r="P27" s="2">
        <v>85</v>
      </c>
      <c r="Q27" s="13"/>
      <c r="R27" s="3">
        <v>82</v>
      </c>
      <c r="S27" s="1"/>
      <c r="T27" s="62" t="str">
        <f>IF(ISNUMBER(R27)=FALSE(),"",IF(OR(R27&gt;=$C$4,ISNUMBER(S27)=FALSE(),R27&gt;S27),R27,IF(S27&gt;=$C$4,$C$4,S27)))</f>
        <v>0</v>
      </c>
      <c r="U27" s="1">
        <v>86</v>
      </c>
      <c r="V27" s="1"/>
      <c r="W27" s="62" t="str">
        <f>IF(ISNUMBER(U27)=FALSE(),"",IF(OR(U27&gt;=$C$4,ISNUMBER(V27)=FALSE(),U27&gt;V27),U27,IF(V27&gt;=$C$4,$C$4,V27)))</f>
        <v>0</v>
      </c>
      <c r="X27" s="1">
        <v>85</v>
      </c>
      <c r="Y27" s="1"/>
      <c r="Z27" s="62" t="str">
        <f>IF(ISNUMBER(X27)=FALSE(),"",IF(OR(X27&gt;=$C$4,ISNUMBER(Y27)=FALSE(),X27&gt;Y27),X27,IF(Y27&gt;=$C$4,$C$4,Y27)))</f>
        <v>0</v>
      </c>
      <c r="AA27" s="1"/>
      <c r="AB27" s="1"/>
      <c r="AC27" s="62" t="str">
        <f>IF(ISNUMBER(AA27)=FALSE(),"",IF(OR(AA27&gt;=$C$4,ISNUMBER(AB27)=FALSE(),AA27&gt;AB27),AA27,IF(AB27&gt;=$C$4,$C$4,AB27)))</f>
        <v>0</v>
      </c>
      <c r="AD27" s="1"/>
      <c r="AE27" s="1"/>
      <c r="AF27" s="62" t="str">
        <f>IF(ISNUMBER(AD27)=FALSE(),"",IF(OR(AD27&gt;=$C$4,ISNUMBER(AE27)=FALSE(),AD27&gt;AE27),AD27,IF(AE27&gt;=$C$4,$C$4,AE27)))</f>
        <v>0</v>
      </c>
      <c r="AG27" s="16" t="str">
        <f>IF(COUNTA(T27:T27)=1,T27)</f>
        <v>0</v>
      </c>
      <c r="AH27" s="16" t="str">
        <f>IF(COUNTA(W27:W27)=1,W27)</f>
        <v>0</v>
      </c>
      <c r="AI27" s="16" t="str">
        <f>IF(COUNTA(Z27:Z27)=1,Z27)</f>
        <v>0</v>
      </c>
      <c r="AJ27" s="16" t="str">
        <f>IF(COUNTA(AC27:AC27)=1,AC27)</f>
        <v>0</v>
      </c>
      <c r="AK27" s="16" t="str">
        <f>IF(COUNTA(AF27:AF27)=1,AF27)</f>
        <v>0</v>
      </c>
      <c r="AL27" s="52" t="str">
        <f>IF(COUNTBLANK(AG27:AK27)=5,"",AVERAGE(AG27:AK27))</f>
        <v>0</v>
      </c>
      <c r="AM27" s="6">
        <v>86</v>
      </c>
      <c r="AN27" s="2">
        <v>87</v>
      </c>
      <c r="AO27" s="2">
        <v>89</v>
      </c>
      <c r="AP27" s="2"/>
      <c r="AQ27" s="2"/>
      <c r="AR27" s="84" t="str">
        <f>IF(COUNTBLANK(AM27:AQ27)=5,"",AVERAGE(AM27:AQ27))</f>
        <v>0</v>
      </c>
      <c r="AS27" s="13"/>
      <c r="AT27" s="6"/>
      <c r="AU27" s="2"/>
      <c r="AV27" s="2"/>
      <c r="AW27" s="2"/>
      <c r="AX27" s="2"/>
      <c r="AY27" s="98" t="str">
        <f>IF(COUNTBLANK(AT27:AX27)=5,"",AVERAGE(AT27:AX27))</f>
        <v>0</v>
      </c>
      <c r="AZ27" s="13"/>
      <c r="BA27" s="10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6">
        <v>18</v>
      </c>
      <c r="B28" s="16">
        <v>39817</v>
      </c>
      <c r="C28" s="16" t="s">
        <v>65</v>
      </c>
      <c r="D28" s="13"/>
      <c r="E28" s="16" t="str">
        <f>H28</f>
        <v>0</v>
      </c>
      <c r="F28" s="13"/>
      <c r="G28" s="34" t="str">
        <f>IF(OR(COUNTBLANK(AL28:AL28)=1,COUNTBLANK(AR28:AR28)=1,COUNTBLANK(O28:O28)=1),"",ROUND(((2*AL28)+AR28+O28)/4,0))</f>
        <v>0</v>
      </c>
      <c r="H28" s="34" t="str">
        <f>IF(OR(COUNTBLANK(AL28:AL28)=1,COUNTBLANK(AR28:AR28)=1,AND(COUNTBLANK(O28:O28)=1,OR($K$2&lt;&gt;12,UPPER($L$2)&lt;&gt;"GENAP")),AND(COUNTBLANK(P28:P28)=1,OR($K$2&lt;&gt;12,UPPER($L$2)&lt;&gt;"GENAP"))),"",IF(OR($K$2&lt;&gt;12,UPPER($L$2)&lt;&gt;"GENAP"),ROUND(((2*AL28)+AR28+P28)/4,0),ROUND(((2*AL28)+AR28+P28)/4,0)))</f>
        <v>0</v>
      </c>
      <c r="I28" s="34" t="str">
        <f>IF(AND(COUNTBLANK(AT28:AX28)=5,COUNTBLANK(AM28:AQ28)=5),"",IF(COUNTBLANK(AL28:AL28)=1,ROUND((AR28+(AY28*2))/3,0),ROUND(AY28,0)))</f>
        <v>0</v>
      </c>
      <c r="J28" s="34" t="str">
        <f>IF(OR(AND(COUNTBLANK(P28:P28)=1,OR($K$2&lt;&gt;12,UPPER($L$2)&lt;&gt;"GENAP")),COUNTBLANK(AT28:AX28)=5),"",IF(COUNTBLANK(AL28:AL28)=1,ROUND((AR28+(AY28*2))/3,0),ROUND(AY28,0)))</f>
        <v>0</v>
      </c>
      <c r="K28" s="16" t="str">
        <f>IF(BA28="","",BA28)</f>
        <v>0</v>
      </c>
      <c r="L28" s="102" t="s">
        <v>47</v>
      </c>
      <c r="M28" s="13"/>
      <c r="N28" s="53" t="str">
        <f>IF(BB28="","",BB28)</f>
        <v>0</v>
      </c>
      <c r="O28" s="2">
        <v>80</v>
      </c>
      <c r="P28" s="2">
        <v>85</v>
      </c>
      <c r="Q28" s="13"/>
      <c r="R28" s="3">
        <v>88</v>
      </c>
      <c r="S28" s="1"/>
      <c r="T28" s="62" t="str">
        <f>IF(ISNUMBER(R28)=FALSE(),"",IF(OR(R28&gt;=$C$4,ISNUMBER(S28)=FALSE(),R28&gt;S28),R28,IF(S28&gt;=$C$4,$C$4,S28)))</f>
        <v>0</v>
      </c>
      <c r="U28" s="1">
        <v>87</v>
      </c>
      <c r="V28" s="1"/>
      <c r="W28" s="62" t="str">
        <f>IF(ISNUMBER(U28)=FALSE(),"",IF(OR(U28&gt;=$C$4,ISNUMBER(V28)=FALSE(),U28&gt;V28),U28,IF(V28&gt;=$C$4,$C$4,V28)))</f>
        <v>0</v>
      </c>
      <c r="X28" s="1">
        <v>87</v>
      </c>
      <c r="Y28" s="1"/>
      <c r="Z28" s="62" t="str">
        <f>IF(ISNUMBER(X28)=FALSE(),"",IF(OR(X28&gt;=$C$4,ISNUMBER(Y28)=FALSE(),X28&gt;Y28),X28,IF(Y28&gt;=$C$4,$C$4,Y28)))</f>
        <v>0</v>
      </c>
      <c r="AA28" s="1"/>
      <c r="AB28" s="1"/>
      <c r="AC28" s="62" t="str">
        <f>IF(ISNUMBER(AA28)=FALSE(),"",IF(OR(AA28&gt;=$C$4,ISNUMBER(AB28)=FALSE(),AA28&gt;AB28),AA28,IF(AB28&gt;=$C$4,$C$4,AB28)))</f>
        <v>0</v>
      </c>
      <c r="AD28" s="1"/>
      <c r="AE28" s="1"/>
      <c r="AF28" s="62" t="str">
        <f>IF(ISNUMBER(AD28)=FALSE(),"",IF(OR(AD28&gt;=$C$4,ISNUMBER(AE28)=FALSE(),AD28&gt;AE28),AD28,IF(AE28&gt;=$C$4,$C$4,AE28)))</f>
        <v>0</v>
      </c>
      <c r="AG28" s="16" t="str">
        <f>IF(COUNTA(T28:T28)=1,T28)</f>
        <v>0</v>
      </c>
      <c r="AH28" s="16" t="str">
        <f>IF(COUNTA(W28:W28)=1,W28)</f>
        <v>0</v>
      </c>
      <c r="AI28" s="16" t="str">
        <f>IF(COUNTA(Z28:Z28)=1,Z28)</f>
        <v>0</v>
      </c>
      <c r="AJ28" s="16" t="str">
        <f>IF(COUNTA(AC28:AC28)=1,AC28)</f>
        <v>0</v>
      </c>
      <c r="AK28" s="16" t="str">
        <f>IF(COUNTA(AF28:AF28)=1,AF28)</f>
        <v>0</v>
      </c>
      <c r="AL28" s="52" t="str">
        <f>IF(COUNTBLANK(AG28:AK28)=5,"",AVERAGE(AG28:AK28))</f>
        <v>0</v>
      </c>
      <c r="AM28" s="6">
        <v>86</v>
      </c>
      <c r="AN28" s="2">
        <v>87</v>
      </c>
      <c r="AO28" s="2">
        <v>89</v>
      </c>
      <c r="AP28" s="2"/>
      <c r="AQ28" s="2"/>
      <c r="AR28" s="84" t="str">
        <f>IF(COUNTBLANK(AM28:AQ28)=5,"",AVERAGE(AM28:AQ28))</f>
        <v>0</v>
      </c>
      <c r="AS28" s="13"/>
      <c r="AT28" s="6"/>
      <c r="AU28" s="2"/>
      <c r="AV28" s="2"/>
      <c r="AW28" s="2"/>
      <c r="AX28" s="2"/>
      <c r="AY28" s="98" t="str">
        <f>IF(COUNTBLANK(AT28:AX28)=5,"",AVERAGE(AT28:AX28))</f>
        <v>0</v>
      </c>
      <c r="AZ28" s="13"/>
      <c r="BA28" s="10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6">
        <v>19</v>
      </c>
      <c r="B29" s="16">
        <v>39831</v>
      </c>
      <c r="C29" s="16" t="s">
        <v>66</v>
      </c>
      <c r="D29" s="13"/>
      <c r="E29" s="16" t="str">
        <f>H29</f>
        <v>0</v>
      </c>
      <c r="F29" s="13"/>
      <c r="G29" s="34" t="str">
        <f>IF(OR(COUNTBLANK(AL29:AL29)=1,COUNTBLANK(AR29:AR29)=1,COUNTBLANK(O29:O29)=1),"",ROUND(((2*AL29)+AR29+O29)/4,0))</f>
        <v>0</v>
      </c>
      <c r="H29" s="34" t="str">
        <f>IF(OR(COUNTBLANK(AL29:AL29)=1,COUNTBLANK(AR29:AR29)=1,AND(COUNTBLANK(O29:O29)=1,OR($K$2&lt;&gt;12,UPPER($L$2)&lt;&gt;"GENAP")),AND(COUNTBLANK(P29:P29)=1,OR($K$2&lt;&gt;12,UPPER($L$2)&lt;&gt;"GENAP"))),"",IF(OR($K$2&lt;&gt;12,UPPER($L$2)&lt;&gt;"GENAP"),ROUND(((2*AL29)+AR29+P29)/4,0),ROUND(((2*AL29)+AR29+P29)/4,0)))</f>
        <v>0</v>
      </c>
      <c r="I29" s="34" t="str">
        <f>IF(AND(COUNTBLANK(AT29:AX29)=5,COUNTBLANK(AM29:AQ29)=5),"",IF(COUNTBLANK(AL29:AL29)=1,ROUND((AR29+(AY29*2))/3,0),ROUND(AY29,0)))</f>
        <v>0</v>
      </c>
      <c r="J29" s="34" t="str">
        <f>IF(OR(AND(COUNTBLANK(P29:P29)=1,OR($K$2&lt;&gt;12,UPPER($L$2)&lt;&gt;"GENAP")),COUNTBLANK(AT29:AX29)=5),"",IF(COUNTBLANK(AL29:AL29)=1,ROUND((AR29+(AY29*2))/3,0),ROUND(AY29,0)))</f>
        <v>0</v>
      </c>
      <c r="K29" s="16" t="str">
        <f>IF(BA29="","",BA29)</f>
        <v>0</v>
      </c>
      <c r="L29" s="102" t="s">
        <v>47</v>
      </c>
      <c r="M29" s="13"/>
      <c r="N29" s="53" t="str">
        <f>IF(BB29="","",BB29)</f>
        <v>0</v>
      </c>
      <c r="O29" s="2">
        <v>84</v>
      </c>
      <c r="P29" s="2">
        <v>87</v>
      </c>
      <c r="Q29" s="13"/>
      <c r="R29" s="3">
        <v>84</v>
      </c>
      <c r="S29" s="1"/>
      <c r="T29" s="62" t="str">
        <f>IF(ISNUMBER(R29)=FALSE(),"",IF(OR(R29&gt;=$C$4,ISNUMBER(S29)=FALSE(),R29&gt;S29),R29,IF(S29&gt;=$C$4,$C$4,S29)))</f>
        <v>0</v>
      </c>
      <c r="U29" s="1">
        <v>85</v>
      </c>
      <c r="V29" s="1"/>
      <c r="W29" s="62" t="str">
        <f>IF(ISNUMBER(U29)=FALSE(),"",IF(OR(U29&gt;=$C$4,ISNUMBER(V29)=FALSE(),U29&gt;V29),U29,IF(V29&gt;=$C$4,$C$4,V29)))</f>
        <v>0</v>
      </c>
      <c r="X29" s="1">
        <v>86</v>
      </c>
      <c r="Y29" s="1"/>
      <c r="Z29" s="62" t="str">
        <f>IF(ISNUMBER(X29)=FALSE(),"",IF(OR(X29&gt;=$C$4,ISNUMBER(Y29)=FALSE(),X29&gt;Y29),X29,IF(Y29&gt;=$C$4,$C$4,Y29)))</f>
        <v>0</v>
      </c>
      <c r="AA29" s="1"/>
      <c r="AB29" s="1"/>
      <c r="AC29" s="62" t="str">
        <f>IF(ISNUMBER(AA29)=FALSE(),"",IF(OR(AA29&gt;=$C$4,ISNUMBER(AB29)=FALSE(),AA29&gt;AB29),AA29,IF(AB29&gt;=$C$4,$C$4,AB29)))</f>
        <v>0</v>
      </c>
      <c r="AD29" s="1"/>
      <c r="AE29" s="1"/>
      <c r="AF29" s="62" t="str">
        <f>IF(ISNUMBER(AD29)=FALSE(),"",IF(OR(AD29&gt;=$C$4,ISNUMBER(AE29)=FALSE(),AD29&gt;AE29),AD29,IF(AE29&gt;=$C$4,$C$4,AE29)))</f>
        <v>0</v>
      </c>
      <c r="AG29" s="16" t="str">
        <f>IF(COUNTA(T29:T29)=1,T29)</f>
        <v>0</v>
      </c>
      <c r="AH29" s="16" t="str">
        <f>IF(COUNTA(W29:W29)=1,W29)</f>
        <v>0</v>
      </c>
      <c r="AI29" s="16" t="str">
        <f>IF(COUNTA(Z29:Z29)=1,Z29)</f>
        <v>0</v>
      </c>
      <c r="AJ29" s="16" t="str">
        <f>IF(COUNTA(AC29:AC29)=1,AC29)</f>
        <v>0</v>
      </c>
      <c r="AK29" s="16" t="str">
        <f>IF(COUNTA(AF29:AF29)=1,AF29)</f>
        <v>0</v>
      </c>
      <c r="AL29" s="52" t="str">
        <f>IF(COUNTBLANK(AG29:AK29)=5,"",AVERAGE(AG29:AK29))</f>
        <v>0</v>
      </c>
      <c r="AM29" s="6">
        <v>86</v>
      </c>
      <c r="AN29" s="2">
        <v>87</v>
      </c>
      <c r="AO29" s="2">
        <v>89</v>
      </c>
      <c r="AP29" s="2"/>
      <c r="AQ29" s="2"/>
      <c r="AR29" s="84" t="str">
        <f>IF(COUNTBLANK(AM29:AQ29)=5,"",AVERAGE(AM29:AQ29))</f>
        <v>0</v>
      </c>
      <c r="AS29" s="13"/>
      <c r="AT29" s="6"/>
      <c r="AU29" s="2"/>
      <c r="AV29" s="2"/>
      <c r="AW29" s="2"/>
      <c r="AX29" s="2"/>
      <c r="AY29" s="98" t="str">
        <f>IF(COUNTBLANK(AT29:AX29)=5,"",AVERAGE(AT29:AX29))</f>
        <v>0</v>
      </c>
      <c r="AZ29" s="13"/>
      <c r="BA29" s="10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6">
        <v>20</v>
      </c>
      <c r="B30" s="16">
        <v>39845</v>
      </c>
      <c r="C30" s="16" t="s">
        <v>67</v>
      </c>
      <c r="D30" s="13"/>
      <c r="E30" s="16" t="str">
        <f>H30</f>
        <v>0</v>
      </c>
      <c r="F30" s="13"/>
      <c r="G30" s="34" t="str">
        <f>IF(OR(COUNTBLANK(AL30:AL30)=1,COUNTBLANK(AR30:AR30)=1,COUNTBLANK(O30:O30)=1),"",ROUND(((2*AL30)+AR30+O30)/4,0))</f>
        <v>0</v>
      </c>
      <c r="H30" s="34" t="str">
        <f>IF(OR(COUNTBLANK(AL30:AL30)=1,COUNTBLANK(AR30:AR30)=1,AND(COUNTBLANK(O30:O30)=1,OR($K$2&lt;&gt;12,UPPER($L$2)&lt;&gt;"GENAP")),AND(COUNTBLANK(P30:P30)=1,OR($K$2&lt;&gt;12,UPPER($L$2)&lt;&gt;"GENAP"))),"",IF(OR($K$2&lt;&gt;12,UPPER($L$2)&lt;&gt;"GENAP"),ROUND(((2*AL30)+AR30+P30)/4,0),ROUND(((2*AL30)+AR30+P30)/4,0)))</f>
        <v>0</v>
      </c>
      <c r="I30" s="34" t="str">
        <f>IF(AND(COUNTBLANK(AT30:AX30)=5,COUNTBLANK(AM30:AQ30)=5),"",IF(COUNTBLANK(AL30:AL30)=1,ROUND((AR30+(AY30*2))/3,0),ROUND(AY30,0)))</f>
        <v>0</v>
      </c>
      <c r="J30" s="34" t="str">
        <f>IF(OR(AND(COUNTBLANK(P30:P30)=1,OR($K$2&lt;&gt;12,UPPER($L$2)&lt;&gt;"GENAP")),COUNTBLANK(AT30:AX30)=5),"",IF(COUNTBLANK(AL30:AL30)=1,ROUND((AR30+(AY30*2))/3,0),ROUND(AY30,0)))</f>
        <v>0</v>
      </c>
      <c r="K30" s="16" t="str">
        <f>IF(BA30="","",BA30)</f>
        <v>0</v>
      </c>
      <c r="L30" s="102" t="s">
        <v>47</v>
      </c>
      <c r="M30" s="13"/>
      <c r="N30" s="53" t="str">
        <f>IF(BB30="","",BB30)</f>
        <v>0</v>
      </c>
      <c r="O30" s="2">
        <v>78</v>
      </c>
      <c r="P30" s="2">
        <v>84</v>
      </c>
      <c r="Q30" s="13"/>
      <c r="R30" s="3">
        <v>81</v>
      </c>
      <c r="S30" s="1"/>
      <c r="T30" s="62" t="str">
        <f>IF(ISNUMBER(R30)=FALSE(),"",IF(OR(R30&gt;=$C$4,ISNUMBER(S30)=FALSE(),R30&gt;S30),R30,IF(S30&gt;=$C$4,$C$4,S30)))</f>
        <v>0</v>
      </c>
      <c r="U30" s="1">
        <v>86</v>
      </c>
      <c r="V30" s="1"/>
      <c r="W30" s="62" t="str">
        <f>IF(ISNUMBER(U30)=FALSE(),"",IF(OR(U30&gt;=$C$4,ISNUMBER(V30)=FALSE(),U30&gt;V30),U30,IF(V30&gt;=$C$4,$C$4,V30)))</f>
        <v>0</v>
      </c>
      <c r="X30" s="1">
        <v>87</v>
      </c>
      <c r="Y30" s="1"/>
      <c r="Z30" s="62" t="str">
        <f>IF(ISNUMBER(X30)=FALSE(),"",IF(OR(X30&gt;=$C$4,ISNUMBER(Y30)=FALSE(),X30&gt;Y30),X30,IF(Y30&gt;=$C$4,$C$4,Y30)))</f>
        <v>0</v>
      </c>
      <c r="AA30" s="1"/>
      <c r="AB30" s="1"/>
      <c r="AC30" s="62" t="str">
        <f>IF(ISNUMBER(AA30)=FALSE(),"",IF(OR(AA30&gt;=$C$4,ISNUMBER(AB30)=FALSE(),AA30&gt;AB30),AA30,IF(AB30&gt;=$C$4,$C$4,AB30)))</f>
        <v>0</v>
      </c>
      <c r="AD30" s="1"/>
      <c r="AE30" s="1"/>
      <c r="AF30" s="62" t="str">
        <f>IF(ISNUMBER(AD30)=FALSE(),"",IF(OR(AD30&gt;=$C$4,ISNUMBER(AE30)=FALSE(),AD30&gt;AE30),AD30,IF(AE30&gt;=$C$4,$C$4,AE30)))</f>
        <v>0</v>
      </c>
      <c r="AG30" s="16" t="str">
        <f>IF(COUNTA(T30:T30)=1,T30)</f>
        <v>0</v>
      </c>
      <c r="AH30" s="16" t="str">
        <f>IF(COUNTA(W30:W30)=1,W30)</f>
        <v>0</v>
      </c>
      <c r="AI30" s="16" t="str">
        <f>IF(COUNTA(Z30:Z30)=1,Z30)</f>
        <v>0</v>
      </c>
      <c r="AJ30" s="16" t="str">
        <f>IF(COUNTA(AC30:AC30)=1,AC30)</f>
        <v>0</v>
      </c>
      <c r="AK30" s="16" t="str">
        <f>IF(COUNTA(AF30:AF30)=1,AF30)</f>
        <v>0</v>
      </c>
      <c r="AL30" s="52" t="str">
        <f>IF(COUNTBLANK(AG30:AK30)=5,"",AVERAGE(AG30:AK30))</f>
        <v>0</v>
      </c>
      <c r="AM30" s="6">
        <v>85</v>
      </c>
      <c r="AN30" s="2">
        <v>87</v>
      </c>
      <c r="AO30" s="2">
        <v>89</v>
      </c>
      <c r="AP30" s="2"/>
      <c r="AQ30" s="2"/>
      <c r="AR30" s="84" t="str">
        <f>IF(COUNTBLANK(AM30:AQ30)=5,"",AVERAGE(AM30:AQ30))</f>
        <v>0</v>
      </c>
      <c r="AS30" s="13"/>
      <c r="AT30" s="6"/>
      <c r="AU30" s="2"/>
      <c r="AV30" s="2"/>
      <c r="AW30" s="2"/>
      <c r="AX30" s="2"/>
      <c r="AY30" s="98" t="str">
        <f>IF(COUNTBLANK(AT30:AX30)=5,"",AVERAGE(AT30:AX30))</f>
        <v>0</v>
      </c>
      <c r="AZ30" s="13"/>
      <c r="BA30" s="10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6">
        <v>21</v>
      </c>
      <c r="B31" s="16">
        <v>39859</v>
      </c>
      <c r="C31" s="16" t="s">
        <v>68</v>
      </c>
      <c r="D31" s="13"/>
      <c r="E31" s="16" t="str">
        <f>H31</f>
        <v>0</v>
      </c>
      <c r="F31" s="13"/>
      <c r="G31" s="34" t="str">
        <f>IF(OR(COUNTBLANK(AL31:AL31)=1,COUNTBLANK(AR31:AR31)=1,COUNTBLANK(O31:O31)=1),"",ROUND(((2*AL31)+AR31+O31)/4,0))</f>
        <v>0</v>
      </c>
      <c r="H31" s="34" t="str">
        <f>IF(OR(COUNTBLANK(AL31:AL31)=1,COUNTBLANK(AR31:AR31)=1,AND(COUNTBLANK(O31:O31)=1,OR($K$2&lt;&gt;12,UPPER($L$2)&lt;&gt;"GENAP")),AND(COUNTBLANK(P31:P31)=1,OR($K$2&lt;&gt;12,UPPER($L$2)&lt;&gt;"GENAP"))),"",IF(OR($K$2&lt;&gt;12,UPPER($L$2)&lt;&gt;"GENAP"),ROUND(((2*AL31)+AR31+P31)/4,0),ROUND(((2*AL31)+AR31+P31)/4,0)))</f>
        <v>0</v>
      </c>
      <c r="I31" s="34" t="str">
        <f>IF(AND(COUNTBLANK(AT31:AX31)=5,COUNTBLANK(AM31:AQ31)=5),"",IF(COUNTBLANK(AL31:AL31)=1,ROUND((AR31+(AY31*2))/3,0),ROUND(AY31,0)))</f>
        <v>0</v>
      </c>
      <c r="J31" s="34" t="str">
        <f>IF(OR(AND(COUNTBLANK(P31:P31)=1,OR($K$2&lt;&gt;12,UPPER($L$2)&lt;&gt;"GENAP")),COUNTBLANK(AT31:AX31)=5),"",IF(COUNTBLANK(AL31:AL31)=1,ROUND((AR31+(AY31*2))/3,0),ROUND(AY31,0)))</f>
        <v>0</v>
      </c>
      <c r="K31" s="16" t="str">
        <f>IF(BA31="","",BA31)</f>
        <v>0</v>
      </c>
      <c r="L31" s="102" t="s">
        <v>47</v>
      </c>
      <c r="M31" s="13"/>
      <c r="N31" s="53" t="str">
        <f>IF(BB31="","",BB31)</f>
        <v>0</v>
      </c>
      <c r="O31" s="2">
        <v>90</v>
      </c>
      <c r="P31" s="2">
        <v>86</v>
      </c>
      <c r="Q31" s="13"/>
      <c r="R31" s="3">
        <v>82</v>
      </c>
      <c r="S31" s="1"/>
      <c r="T31" s="62" t="str">
        <f>IF(ISNUMBER(R31)=FALSE(),"",IF(OR(R31&gt;=$C$4,ISNUMBER(S31)=FALSE(),R31&gt;S31),R31,IF(S31&gt;=$C$4,$C$4,S31)))</f>
        <v>0</v>
      </c>
      <c r="U31" s="1">
        <v>84</v>
      </c>
      <c r="V31" s="1"/>
      <c r="W31" s="62" t="str">
        <f>IF(ISNUMBER(U31)=FALSE(),"",IF(OR(U31&gt;=$C$4,ISNUMBER(V31)=FALSE(),U31&gt;V31),U31,IF(V31&gt;=$C$4,$C$4,V31)))</f>
        <v>0</v>
      </c>
      <c r="X31" s="1">
        <v>88</v>
      </c>
      <c r="Y31" s="1"/>
      <c r="Z31" s="62" t="str">
        <f>IF(ISNUMBER(X31)=FALSE(),"",IF(OR(X31&gt;=$C$4,ISNUMBER(Y31)=FALSE(),X31&gt;Y31),X31,IF(Y31&gt;=$C$4,$C$4,Y31)))</f>
        <v>0</v>
      </c>
      <c r="AA31" s="1"/>
      <c r="AB31" s="1"/>
      <c r="AC31" s="62" t="str">
        <f>IF(ISNUMBER(AA31)=FALSE(),"",IF(OR(AA31&gt;=$C$4,ISNUMBER(AB31)=FALSE(),AA31&gt;AB31),AA31,IF(AB31&gt;=$C$4,$C$4,AB31)))</f>
        <v>0</v>
      </c>
      <c r="AD31" s="1"/>
      <c r="AE31" s="1"/>
      <c r="AF31" s="62" t="str">
        <f>IF(ISNUMBER(AD31)=FALSE(),"",IF(OR(AD31&gt;=$C$4,ISNUMBER(AE31)=FALSE(),AD31&gt;AE31),AD31,IF(AE31&gt;=$C$4,$C$4,AE31)))</f>
        <v>0</v>
      </c>
      <c r="AG31" s="16" t="str">
        <f>IF(COUNTA(T31:T31)=1,T31)</f>
        <v>0</v>
      </c>
      <c r="AH31" s="16" t="str">
        <f>IF(COUNTA(W31:W31)=1,W31)</f>
        <v>0</v>
      </c>
      <c r="AI31" s="16" t="str">
        <f>IF(COUNTA(Z31:Z31)=1,Z31)</f>
        <v>0</v>
      </c>
      <c r="AJ31" s="16" t="str">
        <f>IF(COUNTA(AC31:AC31)=1,AC31)</f>
        <v>0</v>
      </c>
      <c r="AK31" s="16" t="str">
        <f>IF(COUNTA(AF31:AF31)=1,AF31)</f>
        <v>0</v>
      </c>
      <c r="AL31" s="52" t="str">
        <f>IF(COUNTBLANK(AG31:AK31)=5,"",AVERAGE(AG31:AK31))</f>
        <v>0</v>
      </c>
      <c r="AM31" s="6">
        <v>87</v>
      </c>
      <c r="AN31" s="2">
        <v>87</v>
      </c>
      <c r="AO31" s="2">
        <v>89</v>
      </c>
      <c r="AP31" s="2"/>
      <c r="AQ31" s="2"/>
      <c r="AR31" s="84" t="str">
        <f>IF(COUNTBLANK(AM31:AQ31)=5,"",AVERAGE(AM31:AQ31))</f>
        <v>0</v>
      </c>
      <c r="AS31" s="13"/>
      <c r="AT31" s="6"/>
      <c r="AU31" s="2"/>
      <c r="AV31" s="2"/>
      <c r="AW31" s="2"/>
      <c r="AX31" s="2"/>
      <c r="AY31" s="98" t="str">
        <f>IF(COUNTBLANK(AT31:AX31)=5,"",AVERAGE(AT31:AX31))</f>
        <v>0</v>
      </c>
      <c r="AZ31" s="13"/>
      <c r="BA31" s="10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6">
        <v>22</v>
      </c>
      <c r="B32" s="16">
        <v>39873</v>
      </c>
      <c r="C32" s="16" t="s">
        <v>69</v>
      </c>
      <c r="D32" s="13"/>
      <c r="E32" s="16" t="str">
        <f>H32</f>
        <v>0</v>
      </c>
      <c r="F32" s="13"/>
      <c r="G32" s="34" t="str">
        <f>IF(OR(COUNTBLANK(AL32:AL32)=1,COUNTBLANK(AR32:AR32)=1,COUNTBLANK(O32:O32)=1),"",ROUND(((2*AL32)+AR32+O32)/4,0))</f>
        <v>0</v>
      </c>
      <c r="H32" s="34" t="str">
        <f>IF(OR(COUNTBLANK(AL32:AL32)=1,COUNTBLANK(AR32:AR32)=1,AND(COUNTBLANK(O32:O32)=1,OR($K$2&lt;&gt;12,UPPER($L$2)&lt;&gt;"GENAP")),AND(COUNTBLANK(P32:P32)=1,OR($K$2&lt;&gt;12,UPPER($L$2)&lt;&gt;"GENAP"))),"",IF(OR($K$2&lt;&gt;12,UPPER($L$2)&lt;&gt;"GENAP"),ROUND(((2*AL32)+AR32+P32)/4,0),ROUND(((2*AL32)+AR32+P32)/4,0)))</f>
        <v>0</v>
      </c>
      <c r="I32" s="34" t="str">
        <f>IF(AND(COUNTBLANK(AT32:AX32)=5,COUNTBLANK(AM32:AQ32)=5),"",IF(COUNTBLANK(AL32:AL32)=1,ROUND((AR32+(AY32*2))/3,0),ROUND(AY32,0)))</f>
        <v>0</v>
      </c>
      <c r="J32" s="34" t="str">
        <f>IF(OR(AND(COUNTBLANK(P32:P32)=1,OR($K$2&lt;&gt;12,UPPER($L$2)&lt;&gt;"GENAP")),COUNTBLANK(AT32:AX32)=5),"",IF(COUNTBLANK(AL32:AL32)=1,ROUND((AR32+(AY32*2))/3,0),ROUND(AY32,0)))</f>
        <v>0</v>
      </c>
      <c r="K32" s="16" t="str">
        <f>IF(BA32="","",BA32)</f>
        <v>0</v>
      </c>
      <c r="L32" s="102" t="s">
        <v>47</v>
      </c>
      <c r="M32" s="13"/>
      <c r="N32" s="53" t="str">
        <f>IF(BB32="","",BB32)</f>
        <v>0</v>
      </c>
      <c r="O32" s="2">
        <v>90</v>
      </c>
      <c r="P32" s="2">
        <v>96</v>
      </c>
      <c r="Q32" s="13"/>
      <c r="R32" s="3">
        <v>90</v>
      </c>
      <c r="S32" s="1"/>
      <c r="T32" s="62" t="str">
        <f>IF(ISNUMBER(R32)=FALSE(),"",IF(OR(R32&gt;=$C$4,ISNUMBER(S32)=FALSE(),R32&gt;S32),R32,IF(S32&gt;=$C$4,$C$4,S32)))</f>
        <v>0</v>
      </c>
      <c r="U32" s="1">
        <v>85</v>
      </c>
      <c r="V32" s="1"/>
      <c r="W32" s="62" t="str">
        <f>IF(ISNUMBER(U32)=FALSE(),"",IF(OR(U32&gt;=$C$4,ISNUMBER(V32)=FALSE(),U32&gt;V32),U32,IF(V32&gt;=$C$4,$C$4,V32)))</f>
        <v>0</v>
      </c>
      <c r="X32" s="1">
        <v>87</v>
      </c>
      <c r="Y32" s="1"/>
      <c r="Z32" s="62" t="str">
        <f>IF(ISNUMBER(X32)=FALSE(),"",IF(OR(X32&gt;=$C$4,ISNUMBER(Y32)=FALSE(),X32&gt;Y32),X32,IF(Y32&gt;=$C$4,$C$4,Y32)))</f>
        <v>0</v>
      </c>
      <c r="AA32" s="1"/>
      <c r="AB32" s="1"/>
      <c r="AC32" s="62" t="str">
        <f>IF(ISNUMBER(AA32)=FALSE(),"",IF(OR(AA32&gt;=$C$4,ISNUMBER(AB32)=FALSE(),AA32&gt;AB32),AA32,IF(AB32&gt;=$C$4,$C$4,AB32)))</f>
        <v>0</v>
      </c>
      <c r="AD32" s="1"/>
      <c r="AE32" s="1"/>
      <c r="AF32" s="62" t="str">
        <f>IF(ISNUMBER(AD32)=FALSE(),"",IF(OR(AD32&gt;=$C$4,ISNUMBER(AE32)=FALSE(),AD32&gt;AE32),AD32,IF(AE32&gt;=$C$4,$C$4,AE32)))</f>
        <v>0</v>
      </c>
      <c r="AG32" s="16" t="str">
        <f>IF(COUNTA(T32:T32)=1,T32)</f>
        <v>0</v>
      </c>
      <c r="AH32" s="16" t="str">
        <f>IF(COUNTA(W32:W32)=1,W32)</f>
        <v>0</v>
      </c>
      <c r="AI32" s="16" t="str">
        <f>IF(COUNTA(Z32:Z32)=1,Z32)</f>
        <v>0</v>
      </c>
      <c r="AJ32" s="16" t="str">
        <f>IF(COUNTA(AC32:AC32)=1,AC32)</f>
        <v>0</v>
      </c>
      <c r="AK32" s="16" t="str">
        <f>IF(COUNTA(AF32:AF32)=1,AF32)</f>
        <v>0</v>
      </c>
      <c r="AL32" s="52" t="str">
        <f>IF(COUNTBLANK(AG32:AK32)=5,"",AVERAGE(AG32:AK32))</f>
        <v>0</v>
      </c>
      <c r="AM32" s="6">
        <v>87</v>
      </c>
      <c r="AN32" s="2">
        <v>87</v>
      </c>
      <c r="AO32" s="2">
        <v>89</v>
      </c>
      <c r="AP32" s="2"/>
      <c r="AQ32" s="2"/>
      <c r="AR32" s="84" t="str">
        <f>IF(COUNTBLANK(AM32:AQ32)=5,"",AVERAGE(AM32:AQ32))</f>
        <v>0</v>
      </c>
      <c r="AS32" s="13"/>
      <c r="AT32" s="6"/>
      <c r="AU32" s="2"/>
      <c r="AV32" s="2"/>
      <c r="AW32" s="2"/>
      <c r="AX32" s="2"/>
      <c r="AY32" s="98" t="str">
        <f>IF(COUNTBLANK(AT32:AX32)=5,"",AVERAGE(AT32:AX32))</f>
        <v>0</v>
      </c>
      <c r="AZ32" s="13"/>
      <c r="BA32" s="10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6">
        <v>23</v>
      </c>
      <c r="B33" s="16">
        <v>39887</v>
      </c>
      <c r="C33" s="16" t="s">
        <v>70</v>
      </c>
      <c r="D33" s="13"/>
      <c r="E33" s="16" t="str">
        <f>H33</f>
        <v>0</v>
      </c>
      <c r="F33" s="13"/>
      <c r="G33" s="34" t="str">
        <f>IF(OR(COUNTBLANK(AL33:AL33)=1,COUNTBLANK(AR33:AR33)=1,COUNTBLANK(O33:O33)=1),"",ROUND(((2*AL33)+AR33+O33)/4,0))</f>
        <v>0</v>
      </c>
      <c r="H33" s="34" t="str">
        <f>IF(OR(COUNTBLANK(AL33:AL33)=1,COUNTBLANK(AR33:AR33)=1,AND(COUNTBLANK(O33:O33)=1,OR($K$2&lt;&gt;12,UPPER($L$2)&lt;&gt;"GENAP")),AND(COUNTBLANK(P33:P33)=1,OR($K$2&lt;&gt;12,UPPER($L$2)&lt;&gt;"GENAP"))),"",IF(OR($K$2&lt;&gt;12,UPPER($L$2)&lt;&gt;"GENAP"),ROUND(((2*AL33)+AR33+P33)/4,0),ROUND(((2*AL33)+AR33+P33)/4,0)))</f>
        <v>0</v>
      </c>
      <c r="I33" s="34" t="str">
        <f>IF(AND(COUNTBLANK(AT33:AX33)=5,COUNTBLANK(AM33:AQ33)=5),"",IF(COUNTBLANK(AL33:AL33)=1,ROUND((AR33+(AY33*2))/3,0),ROUND(AY33,0)))</f>
        <v>0</v>
      </c>
      <c r="J33" s="34" t="str">
        <f>IF(OR(AND(COUNTBLANK(P33:P33)=1,OR($K$2&lt;&gt;12,UPPER($L$2)&lt;&gt;"GENAP")),COUNTBLANK(AT33:AX33)=5),"",IF(COUNTBLANK(AL33:AL33)=1,ROUND((AR33+(AY33*2))/3,0),ROUND(AY33,0)))</f>
        <v>0</v>
      </c>
      <c r="K33" s="16" t="str">
        <f>IF(BA33="","",BA33)</f>
        <v>0</v>
      </c>
      <c r="L33" s="102" t="s">
        <v>47</v>
      </c>
      <c r="M33" s="13"/>
      <c r="N33" s="53" t="str">
        <f>IF(BB33="","",BB33)</f>
        <v>0</v>
      </c>
      <c r="O33" s="2">
        <v>90</v>
      </c>
      <c r="P33" s="2">
        <v>95</v>
      </c>
      <c r="Q33" s="13"/>
      <c r="R33" s="3">
        <v>86</v>
      </c>
      <c r="S33" s="1"/>
      <c r="T33" s="62" t="str">
        <f>IF(ISNUMBER(R33)=FALSE(),"",IF(OR(R33&gt;=$C$4,ISNUMBER(S33)=FALSE(),R33&gt;S33),R33,IF(S33&gt;=$C$4,$C$4,S33)))</f>
        <v>0</v>
      </c>
      <c r="U33" s="1">
        <v>86</v>
      </c>
      <c r="V33" s="1"/>
      <c r="W33" s="62" t="str">
        <f>IF(ISNUMBER(U33)=FALSE(),"",IF(OR(U33&gt;=$C$4,ISNUMBER(V33)=FALSE(),U33&gt;V33),U33,IF(V33&gt;=$C$4,$C$4,V33)))</f>
        <v>0</v>
      </c>
      <c r="X33" s="1">
        <v>89</v>
      </c>
      <c r="Y33" s="1"/>
      <c r="Z33" s="62" t="str">
        <f>IF(ISNUMBER(X33)=FALSE(),"",IF(OR(X33&gt;=$C$4,ISNUMBER(Y33)=FALSE(),X33&gt;Y33),X33,IF(Y33&gt;=$C$4,$C$4,Y33)))</f>
        <v>0</v>
      </c>
      <c r="AA33" s="1"/>
      <c r="AB33" s="1"/>
      <c r="AC33" s="62" t="str">
        <f>IF(ISNUMBER(AA33)=FALSE(),"",IF(OR(AA33&gt;=$C$4,ISNUMBER(AB33)=FALSE(),AA33&gt;AB33),AA33,IF(AB33&gt;=$C$4,$C$4,AB33)))</f>
        <v>0</v>
      </c>
      <c r="AD33" s="1"/>
      <c r="AE33" s="1"/>
      <c r="AF33" s="62" t="str">
        <f>IF(ISNUMBER(AD33)=FALSE(),"",IF(OR(AD33&gt;=$C$4,ISNUMBER(AE33)=FALSE(),AD33&gt;AE33),AD33,IF(AE33&gt;=$C$4,$C$4,AE33)))</f>
        <v>0</v>
      </c>
      <c r="AG33" s="16" t="str">
        <f>IF(COUNTA(T33:T33)=1,T33)</f>
        <v>0</v>
      </c>
      <c r="AH33" s="16" t="str">
        <f>IF(COUNTA(W33:W33)=1,W33)</f>
        <v>0</v>
      </c>
      <c r="AI33" s="16" t="str">
        <f>IF(COUNTA(Z33:Z33)=1,Z33)</f>
        <v>0</v>
      </c>
      <c r="AJ33" s="16" t="str">
        <f>IF(COUNTA(AC33:AC33)=1,AC33)</f>
        <v>0</v>
      </c>
      <c r="AK33" s="16" t="str">
        <f>IF(COUNTA(AF33:AF33)=1,AF33)</f>
        <v>0</v>
      </c>
      <c r="AL33" s="52" t="str">
        <f>IF(COUNTBLANK(AG33:AK33)=5,"",AVERAGE(AG33:AK33))</f>
        <v>0</v>
      </c>
      <c r="AM33" s="6">
        <v>88</v>
      </c>
      <c r="AN33" s="2">
        <v>87</v>
      </c>
      <c r="AO33" s="2">
        <v>89</v>
      </c>
      <c r="AP33" s="2"/>
      <c r="AQ33" s="2"/>
      <c r="AR33" s="84" t="str">
        <f>IF(COUNTBLANK(AM33:AQ33)=5,"",AVERAGE(AM33:AQ33))</f>
        <v>0</v>
      </c>
      <c r="AS33" s="13"/>
      <c r="AT33" s="6"/>
      <c r="AU33" s="2"/>
      <c r="AV33" s="2"/>
      <c r="AW33" s="2"/>
      <c r="AX33" s="2"/>
      <c r="AY33" s="98" t="str">
        <f>IF(COUNTBLANK(AT33:AX33)=5,"",AVERAGE(AT33:AX33))</f>
        <v>0</v>
      </c>
      <c r="AZ33" s="13"/>
      <c r="BA33" s="10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6">
        <v>24</v>
      </c>
      <c r="B34" s="16">
        <v>39901</v>
      </c>
      <c r="C34" s="16" t="s">
        <v>71</v>
      </c>
      <c r="D34" s="13"/>
      <c r="E34" s="16" t="str">
        <f>H34</f>
        <v>0</v>
      </c>
      <c r="F34" s="13"/>
      <c r="G34" s="34" t="str">
        <f>IF(OR(COUNTBLANK(AL34:AL34)=1,COUNTBLANK(AR34:AR34)=1,COUNTBLANK(O34:O34)=1),"",ROUND(((2*AL34)+AR34+O34)/4,0))</f>
        <v>0</v>
      </c>
      <c r="H34" s="34" t="str">
        <f>IF(OR(COUNTBLANK(AL34:AL34)=1,COUNTBLANK(AR34:AR34)=1,AND(COUNTBLANK(O34:O34)=1,OR($K$2&lt;&gt;12,UPPER($L$2)&lt;&gt;"GENAP")),AND(COUNTBLANK(P34:P34)=1,OR($K$2&lt;&gt;12,UPPER($L$2)&lt;&gt;"GENAP"))),"",IF(OR($K$2&lt;&gt;12,UPPER($L$2)&lt;&gt;"GENAP"),ROUND(((2*AL34)+AR34+P34)/4,0),ROUND(((2*AL34)+AR34+P34)/4,0)))</f>
        <v>0</v>
      </c>
      <c r="I34" s="34" t="str">
        <f>IF(AND(COUNTBLANK(AT34:AX34)=5,COUNTBLANK(AM34:AQ34)=5),"",IF(COUNTBLANK(AL34:AL34)=1,ROUND((AR34+(AY34*2))/3,0),ROUND(AY34,0)))</f>
        <v>0</v>
      </c>
      <c r="J34" s="34" t="str">
        <f>IF(OR(AND(COUNTBLANK(P34:P34)=1,OR($K$2&lt;&gt;12,UPPER($L$2)&lt;&gt;"GENAP")),COUNTBLANK(AT34:AX34)=5),"",IF(COUNTBLANK(AL34:AL34)=1,ROUND((AR34+(AY34*2))/3,0),ROUND(AY34,0)))</f>
        <v>0</v>
      </c>
      <c r="K34" s="16" t="str">
        <f>IF(BA34="","",BA34)</f>
        <v>0</v>
      </c>
      <c r="L34" s="102" t="s">
        <v>47</v>
      </c>
      <c r="M34" s="13"/>
      <c r="N34" s="53" t="str">
        <f>IF(BB34="","",BB34)</f>
        <v>0</v>
      </c>
      <c r="O34" s="2">
        <v>82</v>
      </c>
      <c r="P34" s="2">
        <v>88</v>
      </c>
      <c r="Q34" s="13"/>
      <c r="R34" s="3">
        <v>85</v>
      </c>
      <c r="S34" s="1"/>
      <c r="T34" s="62" t="str">
        <f>IF(ISNUMBER(R34)=FALSE(),"",IF(OR(R34&gt;=$C$4,ISNUMBER(S34)=FALSE(),R34&gt;S34),R34,IF(S34&gt;=$C$4,$C$4,S34)))</f>
        <v>0</v>
      </c>
      <c r="U34" s="1">
        <v>86</v>
      </c>
      <c r="V34" s="1"/>
      <c r="W34" s="62" t="str">
        <f>IF(ISNUMBER(U34)=FALSE(),"",IF(OR(U34&gt;=$C$4,ISNUMBER(V34)=FALSE(),U34&gt;V34),U34,IF(V34&gt;=$C$4,$C$4,V34)))</f>
        <v>0</v>
      </c>
      <c r="X34" s="1">
        <v>87</v>
      </c>
      <c r="Y34" s="1"/>
      <c r="Z34" s="62" t="str">
        <f>IF(ISNUMBER(X34)=FALSE(),"",IF(OR(X34&gt;=$C$4,ISNUMBER(Y34)=FALSE(),X34&gt;Y34),X34,IF(Y34&gt;=$C$4,$C$4,Y34)))</f>
        <v>0</v>
      </c>
      <c r="AA34" s="1"/>
      <c r="AB34" s="1"/>
      <c r="AC34" s="62" t="str">
        <f>IF(ISNUMBER(AA34)=FALSE(),"",IF(OR(AA34&gt;=$C$4,ISNUMBER(AB34)=FALSE(),AA34&gt;AB34),AA34,IF(AB34&gt;=$C$4,$C$4,AB34)))</f>
        <v>0</v>
      </c>
      <c r="AD34" s="1"/>
      <c r="AE34" s="1"/>
      <c r="AF34" s="62" t="str">
        <f>IF(ISNUMBER(AD34)=FALSE(),"",IF(OR(AD34&gt;=$C$4,ISNUMBER(AE34)=FALSE(),AD34&gt;AE34),AD34,IF(AE34&gt;=$C$4,$C$4,AE34)))</f>
        <v>0</v>
      </c>
      <c r="AG34" s="16" t="str">
        <f>IF(COUNTA(T34:T34)=1,T34)</f>
        <v>0</v>
      </c>
      <c r="AH34" s="16" t="str">
        <f>IF(COUNTA(W34:W34)=1,W34)</f>
        <v>0</v>
      </c>
      <c r="AI34" s="16" t="str">
        <f>IF(COUNTA(Z34:Z34)=1,Z34)</f>
        <v>0</v>
      </c>
      <c r="AJ34" s="16" t="str">
        <f>IF(COUNTA(AC34:AC34)=1,AC34)</f>
        <v>0</v>
      </c>
      <c r="AK34" s="16" t="str">
        <f>IF(COUNTA(AF34:AF34)=1,AF34)</f>
        <v>0</v>
      </c>
      <c r="AL34" s="52" t="str">
        <f>IF(COUNTBLANK(AG34:AK34)=5,"",AVERAGE(AG34:AK34))</f>
        <v>0</v>
      </c>
      <c r="AM34" s="6">
        <v>86</v>
      </c>
      <c r="AN34" s="2">
        <v>87</v>
      </c>
      <c r="AO34" s="2">
        <v>89</v>
      </c>
      <c r="AP34" s="2"/>
      <c r="AQ34" s="2"/>
      <c r="AR34" s="84" t="str">
        <f>IF(COUNTBLANK(AM34:AQ34)=5,"",AVERAGE(AM34:AQ34))</f>
        <v>0</v>
      </c>
      <c r="AS34" s="13"/>
      <c r="AT34" s="6"/>
      <c r="AU34" s="2"/>
      <c r="AV34" s="2"/>
      <c r="AW34" s="2"/>
      <c r="AX34" s="2"/>
      <c r="AY34" s="98" t="str">
        <f>IF(COUNTBLANK(AT34:AX34)=5,"",AVERAGE(AT34:AX34))</f>
        <v>0</v>
      </c>
      <c r="AZ34" s="13"/>
      <c r="BA34" s="10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6">
        <v>25</v>
      </c>
      <c r="B35" s="16">
        <v>39915</v>
      </c>
      <c r="C35" s="16" t="s">
        <v>72</v>
      </c>
      <c r="D35" s="13"/>
      <c r="E35" s="16" t="str">
        <f>H35</f>
        <v>0</v>
      </c>
      <c r="F35" s="13"/>
      <c r="G35" s="34" t="str">
        <f>IF(OR(COUNTBLANK(AL35:AL35)=1,COUNTBLANK(AR35:AR35)=1,COUNTBLANK(O35:O35)=1),"",ROUND(((2*AL35)+AR35+O35)/4,0))</f>
        <v>0</v>
      </c>
      <c r="H35" s="34" t="str">
        <f>IF(OR(COUNTBLANK(AL35:AL35)=1,COUNTBLANK(AR35:AR35)=1,AND(COUNTBLANK(O35:O35)=1,OR($K$2&lt;&gt;12,UPPER($L$2)&lt;&gt;"GENAP")),AND(COUNTBLANK(P35:P35)=1,OR($K$2&lt;&gt;12,UPPER($L$2)&lt;&gt;"GENAP"))),"",IF(OR($K$2&lt;&gt;12,UPPER($L$2)&lt;&gt;"GENAP"),ROUND(((2*AL35)+AR35+P35)/4,0),ROUND(((2*AL35)+AR35+P35)/4,0)))</f>
        <v>0</v>
      </c>
      <c r="I35" s="34" t="str">
        <f>IF(AND(COUNTBLANK(AT35:AX35)=5,COUNTBLANK(AM35:AQ35)=5),"",IF(COUNTBLANK(AL35:AL35)=1,ROUND((AR35+(AY35*2))/3,0),ROUND(AY35,0)))</f>
        <v>0</v>
      </c>
      <c r="J35" s="34" t="str">
        <f>IF(OR(AND(COUNTBLANK(P35:P35)=1,OR($K$2&lt;&gt;12,UPPER($L$2)&lt;&gt;"GENAP")),COUNTBLANK(AT35:AX35)=5),"",IF(COUNTBLANK(AL35:AL35)=1,ROUND((AR35+(AY35*2))/3,0),ROUND(AY35,0)))</f>
        <v>0</v>
      </c>
      <c r="K35" s="16" t="str">
        <f>IF(BA35="","",BA35)</f>
        <v>0</v>
      </c>
      <c r="L35" s="102" t="s">
        <v>47</v>
      </c>
      <c r="M35" s="13"/>
      <c r="N35" s="53" t="str">
        <f>IF(BB35="","",BB35)</f>
        <v>0</v>
      </c>
      <c r="O35" s="2">
        <v>82</v>
      </c>
      <c r="P35" s="2">
        <v>89</v>
      </c>
      <c r="Q35" s="13"/>
      <c r="R35" s="3">
        <v>83</v>
      </c>
      <c r="S35" s="1"/>
      <c r="T35" s="62" t="str">
        <f>IF(ISNUMBER(R35)=FALSE(),"",IF(OR(R35&gt;=$C$4,ISNUMBER(S35)=FALSE(),R35&gt;S35),R35,IF(S35&gt;=$C$4,$C$4,S35)))</f>
        <v>0</v>
      </c>
      <c r="U35" s="1">
        <v>86</v>
      </c>
      <c r="V35" s="1"/>
      <c r="W35" s="62" t="str">
        <f>IF(ISNUMBER(U35)=FALSE(),"",IF(OR(U35&gt;=$C$4,ISNUMBER(V35)=FALSE(),U35&gt;V35),U35,IF(V35&gt;=$C$4,$C$4,V35)))</f>
        <v>0</v>
      </c>
      <c r="X35" s="1">
        <v>85</v>
      </c>
      <c r="Y35" s="1"/>
      <c r="Z35" s="62" t="str">
        <f>IF(ISNUMBER(X35)=FALSE(),"",IF(OR(X35&gt;=$C$4,ISNUMBER(Y35)=FALSE(),X35&gt;Y35),X35,IF(Y35&gt;=$C$4,$C$4,Y35)))</f>
        <v>0</v>
      </c>
      <c r="AA35" s="1"/>
      <c r="AB35" s="1"/>
      <c r="AC35" s="62" t="str">
        <f>IF(ISNUMBER(AA35)=FALSE(),"",IF(OR(AA35&gt;=$C$4,ISNUMBER(AB35)=FALSE(),AA35&gt;AB35),AA35,IF(AB35&gt;=$C$4,$C$4,AB35)))</f>
        <v>0</v>
      </c>
      <c r="AD35" s="1"/>
      <c r="AE35" s="1"/>
      <c r="AF35" s="62" t="str">
        <f>IF(ISNUMBER(AD35)=FALSE(),"",IF(OR(AD35&gt;=$C$4,ISNUMBER(AE35)=FALSE(),AD35&gt;AE35),AD35,IF(AE35&gt;=$C$4,$C$4,AE35)))</f>
        <v>0</v>
      </c>
      <c r="AG35" s="16" t="str">
        <f>IF(COUNTA(T35:T35)=1,T35)</f>
        <v>0</v>
      </c>
      <c r="AH35" s="16" t="str">
        <f>IF(COUNTA(W35:W35)=1,W35)</f>
        <v>0</v>
      </c>
      <c r="AI35" s="16" t="str">
        <f>IF(COUNTA(Z35:Z35)=1,Z35)</f>
        <v>0</v>
      </c>
      <c r="AJ35" s="16" t="str">
        <f>IF(COUNTA(AC35:AC35)=1,AC35)</f>
        <v>0</v>
      </c>
      <c r="AK35" s="16" t="str">
        <f>IF(COUNTA(AF35:AF35)=1,AF35)</f>
        <v>0</v>
      </c>
      <c r="AL35" s="52" t="str">
        <f>IF(COUNTBLANK(AG35:AK35)=5,"",AVERAGE(AG35:AK35))</f>
        <v>0</v>
      </c>
      <c r="AM35" s="6">
        <v>86</v>
      </c>
      <c r="AN35" s="2">
        <v>87</v>
      </c>
      <c r="AO35" s="2">
        <v>89</v>
      </c>
      <c r="AP35" s="2"/>
      <c r="AQ35" s="2"/>
      <c r="AR35" s="84" t="str">
        <f>IF(COUNTBLANK(AM35:AQ35)=5,"",AVERAGE(AM35:AQ35))</f>
        <v>0</v>
      </c>
      <c r="AS35" s="13"/>
      <c r="AT35" s="6"/>
      <c r="AU35" s="2"/>
      <c r="AV35" s="2"/>
      <c r="AW35" s="2"/>
      <c r="AX35" s="2"/>
      <c r="AY35" s="98" t="str">
        <f>IF(COUNTBLANK(AT35:AX35)=5,"",AVERAGE(AT35:AX35))</f>
        <v>0</v>
      </c>
      <c r="AZ35" s="13"/>
      <c r="BA35" s="10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6">
        <v>26</v>
      </c>
      <c r="B36" s="16">
        <v>39929</v>
      </c>
      <c r="C36" s="16" t="s">
        <v>73</v>
      </c>
      <c r="D36" s="13"/>
      <c r="E36" s="16" t="str">
        <f>H36</f>
        <v>0</v>
      </c>
      <c r="F36" s="13"/>
      <c r="G36" s="34" t="str">
        <f>IF(OR(COUNTBLANK(AL36:AL36)=1,COUNTBLANK(AR36:AR36)=1,COUNTBLANK(O36:O36)=1),"",ROUND(((2*AL36)+AR36+O36)/4,0))</f>
        <v>0</v>
      </c>
      <c r="H36" s="34" t="str">
        <f>IF(OR(COUNTBLANK(AL36:AL36)=1,COUNTBLANK(AR36:AR36)=1,AND(COUNTBLANK(O36:O36)=1,OR($K$2&lt;&gt;12,UPPER($L$2)&lt;&gt;"GENAP")),AND(COUNTBLANK(P36:P36)=1,OR($K$2&lt;&gt;12,UPPER($L$2)&lt;&gt;"GENAP"))),"",IF(OR($K$2&lt;&gt;12,UPPER($L$2)&lt;&gt;"GENAP"),ROUND(((2*AL36)+AR36+P36)/4,0),ROUND(((2*AL36)+AR36+P36)/4,0)))</f>
        <v>0</v>
      </c>
      <c r="I36" s="34" t="str">
        <f>IF(AND(COUNTBLANK(AT36:AX36)=5,COUNTBLANK(AM36:AQ36)=5),"",IF(COUNTBLANK(AL36:AL36)=1,ROUND((AR36+(AY36*2))/3,0),ROUND(AY36,0)))</f>
        <v>0</v>
      </c>
      <c r="J36" s="34" t="str">
        <f>IF(OR(AND(COUNTBLANK(P36:P36)=1,OR($K$2&lt;&gt;12,UPPER($L$2)&lt;&gt;"GENAP")),COUNTBLANK(AT36:AX36)=5),"",IF(COUNTBLANK(AL36:AL36)=1,ROUND((AR36+(AY36*2))/3,0),ROUND(AY36,0)))</f>
        <v>0</v>
      </c>
      <c r="K36" s="16" t="str">
        <f>IF(BA36="","",BA36)</f>
        <v>0</v>
      </c>
      <c r="L36" s="102" t="s">
        <v>47</v>
      </c>
      <c r="M36" s="13"/>
      <c r="N36" s="53" t="str">
        <f>IF(BB36="","",BB36)</f>
        <v>0</v>
      </c>
      <c r="O36" s="2">
        <v>84</v>
      </c>
      <c r="P36" s="2">
        <v>88</v>
      </c>
      <c r="Q36" s="13"/>
      <c r="R36" s="3">
        <v>82</v>
      </c>
      <c r="S36" s="1"/>
      <c r="T36" s="62" t="str">
        <f>IF(ISNUMBER(R36)=FALSE(),"",IF(OR(R36&gt;=$C$4,ISNUMBER(S36)=FALSE(),R36&gt;S36),R36,IF(S36&gt;=$C$4,$C$4,S36)))</f>
        <v>0</v>
      </c>
      <c r="U36" s="1">
        <v>84</v>
      </c>
      <c r="V36" s="1"/>
      <c r="W36" s="62" t="str">
        <f>IF(ISNUMBER(U36)=FALSE(),"",IF(OR(U36&gt;=$C$4,ISNUMBER(V36)=FALSE(),U36&gt;V36),U36,IF(V36&gt;=$C$4,$C$4,V36)))</f>
        <v>0</v>
      </c>
      <c r="X36" s="1">
        <v>85</v>
      </c>
      <c r="Y36" s="1"/>
      <c r="Z36" s="62" t="str">
        <f>IF(ISNUMBER(X36)=FALSE(),"",IF(OR(X36&gt;=$C$4,ISNUMBER(Y36)=FALSE(),X36&gt;Y36),X36,IF(Y36&gt;=$C$4,$C$4,Y36)))</f>
        <v>0</v>
      </c>
      <c r="AA36" s="1"/>
      <c r="AB36" s="1"/>
      <c r="AC36" s="62" t="str">
        <f>IF(ISNUMBER(AA36)=FALSE(),"",IF(OR(AA36&gt;=$C$4,ISNUMBER(AB36)=FALSE(),AA36&gt;AB36),AA36,IF(AB36&gt;=$C$4,$C$4,AB36)))</f>
        <v>0</v>
      </c>
      <c r="AD36" s="1"/>
      <c r="AE36" s="1"/>
      <c r="AF36" s="62" t="str">
        <f>IF(ISNUMBER(AD36)=FALSE(),"",IF(OR(AD36&gt;=$C$4,ISNUMBER(AE36)=FALSE(),AD36&gt;AE36),AD36,IF(AE36&gt;=$C$4,$C$4,AE36)))</f>
        <v>0</v>
      </c>
      <c r="AG36" s="16" t="str">
        <f>IF(COUNTA(T36:T36)=1,T36)</f>
        <v>0</v>
      </c>
      <c r="AH36" s="16" t="str">
        <f>IF(COUNTA(W36:W36)=1,W36)</f>
        <v>0</v>
      </c>
      <c r="AI36" s="16" t="str">
        <f>IF(COUNTA(Z36:Z36)=1,Z36)</f>
        <v>0</v>
      </c>
      <c r="AJ36" s="16" t="str">
        <f>IF(COUNTA(AC36:AC36)=1,AC36)</f>
        <v>0</v>
      </c>
      <c r="AK36" s="16" t="str">
        <f>IF(COUNTA(AF36:AF36)=1,AF36)</f>
        <v>0</v>
      </c>
      <c r="AL36" s="52" t="str">
        <f>IF(COUNTBLANK(AG36:AK36)=5,"",AVERAGE(AG36:AK36))</f>
        <v>0</v>
      </c>
      <c r="AM36" s="6">
        <v>85</v>
      </c>
      <c r="AN36" s="2">
        <v>87</v>
      </c>
      <c r="AO36" s="2">
        <v>89</v>
      </c>
      <c r="AP36" s="2"/>
      <c r="AQ36" s="2"/>
      <c r="AR36" s="84" t="str">
        <f>IF(COUNTBLANK(AM36:AQ36)=5,"",AVERAGE(AM36:AQ36))</f>
        <v>0</v>
      </c>
      <c r="AS36" s="13"/>
      <c r="AT36" s="6"/>
      <c r="AU36" s="2"/>
      <c r="AV36" s="2"/>
      <c r="AW36" s="2"/>
      <c r="AX36" s="2"/>
      <c r="AY36" s="98" t="str">
        <f>IF(COUNTBLANK(AT36:AX36)=5,"",AVERAGE(AT36:AX36))</f>
        <v>0</v>
      </c>
      <c r="AZ36" s="13"/>
      <c r="BA36" s="10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6">
        <v>27</v>
      </c>
      <c r="B37" s="16">
        <v>39943</v>
      </c>
      <c r="C37" s="16" t="s">
        <v>74</v>
      </c>
      <c r="D37" s="13"/>
      <c r="E37" s="16" t="str">
        <f>H37</f>
        <v>0</v>
      </c>
      <c r="F37" s="13"/>
      <c r="G37" s="34" t="str">
        <f>IF(OR(COUNTBLANK(AL37:AL37)=1,COUNTBLANK(AR37:AR37)=1,COUNTBLANK(O37:O37)=1),"",ROUND(((2*AL37)+AR37+O37)/4,0))</f>
        <v>0</v>
      </c>
      <c r="H37" s="34" t="str">
        <f>IF(OR(COUNTBLANK(AL37:AL37)=1,COUNTBLANK(AR37:AR37)=1,AND(COUNTBLANK(O37:O37)=1,OR($K$2&lt;&gt;12,UPPER($L$2)&lt;&gt;"GENAP")),AND(COUNTBLANK(P37:P37)=1,OR($K$2&lt;&gt;12,UPPER($L$2)&lt;&gt;"GENAP"))),"",IF(OR($K$2&lt;&gt;12,UPPER($L$2)&lt;&gt;"GENAP"),ROUND(((2*AL37)+AR37+P37)/4,0),ROUND(((2*AL37)+AR37+P37)/4,0)))</f>
        <v>0</v>
      </c>
      <c r="I37" s="34" t="str">
        <f>IF(AND(COUNTBLANK(AT37:AX37)=5,COUNTBLANK(AM37:AQ37)=5),"",IF(COUNTBLANK(AL37:AL37)=1,ROUND((AR37+(AY37*2))/3,0),ROUND(AY37,0)))</f>
        <v>0</v>
      </c>
      <c r="J37" s="34" t="str">
        <f>IF(OR(AND(COUNTBLANK(P37:P37)=1,OR($K$2&lt;&gt;12,UPPER($L$2)&lt;&gt;"GENAP")),COUNTBLANK(AT37:AX37)=5),"",IF(COUNTBLANK(AL37:AL37)=1,ROUND((AR37+(AY37*2))/3,0),ROUND(AY37,0)))</f>
        <v>0</v>
      </c>
      <c r="K37" s="16" t="str">
        <f>IF(BA37="","",BA37)</f>
        <v>0</v>
      </c>
      <c r="L37" s="102" t="s">
        <v>47</v>
      </c>
      <c r="M37" s="13"/>
      <c r="N37" s="53" t="str">
        <f>IF(BB37="","",BB37)</f>
        <v>0</v>
      </c>
      <c r="O37" s="2">
        <v>84</v>
      </c>
      <c r="P37" s="2">
        <v>84</v>
      </c>
      <c r="Q37" s="13"/>
      <c r="R37" s="3">
        <v>80</v>
      </c>
      <c r="S37" s="1"/>
      <c r="T37" s="62" t="str">
        <f>IF(ISNUMBER(R37)=FALSE(),"",IF(OR(R37&gt;=$C$4,ISNUMBER(S37)=FALSE(),R37&gt;S37),R37,IF(S37&gt;=$C$4,$C$4,S37)))</f>
        <v>0</v>
      </c>
      <c r="U37" s="1">
        <v>84</v>
      </c>
      <c r="V37" s="1"/>
      <c r="W37" s="62" t="str">
        <f>IF(ISNUMBER(U37)=FALSE(),"",IF(OR(U37&gt;=$C$4,ISNUMBER(V37)=FALSE(),U37&gt;V37),U37,IF(V37&gt;=$C$4,$C$4,V37)))</f>
        <v>0</v>
      </c>
      <c r="X37" s="1">
        <v>87</v>
      </c>
      <c r="Y37" s="1"/>
      <c r="Z37" s="62" t="str">
        <f>IF(ISNUMBER(X37)=FALSE(),"",IF(OR(X37&gt;=$C$4,ISNUMBER(Y37)=FALSE(),X37&gt;Y37),X37,IF(Y37&gt;=$C$4,$C$4,Y37)))</f>
        <v>0</v>
      </c>
      <c r="AA37" s="1"/>
      <c r="AB37" s="1"/>
      <c r="AC37" s="62" t="str">
        <f>IF(ISNUMBER(AA37)=FALSE(),"",IF(OR(AA37&gt;=$C$4,ISNUMBER(AB37)=FALSE(),AA37&gt;AB37),AA37,IF(AB37&gt;=$C$4,$C$4,AB37)))</f>
        <v>0</v>
      </c>
      <c r="AD37" s="1"/>
      <c r="AE37" s="1"/>
      <c r="AF37" s="62" t="str">
        <f>IF(ISNUMBER(AD37)=FALSE(),"",IF(OR(AD37&gt;=$C$4,ISNUMBER(AE37)=FALSE(),AD37&gt;AE37),AD37,IF(AE37&gt;=$C$4,$C$4,AE37)))</f>
        <v>0</v>
      </c>
      <c r="AG37" s="16" t="str">
        <f>IF(COUNTA(T37:T37)=1,T37)</f>
        <v>0</v>
      </c>
      <c r="AH37" s="16" t="str">
        <f>IF(COUNTA(W37:W37)=1,W37)</f>
        <v>0</v>
      </c>
      <c r="AI37" s="16" t="str">
        <f>IF(COUNTA(Z37:Z37)=1,Z37)</f>
        <v>0</v>
      </c>
      <c r="AJ37" s="16" t="str">
        <f>IF(COUNTA(AC37:AC37)=1,AC37)</f>
        <v>0</v>
      </c>
      <c r="AK37" s="16" t="str">
        <f>IF(COUNTA(AF37:AF37)=1,AF37)</f>
        <v>0</v>
      </c>
      <c r="AL37" s="52" t="str">
        <f>IF(COUNTBLANK(AG37:AK37)=5,"",AVERAGE(AG37:AK37))</f>
        <v>0</v>
      </c>
      <c r="AM37" s="6">
        <v>86</v>
      </c>
      <c r="AN37" s="2">
        <v>87</v>
      </c>
      <c r="AO37" s="2">
        <v>89</v>
      </c>
      <c r="AP37" s="2"/>
      <c r="AQ37" s="2"/>
      <c r="AR37" s="84" t="str">
        <f>IF(COUNTBLANK(AM37:AQ37)=5,"",AVERAGE(AM37:AQ37))</f>
        <v>0</v>
      </c>
      <c r="AS37" s="13"/>
      <c r="AT37" s="6"/>
      <c r="AU37" s="2"/>
      <c r="AV37" s="2"/>
      <c r="AW37" s="2"/>
      <c r="AX37" s="2"/>
      <c r="AY37" s="98" t="str">
        <f>IF(COUNTBLANK(AT37:AX37)=5,"",AVERAGE(AT37:AX37))</f>
        <v>0</v>
      </c>
      <c r="AZ37" s="13"/>
      <c r="BA37" s="10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6">
        <v>28</v>
      </c>
      <c r="B38" s="16">
        <v>39957</v>
      </c>
      <c r="C38" s="16" t="s">
        <v>75</v>
      </c>
      <c r="D38" s="13"/>
      <c r="E38" s="16" t="str">
        <f>H38</f>
        <v>0</v>
      </c>
      <c r="F38" s="13"/>
      <c r="G38" s="34" t="str">
        <f>IF(OR(COUNTBLANK(AL38:AL38)=1,COUNTBLANK(AR38:AR38)=1,COUNTBLANK(O38:O38)=1),"",ROUND(((2*AL38)+AR38+O38)/4,0))</f>
        <v>0</v>
      </c>
      <c r="H38" s="34" t="str">
        <f>IF(OR(COUNTBLANK(AL38:AL38)=1,COUNTBLANK(AR38:AR38)=1,AND(COUNTBLANK(O38:O38)=1,OR($K$2&lt;&gt;12,UPPER($L$2)&lt;&gt;"GENAP")),AND(COUNTBLANK(P38:P38)=1,OR($K$2&lt;&gt;12,UPPER($L$2)&lt;&gt;"GENAP"))),"",IF(OR($K$2&lt;&gt;12,UPPER($L$2)&lt;&gt;"GENAP"),ROUND(((2*AL38)+AR38+P38)/4,0),ROUND(((2*AL38)+AR38+P38)/4,0)))</f>
        <v>0</v>
      </c>
      <c r="I38" s="34" t="str">
        <f>IF(AND(COUNTBLANK(AT38:AX38)=5,COUNTBLANK(AM38:AQ38)=5),"",IF(COUNTBLANK(AL38:AL38)=1,ROUND((AR38+(AY38*2))/3,0),ROUND(AY38,0)))</f>
        <v>0</v>
      </c>
      <c r="J38" s="34" t="str">
        <f>IF(OR(AND(COUNTBLANK(P38:P38)=1,OR($K$2&lt;&gt;12,UPPER($L$2)&lt;&gt;"GENAP")),COUNTBLANK(AT38:AX38)=5),"",IF(COUNTBLANK(AL38:AL38)=1,ROUND((AR38+(AY38*2))/3,0),ROUND(AY38,0)))</f>
        <v>0</v>
      </c>
      <c r="K38" s="16" t="str">
        <f>IF(BA38="","",BA38)</f>
        <v>0</v>
      </c>
      <c r="L38" s="102" t="s">
        <v>47</v>
      </c>
      <c r="M38" s="13"/>
      <c r="N38" s="53" t="str">
        <f>IF(BB38="","",BB38)</f>
        <v>0</v>
      </c>
      <c r="O38" s="2">
        <v>88</v>
      </c>
      <c r="P38" s="2">
        <v>88</v>
      </c>
      <c r="Q38" s="13"/>
      <c r="R38" s="3">
        <v>88</v>
      </c>
      <c r="S38" s="1"/>
      <c r="T38" s="62" t="str">
        <f>IF(ISNUMBER(R38)=FALSE(),"",IF(OR(R38&gt;=$C$4,ISNUMBER(S38)=FALSE(),R38&gt;S38),R38,IF(S38&gt;=$C$4,$C$4,S38)))</f>
        <v>0</v>
      </c>
      <c r="U38" s="1">
        <v>85</v>
      </c>
      <c r="V38" s="1"/>
      <c r="W38" s="62" t="str">
        <f>IF(ISNUMBER(U38)=FALSE(),"",IF(OR(U38&gt;=$C$4,ISNUMBER(V38)=FALSE(),U38&gt;V38),U38,IF(V38&gt;=$C$4,$C$4,V38)))</f>
        <v>0</v>
      </c>
      <c r="X38" s="1">
        <v>88</v>
      </c>
      <c r="Y38" s="1"/>
      <c r="Z38" s="62" t="str">
        <f>IF(ISNUMBER(X38)=FALSE(),"",IF(OR(X38&gt;=$C$4,ISNUMBER(Y38)=FALSE(),X38&gt;Y38),X38,IF(Y38&gt;=$C$4,$C$4,Y38)))</f>
        <v>0</v>
      </c>
      <c r="AA38" s="1"/>
      <c r="AB38" s="1"/>
      <c r="AC38" s="62" t="str">
        <f>IF(ISNUMBER(AA38)=FALSE(),"",IF(OR(AA38&gt;=$C$4,ISNUMBER(AB38)=FALSE(),AA38&gt;AB38),AA38,IF(AB38&gt;=$C$4,$C$4,AB38)))</f>
        <v>0</v>
      </c>
      <c r="AD38" s="1"/>
      <c r="AE38" s="1"/>
      <c r="AF38" s="62" t="str">
        <f>IF(ISNUMBER(AD38)=FALSE(),"",IF(OR(AD38&gt;=$C$4,ISNUMBER(AE38)=FALSE(),AD38&gt;AE38),AD38,IF(AE38&gt;=$C$4,$C$4,AE38)))</f>
        <v>0</v>
      </c>
      <c r="AG38" s="16" t="str">
        <f>IF(COUNTA(T38:T38)=1,T38)</f>
        <v>0</v>
      </c>
      <c r="AH38" s="16" t="str">
        <f>IF(COUNTA(W38:W38)=1,W38)</f>
        <v>0</v>
      </c>
      <c r="AI38" s="16" t="str">
        <f>IF(COUNTA(Z38:Z38)=1,Z38)</f>
        <v>0</v>
      </c>
      <c r="AJ38" s="16" t="str">
        <f>IF(COUNTA(AC38:AC38)=1,AC38)</f>
        <v>0</v>
      </c>
      <c r="AK38" s="16" t="str">
        <f>IF(COUNTA(AF38:AF38)=1,AF38)</f>
        <v>0</v>
      </c>
      <c r="AL38" s="52" t="str">
        <f>IF(COUNTBLANK(AG38:AK38)=5,"",AVERAGE(AG38:AK38))</f>
        <v>0</v>
      </c>
      <c r="AM38" s="6">
        <v>85</v>
      </c>
      <c r="AN38" s="2">
        <v>87</v>
      </c>
      <c r="AO38" s="2">
        <v>89</v>
      </c>
      <c r="AP38" s="2"/>
      <c r="AQ38" s="2"/>
      <c r="AR38" s="84" t="str">
        <f>IF(COUNTBLANK(AM38:AQ38)=5,"",AVERAGE(AM38:AQ38))</f>
        <v>0</v>
      </c>
      <c r="AS38" s="13"/>
      <c r="AT38" s="6"/>
      <c r="AU38" s="2"/>
      <c r="AV38" s="2"/>
      <c r="AW38" s="2"/>
      <c r="AX38" s="2"/>
      <c r="AY38" s="98" t="str">
        <f>IF(COUNTBLANK(AT38:AX38)=5,"",AVERAGE(AT38:AX38))</f>
        <v>0</v>
      </c>
      <c r="AZ38" s="13"/>
      <c r="BA38" s="10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6">
        <v>29</v>
      </c>
      <c r="B39" s="16">
        <v>39971</v>
      </c>
      <c r="C39" s="16" t="s">
        <v>76</v>
      </c>
      <c r="D39" s="13"/>
      <c r="E39" s="16" t="str">
        <f>H39</f>
        <v>0</v>
      </c>
      <c r="F39" s="13"/>
      <c r="G39" s="34" t="str">
        <f>IF(OR(COUNTBLANK(AL39:AL39)=1,COUNTBLANK(AR39:AR39)=1,COUNTBLANK(O39:O39)=1),"",ROUND(((2*AL39)+AR39+O39)/4,0))</f>
        <v>0</v>
      </c>
      <c r="H39" s="34" t="str">
        <f>IF(OR(COUNTBLANK(AL39:AL39)=1,COUNTBLANK(AR39:AR39)=1,AND(COUNTBLANK(O39:O39)=1,OR($K$2&lt;&gt;12,UPPER($L$2)&lt;&gt;"GENAP")),AND(COUNTBLANK(P39:P39)=1,OR($K$2&lt;&gt;12,UPPER($L$2)&lt;&gt;"GENAP"))),"",IF(OR($K$2&lt;&gt;12,UPPER($L$2)&lt;&gt;"GENAP"),ROUND(((2*AL39)+AR39+P39)/4,0),ROUND(((2*AL39)+AR39+P39)/4,0)))</f>
        <v>0</v>
      </c>
      <c r="I39" s="34" t="str">
        <f>IF(AND(COUNTBLANK(AT39:AX39)=5,COUNTBLANK(AM39:AQ39)=5),"",IF(COUNTBLANK(AL39:AL39)=1,ROUND((AR39+(AY39*2))/3,0),ROUND(AY39,0)))</f>
        <v>0</v>
      </c>
      <c r="J39" s="34" t="str">
        <f>IF(OR(AND(COUNTBLANK(P39:P39)=1,OR($K$2&lt;&gt;12,UPPER($L$2)&lt;&gt;"GENAP")),COUNTBLANK(AT39:AX39)=5),"",IF(COUNTBLANK(AL39:AL39)=1,ROUND((AR39+(AY39*2))/3,0),ROUND(AY39,0)))</f>
        <v>0</v>
      </c>
      <c r="K39" s="16" t="str">
        <f>IF(BA39="","",BA39)</f>
        <v>0</v>
      </c>
      <c r="L39" s="102" t="s">
        <v>47</v>
      </c>
      <c r="M39" s="13"/>
      <c r="N39" s="53" t="str">
        <f>IF(BB39="","",BB39)</f>
        <v>0</v>
      </c>
      <c r="O39" s="2">
        <v>78</v>
      </c>
      <c r="P39" s="2">
        <v>88</v>
      </c>
      <c r="Q39" s="13"/>
      <c r="R39" s="3">
        <v>80</v>
      </c>
      <c r="S39" s="1"/>
      <c r="T39" s="62" t="str">
        <f>IF(ISNUMBER(R39)=FALSE(),"",IF(OR(R39&gt;=$C$4,ISNUMBER(S39)=FALSE(),R39&gt;S39),R39,IF(S39&gt;=$C$4,$C$4,S39)))</f>
        <v>0</v>
      </c>
      <c r="U39" s="1">
        <v>82</v>
      </c>
      <c r="V39" s="1"/>
      <c r="W39" s="62" t="str">
        <f>IF(ISNUMBER(U39)=FALSE(),"",IF(OR(U39&gt;=$C$4,ISNUMBER(V39)=FALSE(),U39&gt;V39),U39,IF(V39&gt;=$C$4,$C$4,V39)))</f>
        <v>0</v>
      </c>
      <c r="X39" s="1">
        <v>86</v>
      </c>
      <c r="Y39" s="1"/>
      <c r="Z39" s="62" t="str">
        <f>IF(ISNUMBER(X39)=FALSE(),"",IF(OR(X39&gt;=$C$4,ISNUMBER(Y39)=FALSE(),X39&gt;Y39),X39,IF(Y39&gt;=$C$4,$C$4,Y39)))</f>
        <v>0</v>
      </c>
      <c r="AA39" s="1"/>
      <c r="AB39" s="1"/>
      <c r="AC39" s="62" t="str">
        <f>IF(ISNUMBER(AA39)=FALSE(),"",IF(OR(AA39&gt;=$C$4,ISNUMBER(AB39)=FALSE(),AA39&gt;AB39),AA39,IF(AB39&gt;=$C$4,$C$4,AB39)))</f>
        <v>0</v>
      </c>
      <c r="AD39" s="1"/>
      <c r="AE39" s="1"/>
      <c r="AF39" s="62" t="str">
        <f>IF(ISNUMBER(AD39)=FALSE(),"",IF(OR(AD39&gt;=$C$4,ISNUMBER(AE39)=FALSE(),AD39&gt;AE39),AD39,IF(AE39&gt;=$C$4,$C$4,AE39)))</f>
        <v>0</v>
      </c>
      <c r="AG39" s="16" t="str">
        <f>IF(COUNTA(T39:T39)=1,T39)</f>
        <v>0</v>
      </c>
      <c r="AH39" s="16" t="str">
        <f>IF(COUNTA(W39:W39)=1,W39)</f>
        <v>0</v>
      </c>
      <c r="AI39" s="16" t="str">
        <f>IF(COUNTA(Z39:Z39)=1,Z39)</f>
        <v>0</v>
      </c>
      <c r="AJ39" s="16" t="str">
        <f>IF(COUNTA(AC39:AC39)=1,AC39)</f>
        <v>0</v>
      </c>
      <c r="AK39" s="16" t="str">
        <f>IF(COUNTA(AF39:AF39)=1,AF39)</f>
        <v>0</v>
      </c>
      <c r="AL39" s="52" t="str">
        <f>IF(COUNTBLANK(AG39:AK39)=5,"",AVERAGE(AG39:AK39))</f>
        <v>0</v>
      </c>
      <c r="AM39" s="6">
        <v>85</v>
      </c>
      <c r="AN39" s="2">
        <v>87</v>
      </c>
      <c r="AO39" s="2">
        <v>89</v>
      </c>
      <c r="AP39" s="2"/>
      <c r="AQ39" s="2"/>
      <c r="AR39" s="84" t="str">
        <f>IF(COUNTBLANK(AM39:AQ39)=5,"",AVERAGE(AM39:AQ39))</f>
        <v>0</v>
      </c>
      <c r="AS39" s="13"/>
      <c r="AT39" s="6"/>
      <c r="AU39" s="2"/>
      <c r="AV39" s="2"/>
      <c r="AW39" s="2"/>
      <c r="AX39" s="2"/>
      <c r="AY39" s="98" t="str">
        <f>IF(COUNTBLANK(AT39:AX39)=5,"",AVERAGE(AT39:AX39))</f>
        <v>0</v>
      </c>
      <c r="AZ39" s="13"/>
      <c r="BA39" s="10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6">
        <v>30</v>
      </c>
      <c r="B40" s="16">
        <v>39985</v>
      </c>
      <c r="C40" s="16" t="s">
        <v>77</v>
      </c>
      <c r="D40" s="13"/>
      <c r="E40" s="16" t="str">
        <f>H40</f>
        <v>0</v>
      </c>
      <c r="F40" s="13"/>
      <c r="G40" s="34" t="str">
        <f>IF(OR(COUNTBLANK(AL40:AL40)=1,COUNTBLANK(AR40:AR40)=1,COUNTBLANK(O40:O40)=1),"",ROUND(((2*AL40)+AR40+O40)/4,0))</f>
        <v>0</v>
      </c>
      <c r="H40" s="34" t="str">
        <f>IF(OR(COUNTBLANK(AL40:AL40)=1,COUNTBLANK(AR40:AR40)=1,AND(COUNTBLANK(O40:O40)=1,OR($K$2&lt;&gt;12,UPPER($L$2)&lt;&gt;"GENAP")),AND(COUNTBLANK(P40:P40)=1,OR($K$2&lt;&gt;12,UPPER($L$2)&lt;&gt;"GENAP"))),"",IF(OR($K$2&lt;&gt;12,UPPER($L$2)&lt;&gt;"GENAP"),ROUND(((2*AL40)+AR40+P40)/4,0),ROUND(((2*AL40)+AR40+P40)/4,0)))</f>
        <v>0</v>
      </c>
      <c r="I40" s="34" t="str">
        <f>IF(AND(COUNTBLANK(AT40:AX40)=5,COUNTBLANK(AM40:AQ40)=5),"",IF(COUNTBLANK(AL40:AL40)=1,ROUND((AR40+(AY40*2))/3,0),ROUND(AY40,0)))</f>
        <v>0</v>
      </c>
      <c r="J40" s="34" t="str">
        <f>IF(OR(AND(COUNTBLANK(P40:P40)=1,OR($K$2&lt;&gt;12,UPPER($L$2)&lt;&gt;"GENAP")),COUNTBLANK(AT40:AX40)=5),"",IF(COUNTBLANK(AL40:AL40)=1,ROUND((AR40+(AY40*2))/3,0),ROUND(AY40,0)))</f>
        <v>0</v>
      </c>
      <c r="K40" s="16" t="str">
        <f>IF(BA40="","",BA40)</f>
        <v>0</v>
      </c>
      <c r="L40" s="102" t="s">
        <v>47</v>
      </c>
      <c r="M40" s="13"/>
      <c r="N40" s="53" t="str">
        <f>IF(BB40="","",BB40)</f>
        <v>0</v>
      </c>
      <c r="O40" s="2">
        <v>78</v>
      </c>
      <c r="P40" s="2">
        <v>90</v>
      </c>
      <c r="Q40" s="13"/>
      <c r="R40" s="3">
        <v>82</v>
      </c>
      <c r="S40" s="1"/>
      <c r="T40" s="62" t="str">
        <f>IF(ISNUMBER(R40)=FALSE(),"",IF(OR(R40&gt;=$C$4,ISNUMBER(S40)=FALSE(),R40&gt;S40),R40,IF(S40&gt;=$C$4,$C$4,S40)))</f>
        <v>0</v>
      </c>
      <c r="U40" s="1">
        <v>84</v>
      </c>
      <c r="V40" s="1"/>
      <c r="W40" s="62" t="str">
        <f>IF(ISNUMBER(U40)=FALSE(),"",IF(OR(U40&gt;=$C$4,ISNUMBER(V40)=FALSE(),U40&gt;V40),U40,IF(V40&gt;=$C$4,$C$4,V40)))</f>
        <v>0</v>
      </c>
      <c r="X40" s="1">
        <v>85</v>
      </c>
      <c r="Y40" s="1"/>
      <c r="Z40" s="62" t="str">
        <f>IF(ISNUMBER(X40)=FALSE(),"",IF(OR(X40&gt;=$C$4,ISNUMBER(Y40)=FALSE(),X40&gt;Y40),X40,IF(Y40&gt;=$C$4,$C$4,Y40)))</f>
        <v>0</v>
      </c>
      <c r="AA40" s="1"/>
      <c r="AB40" s="1"/>
      <c r="AC40" s="62" t="str">
        <f>IF(ISNUMBER(AA40)=FALSE(),"",IF(OR(AA40&gt;=$C$4,ISNUMBER(AB40)=FALSE(),AA40&gt;AB40),AA40,IF(AB40&gt;=$C$4,$C$4,AB40)))</f>
        <v>0</v>
      </c>
      <c r="AD40" s="1"/>
      <c r="AE40" s="1"/>
      <c r="AF40" s="62" t="str">
        <f>IF(ISNUMBER(AD40)=FALSE(),"",IF(OR(AD40&gt;=$C$4,ISNUMBER(AE40)=FALSE(),AD40&gt;AE40),AD40,IF(AE40&gt;=$C$4,$C$4,AE40)))</f>
        <v>0</v>
      </c>
      <c r="AG40" s="16" t="str">
        <f>IF(COUNTA(T40:T40)=1,T40)</f>
        <v>0</v>
      </c>
      <c r="AH40" s="16" t="str">
        <f>IF(COUNTA(W40:W40)=1,W40)</f>
        <v>0</v>
      </c>
      <c r="AI40" s="16" t="str">
        <f>IF(COUNTA(Z40:Z40)=1,Z40)</f>
        <v>0</v>
      </c>
      <c r="AJ40" s="16" t="str">
        <f>IF(COUNTA(AC40:AC40)=1,AC40)</f>
        <v>0</v>
      </c>
      <c r="AK40" s="16" t="str">
        <f>IF(COUNTA(AF40:AF40)=1,AF40)</f>
        <v>0</v>
      </c>
      <c r="AL40" s="52" t="str">
        <f>IF(COUNTBLANK(AG40:AK40)=5,"",AVERAGE(AG40:AK40))</f>
        <v>0</v>
      </c>
      <c r="AM40" s="6">
        <v>85</v>
      </c>
      <c r="AN40" s="2">
        <v>87</v>
      </c>
      <c r="AO40" s="2">
        <v>89</v>
      </c>
      <c r="AP40" s="2"/>
      <c r="AQ40" s="2"/>
      <c r="AR40" s="84" t="str">
        <f>IF(COUNTBLANK(AM40:AQ40)=5,"",AVERAGE(AM40:AQ40))</f>
        <v>0</v>
      </c>
      <c r="AS40" s="13"/>
      <c r="AT40" s="6"/>
      <c r="AU40" s="2"/>
      <c r="AV40" s="2"/>
      <c r="AW40" s="2"/>
      <c r="AX40" s="2"/>
      <c r="AY40" s="98" t="str">
        <f>IF(COUNTBLANK(AT40:AX40)=5,"",AVERAGE(AT40:AX40))</f>
        <v>0</v>
      </c>
      <c r="AZ40" s="13"/>
      <c r="BA40" s="10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6">
        <v>31</v>
      </c>
      <c r="B41" s="16">
        <v>39999</v>
      </c>
      <c r="C41" s="16" t="s">
        <v>78</v>
      </c>
      <c r="D41" s="13"/>
      <c r="E41" s="16" t="str">
        <f>H41</f>
        <v>0</v>
      </c>
      <c r="F41" s="13"/>
      <c r="G41" s="34" t="str">
        <f>IF(OR(COUNTBLANK(AL41:AL41)=1,COUNTBLANK(AR41:AR41)=1,COUNTBLANK(O41:O41)=1),"",ROUND(((2*AL41)+AR41+O41)/4,0))</f>
        <v>0</v>
      </c>
      <c r="H41" s="34" t="str">
        <f>IF(OR(COUNTBLANK(AL41:AL41)=1,COUNTBLANK(AR41:AR41)=1,AND(COUNTBLANK(O41:O41)=1,OR($K$2&lt;&gt;12,UPPER($L$2)&lt;&gt;"GENAP")),AND(COUNTBLANK(P41:P41)=1,OR($K$2&lt;&gt;12,UPPER($L$2)&lt;&gt;"GENAP"))),"",IF(OR($K$2&lt;&gt;12,UPPER($L$2)&lt;&gt;"GENAP"),ROUND(((2*AL41)+AR41+P41)/4,0),ROUND(((2*AL41)+AR41+P41)/4,0)))</f>
        <v>0</v>
      </c>
      <c r="I41" s="34" t="str">
        <f>IF(AND(COUNTBLANK(AT41:AX41)=5,COUNTBLANK(AM41:AQ41)=5),"",IF(COUNTBLANK(AL41:AL41)=1,ROUND((AR41+(AY41*2))/3,0),ROUND(AY41,0)))</f>
        <v>0</v>
      </c>
      <c r="J41" s="34" t="str">
        <f>IF(OR(AND(COUNTBLANK(P41:P41)=1,OR($K$2&lt;&gt;12,UPPER($L$2)&lt;&gt;"GENAP")),COUNTBLANK(AT41:AX41)=5),"",IF(COUNTBLANK(AL41:AL41)=1,ROUND((AR41+(AY41*2))/3,0),ROUND(AY41,0)))</f>
        <v>0</v>
      </c>
      <c r="K41" s="16" t="str">
        <f>IF(BA41="","",BA41)</f>
        <v>0</v>
      </c>
      <c r="L41" s="102" t="s">
        <v>47</v>
      </c>
      <c r="M41" s="13"/>
      <c r="N41" s="53" t="str">
        <f>IF(BB41="","",BB41)</f>
        <v>0</v>
      </c>
      <c r="O41" s="2">
        <v>84</v>
      </c>
      <c r="P41" s="2">
        <v>90</v>
      </c>
      <c r="Q41" s="13"/>
      <c r="R41" s="3">
        <v>82</v>
      </c>
      <c r="S41" s="1"/>
      <c r="T41" s="62" t="str">
        <f>IF(ISNUMBER(R41)=FALSE(),"",IF(OR(R41&gt;=$C$4,ISNUMBER(S41)=FALSE(),R41&gt;S41),R41,IF(S41&gt;=$C$4,$C$4,S41)))</f>
        <v>0</v>
      </c>
      <c r="U41" s="1">
        <v>86</v>
      </c>
      <c r="V41" s="1"/>
      <c r="W41" s="62" t="str">
        <f>IF(ISNUMBER(U41)=FALSE(),"",IF(OR(U41&gt;=$C$4,ISNUMBER(V41)=FALSE(),U41&gt;V41),U41,IF(V41&gt;=$C$4,$C$4,V41)))</f>
        <v>0</v>
      </c>
      <c r="X41" s="1">
        <v>87</v>
      </c>
      <c r="Y41" s="1"/>
      <c r="Z41" s="62" t="str">
        <f>IF(ISNUMBER(X41)=FALSE(),"",IF(OR(X41&gt;=$C$4,ISNUMBER(Y41)=FALSE(),X41&gt;Y41),X41,IF(Y41&gt;=$C$4,$C$4,Y41)))</f>
        <v>0</v>
      </c>
      <c r="AA41" s="1"/>
      <c r="AB41" s="1"/>
      <c r="AC41" s="62" t="str">
        <f>IF(ISNUMBER(AA41)=FALSE(),"",IF(OR(AA41&gt;=$C$4,ISNUMBER(AB41)=FALSE(),AA41&gt;AB41),AA41,IF(AB41&gt;=$C$4,$C$4,AB41)))</f>
        <v>0</v>
      </c>
      <c r="AD41" s="1"/>
      <c r="AE41" s="1"/>
      <c r="AF41" s="62" t="str">
        <f>IF(ISNUMBER(AD41)=FALSE(),"",IF(OR(AD41&gt;=$C$4,ISNUMBER(AE41)=FALSE(),AD41&gt;AE41),AD41,IF(AE41&gt;=$C$4,$C$4,AE41)))</f>
        <v>0</v>
      </c>
      <c r="AG41" s="16" t="str">
        <f>IF(COUNTA(T41:T41)=1,T41)</f>
        <v>0</v>
      </c>
      <c r="AH41" s="16" t="str">
        <f>IF(COUNTA(W41:W41)=1,W41)</f>
        <v>0</v>
      </c>
      <c r="AI41" s="16" t="str">
        <f>IF(COUNTA(Z41:Z41)=1,Z41)</f>
        <v>0</v>
      </c>
      <c r="AJ41" s="16" t="str">
        <f>IF(COUNTA(AC41:AC41)=1,AC41)</f>
        <v>0</v>
      </c>
      <c r="AK41" s="16" t="str">
        <f>IF(COUNTA(AF41:AF41)=1,AF41)</f>
        <v>0</v>
      </c>
      <c r="AL41" s="52" t="str">
        <f>IF(COUNTBLANK(AG41:AK41)=5,"",AVERAGE(AG41:AK41))</f>
        <v>0</v>
      </c>
      <c r="AM41" s="6">
        <v>86</v>
      </c>
      <c r="AN41" s="2">
        <v>87</v>
      </c>
      <c r="AO41" s="2">
        <v>89</v>
      </c>
      <c r="AP41" s="2"/>
      <c r="AQ41" s="2"/>
      <c r="AR41" s="84" t="str">
        <f>IF(COUNTBLANK(AM41:AQ41)=5,"",AVERAGE(AM41:AQ41))</f>
        <v>0</v>
      </c>
      <c r="AS41" s="13"/>
      <c r="AT41" s="6"/>
      <c r="AU41" s="2"/>
      <c r="AV41" s="2"/>
      <c r="AW41" s="2"/>
      <c r="AX41" s="2"/>
      <c r="AY41" s="98" t="str">
        <f>IF(COUNTBLANK(AT41:AX41)=5,"",AVERAGE(AT41:AX41))</f>
        <v>0</v>
      </c>
      <c r="AZ41" s="13"/>
      <c r="BA41" s="10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6">
        <v>32</v>
      </c>
      <c r="B42" s="16">
        <v>40013</v>
      </c>
      <c r="C42" s="16" t="s">
        <v>79</v>
      </c>
      <c r="D42" s="13"/>
      <c r="E42" s="16" t="str">
        <f>H42</f>
        <v>0</v>
      </c>
      <c r="F42" s="13"/>
      <c r="G42" s="34" t="str">
        <f>IF(OR(COUNTBLANK(AL42:AL42)=1,COUNTBLANK(AR42:AR42)=1,COUNTBLANK(O42:O42)=1),"",ROUND(((2*AL42)+AR42+O42)/4,0))</f>
        <v>0</v>
      </c>
      <c r="H42" s="34" t="str">
        <f>IF(OR(COUNTBLANK(AL42:AL42)=1,COUNTBLANK(AR42:AR42)=1,AND(COUNTBLANK(O42:O42)=1,OR($K$2&lt;&gt;12,UPPER($L$2)&lt;&gt;"GENAP")),AND(COUNTBLANK(P42:P42)=1,OR($K$2&lt;&gt;12,UPPER($L$2)&lt;&gt;"GENAP"))),"",IF(OR($K$2&lt;&gt;12,UPPER($L$2)&lt;&gt;"GENAP"),ROUND(((2*AL42)+AR42+P42)/4,0),ROUND(((2*AL42)+AR42+P42)/4,0)))</f>
        <v>0</v>
      </c>
      <c r="I42" s="34" t="str">
        <f>IF(AND(COUNTBLANK(AT42:AX42)=5,COUNTBLANK(AM42:AQ42)=5),"",IF(COUNTBLANK(AL42:AL42)=1,ROUND((AR42+(AY42*2))/3,0),ROUND(AY42,0)))</f>
        <v>0</v>
      </c>
      <c r="J42" s="34" t="str">
        <f>IF(OR(AND(COUNTBLANK(P42:P42)=1,OR($K$2&lt;&gt;12,UPPER($L$2)&lt;&gt;"GENAP")),COUNTBLANK(AT42:AX42)=5),"",IF(COUNTBLANK(AL42:AL42)=1,ROUND((AR42+(AY42*2))/3,0),ROUND(AY42,0)))</f>
        <v>0</v>
      </c>
      <c r="K42" s="16" t="str">
        <f>IF(BA42="","",BA42)</f>
        <v>0</v>
      </c>
      <c r="L42" s="102" t="s">
        <v>47</v>
      </c>
      <c r="M42" s="13"/>
      <c r="N42" s="53" t="str">
        <f>IF(BB42="","",BB42)</f>
        <v>0</v>
      </c>
      <c r="O42" s="2">
        <v>85</v>
      </c>
      <c r="P42" s="2">
        <v>85</v>
      </c>
      <c r="Q42" s="13"/>
      <c r="R42" s="3">
        <v>83</v>
      </c>
      <c r="S42" s="1"/>
      <c r="T42" s="62" t="str">
        <f>IF(ISNUMBER(R42)=FALSE(),"",IF(OR(R42&gt;=$C$4,ISNUMBER(S42)=FALSE(),R42&gt;S42),R42,IF(S42&gt;=$C$4,$C$4,S42)))</f>
        <v>0</v>
      </c>
      <c r="U42" s="1">
        <v>87</v>
      </c>
      <c r="V42" s="1"/>
      <c r="W42" s="62" t="str">
        <f>IF(ISNUMBER(U42)=FALSE(),"",IF(OR(U42&gt;=$C$4,ISNUMBER(V42)=FALSE(),U42&gt;V42),U42,IF(V42&gt;=$C$4,$C$4,V42)))</f>
        <v>0</v>
      </c>
      <c r="X42" s="1">
        <v>88</v>
      </c>
      <c r="Y42" s="1"/>
      <c r="Z42" s="62" t="str">
        <f>IF(ISNUMBER(X42)=FALSE(),"",IF(OR(X42&gt;=$C$4,ISNUMBER(Y42)=FALSE(),X42&gt;Y42),X42,IF(Y42&gt;=$C$4,$C$4,Y42)))</f>
        <v>0</v>
      </c>
      <c r="AA42" s="1"/>
      <c r="AB42" s="1"/>
      <c r="AC42" s="62" t="str">
        <f>IF(ISNUMBER(AA42)=FALSE(),"",IF(OR(AA42&gt;=$C$4,ISNUMBER(AB42)=FALSE(),AA42&gt;AB42),AA42,IF(AB42&gt;=$C$4,$C$4,AB42)))</f>
        <v>0</v>
      </c>
      <c r="AD42" s="1"/>
      <c r="AE42" s="1"/>
      <c r="AF42" s="62" t="str">
        <f>IF(ISNUMBER(AD42)=FALSE(),"",IF(OR(AD42&gt;=$C$4,ISNUMBER(AE42)=FALSE(),AD42&gt;AE42),AD42,IF(AE42&gt;=$C$4,$C$4,AE42)))</f>
        <v>0</v>
      </c>
      <c r="AG42" s="16" t="str">
        <f>IF(COUNTA(T42:T42)=1,T42)</f>
        <v>0</v>
      </c>
      <c r="AH42" s="16" t="str">
        <f>IF(COUNTA(W42:W42)=1,W42)</f>
        <v>0</v>
      </c>
      <c r="AI42" s="16" t="str">
        <f>IF(COUNTA(Z42:Z42)=1,Z42)</f>
        <v>0</v>
      </c>
      <c r="AJ42" s="16" t="str">
        <f>IF(COUNTA(AC42:AC42)=1,AC42)</f>
        <v>0</v>
      </c>
      <c r="AK42" s="16" t="str">
        <f>IF(COUNTA(AF42:AF42)=1,AF42)</f>
        <v>0</v>
      </c>
      <c r="AL42" s="52" t="str">
        <f>IF(COUNTBLANK(AG42:AK42)=5,"",AVERAGE(AG42:AK42))</f>
        <v>0</v>
      </c>
      <c r="AM42" s="6">
        <v>85</v>
      </c>
      <c r="AN42" s="2">
        <v>87</v>
      </c>
      <c r="AO42" s="2">
        <v>89</v>
      </c>
      <c r="AP42" s="2"/>
      <c r="AQ42" s="2"/>
      <c r="AR42" s="84" t="str">
        <f>IF(COUNTBLANK(AM42:AQ42)=5,"",AVERAGE(AM42:AQ42))</f>
        <v>0</v>
      </c>
      <c r="AS42" s="13"/>
      <c r="AT42" s="6"/>
      <c r="AU42" s="2"/>
      <c r="AV42" s="2"/>
      <c r="AW42" s="2"/>
      <c r="AX42" s="2"/>
      <c r="AY42" s="98" t="str">
        <f>IF(COUNTBLANK(AT42:AX42)=5,"",AVERAGE(AT42:AX42))</f>
        <v>0</v>
      </c>
      <c r="AZ42" s="13"/>
      <c r="BA42" s="10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6">
        <v>33</v>
      </c>
      <c r="B43" s="16">
        <v>40027</v>
      </c>
      <c r="C43" s="16" t="s">
        <v>80</v>
      </c>
      <c r="D43" s="13"/>
      <c r="E43" s="16" t="str">
        <f>H43</f>
        <v>0</v>
      </c>
      <c r="F43" s="13"/>
      <c r="G43" s="34" t="str">
        <f>IF(OR(COUNTBLANK(AL43:AL43)=1,COUNTBLANK(AR43:AR43)=1,COUNTBLANK(O43:O43)=1),"",ROUND(((2*AL43)+AR43+O43)/4,0))</f>
        <v>0</v>
      </c>
      <c r="H43" s="34" t="str">
        <f>IF(OR(COUNTBLANK(AL43:AL43)=1,COUNTBLANK(AR43:AR43)=1,AND(COUNTBLANK(O43:O43)=1,OR($K$2&lt;&gt;12,UPPER($L$2)&lt;&gt;"GENAP")),AND(COUNTBLANK(P43:P43)=1,OR($K$2&lt;&gt;12,UPPER($L$2)&lt;&gt;"GENAP"))),"",IF(OR($K$2&lt;&gt;12,UPPER($L$2)&lt;&gt;"GENAP"),ROUND(((2*AL43)+AR43+P43)/4,0),ROUND(((2*AL43)+AR43+P43)/4,0)))</f>
        <v>0</v>
      </c>
      <c r="I43" s="34" t="str">
        <f>IF(AND(COUNTBLANK(AT43:AX43)=5,COUNTBLANK(AM43:AQ43)=5),"",IF(COUNTBLANK(AL43:AL43)=1,ROUND((AR43+(AY43*2))/3,0),ROUND(AY43,0)))</f>
        <v>0</v>
      </c>
      <c r="J43" s="34" t="str">
        <f>IF(OR(AND(COUNTBLANK(P43:P43)=1,OR($K$2&lt;&gt;12,UPPER($L$2)&lt;&gt;"GENAP")),COUNTBLANK(AT43:AX43)=5),"",IF(COUNTBLANK(AL43:AL43)=1,ROUND((AR43+(AY43*2))/3,0),ROUND(AY43,0)))</f>
        <v>0</v>
      </c>
      <c r="K43" s="16" t="str">
        <f>IF(BA43="","",BA43)</f>
        <v>0</v>
      </c>
      <c r="L43" s="102" t="s">
        <v>47</v>
      </c>
      <c r="M43" s="13"/>
      <c r="N43" s="53" t="str">
        <f>IF(BB43="","",BB43)</f>
        <v>0</v>
      </c>
      <c r="O43" s="2">
        <v>84</v>
      </c>
      <c r="P43" s="2">
        <v>88</v>
      </c>
      <c r="Q43" s="13"/>
      <c r="R43" s="3">
        <v>82</v>
      </c>
      <c r="S43" s="1"/>
      <c r="T43" s="62" t="str">
        <f>IF(ISNUMBER(R43)=FALSE(),"",IF(OR(R43&gt;=$C$4,ISNUMBER(S43)=FALSE(),R43&gt;S43),R43,IF(S43&gt;=$C$4,$C$4,S43)))</f>
        <v>0</v>
      </c>
      <c r="U43" s="1">
        <v>84</v>
      </c>
      <c r="V43" s="1"/>
      <c r="W43" s="62" t="str">
        <f>IF(ISNUMBER(U43)=FALSE(),"",IF(OR(U43&gt;=$C$4,ISNUMBER(V43)=FALSE(),U43&gt;V43),U43,IF(V43&gt;=$C$4,$C$4,V43)))</f>
        <v>0</v>
      </c>
      <c r="X43" s="1">
        <v>86</v>
      </c>
      <c r="Y43" s="1"/>
      <c r="Z43" s="62" t="str">
        <f>IF(ISNUMBER(X43)=FALSE(),"",IF(OR(X43&gt;=$C$4,ISNUMBER(Y43)=FALSE(),X43&gt;Y43),X43,IF(Y43&gt;=$C$4,$C$4,Y43)))</f>
        <v>0</v>
      </c>
      <c r="AA43" s="1"/>
      <c r="AB43" s="1"/>
      <c r="AC43" s="62" t="str">
        <f>IF(ISNUMBER(AA43)=FALSE(),"",IF(OR(AA43&gt;=$C$4,ISNUMBER(AB43)=FALSE(),AA43&gt;AB43),AA43,IF(AB43&gt;=$C$4,$C$4,AB43)))</f>
        <v>0</v>
      </c>
      <c r="AD43" s="1"/>
      <c r="AE43" s="1"/>
      <c r="AF43" s="62" t="str">
        <f>IF(ISNUMBER(AD43)=FALSE(),"",IF(OR(AD43&gt;=$C$4,ISNUMBER(AE43)=FALSE(),AD43&gt;AE43),AD43,IF(AE43&gt;=$C$4,$C$4,AE43)))</f>
        <v>0</v>
      </c>
      <c r="AG43" s="16" t="str">
        <f>IF(COUNTA(T43:T43)=1,T43)</f>
        <v>0</v>
      </c>
      <c r="AH43" s="16" t="str">
        <f>IF(COUNTA(W43:W43)=1,W43)</f>
        <v>0</v>
      </c>
      <c r="AI43" s="16" t="str">
        <f>IF(COUNTA(Z43:Z43)=1,Z43)</f>
        <v>0</v>
      </c>
      <c r="AJ43" s="16" t="str">
        <f>IF(COUNTA(AC43:AC43)=1,AC43)</f>
        <v>0</v>
      </c>
      <c r="AK43" s="16" t="str">
        <f>IF(COUNTA(AF43:AF43)=1,AF43)</f>
        <v>0</v>
      </c>
      <c r="AL43" s="52" t="str">
        <f>IF(COUNTBLANK(AG43:AK43)=5,"",AVERAGE(AG43:AK43))</f>
        <v>0</v>
      </c>
      <c r="AM43" s="6">
        <v>86</v>
      </c>
      <c r="AN43" s="2">
        <v>87</v>
      </c>
      <c r="AO43" s="2">
        <v>89</v>
      </c>
      <c r="AP43" s="2"/>
      <c r="AQ43" s="2"/>
      <c r="AR43" s="84" t="str">
        <f>IF(COUNTBLANK(AM43:AQ43)=5,"",AVERAGE(AM43:AQ43))</f>
        <v>0</v>
      </c>
      <c r="AS43" s="13"/>
      <c r="AT43" s="6"/>
      <c r="AU43" s="2"/>
      <c r="AV43" s="2"/>
      <c r="AW43" s="2"/>
      <c r="AX43" s="2"/>
      <c r="AY43" s="98" t="str">
        <f>IF(COUNTBLANK(AT43:AX43)=5,"",AVERAGE(AT43:AX43))</f>
        <v>0</v>
      </c>
      <c r="AZ43" s="13"/>
      <c r="BA43" s="10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6">
        <v>34</v>
      </c>
      <c r="B44" s="16">
        <v>40041</v>
      </c>
      <c r="C44" s="16" t="s">
        <v>81</v>
      </c>
      <c r="D44" s="13"/>
      <c r="E44" s="16" t="str">
        <f>H44</f>
        <v>0</v>
      </c>
      <c r="F44" s="13"/>
      <c r="G44" s="34" t="str">
        <f>IF(OR(COUNTBLANK(AL44:AL44)=1,COUNTBLANK(AR44:AR44)=1,COUNTBLANK(O44:O44)=1),"",ROUND(((2*AL44)+AR44+O44)/4,0))</f>
        <v>0</v>
      </c>
      <c r="H44" s="34" t="str">
        <f>IF(OR(COUNTBLANK(AL44:AL44)=1,COUNTBLANK(AR44:AR44)=1,AND(COUNTBLANK(O44:O44)=1,OR($K$2&lt;&gt;12,UPPER($L$2)&lt;&gt;"GENAP")),AND(COUNTBLANK(P44:P44)=1,OR($K$2&lt;&gt;12,UPPER($L$2)&lt;&gt;"GENAP"))),"",IF(OR($K$2&lt;&gt;12,UPPER($L$2)&lt;&gt;"GENAP"),ROUND(((2*AL44)+AR44+P44)/4,0),ROUND(((2*AL44)+AR44+P44)/4,0)))</f>
        <v>0</v>
      </c>
      <c r="I44" s="34" t="str">
        <f>IF(AND(COUNTBLANK(AT44:AX44)=5,COUNTBLANK(AM44:AQ44)=5),"",IF(COUNTBLANK(AL44:AL44)=1,ROUND((AR44+(AY44*2))/3,0),ROUND(AY44,0)))</f>
        <v>0</v>
      </c>
      <c r="J44" s="34" t="str">
        <f>IF(OR(AND(COUNTBLANK(P44:P44)=1,OR($K$2&lt;&gt;12,UPPER($L$2)&lt;&gt;"GENAP")),COUNTBLANK(AT44:AX44)=5),"",IF(COUNTBLANK(AL44:AL44)=1,ROUND((AR44+(AY44*2))/3,0),ROUND(AY44,0)))</f>
        <v>0</v>
      </c>
      <c r="K44" s="16" t="str">
        <f>IF(BA44="","",BA44)</f>
        <v>0</v>
      </c>
      <c r="L44" s="102" t="s">
        <v>47</v>
      </c>
      <c r="M44" s="13"/>
      <c r="N44" s="53" t="str">
        <f>IF(BB44="","",BB44)</f>
        <v>0</v>
      </c>
      <c r="O44" s="2">
        <v>86</v>
      </c>
      <c r="P44" s="2">
        <v>86</v>
      </c>
      <c r="Q44" s="13"/>
      <c r="R44" s="3">
        <v>84</v>
      </c>
      <c r="S44" s="1"/>
      <c r="T44" s="62" t="str">
        <f>IF(ISNUMBER(R44)=FALSE(),"",IF(OR(R44&gt;=$C$4,ISNUMBER(S44)=FALSE(),R44&gt;S44),R44,IF(S44&gt;=$C$4,$C$4,S44)))</f>
        <v>0</v>
      </c>
      <c r="U44" s="1">
        <v>90</v>
      </c>
      <c r="V44" s="1"/>
      <c r="W44" s="62" t="str">
        <f>IF(ISNUMBER(U44)=FALSE(),"",IF(OR(U44&gt;=$C$4,ISNUMBER(V44)=FALSE(),U44&gt;V44),U44,IF(V44&gt;=$C$4,$C$4,V44)))</f>
        <v>0</v>
      </c>
      <c r="X44" s="1">
        <v>88</v>
      </c>
      <c r="Y44" s="1"/>
      <c r="Z44" s="62" t="str">
        <f>IF(ISNUMBER(X44)=FALSE(),"",IF(OR(X44&gt;=$C$4,ISNUMBER(Y44)=FALSE(),X44&gt;Y44),X44,IF(Y44&gt;=$C$4,$C$4,Y44)))</f>
        <v>0</v>
      </c>
      <c r="AA44" s="1"/>
      <c r="AB44" s="1"/>
      <c r="AC44" s="62" t="str">
        <f>IF(ISNUMBER(AA44)=FALSE(),"",IF(OR(AA44&gt;=$C$4,ISNUMBER(AB44)=FALSE(),AA44&gt;AB44),AA44,IF(AB44&gt;=$C$4,$C$4,AB44)))</f>
        <v>0</v>
      </c>
      <c r="AD44" s="1"/>
      <c r="AE44" s="1"/>
      <c r="AF44" s="62" t="str">
        <f>IF(ISNUMBER(AD44)=FALSE(),"",IF(OR(AD44&gt;=$C$4,ISNUMBER(AE44)=FALSE(),AD44&gt;AE44),AD44,IF(AE44&gt;=$C$4,$C$4,AE44)))</f>
        <v>0</v>
      </c>
      <c r="AG44" s="16" t="str">
        <f>IF(COUNTA(T44:T44)=1,T44)</f>
        <v>0</v>
      </c>
      <c r="AH44" s="16" t="str">
        <f>IF(COUNTA(W44:W44)=1,W44)</f>
        <v>0</v>
      </c>
      <c r="AI44" s="16" t="str">
        <f>IF(COUNTA(Z44:Z44)=1,Z44)</f>
        <v>0</v>
      </c>
      <c r="AJ44" s="16" t="str">
        <f>IF(COUNTA(AC44:AC44)=1,AC44)</f>
        <v>0</v>
      </c>
      <c r="AK44" s="16" t="str">
        <f>IF(COUNTA(AF44:AF44)=1,AF44)</f>
        <v>0</v>
      </c>
      <c r="AL44" s="52" t="str">
        <f>IF(COUNTBLANK(AG44:AK44)=5,"",AVERAGE(AG44:AK44))</f>
        <v>0</v>
      </c>
      <c r="AM44" s="6">
        <v>88</v>
      </c>
      <c r="AN44" s="2">
        <v>87</v>
      </c>
      <c r="AO44" s="2">
        <v>89</v>
      </c>
      <c r="AP44" s="2"/>
      <c r="AQ44" s="2"/>
      <c r="AR44" s="84" t="str">
        <f>IF(COUNTBLANK(AM44:AQ44)=5,"",AVERAGE(AM44:AQ44))</f>
        <v>0</v>
      </c>
      <c r="AS44" s="13"/>
      <c r="AT44" s="6"/>
      <c r="AU44" s="2"/>
      <c r="AV44" s="2"/>
      <c r="AW44" s="2"/>
      <c r="AX44" s="2"/>
      <c r="AY44" s="98" t="str">
        <f>IF(COUNTBLANK(AT44:AX44)=5,"",AVERAGE(AT44:AX44))</f>
        <v>0</v>
      </c>
      <c r="AZ44" s="13"/>
      <c r="BA44" s="10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6">
        <v>35</v>
      </c>
      <c r="B45" s="16">
        <v>40055</v>
      </c>
      <c r="C45" s="16" t="s">
        <v>82</v>
      </c>
      <c r="D45" s="13"/>
      <c r="E45" s="16" t="str">
        <f>H45</f>
        <v>0</v>
      </c>
      <c r="F45" s="13"/>
      <c r="G45" s="34" t="str">
        <f>IF(OR(COUNTBLANK(AL45:AL45)=1,COUNTBLANK(AR45:AR45)=1,COUNTBLANK(O45:O45)=1),"",ROUND(((2*AL45)+AR45+O45)/4,0))</f>
        <v>0</v>
      </c>
      <c r="H45" s="34" t="str">
        <f>IF(OR(COUNTBLANK(AL45:AL45)=1,COUNTBLANK(AR45:AR45)=1,AND(COUNTBLANK(O45:O45)=1,OR($K$2&lt;&gt;12,UPPER($L$2)&lt;&gt;"GENAP")),AND(COUNTBLANK(P45:P45)=1,OR($K$2&lt;&gt;12,UPPER($L$2)&lt;&gt;"GENAP"))),"",IF(OR($K$2&lt;&gt;12,UPPER($L$2)&lt;&gt;"GENAP"),ROUND(((2*AL45)+AR45+P45)/4,0),ROUND(((2*AL45)+AR45+P45)/4,0)))</f>
        <v>0</v>
      </c>
      <c r="I45" s="34" t="str">
        <f>IF(AND(COUNTBLANK(AT45:AX45)=5,COUNTBLANK(AM45:AQ45)=5),"",IF(COUNTBLANK(AL45:AL45)=1,ROUND((AR45+(AY45*2))/3,0),ROUND(AY45,0)))</f>
        <v>0</v>
      </c>
      <c r="J45" s="34" t="str">
        <f>IF(OR(AND(COUNTBLANK(P45:P45)=1,OR($K$2&lt;&gt;12,UPPER($L$2)&lt;&gt;"GENAP")),COUNTBLANK(AT45:AX45)=5),"",IF(COUNTBLANK(AL45:AL45)=1,ROUND((AR45+(AY45*2))/3,0),ROUND(AY45,0)))</f>
        <v>0</v>
      </c>
      <c r="K45" s="16" t="str">
        <f>IF(BA45="","",BA45)</f>
        <v>0</v>
      </c>
      <c r="L45" s="102" t="s">
        <v>47</v>
      </c>
      <c r="M45" s="13"/>
      <c r="N45" s="53" t="str">
        <f>IF(BB45="","",BB45)</f>
        <v>0</v>
      </c>
      <c r="O45" s="2">
        <v>86</v>
      </c>
      <c r="P45" s="2">
        <v>84</v>
      </c>
      <c r="Q45" s="13"/>
      <c r="R45" s="3">
        <v>87</v>
      </c>
      <c r="S45" s="1"/>
      <c r="T45" s="62" t="str">
        <f>IF(ISNUMBER(R45)=FALSE(),"",IF(OR(R45&gt;=$C$4,ISNUMBER(S45)=FALSE(),R45&gt;S45),R45,IF(S45&gt;=$C$4,$C$4,S45)))</f>
        <v>0</v>
      </c>
      <c r="U45" s="1">
        <v>87</v>
      </c>
      <c r="V45" s="1"/>
      <c r="W45" s="62" t="str">
        <f>IF(ISNUMBER(U45)=FALSE(),"",IF(OR(U45&gt;=$C$4,ISNUMBER(V45)=FALSE(),U45&gt;V45),U45,IF(V45&gt;=$C$4,$C$4,V45)))</f>
        <v>0</v>
      </c>
      <c r="X45" s="1">
        <v>90</v>
      </c>
      <c r="Y45" s="1"/>
      <c r="Z45" s="62" t="str">
        <f>IF(ISNUMBER(X45)=FALSE(),"",IF(OR(X45&gt;=$C$4,ISNUMBER(Y45)=FALSE(),X45&gt;Y45),X45,IF(Y45&gt;=$C$4,$C$4,Y45)))</f>
        <v>0</v>
      </c>
      <c r="AA45" s="1"/>
      <c r="AB45" s="1"/>
      <c r="AC45" s="62" t="str">
        <f>IF(ISNUMBER(AA45)=FALSE(),"",IF(OR(AA45&gt;=$C$4,ISNUMBER(AB45)=FALSE(),AA45&gt;AB45),AA45,IF(AB45&gt;=$C$4,$C$4,AB45)))</f>
        <v>0</v>
      </c>
      <c r="AD45" s="1"/>
      <c r="AE45" s="1"/>
      <c r="AF45" s="62" t="str">
        <f>IF(ISNUMBER(AD45)=FALSE(),"",IF(OR(AD45&gt;=$C$4,ISNUMBER(AE45)=FALSE(),AD45&gt;AE45),AD45,IF(AE45&gt;=$C$4,$C$4,AE45)))</f>
        <v>0</v>
      </c>
      <c r="AG45" s="16" t="str">
        <f>IF(COUNTA(T45:T45)=1,T45)</f>
        <v>0</v>
      </c>
      <c r="AH45" s="16" t="str">
        <f>IF(COUNTA(W45:W45)=1,W45)</f>
        <v>0</v>
      </c>
      <c r="AI45" s="16" t="str">
        <f>IF(COUNTA(Z45:Z45)=1,Z45)</f>
        <v>0</v>
      </c>
      <c r="AJ45" s="16" t="str">
        <f>IF(COUNTA(AC45:AC45)=1,AC45)</f>
        <v>0</v>
      </c>
      <c r="AK45" s="16" t="str">
        <f>IF(COUNTA(AF45:AF45)=1,AF45)</f>
        <v>0</v>
      </c>
      <c r="AL45" s="52" t="str">
        <f>IF(COUNTBLANK(AG45:AK45)=5,"",AVERAGE(AG45:AK45))</f>
        <v>0</v>
      </c>
      <c r="AM45" s="6">
        <v>87</v>
      </c>
      <c r="AN45" s="2">
        <v>87</v>
      </c>
      <c r="AO45" s="2">
        <v>89</v>
      </c>
      <c r="AP45" s="2"/>
      <c r="AQ45" s="2"/>
      <c r="AR45" s="84" t="str">
        <f>IF(COUNTBLANK(AM45:AQ45)=5,"",AVERAGE(AM45:AQ45))</f>
        <v>0</v>
      </c>
      <c r="AS45" s="13"/>
      <c r="AT45" s="6"/>
      <c r="AU45" s="2"/>
      <c r="AV45" s="2"/>
      <c r="AW45" s="2"/>
      <c r="AX45" s="2"/>
      <c r="AY45" s="98" t="str">
        <f>IF(COUNTBLANK(AT45:AX45)=5,"",AVERAGE(AT45:AX45))</f>
        <v>0</v>
      </c>
      <c r="AZ45" s="13"/>
      <c r="BA45" s="10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6">
        <v>36</v>
      </c>
      <c r="B46" s="16">
        <v>40069</v>
      </c>
      <c r="C46" s="16" t="s">
        <v>83</v>
      </c>
      <c r="D46" s="13"/>
      <c r="E46" s="16" t="str">
        <f>H46</f>
        <v>0</v>
      </c>
      <c r="F46" s="13"/>
      <c r="G46" s="34" t="str">
        <f>IF(OR(COUNTBLANK(AL46:AL46)=1,COUNTBLANK(AR46:AR46)=1,COUNTBLANK(O46:O46)=1),"",ROUND(((2*AL46)+AR46+O46)/4,0))</f>
        <v>0</v>
      </c>
      <c r="H46" s="34" t="str">
        <f>IF(OR(COUNTBLANK(AL46:AL46)=1,COUNTBLANK(AR46:AR46)=1,AND(COUNTBLANK(O46:O46)=1,OR($K$2&lt;&gt;12,UPPER($L$2)&lt;&gt;"GENAP")),AND(COUNTBLANK(P46:P46)=1,OR($K$2&lt;&gt;12,UPPER($L$2)&lt;&gt;"GENAP"))),"",IF(OR($K$2&lt;&gt;12,UPPER($L$2)&lt;&gt;"GENAP"),ROUND(((2*AL46)+AR46+P46)/4,0),ROUND(((2*AL46)+AR46+P46)/4,0)))</f>
        <v>0</v>
      </c>
      <c r="I46" s="34" t="str">
        <f>IF(AND(COUNTBLANK(AT46:AX46)=5,COUNTBLANK(AM46:AQ46)=5),"",IF(COUNTBLANK(AL46:AL46)=1,ROUND((AR46+(AY46*2))/3,0),ROUND(AY46,0)))</f>
        <v>0</v>
      </c>
      <c r="J46" s="34" t="str">
        <f>IF(OR(AND(COUNTBLANK(P46:P46)=1,OR($K$2&lt;&gt;12,UPPER($L$2)&lt;&gt;"GENAP")),COUNTBLANK(AT46:AX46)=5),"",IF(COUNTBLANK(AL46:AL46)=1,ROUND((AR46+(AY46*2))/3,0),ROUND(AY46,0)))</f>
        <v>0</v>
      </c>
      <c r="K46" s="16" t="str">
        <f>IF(BA46="","",BA46)</f>
        <v>0</v>
      </c>
      <c r="L46" s="102" t="s">
        <v>47</v>
      </c>
      <c r="M46" s="13"/>
      <c r="N46" s="53" t="str">
        <f>IF(BB46="","",BB46)</f>
        <v>0</v>
      </c>
      <c r="O46" s="2">
        <v>87</v>
      </c>
      <c r="P46" s="2">
        <v>83</v>
      </c>
      <c r="Q46" s="13"/>
      <c r="R46" s="3">
        <v>84</v>
      </c>
      <c r="S46" s="1"/>
      <c r="T46" s="62" t="str">
        <f>IF(ISNUMBER(R46)=FALSE(),"",IF(OR(R46&gt;=$C$4,ISNUMBER(S46)=FALSE(),R46&gt;S46),R46,IF(S46&gt;=$C$4,$C$4,S46)))</f>
        <v>0</v>
      </c>
      <c r="U46" s="1">
        <v>85</v>
      </c>
      <c r="V46" s="1"/>
      <c r="W46" s="62" t="str">
        <f>IF(ISNUMBER(U46)=FALSE(),"",IF(OR(U46&gt;=$C$4,ISNUMBER(V46)=FALSE(),U46&gt;V46),U46,IF(V46&gt;=$C$4,$C$4,V46)))</f>
        <v>0</v>
      </c>
      <c r="X46" s="1">
        <v>87</v>
      </c>
      <c r="Y46" s="1"/>
      <c r="Z46" s="62" t="str">
        <f>IF(ISNUMBER(X46)=FALSE(),"",IF(OR(X46&gt;=$C$4,ISNUMBER(Y46)=FALSE(),X46&gt;Y46),X46,IF(Y46&gt;=$C$4,$C$4,Y46)))</f>
        <v>0</v>
      </c>
      <c r="AA46" s="1"/>
      <c r="AB46" s="1"/>
      <c r="AC46" s="62" t="str">
        <f>IF(ISNUMBER(AA46)=FALSE(),"",IF(OR(AA46&gt;=$C$4,ISNUMBER(AB46)=FALSE(),AA46&gt;AB46),AA46,IF(AB46&gt;=$C$4,$C$4,AB46)))</f>
        <v>0</v>
      </c>
      <c r="AD46" s="1"/>
      <c r="AE46" s="1"/>
      <c r="AF46" s="62" t="str">
        <f>IF(ISNUMBER(AD46)=FALSE(),"",IF(OR(AD46&gt;=$C$4,ISNUMBER(AE46)=FALSE(),AD46&gt;AE46),AD46,IF(AE46&gt;=$C$4,$C$4,AE46)))</f>
        <v>0</v>
      </c>
      <c r="AG46" s="16" t="str">
        <f>IF(COUNTA(T46:T46)=1,T46)</f>
        <v>0</v>
      </c>
      <c r="AH46" s="16" t="str">
        <f>IF(COUNTA(W46:W46)=1,W46)</f>
        <v>0</v>
      </c>
      <c r="AI46" s="16" t="str">
        <f>IF(COUNTA(Z46:Z46)=1,Z46)</f>
        <v>0</v>
      </c>
      <c r="AJ46" s="16" t="str">
        <f>IF(COUNTA(AC46:AC46)=1,AC46)</f>
        <v>0</v>
      </c>
      <c r="AK46" s="16" t="str">
        <f>IF(COUNTA(AF46:AF46)=1,AF46)</f>
        <v>0</v>
      </c>
      <c r="AL46" s="52" t="str">
        <f>IF(COUNTBLANK(AG46:AK46)=5,"",AVERAGE(AG46:AK46))</f>
        <v>0</v>
      </c>
      <c r="AM46" s="6">
        <v>85</v>
      </c>
      <c r="AN46" s="2">
        <v>87</v>
      </c>
      <c r="AO46" s="2">
        <v>89</v>
      </c>
      <c r="AP46" s="2"/>
      <c r="AQ46" s="2"/>
      <c r="AR46" s="84" t="str">
        <f>IF(COUNTBLANK(AM46:AQ46)=5,"",AVERAGE(AM46:AQ46))</f>
        <v>0</v>
      </c>
      <c r="AS46" s="13"/>
      <c r="AT46" s="6"/>
      <c r="AU46" s="2"/>
      <c r="AV46" s="2"/>
      <c r="AW46" s="2"/>
      <c r="AX46" s="2"/>
      <c r="AY46" s="98" t="str">
        <f>IF(COUNTBLANK(AT46:AX46)=5,"",AVERAGE(AT46:AX46))</f>
        <v>0</v>
      </c>
      <c r="AZ46" s="13"/>
      <c r="BA46" s="10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6"/>
      <c r="B47" s="16"/>
      <c r="C47" s="16"/>
      <c r="D47" s="13"/>
      <c r="E47" s="16" t="str">
        <f>H47</f>
        <v>0</v>
      </c>
      <c r="F47" s="13"/>
      <c r="G47" s="34" t="str">
        <f>IF(OR(COUNTBLANK(AL47:AL47)=1,COUNTBLANK(AR47:AR47)=1,COUNTBLANK(O47:O47)=1),"",ROUND(((2*AL47)+AR47+O47)/4,0))</f>
        <v>0</v>
      </c>
      <c r="H47" s="34" t="str">
        <f>IF(OR(COUNTBLANK(AL47:AL47)=1,COUNTBLANK(AR47:AR47)=1,AND(COUNTBLANK(O47:O47)=1,OR($K$2&lt;&gt;12,UPPER($L$2)&lt;&gt;"GENAP")),AND(COUNTBLANK(P47:P47)=1,OR($K$2&lt;&gt;12,UPPER($L$2)&lt;&gt;"GENAP"))),"",IF(OR($K$2&lt;&gt;12,UPPER($L$2)&lt;&gt;"GENAP"),ROUND(((2*AL47)+AR47+P47)/4,0),ROUND(((2*AL47)+AR47+P47)/4,0)))</f>
        <v>0</v>
      </c>
      <c r="I47" s="34" t="str">
        <f>IF(AND(COUNTBLANK(AT47:AX47)=5,COUNTBLANK(AM47:AQ47)=5),"",IF(COUNTBLANK(AL47:AL47)=1,ROUND((AR47+(AY47*2))/3,0),ROUND(AY47,0)))</f>
        <v>0</v>
      </c>
      <c r="J47" s="34" t="str">
        <f>IF(OR(AND(COUNTBLANK(P47:P47)=1,OR($K$2&lt;&gt;12,UPPER($L$2)&lt;&gt;"GENAP")),COUNTBLANK(AT47:AX47)=5),"",IF(COUNTBLANK(AL47:AL47)=1,ROUND((AR47+(AY47*2))/3,0),ROUND(AY47,0)))</f>
        <v>0</v>
      </c>
      <c r="K47" s="16" t="str">
        <f>IF(BA47="","",BA47)</f>
        <v>0</v>
      </c>
      <c r="L47" s="102"/>
      <c r="M47" s="13"/>
      <c r="N47" s="53" t="str">
        <f>IF(BB47="","",BB47)</f>
        <v>0</v>
      </c>
      <c r="O47" s="2"/>
      <c r="P47" s="2"/>
      <c r="Q47" s="13"/>
      <c r="R47" s="3"/>
      <c r="S47" s="1"/>
      <c r="T47" s="62" t="str">
        <f>IF(ISNUMBER(R47)=FALSE(),"",IF(OR(R47&gt;=$C$4,ISNUMBER(S47)=FALSE(),R47&gt;S47),R47,IF(S47&gt;=$C$4,$C$4,S47)))</f>
        <v>0</v>
      </c>
      <c r="U47" s="1"/>
      <c r="V47" s="1"/>
      <c r="W47" s="62" t="str">
        <f>IF(ISNUMBER(U47)=FALSE(),"",IF(OR(U47&gt;=$C$4,ISNUMBER(V47)=FALSE(),U47&gt;V47),U47,IF(V47&gt;=$C$4,$C$4,V47)))</f>
        <v>0</v>
      </c>
      <c r="X47" s="1"/>
      <c r="Y47" s="1"/>
      <c r="Z47" s="62" t="str">
        <f>IF(ISNUMBER(X47)=FALSE(),"",IF(OR(X47&gt;=$C$4,ISNUMBER(Y47)=FALSE(),X47&gt;Y47),X47,IF(Y47&gt;=$C$4,$C$4,Y47)))</f>
        <v>0</v>
      </c>
      <c r="AA47" s="1"/>
      <c r="AB47" s="1"/>
      <c r="AC47" s="62" t="str">
        <f>IF(ISNUMBER(AA47)=FALSE(),"",IF(OR(AA47&gt;=$C$4,ISNUMBER(AB47)=FALSE(),AA47&gt;AB47),AA47,IF(AB47&gt;=$C$4,$C$4,AB47)))</f>
        <v>0</v>
      </c>
      <c r="AD47" s="1"/>
      <c r="AE47" s="1"/>
      <c r="AF47" s="62" t="str">
        <f>IF(ISNUMBER(AD47)=FALSE(),"",IF(OR(AD47&gt;=$C$4,ISNUMBER(AE47)=FALSE(),AD47&gt;AE47),AD47,IF(AE47&gt;=$C$4,$C$4,AE47)))</f>
        <v>0</v>
      </c>
      <c r="AG47" s="16" t="str">
        <f>IF(COUNTA(T47:T47)=1,T47)</f>
        <v>0</v>
      </c>
      <c r="AH47" s="16" t="str">
        <f>IF(COUNTA(W47:W47)=1,W47)</f>
        <v>0</v>
      </c>
      <c r="AI47" s="16" t="str">
        <f>IF(COUNTA(Z47:Z47)=1,Z47)</f>
        <v>0</v>
      </c>
      <c r="AJ47" s="16" t="str">
        <f>IF(COUNTA(AC47:AC47)=1,AC47)</f>
        <v>0</v>
      </c>
      <c r="AK47" s="16" t="str">
        <f>IF(COUNTA(AF47:AF47)=1,AF47)</f>
        <v>0</v>
      </c>
      <c r="AL47" s="52" t="str">
        <f>IF(COUNTBLANK(AG47:AK47)=5,"",AVERAGE(AG47:AK47))</f>
        <v>0</v>
      </c>
      <c r="AM47" s="6"/>
      <c r="AN47" s="2"/>
      <c r="AO47" s="2"/>
      <c r="AP47" s="2"/>
      <c r="AQ47" s="2"/>
      <c r="AR47" s="84" t="str">
        <f>IF(COUNTBLANK(AM47:AQ47)=5,"",AVERAGE(AM47:AQ47))</f>
        <v>0</v>
      </c>
      <c r="AS47" s="13"/>
      <c r="AT47" s="6"/>
      <c r="AU47" s="2"/>
      <c r="AV47" s="2"/>
      <c r="AW47" s="2"/>
      <c r="AX47" s="2"/>
      <c r="AY47" s="98" t="str">
        <f>IF(COUNTBLANK(AT47:AX47)=5,"",AVERAGE(AT47:AX47))</f>
        <v>0</v>
      </c>
      <c r="AZ47" s="13"/>
      <c r="BA47" s="10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6"/>
      <c r="B48" s="16"/>
      <c r="C48" s="16"/>
      <c r="D48" s="13"/>
      <c r="E48" s="16" t="str">
        <f>H48</f>
        <v>0</v>
      </c>
      <c r="F48" s="13"/>
      <c r="G48" s="34" t="str">
        <f>IF(OR(COUNTBLANK(AL48:AL48)=1,COUNTBLANK(AR48:AR48)=1,COUNTBLANK(O48:O48)=1),"",ROUND(((2*AL48)+AR48+O48)/4,0))</f>
        <v>0</v>
      </c>
      <c r="H48" s="34" t="str">
        <f>IF(OR(COUNTBLANK(AL48:AL48)=1,COUNTBLANK(AR48:AR48)=1,AND(COUNTBLANK(O48:O48)=1,OR($K$2&lt;&gt;12,UPPER($L$2)&lt;&gt;"GENAP")),AND(COUNTBLANK(P48:P48)=1,OR($K$2&lt;&gt;12,UPPER($L$2)&lt;&gt;"GENAP"))),"",IF(OR($K$2&lt;&gt;12,UPPER($L$2)&lt;&gt;"GENAP"),ROUND(((2*AL48)+AR48+P48)/4,0),ROUND(((2*AL48)+AR48+P48)/4,0)))</f>
        <v>0</v>
      </c>
      <c r="I48" s="34" t="str">
        <f>IF(AND(COUNTBLANK(AT48:AX48)=5,COUNTBLANK(AM48:AQ48)=5),"",IF(COUNTBLANK(AL48:AL48)=1,ROUND((AR48+(AY48*2))/3,0),ROUND(AY48,0)))</f>
        <v>0</v>
      </c>
      <c r="J48" s="34" t="str">
        <f>IF(OR(AND(COUNTBLANK(P48:P48)=1,OR($K$2&lt;&gt;12,UPPER($L$2)&lt;&gt;"GENAP")),COUNTBLANK(AT48:AX48)=5),"",IF(COUNTBLANK(AL48:AL48)=1,ROUND((AR48+(AY48*2))/3,0),ROUND(AY48,0)))</f>
        <v>0</v>
      </c>
      <c r="K48" s="16" t="str">
        <f>IF(BA48="","",BA48)</f>
        <v>0</v>
      </c>
      <c r="L48" s="102"/>
      <c r="M48" s="13"/>
      <c r="N48" s="53" t="str">
        <f>IF(BB48="","",BB48)</f>
        <v>0</v>
      </c>
      <c r="O48" s="2"/>
      <c r="P48" s="2"/>
      <c r="Q48" s="13"/>
      <c r="R48" s="3"/>
      <c r="S48" s="1"/>
      <c r="T48" s="62" t="str">
        <f>IF(ISNUMBER(R48)=FALSE(),"",IF(OR(R48&gt;=$C$4,ISNUMBER(S48)=FALSE(),R48&gt;S48),R48,IF(S48&gt;=$C$4,$C$4,S48)))</f>
        <v>0</v>
      </c>
      <c r="U48" s="1"/>
      <c r="V48" s="1"/>
      <c r="W48" s="62" t="str">
        <f>IF(ISNUMBER(U48)=FALSE(),"",IF(OR(U48&gt;=$C$4,ISNUMBER(V48)=FALSE(),U48&gt;V48),U48,IF(V48&gt;=$C$4,$C$4,V48)))</f>
        <v>0</v>
      </c>
      <c r="X48" s="1"/>
      <c r="Y48" s="1"/>
      <c r="Z48" s="62" t="str">
        <f>IF(ISNUMBER(X48)=FALSE(),"",IF(OR(X48&gt;=$C$4,ISNUMBER(Y48)=FALSE(),X48&gt;Y48),X48,IF(Y48&gt;=$C$4,$C$4,Y48)))</f>
        <v>0</v>
      </c>
      <c r="AA48" s="1"/>
      <c r="AB48" s="1"/>
      <c r="AC48" s="62" t="str">
        <f>IF(ISNUMBER(AA48)=FALSE(),"",IF(OR(AA48&gt;=$C$4,ISNUMBER(AB48)=FALSE(),AA48&gt;AB48),AA48,IF(AB48&gt;=$C$4,$C$4,AB48)))</f>
        <v>0</v>
      </c>
      <c r="AD48" s="1"/>
      <c r="AE48" s="1"/>
      <c r="AF48" s="62" t="str">
        <f>IF(ISNUMBER(AD48)=FALSE(),"",IF(OR(AD48&gt;=$C$4,ISNUMBER(AE48)=FALSE(),AD48&gt;AE48),AD48,IF(AE48&gt;=$C$4,$C$4,AE48)))</f>
        <v>0</v>
      </c>
      <c r="AG48" s="16" t="str">
        <f>IF(COUNTA(T48:T48)=1,T48)</f>
        <v>0</v>
      </c>
      <c r="AH48" s="16" t="str">
        <f>IF(COUNTA(W48:W48)=1,W48)</f>
        <v>0</v>
      </c>
      <c r="AI48" s="16" t="str">
        <f>IF(COUNTA(Z48:Z48)=1,Z48)</f>
        <v>0</v>
      </c>
      <c r="AJ48" s="16" t="str">
        <f>IF(COUNTA(AC48:AC48)=1,AC48)</f>
        <v>0</v>
      </c>
      <c r="AK48" s="16" t="str">
        <f>IF(COUNTA(AF48:AF48)=1,AF48)</f>
        <v>0</v>
      </c>
      <c r="AL48" s="52" t="str">
        <f>IF(COUNTBLANK(AG48:AK48)=5,"",AVERAGE(AG48:AK48))</f>
        <v>0</v>
      </c>
      <c r="AM48" s="6"/>
      <c r="AN48" s="2"/>
      <c r="AO48" s="2"/>
      <c r="AP48" s="2"/>
      <c r="AQ48" s="2"/>
      <c r="AR48" s="84" t="str">
        <f>IF(COUNTBLANK(AM48:AQ48)=5,"",AVERAGE(AM48:AQ48))</f>
        <v>0</v>
      </c>
      <c r="AS48" s="13"/>
      <c r="AT48" s="6"/>
      <c r="AU48" s="2"/>
      <c r="AV48" s="2"/>
      <c r="AW48" s="2"/>
      <c r="AX48" s="2"/>
      <c r="AY48" s="98" t="str">
        <f>IF(COUNTBLANK(AT48:AX48)=5,"",AVERAGE(AT48:AX48))</f>
        <v>0</v>
      </c>
      <c r="AZ48" s="13"/>
      <c r="BA48" s="10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6"/>
      <c r="B49" s="16"/>
      <c r="C49" s="16"/>
      <c r="D49" s="13"/>
      <c r="E49" s="16" t="str">
        <f>H49</f>
        <v>0</v>
      </c>
      <c r="F49" s="13"/>
      <c r="G49" s="34" t="str">
        <f>IF(OR(COUNTBLANK(AL49:AL49)=1,COUNTBLANK(AR49:AR49)=1,COUNTBLANK(O49:O49)=1),"",ROUND(((2*AL49)+AR49+O49)/4,0))</f>
        <v>0</v>
      </c>
      <c r="H49" s="34" t="str">
        <f>IF(OR(COUNTBLANK(AL49:AL49)=1,COUNTBLANK(AR49:AR49)=1,AND(COUNTBLANK(O49:O49)=1,OR($K$2&lt;&gt;12,UPPER($L$2)&lt;&gt;"GENAP")),AND(COUNTBLANK(P49:P49)=1,OR($K$2&lt;&gt;12,UPPER($L$2)&lt;&gt;"GENAP"))),"",IF(OR($K$2&lt;&gt;12,UPPER($L$2)&lt;&gt;"GENAP"),ROUND(((2*AL49)+AR49+P49)/4,0),ROUND(((2*AL49)+AR49+P49)/4,0)))</f>
        <v>0</v>
      </c>
      <c r="I49" s="34" t="str">
        <f>IF(AND(COUNTBLANK(AT49:AX49)=5,COUNTBLANK(AM49:AQ49)=5),"",IF(COUNTBLANK(AL49:AL49)=1,ROUND((AR49+(AY49*2))/3,0),ROUND(AY49,0)))</f>
        <v>0</v>
      </c>
      <c r="J49" s="34" t="str">
        <f>IF(OR(AND(COUNTBLANK(P49:P49)=1,OR($K$2&lt;&gt;12,UPPER($L$2)&lt;&gt;"GENAP")),COUNTBLANK(AT49:AX49)=5),"",IF(COUNTBLANK(AL49:AL49)=1,ROUND((AR49+(AY49*2))/3,0),ROUND(AY49,0)))</f>
        <v>0</v>
      </c>
      <c r="K49" s="16" t="str">
        <f>IF(BA49="","",BA49)</f>
        <v>0</v>
      </c>
      <c r="L49" s="102"/>
      <c r="M49" s="13"/>
      <c r="N49" s="53" t="str">
        <f>IF(BB49="","",BB49)</f>
        <v>0</v>
      </c>
      <c r="O49" s="2"/>
      <c r="P49" s="2"/>
      <c r="Q49" s="13"/>
      <c r="R49" s="3"/>
      <c r="S49" s="1"/>
      <c r="T49" s="62" t="str">
        <f>IF(ISNUMBER(R49)=FALSE(),"",IF(OR(R49&gt;=$C$4,ISNUMBER(S49)=FALSE(),R49&gt;S49),R49,IF(S49&gt;=$C$4,$C$4,S49)))</f>
        <v>0</v>
      </c>
      <c r="U49" s="1"/>
      <c r="V49" s="1"/>
      <c r="W49" s="62" t="str">
        <f>IF(ISNUMBER(U49)=FALSE(),"",IF(OR(U49&gt;=$C$4,ISNUMBER(V49)=FALSE(),U49&gt;V49),U49,IF(V49&gt;=$C$4,$C$4,V49)))</f>
        <v>0</v>
      </c>
      <c r="X49" s="1"/>
      <c r="Y49" s="1"/>
      <c r="Z49" s="62" t="str">
        <f>IF(ISNUMBER(X49)=FALSE(),"",IF(OR(X49&gt;=$C$4,ISNUMBER(Y49)=FALSE(),X49&gt;Y49),X49,IF(Y49&gt;=$C$4,$C$4,Y49)))</f>
        <v>0</v>
      </c>
      <c r="AA49" s="1"/>
      <c r="AB49" s="1"/>
      <c r="AC49" s="62" t="str">
        <f>IF(ISNUMBER(AA49)=FALSE(),"",IF(OR(AA49&gt;=$C$4,ISNUMBER(AB49)=FALSE(),AA49&gt;AB49),AA49,IF(AB49&gt;=$C$4,$C$4,AB49)))</f>
        <v>0</v>
      </c>
      <c r="AD49" s="1"/>
      <c r="AE49" s="1"/>
      <c r="AF49" s="62" t="str">
        <f>IF(ISNUMBER(AD49)=FALSE(),"",IF(OR(AD49&gt;=$C$4,ISNUMBER(AE49)=FALSE(),AD49&gt;AE49),AD49,IF(AE49&gt;=$C$4,$C$4,AE49)))</f>
        <v>0</v>
      </c>
      <c r="AG49" s="16" t="str">
        <f>IF(COUNTA(T49:T49)=1,T49)</f>
        <v>0</v>
      </c>
      <c r="AH49" s="16" t="str">
        <f>IF(COUNTA(W49:W49)=1,W49)</f>
        <v>0</v>
      </c>
      <c r="AI49" s="16" t="str">
        <f>IF(COUNTA(Z49:Z49)=1,Z49)</f>
        <v>0</v>
      </c>
      <c r="AJ49" s="16" t="str">
        <f>IF(COUNTA(AC49:AC49)=1,AC49)</f>
        <v>0</v>
      </c>
      <c r="AK49" s="16" t="str">
        <f>IF(COUNTA(AF49:AF49)=1,AF49)</f>
        <v>0</v>
      </c>
      <c r="AL49" s="52" t="str">
        <f>IF(COUNTBLANK(AG49:AK49)=5,"",AVERAGE(AG49:AK49))</f>
        <v>0</v>
      </c>
      <c r="AM49" s="6"/>
      <c r="AN49" s="2"/>
      <c r="AO49" s="2"/>
      <c r="AP49" s="2"/>
      <c r="AQ49" s="2"/>
      <c r="AR49" s="84" t="str">
        <f>IF(COUNTBLANK(AM49:AQ49)=5,"",AVERAGE(AM49:AQ49))</f>
        <v>0</v>
      </c>
      <c r="AS49" s="13"/>
      <c r="AT49" s="6"/>
      <c r="AU49" s="2"/>
      <c r="AV49" s="2"/>
      <c r="AW49" s="2"/>
      <c r="AX49" s="2"/>
      <c r="AY49" s="98" t="str">
        <f>IF(COUNTBLANK(AT49:AX49)=5,"",AVERAGE(AT49:AX49))</f>
        <v>0</v>
      </c>
      <c r="AZ49" s="13"/>
      <c r="BA49" s="10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customHeight="1" ht="15.75">
      <c r="A50" s="16"/>
      <c r="B50" s="16"/>
      <c r="C50" s="16"/>
      <c r="D50" s="13"/>
      <c r="E50" s="16" t="str">
        <f>H50</f>
        <v>0</v>
      </c>
      <c r="F50" s="13"/>
      <c r="G50" s="34" t="str">
        <f>IF(OR(COUNTBLANK(AL50:AL50)=1,COUNTBLANK(AR50:AR50)=1,COUNTBLANK(O50:O50)=1),"",ROUND(((2*AL50)+AR50+O50)/4,0))</f>
        <v>0</v>
      </c>
      <c r="H50" s="34" t="str">
        <f>IF(OR(COUNTBLANK(AL50:AL50)=1,COUNTBLANK(AR50:AR50)=1,AND(COUNTBLANK(O50:O50)=1,OR($K$2&lt;&gt;12,UPPER($L$2)&lt;&gt;"GENAP")),AND(COUNTBLANK(P50:P50)=1,OR($K$2&lt;&gt;12,UPPER($L$2)&lt;&gt;"GENAP"))),"",IF(OR($K$2&lt;&gt;12,UPPER($L$2)&lt;&gt;"GENAP"),ROUND(((2*AL50)+AR50+P50)/4,0),ROUND(((2*AL50)+AR50+P50)/4,0)))</f>
        <v>0</v>
      </c>
      <c r="I50" s="34" t="str">
        <f>IF(AND(COUNTBLANK(AT50:AX50)=5,COUNTBLANK(AM50:AQ50)=5),"",IF(COUNTBLANK(AL50:AL50)=1,ROUND((AR50+(AY50*2))/3,0),ROUND(AY50,0)))</f>
        <v>0</v>
      </c>
      <c r="J50" s="34" t="str">
        <f>IF(OR(AND(COUNTBLANK(P50:P50)=1,OR($K$2&lt;&gt;12,UPPER($L$2)&lt;&gt;"GENAP")),COUNTBLANK(AT50:AX50)=5),"",IF(COUNTBLANK(AL50:AL50)=1,ROUND((AR50+(AY50*2))/3,0),ROUND(AY50,0)))</f>
        <v>0</v>
      </c>
      <c r="K50" s="16" t="str">
        <f>IF(BA50="","",BA50)</f>
        <v>0</v>
      </c>
      <c r="L50" s="102"/>
      <c r="M50" s="13"/>
      <c r="N50" s="53" t="str">
        <f>IF(BB50="","",BB50)</f>
        <v>0</v>
      </c>
      <c r="O50" s="2"/>
      <c r="P50" s="2"/>
      <c r="Q50" s="13"/>
      <c r="R50" s="4"/>
      <c r="S50" s="5"/>
      <c r="T50" s="71" t="str">
        <f>IF(ISNUMBER(R50)=FALSE(),"",IF(OR(R50&gt;=$C$4,ISNUMBER(S50)=FALSE(),R50&gt;S50),R50,IF(S50&gt;=$C$4,$C$4,S50)))</f>
        <v>0</v>
      </c>
      <c r="U50" s="5"/>
      <c r="V50" s="5"/>
      <c r="W50" s="71" t="str">
        <f>IF(ISNUMBER(U50)=FALSE(),"",IF(OR(U50&gt;=$C$4,ISNUMBER(V50)=FALSE(),U50&gt;V50),U50,IF(V50&gt;=$C$4,$C$4,V50)))</f>
        <v>0</v>
      </c>
      <c r="X50" s="5"/>
      <c r="Y50" s="5"/>
      <c r="Z50" s="71" t="str">
        <f>IF(ISNUMBER(X50)=FALSE(),"",IF(OR(X50&gt;=$C$4,ISNUMBER(Y50)=FALSE(),X50&gt;Y50),X50,IF(Y50&gt;=$C$4,$C$4,Y50)))</f>
        <v>0</v>
      </c>
      <c r="AA50" s="5"/>
      <c r="AB50" s="5"/>
      <c r="AC50" s="71" t="str">
        <f>IF(ISNUMBER(AA50)=FALSE(),"",IF(OR(AA50&gt;=$C$4,ISNUMBER(AB50)=FALSE(),AA50&gt;AB50),AA50,IF(AB50&gt;=$C$4,$C$4,AB50)))</f>
        <v>0</v>
      </c>
      <c r="AD50" s="5"/>
      <c r="AE50" s="5"/>
      <c r="AF50" s="71" t="str">
        <f>IF(ISNUMBER(AD50)=FALSE(),"",IF(OR(AD50&gt;=$C$4,ISNUMBER(AE50)=FALSE(),AD50&gt;AE50),AD50,IF(AE50&gt;=$C$4,$C$4,AE50)))</f>
        <v>0</v>
      </c>
      <c r="AG50" s="75" t="str">
        <f>IF(COUNTA(T50:T50)=1,T50)</f>
        <v>0</v>
      </c>
      <c r="AH50" s="75" t="str">
        <f>IF(COUNTA(W50:W50)=1,W50)</f>
        <v>0</v>
      </c>
      <c r="AI50" s="75" t="str">
        <f>IF(COUNTA(Z50:Z50)=1,Z50)</f>
        <v>0</v>
      </c>
      <c r="AJ50" s="75" t="str">
        <f>IF(COUNTA(AC50:AC50)=1,AC50)</f>
        <v>0</v>
      </c>
      <c r="AK50" s="75" t="str">
        <f>IF(COUNTA(AF50:AF50)=1,AF50)</f>
        <v>0</v>
      </c>
      <c r="AL50" s="77" t="str">
        <f>IF(COUNTBLANK(AG50:AK50)=5,"",AVERAGE(AG50:AK50))</f>
        <v>0</v>
      </c>
      <c r="AM50" s="7"/>
      <c r="AN50" s="8"/>
      <c r="AO50" s="8"/>
      <c r="AP50" s="8"/>
      <c r="AQ50" s="8"/>
      <c r="AR50" s="85" t="str">
        <f>IF(COUNTBLANK(AM50:AQ50)=5,"",AVERAGE(AM50:AQ50))</f>
        <v>0</v>
      </c>
      <c r="AS50" s="13"/>
      <c r="AT50" s="7"/>
      <c r="AU50" s="8"/>
      <c r="AV50" s="8"/>
      <c r="AW50" s="8"/>
      <c r="AX50" s="8"/>
      <c r="AY50" s="98" t="str">
        <f>IF(COUNTBLANK(AT50:AX50)=5,"",AVERAGE(AT50:AX50))</f>
        <v>0</v>
      </c>
      <c r="AZ50" s="13"/>
      <c r="BA50" s="10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03"/>
      <c r="M51" s="13"/>
      <c r="N51" s="13"/>
      <c r="O51" s="103"/>
      <c r="P51" s="103"/>
      <c r="Q51" s="13"/>
      <c r="R51" s="103"/>
      <c r="S51" s="103"/>
      <c r="T51" s="13"/>
      <c r="U51" s="103"/>
      <c r="V51" s="103"/>
      <c r="W51" s="13"/>
      <c r="X51" s="103"/>
      <c r="Y51" s="103"/>
      <c r="Z51" s="13"/>
      <c r="AA51" s="103"/>
      <c r="AB51" s="103"/>
      <c r="AC51" s="13"/>
      <c r="AD51" s="103"/>
      <c r="AE51" s="103"/>
      <c r="AF51" s="13"/>
      <c r="AG51" s="13"/>
      <c r="AH51" s="13"/>
      <c r="AI51" s="13"/>
      <c r="AJ51" s="13"/>
      <c r="AK51" s="13"/>
      <c r="AL51" s="13"/>
      <c r="AM51" s="103"/>
      <c r="AN51" s="103"/>
      <c r="AO51" s="103"/>
      <c r="AP51" s="103"/>
      <c r="AQ51" s="103"/>
      <c r="AR51" s="13"/>
      <c r="AS51" s="13"/>
      <c r="AT51" s="103"/>
      <c r="AU51" s="103"/>
      <c r="AV51" s="103"/>
      <c r="AW51" s="103"/>
      <c r="AX51" s="103"/>
      <c r="AY51" s="13"/>
      <c r="AZ51" s="13"/>
      <c r="BA51" s="10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35" t="s">
        <v>85</v>
      </c>
      <c r="H52" s="35"/>
      <c r="I52" s="13" t="str">
        <f>IF(COUNTBLANK($H$11:$H$50)=40,"",MAX($H$11:$H$50))</f>
        <v>0</v>
      </c>
      <c r="J52" s="13"/>
      <c r="K52" s="13"/>
      <c r="L52" s="103"/>
      <c r="M52" s="13" t="s">
        <v>86</v>
      </c>
      <c r="N52" s="13"/>
      <c r="O52" s="103"/>
      <c r="P52" s="103"/>
      <c r="Q52" s="13"/>
      <c r="R52" s="103"/>
      <c r="S52" s="103"/>
      <c r="T52" s="13"/>
      <c r="U52" s="103"/>
      <c r="V52" s="103"/>
      <c r="W52" s="13"/>
      <c r="X52" s="103"/>
      <c r="Y52" s="103"/>
      <c r="Z52" s="13"/>
      <c r="AA52" s="103"/>
      <c r="AB52" s="103"/>
      <c r="AC52" s="13"/>
      <c r="AD52" s="103"/>
      <c r="AE52" s="103"/>
      <c r="AF52" s="13"/>
      <c r="AG52" s="13"/>
      <c r="AH52" s="13"/>
      <c r="AI52" s="13"/>
      <c r="AJ52" s="13"/>
      <c r="AK52" s="13"/>
      <c r="AL52" s="13"/>
      <c r="AM52" s="103"/>
      <c r="AN52" s="103"/>
      <c r="AO52" s="103"/>
      <c r="AP52" s="103"/>
      <c r="AQ52" s="103"/>
      <c r="AR52" s="13"/>
      <c r="AS52" s="13"/>
      <c r="AT52" s="103"/>
      <c r="AU52" s="103"/>
      <c r="AV52" s="103"/>
      <c r="AW52" s="103"/>
      <c r="AX52" s="103"/>
      <c r="AY52" s="13"/>
      <c r="AZ52" s="13"/>
      <c r="BA52" s="10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35" t="s">
        <v>88</v>
      </c>
      <c r="H53" s="35"/>
      <c r="I53" s="13" t="str">
        <f>IF(COUNTBLANK($H$11:$H$50)=40,"",MIN($H$11:$H$50))</f>
        <v>0</v>
      </c>
      <c r="J53" s="13"/>
      <c r="K53" s="13"/>
      <c r="L53" s="103"/>
      <c r="M53" s="13" t="s">
        <v>89</v>
      </c>
      <c r="N53" s="13"/>
      <c r="O53" s="103"/>
      <c r="P53" s="103"/>
      <c r="Q53" s="13"/>
      <c r="R53" s="103"/>
      <c r="S53" s="103"/>
      <c r="T53" s="13"/>
      <c r="U53" s="103"/>
      <c r="V53" s="103"/>
      <c r="W53" s="13"/>
      <c r="X53" s="103"/>
      <c r="Y53" s="103"/>
      <c r="Z53" s="13"/>
      <c r="AA53" s="103"/>
      <c r="AB53" s="103"/>
      <c r="AC53" s="13"/>
      <c r="AD53" s="103"/>
      <c r="AE53" s="103"/>
      <c r="AF53" s="13"/>
      <c r="AG53" s="13"/>
      <c r="AH53" s="13"/>
      <c r="AI53" s="13"/>
      <c r="AJ53" s="13"/>
      <c r="AK53" s="13"/>
      <c r="AL53" s="13"/>
      <c r="AM53" s="103"/>
      <c r="AN53" s="103"/>
      <c r="AO53" s="103"/>
      <c r="AP53" s="103"/>
      <c r="AQ53" s="103"/>
      <c r="AR53" s="13"/>
      <c r="AS53" s="13"/>
      <c r="AT53" s="103"/>
      <c r="AU53" s="103"/>
      <c r="AV53" s="103"/>
      <c r="AW53" s="103"/>
      <c r="AX53" s="103"/>
      <c r="AY53" s="13"/>
      <c r="AZ53" s="13"/>
      <c r="BA53" s="10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35" t="s">
        <v>90</v>
      </c>
      <c r="H54" s="35"/>
      <c r="I54" s="13" t="str">
        <f>IF(COUNTBLANK($H$11:$H$50)=40,"",AVERAGE($H$11:$H$50))</f>
        <v>0</v>
      </c>
      <c r="J54" s="13"/>
      <c r="K54" s="13"/>
      <c r="L54" s="103"/>
      <c r="M54" s="13"/>
      <c r="N54" s="13"/>
      <c r="O54" s="103"/>
      <c r="P54" s="103"/>
      <c r="Q54" s="13"/>
      <c r="R54" s="103"/>
      <c r="S54" s="103"/>
      <c r="T54" s="13"/>
      <c r="U54" s="103"/>
      <c r="V54" s="103"/>
      <c r="W54" s="13"/>
      <c r="X54" s="103"/>
      <c r="Y54" s="103"/>
      <c r="Z54" s="13"/>
      <c r="AA54" s="103"/>
      <c r="AB54" s="103"/>
      <c r="AC54" s="13"/>
      <c r="AD54" s="103"/>
      <c r="AE54" s="103"/>
      <c r="AF54" s="13"/>
      <c r="AG54" s="13"/>
      <c r="AH54" s="13"/>
      <c r="AI54" s="13"/>
      <c r="AJ54" s="13"/>
      <c r="AK54" s="13"/>
      <c r="AL54" s="13"/>
      <c r="AM54" s="103"/>
      <c r="AN54" s="103"/>
      <c r="AO54" s="103"/>
      <c r="AP54" s="103"/>
      <c r="AQ54" s="103"/>
      <c r="AR54" s="13"/>
      <c r="AS54" s="13"/>
      <c r="AT54" s="103"/>
      <c r="AU54" s="103"/>
      <c r="AV54" s="103"/>
      <c r="AW54" s="103"/>
      <c r="AX54" s="103"/>
      <c r="AY54" s="13"/>
      <c r="AZ54" s="13"/>
      <c r="BA54" s="10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35" t="s">
        <v>91</v>
      </c>
      <c r="H55" s="35"/>
      <c r="I55" s="13" t="str">
        <f>IF(COUNTBLANK($P$11:$P$50)=40,"",AVERAGE($P$11:$P$50))</f>
        <v>0</v>
      </c>
      <c r="J55" s="13"/>
      <c r="K55" s="13"/>
      <c r="L55" s="103"/>
      <c r="M55" s="13"/>
      <c r="N55" s="13"/>
      <c r="O55" s="103"/>
      <c r="P55" s="103"/>
      <c r="Q55" s="13"/>
      <c r="R55" s="103"/>
      <c r="S55" s="103"/>
      <c r="T55" s="13"/>
      <c r="U55" s="103"/>
      <c r="V55" s="103"/>
      <c r="W55" s="13"/>
      <c r="X55" s="103"/>
      <c r="Y55" s="103"/>
      <c r="Z55" s="13"/>
      <c r="AA55" s="103"/>
      <c r="AB55" s="103"/>
      <c r="AC55" s="13"/>
      <c r="AD55" s="103"/>
      <c r="AE55" s="103"/>
      <c r="AF55" s="13"/>
      <c r="AG55" s="13"/>
      <c r="AH55" s="13"/>
      <c r="AI55" s="13"/>
      <c r="AJ55" s="13"/>
      <c r="AK55" s="13"/>
      <c r="AL55" s="13"/>
      <c r="AM55" s="103"/>
      <c r="AN55" s="103"/>
      <c r="AO55" s="103"/>
      <c r="AP55" s="103"/>
      <c r="AQ55" s="103"/>
      <c r="AR55" s="13"/>
      <c r="AS55" s="13"/>
      <c r="AT55" s="103"/>
      <c r="AU55" s="103"/>
      <c r="AV55" s="103"/>
      <c r="AW55" s="103"/>
      <c r="AX55" s="103"/>
      <c r="AY55" s="13"/>
      <c r="AZ55" s="13"/>
      <c r="BA55" s="10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103"/>
      <c r="M56" s="13" t="s">
        <v>2</v>
      </c>
      <c r="N56" s="13"/>
      <c r="O56" s="103"/>
      <c r="P56" s="103"/>
      <c r="Q56" s="13"/>
      <c r="R56" s="103"/>
      <c r="S56" s="103"/>
      <c r="T56" s="13"/>
      <c r="U56" s="103"/>
      <c r="V56" s="103"/>
      <c r="W56" s="13"/>
      <c r="X56" s="103"/>
      <c r="Y56" s="103"/>
      <c r="Z56" s="13"/>
      <c r="AA56" s="103"/>
      <c r="AB56" s="103"/>
      <c r="AC56" s="13"/>
      <c r="AD56" s="103"/>
      <c r="AE56" s="103"/>
      <c r="AF56" s="13"/>
      <c r="AG56" s="13"/>
      <c r="AH56" s="13"/>
      <c r="AI56" s="13"/>
      <c r="AJ56" s="13"/>
      <c r="AK56" s="13"/>
      <c r="AL56" s="13"/>
      <c r="AM56" s="103"/>
      <c r="AN56" s="103"/>
      <c r="AO56" s="103"/>
      <c r="AP56" s="103"/>
      <c r="AQ56" s="103"/>
      <c r="AR56" s="13"/>
      <c r="AS56" s="13"/>
      <c r="AT56" s="103"/>
      <c r="AU56" s="103"/>
      <c r="AV56" s="103"/>
      <c r="AW56" s="103"/>
      <c r="AX56" s="103"/>
      <c r="AY56" s="13"/>
      <c r="AZ56" s="13"/>
      <c r="BA56" s="10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103"/>
      <c r="M57" s="13" t="s">
        <v>94</v>
      </c>
      <c r="N57" s="13"/>
      <c r="O57" s="103"/>
      <c r="P57" s="103"/>
      <c r="Q57" s="13"/>
      <c r="R57" s="103"/>
      <c r="S57" s="103"/>
      <c r="T57" s="13"/>
      <c r="U57" s="103"/>
      <c r="V57" s="103"/>
      <c r="W57" s="13"/>
      <c r="X57" s="103"/>
      <c r="Y57" s="103"/>
      <c r="Z57" s="13"/>
      <c r="AA57" s="103"/>
      <c r="AB57" s="103"/>
      <c r="AC57" s="13"/>
      <c r="AD57" s="103"/>
      <c r="AE57" s="103"/>
      <c r="AF57" s="13"/>
      <c r="AG57" s="13"/>
      <c r="AH57" s="13"/>
      <c r="AI57" s="13"/>
      <c r="AJ57" s="13"/>
      <c r="AK57" s="13"/>
      <c r="AL57" s="13"/>
      <c r="AM57" s="103"/>
      <c r="AN57" s="103"/>
      <c r="AO57" s="103"/>
      <c r="AP57" s="103"/>
      <c r="AQ57" s="103"/>
      <c r="AR57" s="13"/>
      <c r="AS57" s="13"/>
      <c r="AT57" s="103"/>
      <c r="AU57" s="103"/>
      <c r="AV57" s="103"/>
      <c r="AW57" s="103"/>
      <c r="AX57" s="103"/>
      <c r="AY57" s="13"/>
      <c r="AZ57" s="13"/>
      <c r="BA57" s="10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03"/>
      <c r="M58" s="13"/>
      <c r="N58" s="13"/>
      <c r="O58" s="103"/>
      <c r="P58" s="103"/>
      <c r="Q58" s="13"/>
      <c r="R58" s="103"/>
      <c r="S58" s="103"/>
      <c r="T58" s="13"/>
      <c r="U58" s="103"/>
      <c r="V58" s="103"/>
      <c r="W58" s="13"/>
      <c r="X58" s="103"/>
      <c r="Y58" s="103"/>
      <c r="Z58" s="13"/>
      <c r="AA58" s="103"/>
      <c r="AB58" s="103"/>
      <c r="AC58" s="13"/>
      <c r="AD58" s="103"/>
      <c r="AE58" s="103"/>
      <c r="AF58" s="13"/>
      <c r="AG58" s="13"/>
      <c r="AH58" s="13"/>
      <c r="AI58" s="13"/>
      <c r="AJ58" s="13"/>
      <c r="AK58" s="13"/>
      <c r="AL58" s="13"/>
      <c r="AM58" s="103"/>
      <c r="AN58" s="103"/>
      <c r="AO58" s="103"/>
      <c r="AP58" s="103"/>
      <c r="AQ58" s="103"/>
      <c r="AR58" s="13"/>
      <c r="AS58" s="13"/>
      <c r="AT58" s="103"/>
      <c r="AU58" s="103"/>
      <c r="AV58" s="103"/>
      <c r="AW58" s="103"/>
      <c r="AX58" s="103"/>
      <c r="AY58" s="13"/>
      <c r="AZ58" s="13"/>
      <c r="BA58" s="10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03"/>
      <c r="M59" s="13"/>
      <c r="N59" s="13"/>
      <c r="O59" s="103"/>
      <c r="P59" s="103"/>
      <c r="Q59" s="13"/>
      <c r="R59" s="103"/>
      <c r="S59" s="103"/>
      <c r="T59" s="13"/>
      <c r="U59" s="103"/>
      <c r="V59" s="103"/>
      <c r="W59" s="13"/>
      <c r="X59" s="103"/>
      <c r="Y59" s="103"/>
      <c r="Z59" s="13"/>
      <c r="AA59" s="103"/>
      <c r="AB59" s="103"/>
      <c r="AC59" s="13"/>
      <c r="AD59" s="103"/>
      <c r="AE59" s="103"/>
      <c r="AF59" s="13"/>
      <c r="AG59" s="13"/>
      <c r="AH59" s="13"/>
      <c r="AI59" s="13"/>
      <c r="AJ59" s="13"/>
      <c r="AK59" s="13"/>
      <c r="AL59" s="13"/>
      <c r="AM59" s="103"/>
      <c r="AN59" s="103"/>
      <c r="AO59" s="103"/>
      <c r="AP59" s="103"/>
      <c r="AQ59" s="103"/>
      <c r="AR59" s="13"/>
      <c r="AS59" s="13"/>
      <c r="AT59" s="103"/>
      <c r="AU59" s="103"/>
      <c r="AV59" s="103"/>
      <c r="AW59" s="103"/>
      <c r="AX59" s="103"/>
      <c r="AY59" s="13"/>
      <c r="AZ59" s="13"/>
      <c r="BA59" s="10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03"/>
      <c r="M60" s="13"/>
      <c r="N60" s="13"/>
      <c r="O60" s="103"/>
      <c r="P60" s="103"/>
      <c r="Q60" s="13"/>
      <c r="R60" s="103"/>
      <c r="S60" s="103"/>
      <c r="T60" s="13"/>
      <c r="U60" s="103"/>
      <c r="V60" s="103"/>
      <c r="W60" s="13"/>
      <c r="X60" s="103"/>
      <c r="Y60" s="103"/>
      <c r="Z60" s="13"/>
      <c r="AA60" s="103"/>
      <c r="AB60" s="103"/>
      <c r="AC60" s="13"/>
      <c r="AD60" s="103"/>
      <c r="AE60" s="103"/>
      <c r="AF60" s="13"/>
      <c r="AG60" s="13"/>
      <c r="AH60" s="13"/>
      <c r="AI60" s="13"/>
      <c r="AJ60" s="13"/>
      <c r="AK60" s="13"/>
      <c r="AL60" s="13"/>
      <c r="AM60" s="103"/>
      <c r="AN60" s="103"/>
      <c r="AO60" s="103"/>
      <c r="AP60" s="103"/>
      <c r="AQ60" s="103"/>
      <c r="AR60" s="13"/>
      <c r="AS60" s="13"/>
      <c r="AT60" s="103"/>
      <c r="AU60" s="103"/>
      <c r="AV60" s="103"/>
      <c r="AW60" s="103"/>
      <c r="AX60" s="103"/>
      <c r="AY60" s="13"/>
      <c r="AZ60" s="13"/>
      <c r="BA60" s="10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0" priority="1" operator="lessThan">
      <formula>$C$4</formula>
    </cfRule>
  </conditionalFormatting>
  <conditionalFormatting sqref="T12">
    <cfRule type="cellIs" dxfId="0" priority="2" operator="lessThan">
      <formula>$C$4</formula>
    </cfRule>
  </conditionalFormatting>
  <conditionalFormatting sqref="T13">
    <cfRule type="cellIs" dxfId="0" priority="3" operator="lessThan">
      <formula>$C$4</formula>
    </cfRule>
  </conditionalFormatting>
  <conditionalFormatting sqref="T14">
    <cfRule type="cellIs" dxfId="0" priority="4" operator="lessThan">
      <formula>$C$4</formula>
    </cfRule>
  </conditionalFormatting>
  <conditionalFormatting sqref="T15">
    <cfRule type="cellIs" dxfId="0" priority="5" operator="lessThan">
      <formula>$C$4</formula>
    </cfRule>
  </conditionalFormatting>
  <conditionalFormatting sqref="T16">
    <cfRule type="cellIs" dxfId="0" priority="6" operator="lessThan">
      <formula>$C$4</formula>
    </cfRule>
  </conditionalFormatting>
  <conditionalFormatting sqref="T17">
    <cfRule type="cellIs" dxfId="0" priority="7" operator="lessThan">
      <formula>$C$4</formula>
    </cfRule>
  </conditionalFormatting>
  <conditionalFormatting sqref="T18">
    <cfRule type="cellIs" dxfId="0" priority="8" operator="lessThan">
      <formula>$C$4</formula>
    </cfRule>
  </conditionalFormatting>
  <conditionalFormatting sqref="T19">
    <cfRule type="cellIs" dxfId="0" priority="9" operator="lessThan">
      <formula>$C$4</formula>
    </cfRule>
  </conditionalFormatting>
  <conditionalFormatting sqref="T20">
    <cfRule type="cellIs" dxfId="0" priority="10" operator="lessThan">
      <formula>$C$4</formula>
    </cfRule>
  </conditionalFormatting>
  <conditionalFormatting sqref="T21">
    <cfRule type="cellIs" dxfId="0" priority="11" operator="lessThan">
      <formula>$C$4</formula>
    </cfRule>
  </conditionalFormatting>
  <conditionalFormatting sqref="T22">
    <cfRule type="cellIs" dxfId="0" priority="12" operator="lessThan">
      <formula>$C$4</formula>
    </cfRule>
  </conditionalFormatting>
  <conditionalFormatting sqref="T23">
    <cfRule type="cellIs" dxfId="0" priority="13" operator="lessThan">
      <formula>$C$4</formula>
    </cfRule>
  </conditionalFormatting>
  <conditionalFormatting sqref="T24">
    <cfRule type="cellIs" dxfId="0" priority="14" operator="lessThan">
      <formula>$C$4</formula>
    </cfRule>
  </conditionalFormatting>
  <conditionalFormatting sqref="T25">
    <cfRule type="cellIs" dxfId="0" priority="15" operator="lessThan">
      <formula>$C$4</formula>
    </cfRule>
  </conditionalFormatting>
  <conditionalFormatting sqref="T26">
    <cfRule type="cellIs" dxfId="0" priority="16" operator="lessThan">
      <formula>$C$4</formula>
    </cfRule>
  </conditionalFormatting>
  <conditionalFormatting sqref="T27">
    <cfRule type="cellIs" dxfId="0" priority="17" operator="lessThan">
      <formula>$C$4</formula>
    </cfRule>
  </conditionalFormatting>
  <conditionalFormatting sqref="T28">
    <cfRule type="cellIs" dxfId="0" priority="18" operator="lessThan">
      <formula>$C$4</formula>
    </cfRule>
  </conditionalFormatting>
  <conditionalFormatting sqref="T29">
    <cfRule type="cellIs" dxfId="0" priority="19" operator="lessThan">
      <formula>$C$4</formula>
    </cfRule>
  </conditionalFormatting>
  <conditionalFormatting sqref="T30">
    <cfRule type="cellIs" dxfId="0" priority="20" operator="lessThan">
      <formula>$C$4</formula>
    </cfRule>
  </conditionalFormatting>
  <conditionalFormatting sqref="T31">
    <cfRule type="cellIs" dxfId="0" priority="21" operator="lessThan">
      <formula>$C$4</formula>
    </cfRule>
  </conditionalFormatting>
  <conditionalFormatting sqref="T32">
    <cfRule type="cellIs" dxfId="0" priority="22" operator="lessThan">
      <formula>$C$4</formula>
    </cfRule>
  </conditionalFormatting>
  <conditionalFormatting sqref="T33">
    <cfRule type="cellIs" dxfId="0" priority="23" operator="lessThan">
      <formula>$C$4</formula>
    </cfRule>
  </conditionalFormatting>
  <conditionalFormatting sqref="T34">
    <cfRule type="cellIs" dxfId="0" priority="24" operator="lessThan">
      <formula>$C$4</formula>
    </cfRule>
  </conditionalFormatting>
  <conditionalFormatting sqref="T35">
    <cfRule type="cellIs" dxfId="0" priority="25" operator="lessThan">
      <formula>$C$4</formula>
    </cfRule>
  </conditionalFormatting>
  <conditionalFormatting sqref="T36">
    <cfRule type="cellIs" dxfId="0" priority="26" operator="lessThan">
      <formula>$C$4</formula>
    </cfRule>
  </conditionalFormatting>
  <conditionalFormatting sqref="T37">
    <cfRule type="cellIs" dxfId="0" priority="27" operator="lessThan">
      <formula>$C$4</formula>
    </cfRule>
  </conditionalFormatting>
  <conditionalFormatting sqref="T38">
    <cfRule type="cellIs" dxfId="0" priority="28" operator="lessThan">
      <formula>$C$4</formula>
    </cfRule>
  </conditionalFormatting>
  <conditionalFormatting sqref="T39">
    <cfRule type="cellIs" dxfId="0" priority="29" operator="lessThan">
      <formula>$C$4</formula>
    </cfRule>
  </conditionalFormatting>
  <conditionalFormatting sqref="T40">
    <cfRule type="cellIs" dxfId="0" priority="30" operator="lessThan">
      <formula>$C$4</formula>
    </cfRule>
  </conditionalFormatting>
  <conditionalFormatting sqref="T41">
    <cfRule type="cellIs" dxfId="0" priority="31" operator="lessThan">
      <formula>$C$4</formula>
    </cfRule>
  </conditionalFormatting>
  <conditionalFormatting sqref="T42">
    <cfRule type="cellIs" dxfId="0" priority="32" operator="lessThan">
      <formula>$C$4</formula>
    </cfRule>
  </conditionalFormatting>
  <conditionalFormatting sqref="T43">
    <cfRule type="cellIs" dxfId="0" priority="33" operator="lessThan">
      <formula>$C$4</formula>
    </cfRule>
  </conditionalFormatting>
  <conditionalFormatting sqref="T44">
    <cfRule type="cellIs" dxfId="0" priority="34" operator="lessThan">
      <formula>$C$4</formula>
    </cfRule>
  </conditionalFormatting>
  <conditionalFormatting sqref="T45">
    <cfRule type="cellIs" dxfId="0" priority="35" operator="lessThan">
      <formula>$C$4</formula>
    </cfRule>
  </conditionalFormatting>
  <conditionalFormatting sqref="T46">
    <cfRule type="cellIs" dxfId="0" priority="36" operator="lessThan">
      <formula>$C$4</formula>
    </cfRule>
  </conditionalFormatting>
  <conditionalFormatting sqref="T47">
    <cfRule type="cellIs" dxfId="0" priority="37" operator="lessThan">
      <formula>$C$4</formula>
    </cfRule>
  </conditionalFormatting>
  <conditionalFormatting sqref="T48">
    <cfRule type="cellIs" dxfId="0" priority="38" operator="lessThan">
      <formula>$C$4</formula>
    </cfRule>
  </conditionalFormatting>
  <conditionalFormatting sqref="T49">
    <cfRule type="cellIs" dxfId="0" priority="39" operator="lessThan">
      <formula>$C$4</formula>
    </cfRule>
  </conditionalFormatting>
  <conditionalFormatting sqref="T50">
    <cfRule type="cellIs" dxfId="0" priority="40" operator="lessThan">
      <formula>$C$4</formula>
    </cfRule>
  </conditionalFormatting>
  <conditionalFormatting sqref="W11">
    <cfRule type="cellIs" dxfId="0" priority="41" operator="lessThan">
      <formula>$C$4</formula>
    </cfRule>
  </conditionalFormatting>
  <conditionalFormatting sqref="W12">
    <cfRule type="cellIs" dxfId="0" priority="42" operator="lessThan">
      <formula>$C$4</formula>
    </cfRule>
  </conditionalFormatting>
  <conditionalFormatting sqref="W13">
    <cfRule type="cellIs" dxfId="0" priority="43" operator="lessThan">
      <formula>$C$4</formula>
    </cfRule>
  </conditionalFormatting>
  <conditionalFormatting sqref="W14">
    <cfRule type="cellIs" dxfId="0" priority="44" operator="lessThan">
      <formula>$C$4</formula>
    </cfRule>
  </conditionalFormatting>
  <conditionalFormatting sqref="W15">
    <cfRule type="cellIs" dxfId="0" priority="45" operator="lessThan">
      <formula>$C$4</formula>
    </cfRule>
  </conditionalFormatting>
  <conditionalFormatting sqref="W16">
    <cfRule type="cellIs" dxfId="0" priority="46" operator="lessThan">
      <formula>$C$4</formula>
    </cfRule>
  </conditionalFormatting>
  <conditionalFormatting sqref="W17">
    <cfRule type="cellIs" dxfId="0" priority="47" operator="lessThan">
      <formula>$C$4</formula>
    </cfRule>
  </conditionalFormatting>
  <conditionalFormatting sqref="W18">
    <cfRule type="cellIs" dxfId="0" priority="48" operator="lessThan">
      <formula>$C$4</formula>
    </cfRule>
  </conditionalFormatting>
  <conditionalFormatting sqref="W19">
    <cfRule type="cellIs" dxfId="0" priority="49" operator="lessThan">
      <formula>$C$4</formula>
    </cfRule>
  </conditionalFormatting>
  <conditionalFormatting sqref="W20">
    <cfRule type="cellIs" dxfId="0" priority="50" operator="lessThan">
      <formula>$C$4</formula>
    </cfRule>
  </conditionalFormatting>
  <conditionalFormatting sqref="W21">
    <cfRule type="cellIs" dxfId="0" priority="51" operator="lessThan">
      <formula>$C$4</formula>
    </cfRule>
  </conditionalFormatting>
  <conditionalFormatting sqref="W22">
    <cfRule type="cellIs" dxfId="0" priority="52" operator="lessThan">
      <formula>$C$4</formula>
    </cfRule>
  </conditionalFormatting>
  <conditionalFormatting sqref="W23">
    <cfRule type="cellIs" dxfId="0" priority="53" operator="lessThan">
      <formula>$C$4</formula>
    </cfRule>
  </conditionalFormatting>
  <conditionalFormatting sqref="W24">
    <cfRule type="cellIs" dxfId="0" priority="54" operator="lessThan">
      <formula>$C$4</formula>
    </cfRule>
  </conditionalFormatting>
  <conditionalFormatting sqref="W25">
    <cfRule type="cellIs" dxfId="0" priority="55" operator="lessThan">
      <formula>$C$4</formula>
    </cfRule>
  </conditionalFormatting>
  <conditionalFormatting sqref="W26">
    <cfRule type="cellIs" dxfId="0" priority="56" operator="lessThan">
      <formula>$C$4</formula>
    </cfRule>
  </conditionalFormatting>
  <conditionalFormatting sqref="W27">
    <cfRule type="cellIs" dxfId="0" priority="57" operator="lessThan">
      <formula>$C$4</formula>
    </cfRule>
  </conditionalFormatting>
  <conditionalFormatting sqref="W28">
    <cfRule type="cellIs" dxfId="0" priority="58" operator="lessThan">
      <formula>$C$4</formula>
    </cfRule>
  </conditionalFormatting>
  <conditionalFormatting sqref="W29">
    <cfRule type="cellIs" dxfId="0" priority="59" operator="lessThan">
      <formula>$C$4</formula>
    </cfRule>
  </conditionalFormatting>
  <conditionalFormatting sqref="W30">
    <cfRule type="cellIs" dxfId="0" priority="60" operator="lessThan">
      <formula>$C$4</formula>
    </cfRule>
  </conditionalFormatting>
  <conditionalFormatting sqref="W31">
    <cfRule type="cellIs" dxfId="0" priority="61" operator="lessThan">
      <formula>$C$4</formula>
    </cfRule>
  </conditionalFormatting>
  <conditionalFormatting sqref="W32">
    <cfRule type="cellIs" dxfId="0" priority="62" operator="lessThan">
      <formula>$C$4</formula>
    </cfRule>
  </conditionalFormatting>
  <conditionalFormatting sqref="W33">
    <cfRule type="cellIs" dxfId="0" priority="63" operator="lessThan">
      <formula>$C$4</formula>
    </cfRule>
  </conditionalFormatting>
  <conditionalFormatting sqref="W34">
    <cfRule type="cellIs" dxfId="0" priority="64" operator="lessThan">
      <formula>$C$4</formula>
    </cfRule>
  </conditionalFormatting>
  <conditionalFormatting sqref="W35">
    <cfRule type="cellIs" dxfId="0" priority="65" operator="lessThan">
      <formula>$C$4</formula>
    </cfRule>
  </conditionalFormatting>
  <conditionalFormatting sqref="W36">
    <cfRule type="cellIs" dxfId="0" priority="66" operator="lessThan">
      <formula>$C$4</formula>
    </cfRule>
  </conditionalFormatting>
  <conditionalFormatting sqref="W37">
    <cfRule type="cellIs" dxfId="0" priority="67" operator="lessThan">
      <formula>$C$4</formula>
    </cfRule>
  </conditionalFormatting>
  <conditionalFormatting sqref="W38">
    <cfRule type="cellIs" dxfId="0" priority="68" operator="lessThan">
      <formula>$C$4</formula>
    </cfRule>
  </conditionalFormatting>
  <conditionalFormatting sqref="W39">
    <cfRule type="cellIs" dxfId="0" priority="69" operator="lessThan">
      <formula>$C$4</formula>
    </cfRule>
  </conditionalFormatting>
  <conditionalFormatting sqref="W40">
    <cfRule type="cellIs" dxfId="0" priority="70" operator="lessThan">
      <formula>$C$4</formula>
    </cfRule>
  </conditionalFormatting>
  <conditionalFormatting sqref="W41">
    <cfRule type="cellIs" dxfId="0" priority="71" operator="lessThan">
      <formula>$C$4</formula>
    </cfRule>
  </conditionalFormatting>
  <conditionalFormatting sqref="W42">
    <cfRule type="cellIs" dxfId="0" priority="72" operator="lessThan">
      <formula>$C$4</formula>
    </cfRule>
  </conditionalFormatting>
  <conditionalFormatting sqref="W43">
    <cfRule type="cellIs" dxfId="0" priority="73" operator="lessThan">
      <formula>$C$4</formula>
    </cfRule>
  </conditionalFormatting>
  <conditionalFormatting sqref="W44">
    <cfRule type="cellIs" dxfId="0" priority="74" operator="lessThan">
      <formula>$C$4</formula>
    </cfRule>
  </conditionalFormatting>
  <conditionalFormatting sqref="W45">
    <cfRule type="cellIs" dxfId="0" priority="75" operator="lessThan">
      <formula>$C$4</formula>
    </cfRule>
  </conditionalFormatting>
  <conditionalFormatting sqref="W46">
    <cfRule type="cellIs" dxfId="0" priority="76" operator="lessThan">
      <formula>$C$4</formula>
    </cfRule>
  </conditionalFormatting>
  <conditionalFormatting sqref="W47">
    <cfRule type="cellIs" dxfId="0" priority="77" operator="lessThan">
      <formula>$C$4</formula>
    </cfRule>
  </conditionalFormatting>
  <conditionalFormatting sqref="W48">
    <cfRule type="cellIs" dxfId="0" priority="78" operator="lessThan">
      <formula>$C$4</formula>
    </cfRule>
  </conditionalFormatting>
  <conditionalFormatting sqref="W49">
    <cfRule type="cellIs" dxfId="0" priority="79" operator="lessThan">
      <formula>$C$4</formula>
    </cfRule>
  </conditionalFormatting>
  <conditionalFormatting sqref="W50">
    <cfRule type="cellIs" dxfId="0" priority="80" operator="lessThan">
      <formula>$C$4</formula>
    </cfRule>
  </conditionalFormatting>
  <conditionalFormatting sqref="Z11">
    <cfRule type="cellIs" dxfId="0" priority="81" operator="lessThan">
      <formula>$C$4</formula>
    </cfRule>
  </conditionalFormatting>
  <conditionalFormatting sqref="Z12">
    <cfRule type="cellIs" dxfId="0" priority="82" operator="lessThan">
      <formula>$C$4</formula>
    </cfRule>
  </conditionalFormatting>
  <conditionalFormatting sqref="Z13">
    <cfRule type="cellIs" dxfId="0" priority="83" operator="lessThan">
      <formula>$C$4</formula>
    </cfRule>
  </conditionalFormatting>
  <conditionalFormatting sqref="Z14">
    <cfRule type="cellIs" dxfId="0" priority="84" operator="lessThan">
      <formula>$C$4</formula>
    </cfRule>
  </conditionalFormatting>
  <conditionalFormatting sqref="Z15">
    <cfRule type="cellIs" dxfId="0" priority="85" operator="lessThan">
      <formula>$C$4</formula>
    </cfRule>
  </conditionalFormatting>
  <conditionalFormatting sqref="Z16">
    <cfRule type="cellIs" dxfId="0" priority="86" operator="lessThan">
      <formula>$C$4</formula>
    </cfRule>
  </conditionalFormatting>
  <conditionalFormatting sqref="Z17">
    <cfRule type="cellIs" dxfId="0" priority="87" operator="lessThan">
      <formula>$C$4</formula>
    </cfRule>
  </conditionalFormatting>
  <conditionalFormatting sqref="Z18">
    <cfRule type="cellIs" dxfId="0" priority="88" operator="lessThan">
      <formula>$C$4</formula>
    </cfRule>
  </conditionalFormatting>
  <conditionalFormatting sqref="Z19">
    <cfRule type="cellIs" dxfId="0" priority="89" operator="lessThan">
      <formula>$C$4</formula>
    </cfRule>
  </conditionalFormatting>
  <conditionalFormatting sqref="Z20">
    <cfRule type="cellIs" dxfId="0" priority="90" operator="lessThan">
      <formula>$C$4</formula>
    </cfRule>
  </conditionalFormatting>
  <conditionalFormatting sqref="Z21">
    <cfRule type="cellIs" dxfId="0" priority="91" operator="lessThan">
      <formula>$C$4</formula>
    </cfRule>
  </conditionalFormatting>
  <conditionalFormatting sqref="Z22">
    <cfRule type="cellIs" dxfId="0" priority="92" operator="lessThan">
      <formula>$C$4</formula>
    </cfRule>
  </conditionalFormatting>
  <conditionalFormatting sqref="Z23">
    <cfRule type="cellIs" dxfId="0" priority="93" operator="lessThan">
      <formula>$C$4</formula>
    </cfRule>
  </conditionalFormatting>
  <conditionalFormatting sqref="Z24">
    <cfRule type="cellIs" dxfId="0" priority="94" operator="lessThan">
      <formula>$C$4</formula>
    </cfRule>
  </conditionalFormatting>
  <conditionalFormatting sqref="Z25">
    <cfRule type="cellIs" dxfId="0" priority="95" operator="lessThan">
      <formula>$C$4</formula>
    </cfRule>
  </conditionalFormatting>
  <conditionalFormatting sqref="Z26">
    <cfRule type="cellIs" dxfId="0" priority="96" operator="lessThan">
      <formula>$C$4</formula>
    </cfRule>
  </conditionalFormatting>
  <conditionalFormatting sqref="Z27">
    <cfRule type="cellIs" dxfId="0" priority="97" operator="lessThan">
      <formula>$C$4</formula>
    </cfRule>
  </conditionalFormatting>
  <conditionalFormatting sqref="Z28">
    <cfRule type="cellIs" dxfId="0" priority="98" operator="lessThan">
      <formula>$C$4</formula>
    </cfRule>
  </conditionalFormatting>
  <conditionalFormatting sqref="Z29">
    <cfRule type="cellIs" dxfId="0" priority="99" operator="lessThan">
      <formula>$C$4</formula>
    </cfRule>
  </conditionalFormatting>
  <conditionalFormatting sqref="Z30">
    <cfRule type="cellIs" dxfId="0" priority="100" operator="lessThan">
      <formula>$C$4</formula>
    </cfRule>
  </conditionalFormatting>
  <conditionalFormatting sqref="Z31">
    <cfRule type="cellIs" dxfId="0" priority="101" operator="lessThan">
      <formula>$C$4</formula>
    </cfRule>
  </conditionalFormatting>
  <conditionalFormatting sqref="Z32">
    <cfRule type="cellIs" dxfId="0" priority="102" operator="lessThan">
      <formula>$C$4</formula>
    </cfRule>
  </conditionalFormatting>
  <conditionalFormatting sqref="Z33">
    <cfRule type="cellIs" dxfId="0" priority="103" operator="lessThan">
      <formula>$C$4</formula>
    </cfRule>
  </conditionalFormatting>
  <conditionalFormatting sqref="Z34">
    <cfRule type="cellIs" dxfId="0" priority="104" operator="lessThan">
      <formula>$C$4</formula>
    </cfRule>
  </conditionalFormatting>
  <conditionalFormatting sqref="Z35">
    <cfRule type="cellIs" dxfId="0" priority="105" operator="lessThan">
      <formula>$C$4</formula>
    </cfRule>
  </conditionalFormatting>
  <conditionalFormatting sqref="Z36">
    <cfRule type="cellIs" dxfId="0" priority="106" operator="lessThan">
      <formula>$C$4</formula>
    </cfRule>
  </conditionalFormatting>
  <conditionalFormatting sqref="Z37">
    <cfRule type="cellIs" dxfId="0" priority="107" operator="lessThan">
      <formula>$C$4</formula>
    </cfRule>
  </conditionalFormatting>
  <conditionalFormatting sqref="Z38">
    <cfRule type="cellIs" dxfId="0" priority="108" operator="lessThan">
      <formula>$C$4</formula>
    </cfRule>
  </conditionalFormatting>
  <conditionalFormatting sqref="Z39">
    <cfRule type="cellIs" dxfId="0" priority="109" operator="lessThan">
      <formula>$C$4</formula>
    </cfRule>
  </conditionalFormatting>
  <conditionalFormatting sqref="Z40">
    <cfRule type="cellIs" dxfId="0" priority="110" operator="lessThan">
      <formula>$C$4</formula>
    </cfRule>
  </conditionalFormatting>
  <conditionalFormatting sqref="Z41">
    <cfRule type="cellIs" dxfId="0" priority="111" operator="lessThan">
      <formula>$C$4</formula>
    </cfRule>
  </conditionalFormatting>
  <conditionalFormatting sqref="Z42">
    <cfRule type="cellIs" dxfId="0" priority="112" operator="lessThan">
      <formula>$C$4</formula>
    </cfRule>
  </conditionalFormatting>
  <conditionalFormatting sqref="Z43">
    <cfRule type="cellIs" dxfId="0" priority="113" operator="lessThan">
      <formula>$C$4</formula>
    </cfRule>
  </conditionalFormatting>
  <conditionalFormatting sqref="Z44">
    <cfRule type="cellIs" dxfId="0" priority="114" operator="lessThan">
      <formula>$C$4</formula>
    </cfRule>
  </conditionalFormatting>
  <conditionalFormatting sqref="Z45">
    <cfRule type="cellIs" dxfId="0" priority="115" operator="lessThan">
      <formula>$C$4</formula>
    </cfRule>
  </conditionalFormatting>
  <conditionalFormatting sqref="Z46">
    <cfRule type="cellIs" dxfId="0" priority="116" operator="lessThan">
      <formula>$C$4</formula>
    </cfRule>
  </conditionalFormatting>
  <conditionalFormatting sqref="Z47">
    <cfRule type="cellIs" dxfId="0" priority="117" operator="lessThan">
      <formula>$C$4</formula>
    </cfRule>
  </conditionalFormatting>
  <conditionalFormatting sqref="Z48">
    <cfRule type="cellIs" dxfId="0" priority="118" operator="lessThan">
      <formula>$C$4</formula>
    </cfRule>
  </conditionalFormatting>
  <conditionalFormatting sqref="Z49">
    <cfRule type="cellIs" dxfId="0" priority="119" operator="lessThan">
      <formula>$C$4</formula>
    </cfRule>
  </conditionalFormatting>
  <conditionalFormatting sqref="Z50">
    <cfRule type="cellIs" dxfId="0" priority="120" operator="lessThan">
      <formula>$C$4</formula>
    </cfRule>
  </conditionalFormatting>
  <conditionalFormatting sqref="AC11">
    <cfRule type="cellIs" dxfId="0" priority="121" operator="lessThan">
      <formula>$C$4</formula>
    </cfRule>
  </conditionalFormatting>
  <conditionalFormatting sqref="AC12">
    <cfRule type="cellIs" dxfId="0" priority="122" operator="lessThan">
      <formula>$C$4</formula>
    </cfRule>
  </conditionalFormatting>
  <conditionalFormatting sqref="AC13">
    <cfRule type="cellIs" dxfId="0" priority="123" operator="lessThan">
      <formula>$C$4</formula>
    </cfRule>
  </conditionalFormatting>
  <conditionalFormatting sqref="AC14">
    <cfRule type="cellIs" dxfId="0" priority="124" operator="lessThan">
      <formula>$C$4</formula>
    </cfRule>
  </conditionalFormatting>
  <conditionalFormatting sqref="AC15">
    <cfRule type="cellIs" dxfId="0" priority="125" operator="lessThan">
      <formula>$C$4</formula>
    </cfRule>
  </conditionalFormatting>
  <conditionalFormatting sqref="AC16">
    <cfRule type="cellIs" dxfId="0" priority="126" operator="lessThan">
      <formula>$C$4</formula>
    </cfRule>
  </conditionalFormatting>
  <conditionalFormatting sqref="AC17">
    <cfRule type="cellIs" dxfId="0" priority="127" operator="lessThan">
      <formula>$C$4</formula>
    </cfRule>
  </conditionalFormatting>
  <conditionalFormatting sqref="AC18">
    <cfRule type="cellIs" dxfId="0" priority="128" operator="lessThan">
      <formula>$C$4</formula>
    </cfRule>
  </conditionalFormatting>
  <conditionalFormatting sqref="AC19">
    <cfRule type="cellIs" dxfId="0" priority="129" operator="lessThan">
      <formula>$C$4</formula>
    </cfRule>
  </conditionalFormatting>
  <conditionalFormatting sqref="AC20">
    <cfRule type="cellIs" dxfId="0" priority="130" operator="lessThan">
      <formula>$C$4</formula>
    </cfRule>
  </conditionalFormatting>
  <conditionalFormatting sqref="AC21">
    <cfRule type="cellIs" dxfId="0" priority="131" operator="lessThan">
      <formula>$C$4</formula>
    </cfRule>
  </conditionalFormatting>
  <conditionalFormatting sqref="AC22">
    <cfRule type="cellIs" dxfId="0" priority="132" operator="lessThan">
      <formula>$C$4</formula>
    </cfRule>
  </conditionalFormatting>
  <conditionalFormatting sqref="AC23">
    <cfRule type="cellIs" dxfId="0" priority="133" operator="lessThan">
      <formula>$C$4</formula>
    </cfRule>
  </conditionalFormatting>
  <conditionalFormatting sqref="AC24">
    <cfRule type="cellIs" dxfId="0" priority="134" operator="lessThan">
      <formula>$C$4</formula>
    </cfRule>
  </conditionalFormatting>
  <conditionalFormatting sqref="AC25">
    <cfRule type="cellIs" dxfId="0" priority="135" operator="lessThan">
      <formula>$C$4</formula>
    </cfRule>
  </conditionalFormatting>
  <conditionalFormatting sqref="AC26">
    <cfRule type="cellIs" dxfId="0" priority="136" operator="lessThan">
      <formula>$C$4</formula>
    </cfRule>
  </conditionalFormatting>
  <conditionalFormatting sqref="AC27">
    <cfRule type="cellIs" dxfId="0" priority="137" operator="lessThan">
      <formula>$C$4</formula>
    </cfRule>
  </conditionalFormatting>
  <conditionalFormatting sqref="AC28">
    <cfRule type="cellIs" dxfId="0" priority="138" operator="lessThan">
      <formula>$C$4</formula>
    </cfRule>
  </conditionalFormatting>
  <conditionalFormatting sqref="AC29">
    <cfRule type="cellIs" dxfId="0" priority="139" operator="lessThan">
      <formula>$C$4</formula>
    </cfRule>
  </conditionalFormatting>
  <conditionalFormatting sqref="AC30">
    <cfRule type="cellIs" dxfId="0" priority="140" operator="lessThan">
      <formula>$C$4</formula>
    </cfRule>
  </conditionalFormatting>
  <conditionalFormatting sqref="AC31">
    <cfRule type="cellIs" dxfId="0" priority="141" operator="lessThan">
      <formula>$C$4</formula>
    </cfRule>
  </conditionalFormatting>
  <conditionalFormatting sqref="AC32">
    <cfRule type="cellIs" dxfId="0" priority="142" operator="lessThan">
      <formula>$C$4</formula>
    </cfRule>
  </conditionalFormatting>
  <conditionalFormatting sqref="AC33">
    <cfRule type="cellIs" dxfId="0" priority="143" operator="lessThan">
      <formula>$C$4</formula>
    </cfRule>
  </conditionalFormatting>
  <conditionalFormatting sqref="AC34">
    <cfRule type="cellIs" dxfId="0" priority="144" operator="lessThan">
      <formula>$C$4</formula>
    </cfRule>
  </conditionalFormatting>
  <conditionalFormatting sqref="AC35">
    <cfRule type="cellIs" dxfId="0" priority="145" operator="lessThan">
      <formula>$C$4</formula>
    </cfRule>
  </conditionalFormatting>
  <conditionalFormatting sqref="AC36">
    <cfRule type="cellIs" dxfId="0" priority="146" operator="lessThan">
      <formula>$C$4</formula>
    </cfRule>
  </conditionalFormatting>
  <conditionalFormatting sqref="AC37">
    <cfRule type="cellIs" dxfId="0" priority="147" operator="lessThan">
      <formula>$C$4</formula>
    </cfRule>
  </conditionalFormatting>
  <conditionalFormatting sqref="AC38">
    <cfRule type="cellIs" dxfId="0" priority="148" operator="lessThan">
      <formula>$C$4</formula>
    </cfRule>
  </conditionalFormatting>
  <conditionalFormatting sqref="AC39">
    <cfRule type="cellIs" dxfId="0" priority="149" operator="lessThan">
      <formula>$C$4</formula>
    </cfRule>
  </conditionalFormatting>
  <conditionalFormatting sqref="AC40">
    <cfRule type="cellIs" dxfId="0" priority="150" operator="lessThan">
      <formula>$C$4</formula>
    </cfRule>
  </conditionalFormatting>
  <conditionalFormatting sqref="AC41">
    <cfRule type="cellIs" dxfId="0" priority="151" operator="lessThan">
      <formula>$C$4</formula>
    </cfRule>
  </conditionalFormatting>
  <conditionalFormatting sqref="AC42">
    <cfRule type="cellIs" dxfId="0" priority="152" operator="lessThan">
      <formula>$C$4</formula>
    </cfRule>
  </conditionalFormatting>
  <conditionalFormatting sqref="AC43">
    <cfRule type="cellIs" dxfId="0" priority="153" operator="lessThan">
      <formula>$C$4</formula>
    </cfRule>
  </conditionalFormatting>
  <conditionalFormatting sqref="AC44">
    <cfRule type="cellIs" dxfId="0" priority="154" operator="lessThan">
      <formula>$C$4</formula>
    </cfRule>
  </conditionalFormatting>
  <conditionalFormatting sqref="AC45">
    <cfRule type="cellIs" dxfId="0" priority="155" operator="lessThan">
      <formula>$C$4</formula>
    </cfRule>
  </conditionalFormatting>
  <conditionalFormatting sqref="AC46">
    <cfRule type="cellIs" dxfId="0" priority="156" operator="lessThan">
      <formula>$C$4</formula>
    </cfRule>
  </conditionalFormatting>
  <conditionalFormatting sqref="AC47">
    <cfRule type="cellIs" dxfId="0" priority="157" operator="lessThan">
      <formula>$C$4</formula>
    </cfRule>
  </conditionalFormatting>
  <conditionalFormatting sqref="AC48">
    <cfRule type="cellIs" dxfId="0" priority="158" operator="lessThan">
      <formula>$C$4</formula>
    </cfRule>
  </conditionalFormatting>
  <conditionalFormatting sqref="AC49">
    <cfRule type="cellIs" dxfId="0" priority="159" operator="lessThan">
      <formula>$C$4</formula>
    </cfRule>
  </conditionalFormatting>
  <conditionalFormatting sqref="AC50">
    <cfRule type="cellIs" dxfId="0" priority="160" operator="lessThan">
      <formula>$C$4</formula>
    </cfRule>
  </conditionalFormatting>
  <conditionalFormatting sqref="AF11">
    <cfRule type="cellIs" dxfId="0" priority="161" operator="lessThan">
      <formula>$C$4</formula>
    </cfRule>
  </conditionalFormatting>
  <conditionalFormatting sqref="AF12">
    <cfRule type="cellIs" dxfId="0" priority="162" operator="lessThan">
      <formula>$C$4</formula>
    </cfRule>
  </conditionalFormatting>
  <conditionalFormatting sqref="AF13">
    <cfRule type="cellIs" dxfId="0" priority="163" operator="lessThan">
      <formula>$C$4</formula>
    </cfRule>
  </conditionalFormatting>
  <conditionalFormatting sqref="AF14">
    <cfRule type="cellIs" dxfId="0" priority="164" operator="lessThan">
      <formula>$C$4</formula>
    </cfRule>
  </conditionalFormatting>
  <conditionalFormatting sqref="AF15">
    <cfRule type="cellIs" dxfId="0" priority="165" operator="lessThan">
      <formula>$C$4</formula>
    </cfRule>
  </conditionalFormatting>
  <conditionalFormatting sqref="AF16">
    <cfRule type="cellIs" dxfId="0" priority="166" operator="lessThan">
      <formula>$C$4</formula>
    </cfRule>
  </conditionalFormatting>
  <conditionalFormatting sqref="AF17">
    <cfRule type="cellIs" dxfId="0" priority="167" operator="lessThan">
      <formula>$C$4</formula>
    </cfRule>
  </conditionalFormatting>
  <conditionalFormatting sqref="AF18">
    <cfRule type="cellIs" dxfId="0" priority="168" operator="lessThan">
      <formula>$C$4</formula>
    </cfRule>
  </conditionalFormatting>
  <conditionalFormatting sqref="AF19">
    <cfRule type="cellIs" dxfId="0" priority="169" operator="lessThan">
      <formula>$C$4</formula>
    </cfRule>
  </conditionalFormatting>
  <conditionalFormatting sqref="AF20">
    <cfRule type="cellIs" dxfId="0" priority="170" operator="lessThan">
      <formula>$C$4</formula>
    </cfRule>
  </conditionalFormatting>
  <conditionalFormatting sqref="AF21">
    <cfRule type="cellIs" dxfId="0" priority="171" operator="lessThan">
      <formula>$C$4</formula>
    </cfRule>
  </conditionalFormatting>
  <conditionalFormatting sqref="AF22">
    <cfRule type="cellIs" dxfId="0" priority="172" operator="lessThan">
      <formula>$C$4</formula>
    </cfRule>
  </conditionalFormatting>
  <conditionalFormatting sqref="AF23">
    <cfRule type="cellIs" dxfId="0" priority="173" operator="lessThan">
      <formula>$C$4</formula>
    </cfRule>
  </conditionalFormatting>
  <conditionalFormatting sqref="AF24">
    <cfRule type="cellIs" dxfId="0" priority="174" operator="lessThan">
      <formula>$C$4</formula>
    </cfRule>
  </conditionalFormatting>
  <conditionalFormatting sqref="AF25">
    <cfRule type="cellIs" dxfId="0" priority="175" operator="lessThan">
      <formula>$C$4</formula>
    </cfRule>
  </conditionalFormatting>
  <conditionalFormatting sqref="AF26">
    <cfRule type="cellIs" dxfId="0" priority="176" operator="lessThan">
      <formula>$C$4</formula>
    </cfRule>
  </conditionalFormatting>
  <conditionalFormatting sqref="AF27">
    <cfRule type="cellIs" dxfId="0" priority="177" operator="lessThan">
      <formula>$C$4</formula>
    </cfRule>
  </conditionalFormatting>
  <conditionalFormatting sqref="AF28">
    <cfRule type="cellIs" dxfId="0" priority="178" operator="lessThan">
      <formula>$C$4</formula>
    </cfRule>
  </conditionalFormatting>
  <conditionalFormatting sqref="AF29">
    <cfRule type="cellIs" dxfId="0" priority="179" operator="lessThan">
      <formula>$C$4</formula>
    </cfRule>
  </conditionalFormatting>
  <conditionalFormatting sqref="AF30">
    <cfRule type="cellIs" dxfId="0" priority="180" operator="lessThan">
      <formula>$C$4</formula>
    </cfRule>
  </conditionalFormatting>
  <conditionalFormatting sqref="AF31">
    <cfRule type="cellIs" dxfId="0" priority="181" operator="lessThan">
      <formula>$C$4</formula>
    </cfRule>
  </conditionalFormatting>
  <conditionalFormatting sqref="AF32">
    <cfRule type="cellIs" dxfId="0" priority="182" operator="lessThan">
      <formula>$C$4</formula>
    </cfRule>
  </conditionalFormatting>
  <conditionalFormatting sqref="AF33">
    <cfRule type="cellIs" dxfId="0" priority="183" operator="lessThan">
      <formula>$C$4</formula>
    </cfRule>
  </conditionalFormatting>
  <conditionalFormatting sqref="AF34">
    <cfRule type="cellIs" dxfId="0" priority="184" operator="lessThan">
      <formula>$C$4</formula>
    </cfRule>
  </conditionalFormatting>
  <conditionalFormatting sqref="AF35">
    <cfRule type="cellIs" dxfId="0" priority="185" operator="lessThan">
      <formula>$C$4</formula>
    </cfRule>
  </conditionalFormatting>
  <conditionalFormatting sqref="AF36">
    <cfRule type="cellIs" dxfId="0" priority="186" operator="lessThan">
      <formula>$C$4</formula>
    </cfRule>
  </conditionalFormatting>
  <conditionalFormatting sqref="AF37">
    <cfRule type="cellIs" dxfId="0" priority="187" operator="lessThan">
      <formula>$C$4</formula>
    </cfRule>
  </conditionalFormatting>
  <conditionalFormatting sqref="AF38">
    <cfRule type="cellIs" dxfId="0" priority="188" operator="lessThan">
      <formula>$C$4</formula>
    </cfRule>
  </conditionalFormatting>
  <conditionalFormatting sqref="AF39">
    <cfRule type="cellIs" dxfId="0" priority="189" operator="lessThan">
      <formula>$C$4</formula>
    </cfRule>
  </conditionalFormatting>
  <conditionalFormatting sqref="AF40">
    <cfRule type="cellIs" dxfId="0" priority="190" operator="lessThan">
      <formula>$C$4</formula>
    </cfRule>
  </conditionalFormatting>
  <conditionalFormatting sqref="AF41">
    <cfRule type="cellIs" dxfId="0" priority="191" operator="lessThan">
      <formula>$C$4</formula>
    </cfRule>
  </conditionalFormatting>
  <conditionalFormatting sqref="AF42">
    <cfRule type="cellIs" dxfId="0" priority="192" operator="lessThan">
      <formula>$C$4</formula>
    </cfRule>
  </conditionalFormatting>
  <conditionalFormatting sqref="AF43">
    <cfRule type="cellIs" dxfId="0" priority="193" operator="lessThan">
      <formula>$C$4</formula>
    </cfRule>
  </conditionalFormatting>
  <conditionalFormatting sqref="AF44">
    <cfRule type="cellIs" dxfId="0" priority="194" operator="lessThan">
      <formula>$C$4</formula>
    </cfRule>
  </conditionalFormatting>
  <conditionalFormatting sqref="AF45">
    <cfRule type="cellIs" dxfId="0" priority="195" operator="lessThan">
      <formula>$C$4</formula>
    </cfRule>
  </conditionalFormatting>
  <conditionalFormatting sqref="AF46">
    <cfRule type="cellIs" dxfId="0" priority="196" operator="lessThan">
      <formula>$C$4</formula>
    </cfRule>
  </conditionalFormatting>
  <conditionalFormatting sqref="AF47">
    <cfRule type="cellIs" dxfId="0" priority="197" operator="lessThan">
      <formula>$C$4</formula>
    </cfRule>
  </conditionalFormatting>
  <conditionalFormatting sqref="AF48">
    <cfRule type="cellIs" dxfId="0" priority="198" operator="lessThan">
      <formula>$C$4</formula>
    </cfRule>
  </conditionalFormatting>
  <conditionalFormatting sqref="AF49">
    <cfRule type="cellIs" dxfId="0" priority="199" operator="lessThan">
      <formula>$C$4</formula>
    </cfRule>
  </conditionalFormatting>
  <conditionalFormatting sqref="AF50">
    <cfRule type="cellIs" dxfId="0" priority="200" operator="lessThan">
      <formula>$C$4</formula>
    </cfRule>
  </conditionalFormatting>
  <conditionalFormatting sqref="AL11">
    <cfRule type="cellIs" dxfId="0" priority="201" operator="lessThan">
      <formula>$C$4</formula>
    </cfRule>
  </conditionalFormatting>
  <conditionalFormatting sqref="AL12">
    <cfRule type="cellIs" dxfId="0" priority="202" operator="lessThan">
      <formula>$C$4</formula>
    </cfRule>
  </conditionalFormatting>
  <conditionalFormatting sqref="AL13">
    <cfRule type="cellIs" dxfId="0" priority="203" operator="lessThan">
      <formula>$C$4</formula>
    </cfRule>
  </conditionalFormatting>
  <conditionalFormatting sqref="AL14">
    <cfRule type="cellIs" dxfId="0" priority="204" operator="lessThan">
      <formula>$C$4</formula>
    </cfRule>
  </conditionalFormatting>
  <conditionalFormatting sqref="AL15">
    <cfRule type="cellIs" dxfId="0" priority="205" operator="lessThan">
      <formula>$C$4</formula>
    </cfRule>
  </conditionalFormatting>
  <conditionalFormatting sqref="AL16">
    <cfRule type="cellIs" dxfId="0" priority="206" operator="lessThan">
      <formula>$C$4</formula>
    </cfRule>
  </conditionalFormatting>
  <conditionalFormatting sqref="AL17">
    <cfRule type="cellIs" dxfId="0" priority="207" operator="lessThan">
      <formula>$C$4</formula>
    </cfRule>
  </conditionalFormatting>
  <conditionalFormatting sqref="AL18">
    <cfRule type="cellIs" dxfId="0" priority="208" operator="lessThan">
      <formula>$C$4</formula>
    </cfRule>
  </conditionalFormatting>
  <conditionalFormatting sqref="AL19">
    <cfRule type="cellIs" dxfId="0" priority="209" operator="lessThan">
      <formula>$C$4</formula>
    </cfRule>
  </conditionalFormatting>
  <conditionalFormatting sqref="AL20">
    <cfRule type="cellIs" dxfId="0" priority="210" operator="lessThan">
      <formula>$C$4</formula>
    </cfRule>
  </conditionalFormatting>
  <conditionalFormatting sqref="AL21">
    <cfRule type="cellIs" dxfId="0" priority="211" operator="lessThan">
      <formula>$C$4</formula>
    </cfRule>
  </conditionalFormatting>
  <conditionalFormatting sqref="AL22">
    <cfRule type="cellIs" dxfId="0" priority="212" operator="lessThan">
      <formula>$C$4</formula>
    </cfRule>
  </conditionalFormatting>
  <conditionalFormatting sqref="AL23">
    <cfRule type="cellIs" dxfId="0" priority="213" operator="lessThan">
      <formula>$C$4</formula>
    </cfRule>
  </conditionalFormatting>
  <conditionalFormatting sqref="AL24">
    <cfRule type="cellIs" dxfId="0" priority="214" operator="lessThan">
      <formula>$C$4</formula>
    </cfRule>
  </conditionalFormatting>
  <conditionalFormatting sqref="AL25">
    <cfRule type="cellIs" dxfId="0" priority="215" operator="lessThan">
      <formula>$C$4</formula>
    </cfRule>
  </conditionalFormatting>
  <conditionalFormatting sqref="AL26">
    <cfRule type="cellIs" dxfId="0" priority="216" operator="lessThan">
      <formula>$C$4</formula>
    </cfRule>
  </conditionalFormatting>
  <conditionalFormatting sqref="AL27">
    <cfRule type="cellIs" dxfId="0" priority="217" operator="lessThan">
      <formula>$C$4</formula>
    </cfRule>
  </conditionalFormatting>
  <conditionalFormatting sqref="AL28">
    <cfRule type="cellIs" dxfId="0" priority="218" operator="lessThan">
      <formula>$C$4</formula>
    </cfRule>
  </conditionalFormatting>
  <conditionalFormatting sqref="AL29">
    <cfRule type="cellIs" dxfId="0" priority="219" operator="lessThan">
      <formula>$C$4</formula>
    </cfRule>
  </conditionalFormatting>
  <conditionalFormatting sqref="AL30">
    <cfRule type="cellIs" dxfId="0" priority="220" operator="lessThan">
      <formula>$C$4</formula>
    </cfRule>
  </conditionalFormatting>
  <conditionalFormatting sqref="AL31">
    <cfRule type="cellIs" dxfId="0" priority="221" operator="lessThan">
      <formula>$C$4</formula>
    </cfRule>
  </conditionalFormatting>
  <conditionalFormatting sqref="AL32">
    <cfRule type="cellIs" dxfId="0" priority="222" operator="lessThan">
      <formula>$C$4</formula>
    </cfRule>
  </conditionalFormatting>
  <conditionalFormatting sqref="AL33">
    <cfRule type="cellIs" dxfId="0" priority="223" operator="lessThan">
      <formula>$C$4</formula>
    </cfRule>
  </conditionalFormatting>
  <conditionalFormatting sqref="AL34">
    <cfRule type="cellIs" dxfId="0" priority="224" operator="lessThan">
      <formula>$C$4</formula>
    </cfRule>
  </conditionalFormatting>
  <conditionalFormatting sqref="AL35">
    <cfRule type="cellIs" dxfId="0" priority="225" operator="lessThan">
      <formula>$C$4</formula>
    </cfRule>
  </conditionalFormatting>
  <conditionalFormatting sqref="AL36">
    <cfRule type="cellIs" dxfId="0" priority="226" operator="lessThan">
      <formula>$C$4</formula>
    </cfRule>
  </conditionalFormatting>
  <conditionalFormatting sqref="AL37">
    <cfRule type="cellIs" dxfId="0" priority="227" operator="lessThan">
      <formula>$C$4</formula>
    </cfRule>
  </conditionalFormatting>
  <conditionalFormatting sqref="AL38">
    <cfRule type="cellIs" dxfId="0" priority="228" operator="lessThan">
      <formula>$C$4</formula>
    </cfRule>
  </conditionalFormatting>
  <conditionalFormatting sqref="AL39">
    <cfRule type="cellIs" dxfId="0" priority="229" operator="lessThan">
      <formula>$C$4</formula>
    </cfRule>
  </conditionalFormatting>
  <conditionalFormatting sqref="AL40">
    <cfRule type="cellIs" dxfId="0" priority="230" operator="lessThan">
      <formula>$C$4</formula>
    </cfRule>
  </conditionalFormatting>
  <conditionalFormatting sqref="AL41">
    <cfRule type="cellIs" dxfId="0" priority="231" operator="lessThan">
      <formula>$C$4</formula>
    </cfRule>
  </conditionalFormatting>
  <conditionalFormatting sqref="AL42">
    <cfRule type="cellIs" dxfId="0" priority="232" operator="lessThan">
      <formula>$C$4</formula>
    </cfRule>
  </conditionalFormatting>
  <conditionalFormatting sqref="AL43">
    <cfRule type="cellIs" dxfId="0" priority="233" operator="lessThan">
      <formula>$C$4</formula>
    </cfRule>
  </conditionalFormatting>
  <conditionalFormatting sqref="AL44">
    <cfRule type="cellIs" dxfId="0" priority="234" operator="lessThan">
      <formula>$C$4</formula>
    </cfRule>
  </conditionalFormatting>
  <conditionalFormatting sqref="AL45">
    <cfRule type="cellIs" dxfId="0" priority="235" operator="lessThan">
      <formula>$C$4</formula>
    </cfRule>
  </conditionalFormatting>
  <conditionalFormatting sqref="AL46">
    <cfRule type="cellIs" dxfId="0" priority="236" operator="lessThan">
      <formula>$C$4</formula>
    </cfRule>
  </conditionalFormatting>
  <conditionalFormatting sqref="AL47">
    <cfRule type="cellIs" dxfId="0" priority="237" operator="lessThan">
      <formula>$C$4</formula>
    </cfRule>
  </conditionalFormatting>
  <conditionalFormatting sqref="AL48">
    <cfRule type="cellIs" dxfId="0" priority="238" operator="lessThan">
      <formula>$C$4</formula>
    </cfRule>
  </conditionalFormatting>
  <conditionalFormatting sqref="AL49">
    <cfRule type="cellIs" dxfId="0" priority="239" operator="lessThan">
      <formula>$C$4</formula>
    </cfRule>
  </conditionalFormatting>
  <conditionalFormatting sqref="AL50">
    <cfRule type="cellIs" dxfId="0" priority="240" operator="lessThan">
      <formula>$C$4</formula>
    </cfRule>
  </conditionalFormatting>
  <conditionalFormatting sqref="AR11">
    <cfRule type="cellIs" dxfId="0" priority="241" operator="lessThan">
      <formula>$C$4</formula>
    </cfRule>
  </conditionalFormatting>
  <conditionalFormatting sqref="AR12">
    <cfRule type="cellIs" dxfId="0" priority="242" operator="lessThan">
      <formula>$C$4</formula>
    </cfRule>
  </conditionalFormatting>
  <conditionalFormatting sqref="AR13">
    <cfRule type="cellIs" dxfId="0" priority="243" operator="lessThan">
      <formula>$C$4</formula>
    </cfRule>
  </conditionalFormatting>
  <conditionalFormatting sqref="AR14">
    <cfRule type="cellIs" dxfId="0" priority="244" operator="lessThan">
      <formula>$C$4</formula>
    </cfRule>
  </conditionalFormatting>
  <conditionalFormatting sqref="AR15">
    <cfRule type="cellIs" dxfId="0" priority="245" operator="lessThan">
      <formula>$C$4</formula>
    </cfRule>
  </conditionalFormatting>
  <conditionalFormatting sqref="AR16">
    <cfRule type="cellIs" dxfId="0" priority="246" operator="lessThan">
      <formula>$C$4</formula>
    </cfRule>
  </conditionalFormatting>
  <conditionalFormatting sqref="AR17">
    <cfRule type="cellIs" dxfId="0" priority="247" operator="lessThan">
      <formula>$C$4</formula>
    </cfRule>
  </conditionalFormatting>
  <conditionalFormatting sqref="AR18">
    <cfRule type="cellIs" dxfId="0" priority="248" operator="lessThan">
      <formula>$C$4</formula>
    </cfRule>
  </conditionalFormatting>
  <conditionalFormatting sqref="AR19">
    <cfRule type="cellIs" dxfId="0" priority="249" operator="lessThan">
      <formula>$C$4</formula>
    </cfRule>
  </conditionalFormatting>
  <conditionalFormatting sqref="AR20">
    <cfRule type="cellIs" dxfId="0" priority="250" operator="lessThan">
      <formula>$C$4</formula>
    </cfRule>
  </conditionalFormatting>
  <conditionalFormatting sqref="AR21">
    <cfRule type="cellIs" dxfId="0" priority="251" operator="lessThan">
      <formula>$C$4</formula>
    </cfRule>
  </conditionalFormatting>
  <conditionalFormatting sqref="AR22">
    <cfRule type="cellIs" dxfId="0" priority="252" operator="lessThan">
      <formula>$C$4</formula>
    </cfRule>
  </conditionalFormatting>
  <conditionalFormatting sqref="AR23">
    <cfRule type="cellIs" dxfId="0" priority="253" operator="lessThan">
      <formula>$C$4</formula>
    </cfRule>
  </conditionalFormatting>
  <conditionalFormatting sqref="AR24">
    <cfRule type="cellIs" dxfId="0" priority="254" operator="lessThan">
      <formula>$C$4</formula>
    </cfRule>
  </conditionalFormatting>
  <conditionalFormatting sqref="AR25">
    <cfRule type="cellIs" dxfId="0" priority="255" operator="lessThan">
      <formula>$C$4</formula>
    </cfRule>
  </conditionalFormatting>
  <conditionalFormatting sqref="AR26">
    <cfRule type="cellIs" dxfId="0" priority="256" operator="lessThan">
      <formula>$C$4</formula>
    </cfRule>
  </conditionalFormatting>
  <conditionalFormatting sqref="AR27">
    <cfRule type="cellIs" dxfId="0" priority="257" operator="lessThan">
      <formula>$C$4</formula>
    </cfRule>
  </conditionalFormatting>
  <conditionalFormatting sqref="AR28">
    <cfRule type="cellIs" dxfId="0" priority="258" operator="lessThan">
      <formula>$C$4</formula>
    </cfRule>
  </conditionalFormatting>
  <conditionalFormatting sqref="AR29">
    <cfRule type="cellIs" dxfId="0" priority="259" operator="lessThan">
      <formula>$C$4</formula>
    </cfRule>
  </conditionalFormatting>
  <conditionalFormatting sqref="AR30">
    <cfRule type="cellIs" dxfId="0" priority="260" operator="lessThan">
      <formula>$C$4</formula>
    </cfRule>
  </conditionalFormatting>
  <conditionalFormatting sqref="AR31">
    <cfRule type="cellIs" dxfId="0" priority="261" operator="lessThan">
      <formula>$C$4</formula>
    </cfRule>
  </conditionalFormatting>
  <conditionalFormatting sqref="AR32">
    <cfRule type="cellIs" dxfId="0" priority="262" operator="lessThan">
      <formula>$C$4</formula>
    </cfRule>
  </conditionalFormatting>
  <conditionalFormatting sqref="AR33">
    <cfRule type="cellIs" dxfId="0" priority="263" operator="lessThan">
      <formula>$C$4</formula>
    </cfRule>
  </conditionalFormatting>
  <conditionalFormatting sqref="AR34">
    <cfRule type="cellIs" dxfId="0" priority="264" operator="lessThan">
      <formula>$C$4</formula>
    </cfRule>
  </conditionalFormatting>
  <conditionalFormatting sqref="AR35">
    <cfRule type="cellIs" dxfId="0" priority="265" operator="lessThan">
      <formula>$C$4</formula>
    </cfRule>
  </conditionalFormatting>
  <conditionalFormatting sqref="AR36">
    <cfRule type="cellIs" dxfId="0" priority="266" operator="lessThan">
      <formula>$C$4</formula>
    </cfRule>
  </conditionalFormatting>
  <conditionalFormatting sqref="AR37">
    <cfRule type="cellIs" dxfId="0" priority="267" operator="lessThan">
      <formula>$C$4</formula>
    </cfRule>
  </conditionalFormatting>
  <conditionalFormatting sqref="AR38">
    <cfRule type="cellIs" dxfId="0" priority="268" operator="lessThan">
      <formula>$C$4</formula>
    </cfRule>
  </conditionalFormatting>
  <conditionalFormatting sqref="AR39">
    <cfRule type="cellIs" dxfId="0" priority="269" operator="lessThan">
      <formula>$C$4</formula>
    </cfRule>
  </conditionalFormatting>
  <conditionalFormatting sqref="AR40">
    <cfRule type="cellIs" dxfId="0" priority="270" operator="lessThan">
      <formula>$C$4</formula>
    </cfRule>
  </conditionalFormatting>
  <conditionalFormatting sqref="AR41">
    <cfRule type="cellIs" dxfId="0" priority="271" operator="lessThan">
      <formula>$C$4</formula>
    </cfRule>
  </conditionalFormatting>
  <conditionalFormatting sqref="AR42">
    <cfRule type="cellIs" dxfId="0" priority="272" operator="lessThan">
      <formula>$C$4</formula>
    </cfRule>
  </conditionalFormatting>
  <conditionalFormatting sqref="AR43">
    <cfRule type="cellIs" dxfId="0" priority="273" operator="lessThan">
      <formula>$C$4</formula>
    </cfRule>
  </conditionalFormatting>
  <conditionalFormatting sqref="AR44">
    <cfRule type="cellIs" dxfId="0" priority="274" operator="lessThan">
      <formula>$C$4</formula>
    </cfRule>
  </conditionalFormatting>
  <conditionalFormatting sqref="AR45">
    <cfRule type="cellIs" dxfId="0" priority="275" operator="lessThan">
      <formula>$C$4</formula>
    </cfRule>
  </conditionalFormatting>
  <conditionalFormatting sqref="AR46">
    <cfRule type="cellIs" dxfId="0" priority="276" operator="lessThan">
      <formula>$C$4</formula>
    </cfRule>
  </conditionalFormatting>
  <conditionalFormatting sqref="AR47">
    <cfRule type="cellIs" dxfId="0" priority="277" operator="lessThan">
      <formula>$C$4</formula>
    </cfRule>
  </conditionalFormatting>
  <conditionalFormatting sqref="AR48">
    <cfRule type="cellIs" dxfId="0" priority="278" operator="lessThan">
      <formula>$C$4</formula>
    </cfRule>
  </conditionalFormatting>
  <conditionalFormatting sqref="AR49">
    <cfRule type="cellIs" dxfId="0" priority="279" operator="lessThan">
      <formula>$C$4</formula>
    </cfRule>
  </conditionalFormatting>
  <conditionalFormatting sqref="AR50">
    <cfRule type="cellIs" dxfId="0" priority="280" operator="lessThan">
      <formula>$C$4</formula>
    </cfRule>
  </conditionalFormatting>
  <conditionalFormatting sqref="AY11">
    <cfRule type="cellIs" dxfId="0" priority="281" operator="lessThan">
      <formula>$C$4</formula>
    </cfRule>
  </conditionalFormatting>
  <conditionalFormatting sqref="AY12">
    <cfRule type="cellIs" dxfId="0" priority="282" operator="lessThan">
      <formula>$C$4</formula>
    </cfRule>
  </conditionalFormatting>
  <conditionalFormatting sqref="AY13">
    <cfRule type="cellIs" dxfId="0" priority="283" operator="lessThan">
      <formula>$C$4</formula>
    </cfRule>
  </conditionalFormatting>
  <conditionalFormatting sqref="AY14">
    <cfRule type="cellIs" dxfId="0" priority="284" operator="lessThan">
      <formula>$C$4</formula>
    </cfRule>
  </conditionalFormatting>
  <conditionalFormatting sqref="AY15">
    <cfRule type="cellIs" dxfId="0" priority="285" operator="lessThan">
      <formula>$C$4</formula>
    </cfRule>
  </conditionalFormatting>
  <conditionalFormatting sqref="AY16">
    <cfRule type="cellIs" dxfId="0" priority="286" operator="lessThan">
      <formula>$C$4</formula>
    </cfRule>
  </conditionalFormatting>
  <conditionalFormatting sqref="AY17">
    <cfRule type="cellIs" dxfId="0" priority="287" operator="lessThan">
      <formula>$C$4</formula>
    </cfRule>
  </conditionalFormatting>
  <conditionalFormatting sqref="AY18">
    <cfRule type="cellIs" dxfId="0" priority="288" operator="lessThan">
      <formula>$C$4</formula>
    </cfRule>
  </conditionalFormatting>
  <conditionalFormatting sqref="AY19">
    <cfRule type="cellIs" dxfId="0" priority="289" operator="lessThan">
      <formula>$C$4</formula>
    </cfRule>
  </conditionalFormatting>
  <conditionalFormatting sqref="AY20">
    <cfRule type="cellIs" dxfId="0" priority="290" operator="lessThan">
      <formula>$C$4</formula>
    </cfRule>
  </conditionalFormatting>
  <conditionalFormatting sqref="AY21">
    <cfRule type="cellIs" dxfId="0" priority="291" operator="lessThan">
      <formula>$C$4</formula>
    </cfRule>
  </conditionalFormatting>
  <conditionalFormatting sqref="AY22">
    <cfRule type="cellIs" dxfId="0" priority="292" operator="lessThan">
      <formula>$C$4</formula>
    </cfRule>
  </conditionalFormatting>
  <conditionalFormatting sqref="AY23">
    <cfRule type="cellIs" dxfId="0" priority="293" operator="lessThan">
      <formula>$C$4</formula>
    </cfRule>
  </conditionalFormatting>
  <conditionalFormatting sqref="AY24">
    <cfRule type="cellIs" dxfId="0" priority="294" operator="lessThan">
      <formula>$C$4</formula>
    </cfRule>
  </conditionalFormatting>
  <conditionalFormatting sqref="AY25">
    <cfRule type="cellIs" dxfId="0" priority="295" operator="lessThan">
      <formula>$C$4</formula>
    </cfRule>
  </conditionalFormatting>
  <conditionalFormatting sqref="AY26">
    <cfRule type="cellIs" dxfId="0" priority="296" operator="lessThan">
      <formula>$C$4</formula>
    </cfRule>
  </conditionalFormatting>
  <conditionalFormatting sqref="AY27">
    <cfRule type="cellIs" dxfId="0" priority="297" operator="lessThan">
      <formula>$C$4</formula>
    </cfRule>
  </conditionalFormatting>
  <conditionalFormatting sqref="AY28">
    <cfRule type="cellIs" dxfId="0" priority="298" operator="lessThan">
      <formula>$C$4</formula>
    </cfRule>
  </conditionalFormatting>
  <conditionalFormatting sqref="AY29">
    <cfRule type="cellIs" dxfId="0" priority="299" operator="lessThan">
      <formula>$C$4</formula>
    </cfRule>
  </conditionalFormatting>
  <conditionalFormatting sqref="AY30">
    <cfRule type="cellIs" dxfId="0" priority="300" operator="lessThan">
      <formula>$C$4</formula>
    </cfRule>
  </conditionalFormatting>
  <conditionalFormatting sqref="AY31">
    <cfRule type="cellIs" dxfId="0" priority="301" operator="lessThan">
      <formula>$C$4</formula>
    </cfRule>
  </conditionalFormatting>
  <conditionalFormatting sqref="AY32">
    <cfRule type="cellIs" dxfId="0" priority="302" operator="lessThan">
      <formula>$C$4</formula>
    </cfRule>
  </conditionalFormatting>
  <conditionalFormatting sqref="AY33">
    <cfRule type="cellIs" dxfId="0" priority="303" operator="lessThan">
      <formula>$C$4</formula>
    </cfRule>
  </conditionalFormatting>
  <conditionalFormatting sqref="AY34">
    <cfRule type="cellIs" dxfId="0" priority="304" operator="lessThan">
      <formula>$C$4</formula>
    </cfRule>
  </conditionalFormatting>
  <conditionalFormatting sqref="AY35">
    <cfRule type="cellIs" dxfId="0" priority="305" operator="lessThan">
      <formula>$C$4</formula>
    </cfRule>
  </conditionalFormatting>
  <conditionalFormatting sqref="AY36">
    <cfRule type="cellIs" dxfId="0" priority="306" operator="lessThan">
      <formula>$C$4</formula>
    </cfRule>
  </conditionalFormatting>
  <conditionalFormatting sqref="AY37">
    <cfRule type="cellIs" dxfId="0" priority="307" operator="lessThan">
      <formula>$C$4</formula>
    </cfRule>
  </conditionalFormatting>
  <conditionalFormatting sqref="AY38">
    <cfRule type="cellIs" dxfId="0" priority="308" operator="lessThan">
      <formula>$C$4</formula>
    </cfRule>
  </conditionalFormatting>
  <conditionalFormatting sqref="AY39">
    <cfRule type="cellIs" dxfId="0" priority="309" operator="lessThan">
      <formula>$C$4</formula>
    </cfRule>
  </conditionalFormatting>
  <conditionalFormatting sqref="AY40">
    <cfRule type="cellIs" dxfId="0" priority="310" operator="lessThan">
      <formula>$C$4</formula>
    </cfRule>
  </conditionalFormatting>
  <conditionalFormatting sqref="AY41">
    <cfRule type="cellIs" dxfId="0" priority="311" operator="lessThan">
      <formula>$C$4</formula>
    </cfRule>
  </conditionalFormatting>
  <conditionalFormatting sqref="AY42">
    <cfRule type="cellIs" dxfId="0" priority="312" operator="lessThan">
      <formula>$C$4</formula>
    </cfRule>
  </conditionalFormatting>
  <conditionalFormatting sqref="AY43">
    <cfRule type="cellIs" dxfId="0" priority="313" operator="lessThan">
      <formula>$C$4</formula>
    </cfRule>
  </conditionalFormatting>
  <conditionalFormatting sqref="AY44">
    <cfRule type="cellIs" dxfId="0" priority="314" operator="lessThan">
      <formula>$C$4</formula>
    </cfRule>
  </conditionalFormatting>
  <conditionalFormatting sqref="AY45">
    <cfRule type="cellIs" dxfId="0" priority="315" operator="lessThan">
      <formula>$C$4</formula>
    </cfRule>
  </conditionalFormatting>
  <conditionalFormatting sqref="AY46">
    <cfRule type="cellIs" dxfId="0" priority="316" operator="lessThan">
      <formula>$C$4</formula>
    </cfRule>
  </conditionalFormatting>
  <conditionalFormatting sqref="AY47">
    <cfRule type="cellIs" dxfId="0" priority="317" operator="lessThan">
      <formula>$C$4</formula>
    </cfRule>
  </conditionalFormatting>
  <conditionalFormatting sqref="AY48">
    <cfRule type="cellIs" dxfId="0" priority="318" operator="lessThan">
      <formula>$C$4</formula>
    </cfRule>
  </conditionalFormatting>
  <conditionalFormatting sqref="AY49">
    <cfRule type="cellIs" dxfId="0" priority="319" operator="lessThan">
      <formula>$C$4</formula>
    </cfRule>
  </conditionalFormatting>
  <conditionalFormatting sqref="AY50">
    <cfRule type="cellIs" dxfId="0" priority="320" operator="lessThan">
      <formula>$C$4</formula>
    </cfRule>
  </conditionalFormatting>
  <conditionalFormatting sqref="G11">
    <cfRule type="cellIs" dxfId="0" priority="321" operator="lessThan">
      <formula>$C$4</formula>
    </cfRule>
  </conditionalFormatting>
  <conditionalFormatting sqref="G12">
    <cfRule type="cellIs" dxfId="0" priority="322" operator="lessThan">
      <formula>$C$4</formula>
    </cfRule>
  </conditionalFormatting>
  <conditionalFormatting sqref="G13">
    <cfRule type="cellIs" dxfId="0" priority="323" operator="lessThan">
      <formula>$C$4</formula>
    </cfRule>
  </conditionalFormatting>
  <conditionalFormatting sqref="G14">
    <cfRule type="cellIs" dxfId="0" priority="324" operator="lessThan">
      <formula>$C$4</formula>
    </cfRule>
  </conditionalFormatting>
  <conditionalFormatting sqref="G15">
    <cfRule type="cellIs" dxfId="0" priority="325" operator="lessThan">
      <formula>$C$4</formula>
    </cfRule>
  </conditionalFormatting>
  <conditionalFormatting sqref="G16">
    <cfRule type="cellIs" dxfId="0" priority="326" operator="lessThan">
      <formula>$C$4</formula>
    </cfRule>
  </conditionalFormatting>
  <conditionalFormatting sqref="G17">
    <cfRule type="cellIs" dxfId="0" priority="327" operator="lessThan">
      <formula>$C$4</formula>
    </cfRule>
  </conditionalFormatting>
  <conditionalFormatting sqref="G18">
    <cfRule type="cellIs" dxfId="0" priority="328" operator="lessThan">
      <formula>$C$4</formula>
    </cfRule>
  </conditionalFormatting>
  <conditionalFormatting sqref="G19">
    <cfRule type="cellIs" dxfId="0" priority="329" operator="lessThan">
      <formula>$C$4</formula>
    </cfRule>
  </conditionalFormatting>
  <conditionalFormatting sqref="G20">
    <cfRule type="cellIs" dxfId="0" priority="330" operator="lessThan">
      <formula>$C$4</formula>
    </cfRule>
  </conditionalFormatting>
  <conditionalFormatting sqref="G21">
    <cfRule type="cellIs" dxfId="0" priority="331" operator="lessThan">
      <formula>$C$4</formula>
    </cfRule>
  </conditionalFormatting>
  <conditionalFormatting sqref="G22">
    <cfRule type="cellIs" dxfId="0" priority="332" operator="lessThan">
      <formula>$C$4</formula>
    </cfRule>
  </conditionalFormatting>
  <conditionalFormatting sqref="G23">
    <cfRule type="cellIs" dxfId="0" priority="333" operator="lessThan">
      <formula>$C$4</formula>
    </cfRule>
  </conditionalFormatting>
  <conditionalFormatting sqref="G24">
    <cfRule type="cellIs" dxfId="0" priority="334" operator="lessThan">
      <formula>$C$4</formula>
    </cfRule>
  </conditionalFormatting>
  <conditionalFormatting sqref="G25">
    <cfRule type="cellIs" dxfId="0" priority="335" operator="lessThan">
      <formula>$C$4</formula>
    </cfRule>
  </conditionalFormatting>
  <conditionalFormatting sqref="G26">
    <cfRule type="cellIs" dxfId="0" priority="336" operator="lessThan">
      <formula>$C$4</formula>
    </cfRule>
  </conditionalFormatting>
  <conditionalFormatting sqref="G27">
    <cfRule type="cellIs" dxfId="0" priority="337" operator="lessThan">
      <formula>$C$4</formula>
    </cfRule>
  </conditionalFormatting>
  <conditionalFormatting sqref="G28">
    <cfRule type="cellIs" dxfId="0" priority="338" operator="lessThan">
      <formula>$C$4</formula>
    </cfRule>
  </conditionalFormatting>
  <conditionalFormatting sqref="G29">
    <cfRule type="cellIs" dxfId="0" priority="339" operator="lessThan">
      <formula>$C$4</formula>
    </cfRule>
  </conditionalFormatting>
  <conditionalFormatting sqref="G30">
    <cfRule type="cellIs" dxfId="0" priority="340" operator="lessThan">
      <formula>$C$4</formula>
    </cfRule>
  </conditionalFormatting>
  <conditionalFormatting sqref="G31">
    <cfRule type="cellIs" dxfId="0" priority="341" operator="lessThan">
      <formula>$C$4</formula>
    </cfRule>
  </conditionalFormatting>
  <conditionalFormatting sqref="G32">
    <cfRule type="cellIs" dxfId="0" priority="342" operator="lessThan">
      <formula>$C$4</formula>
    </cfRule>
  </conditionalFormatting>
  <conditionalFormatting sqref="G33">
    <cfRule type="cellIs" dxfId="0" priority="343" operator="lessThan">
      <formula>$C$4</formula>
    </cfRule>
  </conditionalFormatting>
  <conditionalFormatting sqref="G34">
    <cfRule type="cellIs" dxfId="0" priority="344" operator="lessThan">
      <formula>$C$4</formula>
    </cfRule>
  </conditionalFormatting>
  <conditionalFormatting sqref="G35">
    <cfRule type="cellIs" dxfId="0" priority="345" operator="lessThan">
      <formula>$C$4</formula>
    </cfRule>
  </conditionalFormatting>
  <conditionalFormatting sqref="G36">
    <cfRule type="cellIs" dxfId="0" priority="346" operator="lessThan">
      <formula>$C$4</formula>
    </cfRule>
  </conditionalFormatting>
  <conditionalFormatting sqref="G37">
    <cfRule type="cellIs" dxfId="0" priority="347" operator="lessThan">
      <formula>$C$4</formula>
    </cfRule>
  </conditionalFormatting>
  <conditionalFormatting sqref="G38">
    <cfRule type="cellIs" dxfId="0" priority="348" operator="lessThan">
      <formula>$C$4</formula>
    </cfRule>
  </conditionalFormatting>
  <conditionalFormatting sqref="G39">
    <cfRule type="cellIs" dxfId="0" priority="349" operator="lessThan">
      <formula>$C$4</formula>
    </cfRule>
  </conditionalFormatting>
  <conditionalFormatting sqref="G40">
    <cfRule type="cellIs" dxfId="0" priority="350" operator="lessThan">
      <formula>$C$4</formula>
    </cfRule>
  </conditionalFormatting>
  <conditionalFormatting sqref="G41">
    <cfRule type="cellIs" dxfId="0" priority="351" operator="lessThan">
      <formula>$C$4</formula>
    </cfRule>
  </conditionalFormatting>
  <conditionalFormatting sqref="G42">
    <cfRule type="cellIs" dxfId="0" priority="352" operator="lessThan">
      <formula>$C$4</formula>
    </cfRule>
  </conditionalFormatting>
  <conditionalFormatting sqref="G43">
    <cfRule type="cellIs" dxfId="0" priority="353" operator="lessThan">
      <formula>$C$4</formula>
    </cfRule>
  </conditionalFormatting>
  <conditionalFormatting sqref="G44">
    <cfRule type="cellIs" dxfId="0" priority="354" operator="lessThan">
      <formula>$C$4</formula>
    </cfRule>
  </conditionalFormatting>
  <conditionalFormatting sqref="G45">
    <cfRule type="cellIs" dxfId="0" priority="355" operator="lessThan">
      <formula>$C$4</formula>
    </cfRule>
  </conditionalFormatting>
  <conditionalFormatting sqref="G46">
    <cfRule type="cellIs" dxfId="0" priority="356" operator="lessThan">
      <formula>$C$4</formula>
    </cfRule>
  </conditionalFormatting>
  <conditionalFormatting sqref="G47">
    <cfRule type="cellIs" dxfId="0" priority="357" operator="lessThan">
      <formula>$C$4</formula>
    </cfRule>
  </conditionalFormatting>
  <conditionalFormatting sqref="G48">
    <cfRule type="cellIs" dxfId="0" priority="358" operator="lessThan">
      <formula>$C$4</formula>
    </cfRule>
  </conditionalFormatting>
  <conditionalFormatting sqref="G49">
    <cfRule type="cellIs" dxfId="0" priority="359" operator="lessThan">
      <formula>$C$4</formula>
    </cfRule>
  </conditionalFormatting>
  <conditionalFormatting sqref="G50">
    <cfRule type="cellIs" dxfId="0" priority="360" operator="lessThan">
      <formula>$C$4</formula>
    </cfRule>
  </conditionalFormatting>
  <conditionalFormatting sqref="H11">
    <cfRule type="cellIs" dxfId="0" priority="361" operator="lessThan">
      <formula>$C$4</formula>
    </cfRule>
  </conditionalFormatting>
  <conditionalFormatting sqref="H12">
    <cfRule type="cellIs" dxfId="0" priority="362" operator="lessThan">
      <formula>$C$4</formula>
    </cfRule>
  </conditionalFormatting>
  <conditionalFormatting sqref="H13">
    <cfRule type="cellIs" dxfId="0" priority="363" operator="lessThan">
      <formula>$C$4</formula>
    </cfRule>
  </conditionalFormatting>
  <conditionalFormatting sqref="H14">
    <cfRule type="cellIs" dxfId="0" priority="364" operator="lessThan">
      <formula>$C$4</formula>
    </cfRule>
  </conditionalFormatting>
  <conditionalFormatting sqref="H15">
    <cfRule type="cellIs" dxfId="0" priority="365" operator="lessThan">
      <formula>$C$4</formula>
    </cfRule>
  </conditionalFormatting>
  <conditionalFormatting sqref="H16">
    <cfRule type="cellIs" dxfId="0" priority="366" operator="lessThan">
      <formula>$C$4</formula>
    </cfRule>
  </conditionalFormatting>
  <conditionalFormatting sqref="H17">
    <cfRule type="cellIs" dxfId="0" priority="367" operator="lessThan">
      <formula>$C$4</formula>
    </cfRule>
  </conditionalFormatting>
  <conditionalFormatting sqref="H18">
    <cfRule type="cellIs" dxfId="0" priority="368" operator="lessThan">
      <formula>$C$4</formula>
    </cfRule>
  </conditionalFormatting>
  <conditionalFormatting sqref="H19">
    <cfRule type="cellIs" dxfId="0" priority="369" operator="lessThan">
      <formula>$C$4</formula>
    </cfRule>
  </conditionalFormatting>
  <conditionalFormatting sqref="H20">
    <cfRule type="cellIs" dxfId="0" priority="370" operator="lessThan">
      <formula>$C$4</formula>
    </cfRule>
  </conditionalFormatting>
  <conditionalFormatting sqref="H21">
    <cfRule type="cellIs" dxfId="0" priority="371" operator="lessThan">
      <formula>$C$4</formula>
    </cfRule>
  </conditionalFormatting>
  <conditionalFormatting sqref="H22">
    <cfRule type="cellIs" dxfId="0" priority="372" operator="lessThan">
      <formula>$C$4</formula>
    </cfRule>
  </conditionalFormatting>
  <conditionalFormatting sqref="H23">
    <cfRule type="cellIs" dxfId="0" priority="373" operator="lessThan">
      <formula>$C$4</formula>
    </cfRule>
  </conditionalFormatting>
  <conditionalFormatting sqref="H24">
    <cfRule type="cellIs" dxfId="0" priority="374" operator="lessThan">
      <formula>$C$4</formula>
    </cfRule>
  </conditionalFormatting>
  <conditionalFormatting sqref="H25">
    <cfRule type="cellIs" dxfId="0" priority="375" operator="lessThan">
      <formula>$C$4</formula>
    </cfRule>
  </conditionalFormatting>
  <conditionalFormatting sqref="H26">
    <cfRule type="cellIs" dxfId="0" priority="376" operator="lessThan">
      <formula>$C$4</formula>
    </cfRule>
  </conditionalFormatting>
  <conditionalFormatting sqref="H27">
    <cfRule type="cellIs" dxfId="0" priority="377" operator="lessThan">
      <formula>$C$4</formula>
    </cfRule>
  </conditionalFormatting>
  <conditionalFormatting sqref="H28">
    <cfRule type="cellIs" dxfId="0" priority="378" operator="lessThan">
      <formula>$C$4</formula>
    </cfRule>
  </conditionalFormatting>
  <conditionalFormatting sqref="H29">
    <cfRule type="cellIs" dxfId="0" priority="379" operator="lessThan">
      <formula>$C$4</formula>
    </cfRule>
  </conditionalFormatting>
  <conditionalFormatting sqref="H30">
    <cfRule type="cellIs" dxfId="0" priority="380" operator="lessThan">
      <formula>$C$4</formula>
    </cfRule>
  </conditionalFormatting>
  <conditionalFormatting sqref="H31">
    <cfRule type="cellIs" dxfId="0" priority="381" operator="lessThan">
      <formula>$C$4</formula>
    </cfRule>
  </conditionalFormatting>
  <conditionalFormatting sqref="H32">
    <cfRule type="cellIs" dxfId="0" priority="382" operator="lessThan">
      <formula>$C$4</formula>
    </cfRule>
  </conditionalFormatting>
  <conditionalFormatting sqref="H33">
    <cfRule type="cellIs" dxfId="0" priority="383" operator="lessThan">
      <formula>$C$4</formula>
    </cfRule>
  </conditionalFormatting>
  <conditionalFormatting sqref="H34">
    <cfRule type="cellIs" dxfId="0" priority="384" operator="lessThan">
      <formula>$C$4</formula>
    </cfRule>
  </conditionalFormatting>
  <conditionalFormatting sqref="H35">
    <cfRule type="cellIs" dxfId="0" priority="385" operator="lessThan">
      <formula>$C$4</formula>
    </cfRule>
  </conditionalFormatting>
  <conditionalFormatting sqref="H36">
    <cfRule type="cellIs" dxfId="0" priority="386" operator="lessThan">
      <formula>$C$4</formula>
    </cfRule>
  </conditionalFormatting>
  <conditionalFormatting sqref="H37">
    <cfRule type="cellIs" dxfId="0" priority="387" operator="lessThan">
      <formula>$C$4</formula>
    </cfRule>
  </conditionalFormatting>
  <conditionalFormatting sqref="H38">
    <cfRule type="cellIs" dxfId="0" priority="388" operator="lessThan">
      <formula>$C$4</formula>
    </cfRule>
  </conditionalFormatting>
  <conditionalFormatting sqref="H39">
    <cfRule type="cellIs" dxfId="0" priority="389" operator="lessThan">
      <formula>$C$4</formula>
    </cfRule>
  </conditionalFormatting>
  <conditionalFormatting sqref="H40">
    <cfRule type="cellIs" dxfId="0" priority="390" operator="lessThan">
      <formula>$C$4</formula>
    </cfRule>
  </conditionalFormatting>
  <conditionalFormatting sqref="H41">
    <cfRule type="cellIs" dxfId="0" priority="391" operator="lessThan">
      <formula>$C$4</formula>
    </cfRule>
  </conditionalFormatting>
  <conditionalFormatting sqref="H42">
    <cfRule type="cellIs" dxfId="0" priority="392" operator="lessThan">
      <formula>$C$4</formula>
    </cfRule>
  </conditionalFormatting>
  <conditionalFormatting sqref="H43">
    <cfRule type="cellIs" dxfId="0" priority="393" operator="lessThan">
      <formula>$C$4</formula>
    </cfRule>
  </conditionalFormatting>
  <conditionalFormatting sqref="H44">
    <cfRule type="cellIs" dxfId="0" priority="394" operator="lessThan">
      <formula>$C$4</formula>
    </cfRule>
  </conditionalFormatting>
  <conditionalFormatting sqref="H45">
    <cfRule type="cellIs" dxfId="0" priority="395" operator="lessThan">
      <formula>$C$4</formula>
    </cfRule>
  </conditionalFormatting>
  <conditionalFormatting sqref="H46">
    <cfRule type="cellIs" dxfId="0" priority="396" operator="lessThan">
      <formula>$C$4</formula>
    </cfRule>
  </conditionalFormatting>
  <conditionalFormatting sqref="H47">
    <cfRule type="cellIs" dxfId="0" priority="397" operator="lessThan">
      <formula>$C$4</formula>
    </cfRule>
  </conditionalFormatting>
  <conditionalFormatting sqref="H48">
    <cfRule type="cellIs" dxfId="0" priority="398" operator="lessThan">
      <formula>$C$4</formula>
    </cfRule>
  </conditionalFormatting>
  <conditionalFormatting sqref="H49">
    <cfRule type="cellIs" dxfId="0" priority="399" operator="lessThan">
      <formula>$C$4</formula>
    </cfRule>
  </conditionalFormatting>
  <conditionalFormatting sqref="H50">
    <cfRule type="cellIs" dxfId="0" priority="400" operator="lessThan">
      <formula>$C$4</formula>
    </cfRule>
  </conditionalFormatting>
  <conditionalFormatting sqref="I11">
    <cfRule type="cellIs" dxfId="0" priority="401" operator="lessThan">
      <formula>$C$4</formula>
    </cfRule>
  </conditionalFormatting>
  <conditionalFormatting sqref="I12">
    <cfRule type="cellIs" dxfId="0" priority="402" operator="lessThan">
      <formula>$C$4</formula>
    </cfRule>
  </conditionalFormatting>
  <conditionalFormatting sqref="I13">
    <cfRule type="cellIs" dxfId="0" priority="403" operator="lessThan">
      <formula>$C$4</formula>
    </cfRule>
  </conditionalFormatting>
  <conditionalFormatting sqref="I14">
    <cfRule type="cellIs" dxfId="0" priority="404" operator="lessThan">
      <formula>$C$4</formula>
    </cfRule>
  </conditionalFormatting>
  <conditionalFormatting sqref="I15">
    <cfRule type="cellIs" dxfId="0" priority="405" operator="lessThan">
      <formula>$C$4</formula>
    </cfRule>
  </conditionalFormatting>
  <conditionalFormatting sqref="I16">
    <cfRule type="cellIs" dxfId="0" priority="406" operator="lessThan">
      <formula>$C$4</formula>
    </cfRule>
  </conditionalFormatting>
  <conditionalFormatting sqref="I17">
    <cfRule type="cellIs" dxfId="0" priority="407" operator="lessThan">
      <formula>$C$4</formula>
    </cfRule>
  </conditionalFormatting>
  <conditionalFormatting sqref="I18">
    <cfRule type="cellIs" dxfId="0" priority="408" operator="lessThan">
      <formula>$C$4</formula>
    </cfRule>
  </conditionalFormatting>
  <conditionalFormatting sqref="I19">
    <cfRule type="cellIs" dxfId="0" priority="409" operator="lessThan">
      <formula>$C$4</formula>
    </cfRule>
  </conditionalFormatting>
  <conditionalFormatting sqref="I20">
    <cfRule type="cellIs" dxfId="0" priority="410" operator="lessThan">
      <formula>$C$4</formula>
    </cfRule>
  </conditionalFormatting>
  <conditionalFormatting sqref="I21">
    <cfRule type="cellIs" dxfId="0" priority="411" operator="lessThan">
      <formula>$C$4</formula>
    </cfRule>
  </conditionalFormatting>
  <conditionalFormatting sqref="I22">
    <cfRule type="cellIs" dxfId="0" priority="412" operator="lessThan">
      <formula>$C$4</formula>
    </cfRule>
  </conditionalFormatting>
  <conditionalFormatting sqref="I23">
    <cfRule type="cellIs" dxfId="0" priority="413" operator="lessThan">
      <formula>$C$4</formula>
    </cfRule>
  </conditionalFormatting>
  <conditionalFormatting sqref="I24">
    <cfRule type="cellIs" dxfId="0" priority="414" operator="lessThan">
      <formula>$C$4</formula>
    </cfRule>
  </conditionalFormatting>
  <conditionalFormatting sqref="I25">
    <cfRule type="cellIs" dxfId="0" priority="415" operator="lessThan">
      <formula>$C$4</formula>
    </cfRule>
  </conditionalFormatting>
  <conditionalFormatting sqref="I26">
    <cfRule type="cellIs" dxfId="0" priority="416" operator="lessThan">
      <formula>$C$4</formula>
    </cfRule>
  </conditionalFormatting>
  <conditionalFormatting sqref="I27">
    <cfRule type="cellIs" dxfId="0" priority="417" operator="lessThan">
      <formula>$C$4</formula>
    </cfRule>
  </conditionalFormatting>
  <conditionalFormatting sqref="I28">
    <cfRule type="cellIs" dxfId="0" priority="418" operator="lessThan">
      <formula>$C$4</formula>
    </cfRule>
  </conditionalFormatting>
  <conditionalFormatting sqref="I29">
    <cfRule type="cellIs" dxfId="0" priority="419" operator="lessThan">
      <formula>$C$4</formula>
    </cfRule>
  </conditionalFormatting>
  <conditionalFormatting sqref="I30">
    <cfRule type="cellIs" dxfId="0" priority="420" operator="lessThan">
      <formula>$C$4</formula>
    </cfRule>
  </conditionalFormatting>
  <conditionalFormatting sqref="I31">
    <cfRule type="cellIs" dxfId="0" priority="421" operator="lessThan">
      <formula>$C$4</formula>
    </cfRule>
  </conditionalFormatting>
  <conditionalFormatting sqref="I32">
    <cfRule type="cellIs" dxfId="0" priority="422" operator="lessThan">
      <formula>$C$4</formula>
    </cfRule>
  </conditionalFormatting>
  <conditionalFormatting sqref="I33">
    <cfRule type="cellIs" dxfId="0" priority="423" operator="lessThan">
      <formula>$C$4</formula>
    </cfRule>
  </conditionalFormatting>
  <conditionalFormatting sqref="I34">
    <cfRule type="cellIs" dxfId="0" priority="424" operator="lessThan">
      <formula>$C$4</formula>
    </cfRule>
  </conditionalFormatting>
  <conditionalFormatting sqref="I35">
    <cfRule type="cellIs" dxfId="0" priority="425" operator="lessThan">
      <formula>$C$4</formula>
    </cfRule>
  </conditionalFormatting>
  <conditionalFormatting sqref="I36">
    <cfRule type="cellIs" dxfId="0" priority="426" operator="lessThan">
      <formula>$C$4</formula>
    </cfRule>
  </conditionalFormatting>
  <conditionalFormatting sqref="I37">
    <cfRule type="cellIs" dxfId="0" priority="427" operator="lessThan">
      <formula>$C$4</formula>
    </cfRule>
  </conditionalFormatting>
  <conditionalFormatting sqref="I38">
    <cfRule type="cellIs" dxfId="0" priority="428" operator="lessThan">
      <formula>$C$4</formula>
    </cfRule>
  </conditionalFormatting>
  <conditionalFormatting sqref="I39">
    <cfRule type="cellIs" dxfId="0" priority="429" operator="lessThan">
      <formula>$C$4</formula>
    </cfRule>
  </conditionalFormatting>
  <conditionalFormatting sqref="I40">
    <cfRule type="cellIs" dxfId="0" priority="430" operator="lessThan">
      <formula>$C$4</formula>
    </cfRule>
  </conditionalFormatting>
  <conditionalFormatting sqref="I41">
    <cfRule type="cellIs" dxfId="0" priority="431" operator="lessThan">
      <formula>$C$4</formula>
    </cfRule>
  </conditionalFormatting>
  <conditionalFormatting sqref="I42">
    <cfRule type="cellIs" dxfId="0" priority="432" operator="lessThan">
      <formula>$C$4</formula>
    </cfRule>
  </conditionalFormatting>
  <conditionalFormatting sqref="I43">
    <cfRule type="cellIs" dxfId="0" priority="433" operator="lessThan">
      <formula>$C$4</formula>
    </cfRule>
  </conditionalFormatting>
  <conditionalFormatting sqref="I44">
    <cfRule type="cellIs" dxfId="0" priority="434" operator="lessThan">
      <formula>$C$4</formula>
    </cfRule>
  </conditionalFormatting>
  <conditionalFormatting sqref="I45">
    <cfRule type="cellIs" dxfId="0" priority="435" operator="lessThan">
      <formula>$C$4</formula>
    </cfRule>
  </conditionalFormatting>
  <conditionalFormatting sqref="I46">
    <cfRule type="cellIs" dxfId="0" priority="436" operator="lessThan">
      <formula>$C$4</formula>
    </cfRule>
  </conditionalFormatting>
  <conditionalFormatting sqref="I47">
    <cfRule type="cellIs" dxfId="0" priority="437" operator="lessThan">
      <formula>$C$4</formula>
    </cfRule>
  </conditionalFormatting>
  <conditionalFormatting sqref="I48">
    <cfRule type="cellIs" dxfId="0" priority="438" operator="lessThan">
      <formula>$C$4</formula>
    </cfRule>
  </conditionalFormatting>
  <conditionalFormatting sqref="I49">
    <cfRule type="cellIs" dxfId="0" priority="439" operator="lessThan">
      <formula>$C$4</formula>
    </cfRule>
  </conditionalFormatting>
  <conditionalFormatting sqref="I50">
    <cfRule type="cellIs" dxfId="0" priority="440" operator="lessThan">
      <formula>$C$4</formula>
    </cfRule>
  </conditionalFormatting>
  <conditionalFormatting sqref="I52">
    <cfRule type="cellIs" dxfId="0" priority="441" operator="lessThan">
      <formula>$C$4</formula>
    </cfRule>
  </conditionalFormatting>
  <conditionalFormatting sqref="J11">
    <cfRule type="cellIs" dxfId="0" priority="442" operator="lessThan">
      <formula>$C$4</formula>
    </cfRule>
  </conditionalFormatting>
  <conditionalFormatting sqref="J12">
    <cfRule type="cellIs" dxfId="0" priority="443" operator="lessThan">
      <formula>$C$4</formula>
    </cfRule>
  </conditionalFormatting>
  <conditionalFormatting sqref="J13">
    <cfRule type="cellIs" dxfId="0" priority="444" operator="lessThan">
      <formula>$C$4</formula>
    </cfRule>
  </conditionalFormatting>
  <conditionalFormatting sqref="J14">
    <cfRule type="cellIs" dxfId="0" priority="445" operator="lessThan">
      <formula>$C$4</formula>
    </cfRule>
  </conditionalFormatting>
  <conditionalFormatting sqref="J15">
    <cfRule type="cellIs" dxfId="0" priority="446" operator="lessThan">
      <formula>$C$4</formula>
    </cfRule>
  </conditionalFormatting>
  <conditionalFormatting sqref="J16">
    <cfRule type="cellIs" dxfId="0" priority="447" operator="lessThan">
      <formula>$C$4</formula>
    </cfRule>
  </conditionalFormatting>
  <conditionalFormatting sqref="J17">
    <cfRule type="cellIs" dxfId="0" priority="448" operator="lessThan">
      <formula>$C$4</formula>
    </cfRule>
  </conditionalFormatting>
  <conditionalFormatting sqref="J18">
    <cfRule type="cellIs" dxfId="0" priority="449" operator="lessThan">
      <formula>$C$4</formula>
    </cfRule>
  </conditionalFormatting>
  <conditionalFormatting sqref="J19">
    <cfRule type="cellIs" dxfId="0" priority="450" operator="lessThan">
      <formula>$C$4</formula>
    </cfRule>
  </conditionalFormatting>
  <conditionalFormatting sqref="J20">
    <cfRule type="cellIs" dxfId="0" priority="451" operator="lessThan">
      <formula>$C$4</formula>
    </cfRule>
  </conditionalFormatting>
  <conditionalFormatting sqref="J21">
    <cfRule type="cellIs" dxfId="0" priority="452" operator="lessThan">
      <formula>$C$4</formula>
    </cfRule>
  </conditionalFormatting>
  <conditionalFormatting sqref="J22">
    <cfRule type="cellIs" dxfId="0" priority="453" operator="lessThan">
      <formula>$C$4</formula>
    </cfRule>
  </conditionalFormatting>
  <conditionalFormatting sqref="J23">
    <cfRule type="cellIs" dxfId="0" priority="454" operator="lessThan">
      <formula>$C$4</formula>
    </cfRule>
  </conditionalFormatting>
  <conditionalFormatting sqref="J24">
    <cfRule type="cellIs" dxfId="0" priority="455" operator="lessThan">
      <formula>$C$4</formula>
    </cfRule>
  </conditionalFormatting>
  <conditionalFormatting sqref="J25">
    <cfRule type="cellIs" dxfId="0" priority="456" operator="lessThan">
      <formula>$C$4</formula>
    </cfRule>
  </conditionalFormatting>
  <conditionalFormatting sqref="J26">
    <cfRule type="cellIs" dxfId="0" priority="457" operator="lessThan">
      <formula>$C$4</formula>
    </cfRule>
  </conditionalFormatting>
  <conditionalFormatting sqref="J27">
    <cfRule type="cellIs" dxfId="0" priority="458" operator="lessThan">
      <formula>$C$4</formula>
    </cfRule>
  </conditionalFormatting>
  <conditionalFormatting sqref="J28">
    <cfRule type="cellIs" dxfId="0" priority="459" operator="lessThan">
      <formula>$C$4</formula>
    </cfRule>
  </conditionalFormatting>
  <conditionalFormatting sqref="J29">
    <cfRule type="cellIs" dxfId="0" priority="460" operator="lessThan">
      <formula>$C$4</formula>
    </cfRule>
  </conditionalFormatting>
  <conditionalFormatting sqref="J30">
    <cfRule type="cellIs" dxfId="0" priority="461" operator="lessThan">
      <formula>$C$4</formula>
    </cfRule>
  </conditionalFormatting>
  <conditionalFormatting sqref="J31">
    <cfRule type="cellIs" dxfId="0" priority="462" operator="lessThan">
      <formula>$C$4</formula>
    </cfRule>
  </conditionalFormatting>
  <conditionalFormatting sqref="J32">
    <cfRule type="cellIs" dxfId="0" priority="463" operator="lessThan">
      <formula>$C$4</formula>
    </cfRule>
  </conditionalFormatting>
  <conditionalFormatting sqref="J33">
    <cfRule type="cellIs" dxfId="0" priority="464" operator="lessThan">
      <formula>$C$4</formula>
    </cfRule>
  </conditionalFormatting>
  <conditionalFormatting sqref="J34">
    <cfRule type="cellIs" dxfId="0" priority="465" operator="lessThan">
      <formula>$C$4</formula>
    </cfRule>
  </conditionalFormatting>
  <conditionalFormatting sqref="J35">
    <cfRule type="cellIs" dxfId="0" priority="466" operator="lessThan">
      <formula>$C$4</formula>
    </cfRule>
  </conditionalFormatting>
  <conditionalFormatting sqref="J36">
    <cfRule type="cellIs" dxfId="0" priority="467" operator="lessThan">
      <formula>$C$4</formula>
    </cfRule>
  </conditionalFormatting>
  <conditionalFormatting sqref="J37">
    <cfRule type="cellIs" dxfId="0" priority="468" operator="lessThan">
      <formula>$C$4</formula>
    </cfRule>
  </conditionalFormatting>
  <conditionalFormatting sqref="J38">
    <cfRule type="cellIs" dxfId="0" priority="469" operator="lessThan">
      <formula>$C$4</formula>
    </cfRule>
  </conditionalFormatting>
  <conditionalFormatting sqref="J39">
    <cfRule type="cellIs" dxfId="0" priority="470" operator="lessThan">
      <formula>$C$4</formula>
    </cfRule>
  </conditionalFormatting>
  <conditionalFormatting sqref="J40">
    <cfRule type="cellIs" dxfId="0" priority="471" operator="lessThan">
      <formula>$C$4</formula>
    </cfRule>
  </conditionalFormatting>
  <conditionalFormatting sqref="J41">
    <cfRule type="cellIs" dxfId="0" priority="472" operator="lessThan">
      <formula>$C$4</formula>
    </cfRule>
  </conditionalFormatting>
  <conditionalFormatting sqref="J42">
    <cfRule type="cellIs" dxfId="0" priority="473" operator="lessThan">
      <formula>$C$4</formula>
    </cfRule>
  </conditionalFormatting>
  <conditionalFormatting sqref="J43">
    <cfRule type="cellIs" dxfId="0" priority="474" operator="lessThan">
      <formula>$C$4</formula>
    </cfRule>
  </conditionalFormatting>
  <conditionalFormatting sqref="J44">
    <cfRule type="cellIs" dxfId="0" priority="475" operator="lessThan">
      <formula>$C$4</formula>
    </cfRule>
  </conditionalFormatting>
  <conditionalFormatting sqref="J45">
    <cfRule type="cellIs" dxfId="0" priority="476" operator="lessThan">
      <formula>$C$4</formula>
    </cfRule>
  </conditionalFormatting>
  <conditionalFormatting sqref="J46">
    <cfRule type="cellIs" dxfId="0" priority="477" operator="lessThan">
      <formula>$C$4</formula>
    </cfRule>
  </conditionalFormatting>
  <conditionalFormatting sqref="J47">
    <cfRule type="cellIs" dxfId="0" priority="478" operator="lessThan">
      <formula>$C$4</formula>
    </cfRule>
  </conditionalFormatting>
  <conditionalFormatting sqref="J48">
    <cfRule type="cellIs" dxfId="0" priority="479" operator="lessThan">
      <formula>$C$4</formula>
    </cfRule>
  </conditionalFormatting>
  <conditionalFormatting sqref="J49">
    <cfRule type="cellIs" dxfId="0" priority="480" operator="lessThan">
      <formula>$C$4</formula>
    </cfRule>
  </conditionalFormatting>
  <conditionalFormatting sqref="J50">
    <cfRule type="cellIs" dxfId="0" priority="481" operator="lessThan">
      <formula>$C$4</formula>
    </cfRule>
  </conditionalFormatting>
  <conditionalFormatting sqref="E11">
    <cfRule type="cellIs" dxfId="0" priority="482" operator="lessThan">
      <formula>$C$4</formula>
    </cfRule>
  </conditionalFormatting>
  <conditionalFormatting sqref="E12">
    <cfRule type="cellIs" dxfId="0" priority="483" operator="lessThan">
      <formula>$C$4</formula>
    </cfRule>
  </conditionalFormatting>
  <conditionalFormatting sqref="E13">
    <cfRule type="cellIs" dxfId="0" priority="484" operator="lessThan">
      <formula>$C$4</formula>
    </cfRule>
  </conditionalFormatting>
  <conditionalFormatting sqref="E14">
    <cfRule type="cellIs" dxfId="0" priority="485" operator="lessThan">
      <formula>$C$4</formula>
    </cfRule>
  </conditionalFormatting>
  <conditionalFormatting sqref="E15">
    <cfRule type="cellIs" dxfId="0" priority="486" operator="lessThan">
      <formula>$C$4</formula>
    </cfRule>
  </conditionalFormatting>
  <conditionalFormatting sqref="E16">
    <cfRule type="cellIs" dxfId="0" priority="487" operator="lessThan">
      <formula>$C$4</formula>
    </cfRule>
  </conditionalFormatting>
  <conditionalFormatting sqref="E17">
    <cfRule type="cellIs" dxfId="0" priority="488" operator="lessThan">
      <formula>$C$4</formula>
    </cfRule>
  </conditionalFormatting>
  <conditionalFormatting sqref="E18">
    <cfRule type="cellIs" dxfId="0" priority="489" operator="lessThan">
      <formula>$C$4</formula>
    </cfRule>
  </conditionalFormatting>
  <conditionalFormatting sqref="E19">
    <cfRule type="cellIs" dxfId="0" priority="490" operator="lessThan">
      <formula>$C$4</formula>
    </cfRule>
  </conditionalFormatting>
  <conditionalFormatting sqref="E20">
    <cfRule type="cellIs" dxfId="0" priority="491" operator="lessThan">
      <formula>$C$4</formula>
    </cfRule>
  </conditionalFormatting>
  <conditionalFormatting sqref="E21">
    <cfRule type="cellIs" dxfId="0" priority="492" operator="lessThan">
      <formula>$C$4</formula>
    </cfRule>
  </conditionalFormatting>
  <conditionalFormatting sqref="E22">
    <cfRule type="cellIs" dxfId="0" priority="493" operator="lessThan">
      <formula>$C$4</formula>
    </cfRule>
  </conditionalFormatting>
  <conditionalFormatting sqref="E23">
    <cfRule type="cellIs" dxfId="0" priority="494" operator="lessThan">
      <formula>$C$4</formula>
    </cfRule>
  </conditionalFormatting>
  <conditionalFormatting sqref="E24">
    <cfRule type="cellIs" dxfId="0" priority="495" operator="lessThan">
      <formula>$C$4</formula>
    </cfRule>
  </conditionalFormatting>
  <conditionalFormatting sqref="E25">
    <cfRule type="cellIs" dxfId="0" priority="496" operator="lessThan">
      <formula>$C$4</formula>
    </cfRule>
  </conditionalFormatting>
  <conditionalFormatting sqref="E26">
    <cfRule type="cellIs" dxfId="0" priority="497" operator="lessThan">
      <formula>$C$4</formula>
    </cfRule>
  </conditionalFormatting>
  <conditionalFormatting sqref="E27">
    <cfRule type="cellIs" dxfId="0" priority="498" operator="lessThan">
      <formula>$C$4</formula>
    </cfRule>
  </conditionalFormatting>
  <conditionalFormatting sqref="E28">
    <cfRule type="cellIs" dxfId="0" priority="499" operator="lessThan">
      <formula>$C$4</formula>
    </cfRule>
  </conditionalFormatting>
  <conditionalFormatting sqref="E29">
    <cfRule type="cellIs" dxfId="0" priority="500" operator="lessThan">
      <formula>$C$4</formula>
    </cfRule>
  </conditionalFormatting>
  <conditionalFormatting sqref="E30">
    <cfRule type="cellIs" dxfId="0" priority="501" operator="lessThan">
      <formula>$C$4</formula>
    </cfRule>
  </conditionalFormatting>
  <conditionalFormatting sqref="E31">
    <cfRule type="cellIs" dxfId="0" priority="502" operator="lessThan">
      <formula>$C$4</formula>
    </cfRule>
  </conditionalFormatting>
  <conditionalFormatting sqref="E32">
    <cfRule type="cellIs" dxfId="0" priority="503" operator="lessThan">
      <formula>$C$4</formula>
    </cfRule>
  </conditionalFormatting>
  <conditionalFormatting sqref="E33">
    <cfRule type="cellIs" dxfId="0" priority="504" operator="lessThan">
      <formula>$C$4</formula>
    </cfRule>
  </conditionalFormatting>
  <conditionalFormatting sqref="E34">
    <cfRule type="cellIs" dxfId="0" priority="505" operator="lessThan">
      <formula>$C$4</formula>
    </cfRule>
  </conditionalFormatting>
  <conditionalFormatting sqref="E35">
    <cfRule type="cellIs" dxfId="0" priority="506" operator="lessThan">
      <formula>$C$4</formula>
    </cfRule>
  </conditionalFormatting>
  <conditionalFormatting sqref="E36">
    <cfRule type="cellIs" dxfId="0" priority="507" operator="lessThan">
      <formula>$C$4</formula>
    </cfRule>
  </conditionalFormatting>
  <conditionalFormatting sqref="E37">
    <cfRule type="cellIs" dxfId="0" priority="508" operator="lessThan">
      <formula>$C$4</formula>
    </cfRule>
  </conditionalFormatting>
  <conditionalFormatting sqref="E38">
    <cfRule type="cellIs" dxfId="0" priority="509" operator="lessThan">
      <formula>$C$4</formula>
    </cfRule>
  </conditionalFormatting>
  <conditionalFormatting sqref="E39">
    <cfRule type="cellIs" dxfId="0" priority="510" operator="lessThan">
      <formula>$C$4</formula>
    </cfRule>
  </conditionalFormatting>
  <conditionalFormatting sqref="E40">
    <cfRule type="cellIs" dxfId="0" priority="511" operator="lessThan">
      <formula>$C$4</formula>
    </cfRule>
  </conditionalFormatting>
  <conditionalFormatting sqref="E41">
    <cfRule type="cellIs" dxfId="0" priority="512" operator="lessThan">
      <formula>$C$4</formula>
    </cfRule>
  </conditionalFormatting>
  <conditionalFormatting sqref="E42">
    <cfRule type="cellIs" dxfId="0" priority="513" operator="lessThan">
      <formula>$C$4</formula>
    </cfRule>
  </conditionalFormatting>
  <conditionalFormatting sqref="E43">
    <cfRule type="cellIs" dxfId="0" priority="514" operator="lessThan">
      <formula>$C$4</formula>
    </cfRule>
  </conditionalFormatting>
  <conditionalFormatting sqref="E44">
    <cfRule type="cellIs" dxfId="0" priority="515" operator="lessThan">
      <formula>$C$4</formula>
    </cfRule>
  </conditionalFormatting>
  <conditionalFormatting sqref="E45">
    <cfRule type="cellIs" dxfId="0" priority="516" operator="lessThan">
      <formula>$C$4</formula>
    </cfRule>
  </conditionalFormatting>
  <conditionalFormatting sqref="E46">
    <cfRule type="cellIs" dxfId="0" priority="517" operator="lessThan">
      <formula>$C$4</formula>
    </cfRule>
  </conditionalFormatting>
  <conditionalFormatting sqref="E47">
    <cfRule type="cellIs" dxfId="0" priority="518" operator="lessThan">
      <formula>$C$4</formula>
    </cfRule>
  </conditionalFormatting>
  <conditionalFormatting sqref="E48">
    <cfRule type="cellIs" dxfId="0" priority="519" operator="lessThan">
      <formula>$C$4</formula>
    </cfRule>
  </conditionalFormatting>
  <conditionalFormatting sqref="E49">
    <cfRule type="cellIs" dxfId="0" priority="520" operator="lessThan">
      <formula>$C$4</formula>
    </cfRule>
  </conditionalFormatting>
  <conditionalFormatting sqref="E50">
    <cfRule type="cellIs" dxfId="0" priority="521" operator="lessThan">
      <formula>$C$4</formula>
    </cfRule>
  </conditionalFormatting>
  <conditionalFormatting sqref="I53">
    <cfRule type="cellIs" dxfId="0" priority="522" operator="lessThan">
      <formula>$C$4</formula>
    </cfRule>
  </conditionalFormatting>
  <conditionalFormatting sqref="I54">
    <cfRule type="cellIs" dxfId="0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DropDown="0" showInputMessage="1" showErrorMessage="1" promptTitle="Input yg diisikan" prompt="Input isian A , B , C atau D " sqref="BA11"/>
    <dataValidation allowBlank="1" showDropDown="0" showInputMessage="1" showErrorMessage="1" promptTitle="Input yg diisikan" prompt="Input isian A , B , C atau D " sqref="BA12"/>
    <dataValidation allowBlank="1" showDropDown="0" showInputMessage="1" showErrorMessage="1" promptTitle="Input yg diisikan" prompt="Input isian A , B , C atau D " sqref="BA13"/>
    <dataValidation allowBlank="1" showDropDown="0" showInputMessage="1" showErrorMessage="1" promptTitle="Input yg diisikan" prompt="Input isian A , B , C atau D " sqref="BA14"/>
    <dataValidation allowBlank="1" showDropDown="0" showInputMessage="1" showErrorMessage="1" promptTitle="Input yg diisikan" prompt="Input isian A , B , C atau D " sqref="BA15"/>
    <dataValidation allowBlank="1" showDropDown="0" showInputMessage="1" showErrorMessage="1" promptTitle="Input yg diisikan" prompt="Input isian A , B , C atau D " sqref="BA16"/>
    <dataValidation allowBlank="1" showDropDown="0" showInputMessage="1" showErrorMessage="1" promptTitle="Input yg diisikan" prompt="Input isian A , B , C atau D " sqref="BA17"/>
    <dataValidation allowBlank="1" showDropDown="0" showInputMessage="1" showErrorMessage="1" promptTitle="Input yg diisikan" prompt="Input isian A , B , C atau D " sqref="BA18"/>
    <dataValidation allowBlank="1" showDropDown="0" showInputMessage="1" showErrorMessage="1" promptTitle="Input yg diisikan" prompt="Input isian A , B , C atau D " sqref="BA19"/>
    <dataValidation allowBlank="1" showDropDown="0" showInputMessage="1" showErrorMessage="1" promptTitle="Input yg diisikan" prompt="Input isian A , B , C atau D " sqref="BA20"/>
    <dataValidation allowBlank="1" showDropDown="0" showInputMessage="1" showErrorMessage="1" promptTitle="Input yg diisikan" prompt="Input isian A , B , C atau D " sqref="BA21"/>
    <dataValidation allowBlank="1" showDropDown="0" showInputMessage="1" showErrorMessage="1" promptTitle="Input yg diisikan" prompt="Input isian A , B , C atau D " sqref="BA22"/>
    <dataValidation allowBlank="1" showDropDown="0" showInputMessage="1" showErrorMessage="1" promptTitle="Input yg diisikan" prompt="Input isian A , B , C atau D " sqref="BA23"/>
    <dataValidation allowBlank="1" showDropDown="0" showInputMessage="1" showErrorMessage="1" promptTitle="Input yg diisikan" prompt="Input isian A , B , C atau D " sqref="BA24"/>
    <dataValidation allowBlank="1" showDropDown="0" showInputMessage="1" showErrorMessage="1" promptTitle="Input yg diisikan" prompt="Input isian A , B , C atau D " sqref="BA25"/>
    <dataValidation allowBlank="1" showDropDown="0" showInputMessage="1" showErrorMessage="1" promptTitle="Input yg diisikan" prompt="Input isian A , B , C atau D " sqref="BA26"/>
    <dataValidation allowBlank="1" showDropDown="0" showInputMessage="1" showErrorMessage="1" promptTitle="Input yg diisikan" prompt="Input isian A , B , C atau D " sqref="BA27"/>
    <dataValidation allowBlank="1" showDropDown="0" showInputMessage="1" showErrorMessage="1" promptTitle="Input yg diisikan" prompt="Input isian A , B , C atau D " sqref="BA28"/>
    <dataValidation allowBlank="1" showDropDown="0" showInputMessage="1" showErrorMessage="1" promptTitle="Input yg diisikan" prompt="Input isian A , B , C atau D " sqref="BA29"/>
    <dataValidation allowBlank="1" showDropDown="0" showInputMessage="1" showErrorMessage="1" promptTitle="Input yg diisikan" prompt="Input isian A , B , C atau D " sqref="BA30"/>
    <dataValidation allowBlank="1" showDropDown="0" showInputMessage="1" showErrorMessage="1" promptTitle="Input yg diisikan" prompt="Input isian A , B , C atau D " sqref="BA31"/>
    <dataValidation allowBlank="1" showDropDown="0" showInputMessage="1" showErrorMessage="1" promptTitle="Input yg diisikan" prompt="Input isian A , B , C atau D " sqref="BA32"/>
    <dataValidation allowBlank="1" showDropDown="0" showInputMessage="1" showErrorMessage="1" promptTitle="Input yg diisikan" prompt="Input isian A , B , C atau D " sqref="BA33"/>
    <dataValidation allowBlank="1" showDropDown="0" showInputMessage="1" showErrorMessage="1" promptTitle="Input yg diisikan" prompt="Input isian A , B , C atau D " sqref="BA34"/>
    <dataValidation allowBlank="1" showDropDown="0" showInputMessage="1" showErrorMessage="1" promptTitle="Input yg diisikan" prompt="Input isian A , B , C atau D " sqref="BA35"/>
    <dataValidation allowBlank="1" showDropDown="0" showInputMessage="1" showErrorMessage="1" promptTitle="Input yg diisikan" prompt="Input isian A , B , C atau D " sqref="BA36"/>
    <dataValidation allowBlank="1" showDropDown="0" showInputMessage="1" showErrorMessage="1" promptTitle="Input yg diisikan" prompt="Input isian A , B , C atau D " sqref="BA37"/>
    <dataValidation allowBlank="1" showDropDown="0" showInputMessage="1" showErrorMessage="1" promptTitle="Input yg diisikan" prompt="Input isian A , B , C atau D " sqref="BA38"/>
    <dataValidation allowBlank="1" showDropDown="0" showInputMessage="1" showErrorMessage="1" promptTitle="Input yg diisikan" prompt="Input isian A , B , C atau D " sqref="BA39"/>
    <dataValidation allowBlank="1" showDropDown="0" showInputMessage="1" showErrorMessage="1" promptTitle="Input yg diisikan" prompt="Input isian A , B , C atau D " sqref="BA40"/>
    <dataValidation allowBlank="1" showDropDown="0" showInputMessage="1" showErrorMessage="1" promptTitle="Input yg diisikan" prompt="Input isian A , B , C atau D " sqref="BA41"/>
    <dataValidation allowBlank="1" showDropDown="0" showInputMessage="1" showErrorMessage="1" promptTitle="Input yg diisikan" prompt="Input isian A , B , C atau D " sqref="BA42"/>
    <dataValidation allowBlank="1" showDropDown="0" showInputMessage="1" showErrorMessage="1" promptTitle="Input yg diisikan" prompt="Input isian A , B , C atau D " sqref="BA43"/>
    <dataValidation allowBlank="1" showDropDown="0" showInputMessage="1" showErrorMessage="1" promptTitle="Input yg diisikan" prompt="Input isian A , B , C atau D " sqref="BA44"/>
    <dataValidation allowBlank="1" showDropDown="0" showInputMessage="1" showErrorMessage="1" promptTitle="Input yg diisikan" prompt="Input isian A , B , C atau D " sqref="BA45"/>
    <dataValidation allowBlank="1" showDropDown="0" showInputMessage="1" showErrorMessage="1" promptTitle="Input yg diisikan" prompt="Input isian A , B , C atau D " sqref="BA46"/>
    <dataValidation allowBlank="1" showDropDown="0" showInputMessage="1" showErrorMessage="1" promptTitle="Input yg diisikan" prompt="Input isian A , B , C atau D " sqref="BA47"/>
    <dataValidation allowBlank="1" showDropDown="0" showInputMessage="1" showErrorMessage="1" promptTitle="Input yg diisikan" prompt="Input isian A , B , C atau D " sqref="BA48"/>
    <dataValidation allowBlank="1" showDropDown="0" showInputMessage="1" showErrorMessage="1" promptTitle="Input yg diisikan" prompt="Input isian A , B , C atau D " sqref="BA49"/>
    <dataValidation allowBlank="1" showDropDown="0" showInputMessage="1" showErrorMessage="1" promptTitle="Input yg diisikan" prompt="Input isian A , B , C atau D " sqref="BA50"/>
  </dataValidations>
  <printOptions gridLines="false" gridLinesSet="true"/>
  <pageMargins left="0.7" right="0.7" top="0.75" bottom="0.75" header="0.3" footer="0.3"/>
  <pageSetup paperSize="1" orientation="landscape" scale="62" fitToHeight="1" fitToWidth="0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A72"/>
  <sheetViews>
    <sheetView tabSelected="0" workbookViewId="0" showGridLines="true" showRowColHeaders="1">
      <pane xSplit="3" ySplit="35" topLeftCell="D36" activePane="bottomRight" state="frozen"/>
      <selection pane="topRight"/>
      <selection pane="bottomLeft"/>
      <selection pane="bottomRight" activeCell="D36" sqref="D36"/>
    </sheetView>
  </sheetViews>
  <sheetFormatPr defaultRowHeight="14.4" outlineLevelRow="0" outlineLevelCol="0"/>
  <cols>
    <col min="1" max="1" width="4.7109375" customWidth="true" style="0"/>
    <col min="2" max="2" width="0" hidden="true" customWidth="true" style="0"/>
    <col min="3" max="3" width="44" customWidth="true" style="0"/>
    <col min="4" max="4" width="2.85546875" customWidth="true" style="0"/>
    <col min="5" max="5" width="14.85546875" hidden="true" customWidth="true" style="0"/>
    <col min="6" max="6" width="2.85546875" hidden="true" customWidth="true" style="0"/>
    <col min="7" max="7" width="8.7109375" customWidth="true" style="0"/>
    <col min="8" max="8" width="8.7109375" customWidth="true" style="0"/>
    <col min="9" max="9" width="8.7109375" customWidth="true" style="0"/>
    <col min="10" max="10" width="8.7109375" customWidth="true" style="0"/>
    <col min="11" max="11" width="8.7109375" customWidth="true" style="0"/>
    <col min="12" max="12" width="28.140625" customWidth="true" style="0"/>
    <col min="13" max="13" width="2.85546875" customWidth="true" style="0"/>
    <col min="14" max="14" width="7.140625" hidden="true" customWidth="true" style="0"/>
    <col min="15" max="15" width="8.7109375" customWidth="true" style="0"/>
    <col min="16" max="16" width="8.7109375" customWidth="true" style="0"/>
    <col min="18" max="18" width="5.140625" customWidth="true" style="0"/>
    <col min="19" max="19" width="5.140625" customWidth="true" style="0"/>
    <col min="20" max="20" width="5.140625" customWidth="true" style="0"/>
    <col min="21" max="21" width="5.140625" customWidth="true" style="0"/>
    <col min="22" max="22" width="5.140625" customWidth="true" style="0"/>
    <col min="23" max="23" width="5.140625" customWidth="true" style="0"/>
    <col min="24" max="24" width="5.140625" customWidth="true" style="0"/>
    <col min="25" max="25" width="5.140625" customWidth="true" style="0"/>
    <col min="26" max="26" width="5.140625" customWidth="true" style="0"/>
    <col min="27" max="27" width="5.140625" customWidth="true" style="0"/>
    <col min="28" max="28" width="5.140625" customWidth="true" style="0"/>
    <col min="29" max="29" width="5.140625" customWidth="true" style="0"/>
    <col min="30" max="30" width="5.140625" customWidth="true" style="0"/>
    <col min="31" max="31" width="5.140625" customWidth="true" style="0"/>
    <col min="32" max="32" width="5.140625" customWidth="true" style="0"/>
    <col min="33" max="33" width="5.140625" hidden="true" customWidth="true" style="0"/>
    <col min="34" max="34" width="5.140625" hidden="true" customWidth="true" style="0"/>
    <col min="35" max="35" width="5.140625" hidden="true" customWidth="true" style="0"/>
    <col min="36" max="36" width="5.140625" hidden="true" customWidth="true" style="0"/>
    <col min="37" max="37" width="5.140625" hidden="true" customWidth="true" style="0"/>
    <col min="38" max="38" width="9.140625" customWidth="true" style="0"/>
    <col min="39" max="39" width="5.140625" customWidth="true" style="0"/>
    <col min="40" max="40" width="5.140625" customWidth="true" style="0"/>
    <col min="41" max="41" width="5.140625" customWidth="true" style="0"/>
    <col min="42" max="42" width="5.140625" customWidth="true" style="0"/>
    <col min="43" max="43" width="5.140625" customWidth="true" style="0"/>
  </cols>
  <sheetData>
    <row r="1" spans="1:157" customHeight="1" ht="15.75">
      <c r="A1" s="9">
        <v>367</v>
      </c>
      <c r="B1" s="13"/>
      <c r="C1" s="20" t="s">
        <v>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customHeight="1" ht="16.5">
      <c r="A2" s="10" t="s">
        <v>1</v>
      </c>
      <c r="B2" s="17"/>
      <c r="C2" s="21" t="s">
        <v>2</v>
      </c>
      <c r="D2" s="24"/>
      <c r="E2" s="26" t="s">
        <v>3</v>
      </c>
      <c r="F2" s="24"/>
      <c r="G2" s="26" t="s">
        <v>95</v>
      </c>
      <c r="H2" s="13"/>
      <c r="I2" s="37"/>
      <c r="J2" s="37"/>
      <c r="K2" s="40">
        <v>12</v>
      </c>
      <c r="L2" s="43" t="s">
        <v>5</v>
      </c>
      <c r="M2" s="44"/>
      <c r="N2" s="27"/>
      <c r="O2" s="54"/>
      <c r="P2" s="54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customHeight="1" ht="15.75">
      <c r="A3" s="10" t="s">
        <v>6</v>
      </c>
      <c r="B3" s="17"/>
      <c r="C3" s="21" t="s">
        <v>7</v>
      </c>
      <c r="D3" s="24"/>
      <c r="E3" s="27" t="s">
        <v>8</v>
      </c>
      <c r="F3" s="24"/>
      <c r="G3" s="27" t="s">
        <v>9</v>
      </c>
      <c r="H3" s="13"/>
      <c r="I3" s="37"/>
      <c r="J3" s="37"/>
      <c r="K3" s="41"/>
      <c r="L3" s="13"/>
      <c r="M3" s="44"/>
      <c r="N3" s="27"/>
      <c r="O3" s="54"/>
      <c r="P3" s="54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customHeight="1" ht="16.5">
      <c r="A4" s="11" t="s">
        <v>10</v>
      </c>
      <c r="B4" s="17"/>
      <c r="C4" s="105">
        <v>78</v>
      </c>
      <c r="D4" s="24"/>
      <c r="E4" s="28"/>
      <c r="F4" s="24"/>
      <c r="G4" s="12"/>
      <c r="H4" s="12"/>
      <c r="I4" s="37"/>
      <c r="J4" s="37"/>
      <c r="K4" s="41"/>
      <c r="L4" s="44"/>
      <c r="M4" s="44"/>
      <c r="N4" s="27"/>
      <c r="O4" s="54"/>
      <c r="P4" s="54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customHeight="1" ht="16.5" hidden="true">
      <c r="A5" s="12"/>
      <c r="B5" s="17"/>
      <c r="C5" s="21"/>
      <c r="D5" s="24"/>
      <c r="E5" s="28"/>
      <c r="F5" s="24"/>
      <c r="G5" s="12"/>
      <c r="H5" s="12"/>
      <c r="I5" s="37"/>
      <c r="J5" s="37"/>
      <c r="K5" s="41"/>
      <c r="L5" s="44"/>
      <c r="M5" s="44"/>
      <c r="N5" s="27"/>
      <c r="O5" s="54"/>
      <c r="P5" s="54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customHeight="1" ht="16.5" hidden="true">
      <c r="A6" s="13"/>
      <c r="B6" s="17"/>
      <c r="C6" s="21"/>
      <c r="D6" s="24"/>
      <c r="E6" s="28"/>
      <c r="F6" s="24"/>
      <c r="G6" s="12"/>
      <c r="H6" s="12"/>
      <c r="I6" s="37"/>
      <c r="J6" s="37"/>
      <c r="K6" s="41"/>
      <c r="L6" s="44"/>
      <c r="M6" s="44"/>
      <c r="N6" s="27"/>
      <c r="O6" s="54"/>
      <c r="P6" s="54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customHeight="1" ht="16.5">
      <c r="A7" s="12"/>
      <c r="B7" s="17"/>
      <c r="C7" s="21"/>
      <c r="D7" s="24"/>
      <c r="E7" s="28"/>
      <c r="F7" s="24"/>
      <c r="G7" s="12"/>
      <c r="H7" s="12"/>
      <c r="I7" s="37"/>
      <c r="J7" s="37"/>
      <c r="K7" s="41"/>
      <c r="L7" s="44"/>
      <c r="M7" s="44"/>
      <c r="N7" s="49" t="s">
        <v>11</v>
      </c>
      <c r="O7" s="55"/>
      <c r="P7" s="55"/>
      <c r="Q7" s="13"/>
      <c r="R7" s="63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78"/>
      <c r="AN7" s="78"/>
      <c r="AO7" s="78"/>
      <c r="AP7" s="78"/>
      <c r="AQ7" s="78"/>
      <c r="AR7" s="80"/>
      <c r="AS7" s="13"/>
      <c r="AT7" s="86" t="s">
        <v>13</v>
      </c>
      <c r="AU7" s="90"/>
      <c r="AV7" s="90"/>
      <c r="AW7" s="90"/>
      <c r="AX7" s="90"/>
      <c r="AY7" s="94"/>
      <c r="AZ7" s="13"/>
      <c r="BA7" s="99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customHeight="1" ht="16.5">
      <c r="A8" s="14" t="s">
        <v>15</v>
      </c>
      <c r="B8" s="18" t="s">
        <v>16</v>
      </c>
      <c r="C8" s="22" t="s">
        <v>17</v>
      </c>
      <c r="D8" s="25"/>
      <c r="E8" s="29" t="s">
        <v>18</v>
      </c>
      <c r="F8" s="25"/>
      <c r="G8" s="31" t="s">
        <v>19</v>
      </c>
      <c r="H8" s="36"/>
      <c r="I8" s="36"/>
      <c r="J8" s="36"/>
      <c r="K8" s="36"/>
      <c r="L8" s="45"/>
      <c r="M8" s="47"/>
      <c r="N8" s="50"/>
      <c r="O8" s="56" t="s">
        <v>11</v>
      </c>
      <c r="P8" s="59"/>
      <c r="Q8" s="13"/>
      <c r="R8" s="64" t="s">
        <v>20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4" t="s">
        <v>21</v>
      </c>
      <c r="AN8" s="68"/>
      <c r="AO8" s="68"/>
      <c r="AP8" s="68"/>
      <c r="AQ8" s="68"/>
      <c r="AR8" s="81"/>
      <c r="AS8" s="13"/>
      <c r="AT8" s="87"/>
      <c r="AU8" s="91"/>
      <c r="AV8" s="91"/>
      <c r="AW8" s="91"/>
      <c r="AX8" s="91"/>
      <c r="AY8" s="95"/>
      <c r="AZ8" s="13"/>
      <c r="BA8" s="100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customHeight="1" ht="17.25">
      <c r="A9" s="14"/>
      <c r="B9" s="18"/>
      <c r="C9" s="22"/>
      <c r="D9" s="25"/>
      <c r="E9" s="30"/>
      <c r="F9" s="25"/>
      <c r="G9" s="32" t="s">
        <v>22</v>
      </c>
      <c r="H9" s="32"/>
      <c r="I9" s="38" t="s">
        <v>23</v>
      </c>
      <c r="J9" s="38"/>
      <c r="K9" s="42" t="s">
        <v>24</v>
      </c>
      <c r="L9" s="46" t="s">
        <v>25</v>
      </c>
      <c r="M9" s="48"/>
      <c r="N9" s="51" t="s">
        <v>26</v>
      </c>
      <c r="O9" s="57" t="s">
        <v>27</v>
      </c>
      <c r="P9" s="60" t="s">
        <v>28</v>
      </c>
      <c r="Q9" s="13"/>
      <c r="R9" s="65" t="s">
        <v>29</v>
      </c>
      <c r="S9" s="69"/>
      <c r="T9" s="69"/>
      <c r="U9" s="69" t="s">
        <v>30</v>
      </c>
      <c r="V9" s="69"/>
      <c r="W9" s="69"/>
      <c r="X9" s="69" t="s">
        <v>31</v>
      </c>
      <c r="Y9" s="69"/>
      <c r="Z9" s="69"/>
      <c r="AA9" s="69" t="s">
        <v>32</v>
      </c>
      <c r="AB9" s="69"/>
      <c r="AC9" s="69"/>
      <c r="AD9" s="69" t="s">
        <v>33</v>
      </c>
      <c r="AE9" s="69"/>
      <c r="AF9" s="69"/>
      <c r="AG9" s="73"/>
      <c r="AH9" s="76"/>
      <c r="AI9" s="76"/>
      <c r="AJ9" s="76"/>
      <c r="AK9" s="76"/>
      <c r="AL9" s="76" t="s">
        <v>34</v>
      </c>
      <c r="AM9" s="65" t="s">
        <v>29</v>
      </c>
      <c r="AN9" s="69" t="s">
        <v>30</v>
      </c>
      <c r="AO9" s="69" t="s">
        <v>31</v>
      </c>
      <c r="AP9" s="69" t="s">
        <v>32</v>
      </c>
      <c r="AQ9" s="69" t="s">
        <v>33</v>
      </c>
      <c r="AR9" s="82" t="s">
        <v>35</v>
      </c>
      <c r="AS9" s="13"/>
      <c r="AT9" s="88" t="s">
        <v>29</v>
      </c>
      <c r="AU9" s="92" t="s">
        <v>30</v>
      </c>
      <c r="AV9" s="92" t="s">
        <v>31</v>
      </c>
      <c r="AW9" s="92" t="s">
        <v>32</v>
      </c>
      <c r="AX9" s="92" t="s">
        <v>33</v>
      </c>
      <c r="AY9" s="96" t="s">
        <v>35</v>
      </c>
      <c r="AZ9" s="13"/>
      <c r="BA9" s="100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customHeight="1" ht="17.25">
      <c r="A10" s="15"/>
      <c r="B10" s="19"/>
      <c r="C10" s="23"/>
      <c r="D10" s="25"/>
      <c r="E10" s="30"/>
      <c r="F10" s="25"/>
      <c r="G10" s="33" t="s">
        <v>36</v>
      </c>
      <c r="H10" s="33" t="s">
        <v>37</v>
      </c>
      <c r="I10" s="39" t="s">
        <v>36</v>
      </c>
      <c r="J10" s="39" t="s">
        <v>37</v>
      </c>
      <c r="K10" s="42"/>
      <c r="L10" s="46"/>
      <c r="M10" s="48"/>
      <c r="N10" s="51"/>
      <c r="O10" s="58"/>
      <c r="P10" s="61"/>
      <c r="Q10" s="13"/>
      <c r="R10" s="66" t="s">
        <v>38</v>
      </c>
      <c r="S10" s="70" t="s">
        <v>39</v>
      </c>
      <c r="T10" s="72" t="s">
        <v>40</v>
      </c>
      <c r="U10" s="70" t="s">
        <v>38</v>
      </c>
      <c r="V10" s="70" t="s">
        <v>39</v>
      </c>
      <c r="W10" s="72" t="s">
        <v>40</v>
      </c>
      <c r="X10" s="70" t="s">
        <v>38</v>
      </c>
      <c r="Y10" s="70" t="s">
        <v>39</v>
      </c>
      <c r="Z10" s="72" t="s">
        <v>40</v>
      </c>
      <c r="AA10" s="70" t="s">
        <v>38</v>
      </c>
      <c r="AB10" s="70" t="s">
        <v>39</v>
      </c>
      <c r="AC10" s="72" t="s">
        <v>40</v>
      </c>
      <c r="AD10" s="70" t="s">
        <v>38</v>
      </c>
      <c r="AE10" s="70" t="s">
        <v>39</v>
      </c>
      <c r="AF10" s="72" t="s">
        <v>40</v>
      </c>
      <c r="AG10" s="74" t="s">
        <v>41</v>
      </c>
      <c r="AH10" s="74" t="s">
        <v>42</v>
      </c>
      <c r="AI10" s="74" t="s">
        <v>43</v>
      </c>
      <c r="AJ10" s="74" t="s">
        <v>44</v>
      </c>
      <c r="AK10" s="70" t="s">
        <v>45</v>
      </c>
      <c r="AL10" s="74"/>
      <c r="AM10" s="79"/>
      <c r="AN10" s="72"/>
      <c r="AO10" s="72"/>
      <c r="AP10" s="72"/>
      <c r="AQ10" s="72"/>
      <c r="AR10" s="83"/>
      <c r="AS10" s="13"/>
      <c r="AT10" s="89"/>
      <c r="AU10" s="93"/>
      <c r="AV10" s="93"/>
      <c r="AW10" s="93"/>
      <c r="AX10" s="93"/>
      <c r="AY10" s="97"/>
      <c r="AZ10" s="13"/>
      <c r="BA10" s="101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customHeight="1" ht="15.75">
      <c r="A11" s="16">
        <v>1</v>
      </c>
      <c r="B11" s="16">
        <v>40083</v>
      </c>
      <c r="C11" s="16" t="s">
        <v>96</v>
      </c>
      <c r="D11" s="13"/>
      <c r="E11" s="16" t="str">
        <f>H11</f>
        <v>0</v>
      </c>
      <c r="F11" s="13"/>
      <c r="G11" s="34" t="str">
        <f>IF(OR(COUNTBLANK(AL11:AL11)=1,COUNTBLANK(AR11:AR11)=1,COUNTBLANK(O11:O11)=1),"",ROUND(((2*AL11)+AR11+O11)/4,0))</f>
        <v>0</v>
      </c>
      <c r="H11" s="34" t="str">
        <f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0</v>
      </c>
      <c r="I11" s="34" t="str">
        <f>IF(AND(COUNTBLANK(AT11:AX11)=5,COUNTBLANK(AM11:AQ11)=5),"",IF(COUNTBLANK(AL11:AL11)=1,ROUND((AR11+(AY11*2))/3,0),ROUND(AY11,0)))</f>
        <v>0</v>
      </c>
      <c r="J11" s="34" t="str">
        <f>IF(OR(AND(COUNTBLANK(P11:P11)=1,OR($K$2&lt;&gt;12,UPPER($L$2)&lt;&gt;"GENAP")),COUNTBLANK(AT11:AX11)=5),"",IF(COUNTBLANK(AL11:AL11)=1,ROUND((AR11+(AY11*2))/3,0),ROUND(AY11,0)))</f>
        <v>0</v>
      </c>
      <c r="K11" s="16" t="str">
        <f>IF(BA11="","",BA11)</f>
        <v>0</v>
      </c>
      <c r="L11" s="102" t="s">
        <v>47</v>
      </c>
      <c r="M11" s="13"/>
      <c r="N11" s="52" t="str">
        <f>IF(BB11="","",BB11)</f>
        <v>0</v>
      </c>
      <c r="O11" s="2">
        <v>80</v>
      </c>
      <c r="P11" s="1">
        <v>89</v>
      </c>
      <c r="Q11" s="13"/>
      <c r="R11" s="3">
        <v>84</v>
      </c>
      <c r="S11" s="1"/>
      <c r="T11" s="62" t="str">
        <f>IF(ISNUMBER(R11)=FALSE(),"",IF(OR(R11&gt;=$C$4,ISNUMBER(S11)=FALSE(),R11&gt;S11),R11,IF(S11&gt;=$C$4,$C$4,S11)))</f>
        <v>0</v>
      </c>
      <c r="U11" s="1">
        <v>85</v>
      </c>
      <c r="V11" s="1"/>
      <c r="W11" s="62" t="str">
        <f>IF(ISNUMBER(U11)=FALSE(),"",IF(OR(U11&gt;=$C$4,ISNUMBER(V11)=FALSE(),U11&gt;V11),U11,IF(V11&gt;=$C$4,$C$4,V11)))</f>
        <v>0</v>
      </c>
      <c r="X11" s="1">
        <v>86</v>
      </c>
      <c r="Y11" s="1"/>
      <c r="Z11" s="62" t="str">
        <f>IF(ISNUMBER(X11)=FALSE(),"",IF(OR(X11&gt;=$C$4,ISNUMBER(Y11)=FALSE(),X11&gt;Y11),X11,IF(Y11&gt;=$C$4,$C$4,Y11)))</f>
        <v>0</v>
      </c>
      <c r="AA11" s="1"/>
      <c r="AB11" s="1"/>
      <c r="AC11" s="62" t="str">
        <f>IF(ISNUMBER(AA11)=FALSE(),"",IF(OR(AA11&gt;=$C$4,ISNUMBER(AB11)=FALSE(),AA11&gt;AB11),AA11,IF(AB11&gt;=$C$4,$C$4,AB11)))</f>
        <v>0</v>
      </c>
      <c r="AD11" s="1"/>
      <c r="AE11" s="1"/>
      <c r="AF11" s="62" t="str">
        <f>IF(ISNUMBER(AD11)=FALSE(),"",IF(OR(AD11&gt;=$C$4,ISNUMBER(AE11)=FALSE(),AD11&gt;AE11),AD11,IF(AE11&gt;=$C$4,$C$4,AE11)))</f>
        <v>0</v>
      </c>
      <c r="AG11" s="16" t="str">
        <f>IF(COUNTA(T11:T11)=1,T11)</f>
        <v>0</v>
      </c>
      <c r="AH11" s="16" t="str">
        <f>IF(COUNTA(W11:W11)=1,W11)</f>
        <v>0</v>
      </c>
      <c r="AI11" s="16" t="str">
        <f>IF(COUNTA(Z11:Z11)=1,Z11)</f>
        <v>0</v>
      </c>
      <c r="AJ11" s="16" t="str">
        <f>IF(COUNTA(AC11:AC11)=1,AC11)</f>
        <v>0</v>
      </c>
      <c r="AK11" s="16" t="str">
        <f>IF(COUNTA(AF11:AF11)=1,AF11)</f>
        <v>0</v>
      </c>
      <c r="AL11" s="52" t="str">
        <f>IF(COUNTBLANK(AG11:AK11)=5,"",AVERAGE(AG11:AK11))</f>
        <v>0</v>
      </c>
      <c r="AM11" s="6">
        <v>85</v>
      </c>
      <c r="AN11" s="2">
        <v>87</v>
      </c>
      <c r="AO11" s="2">
        <v>89</v>
      </c>
      <c r="AP11" s="2"/>
      <c r="AQ11" s="2"/>
      <c r="AR11" s="84" t="str">
        <f>IF(COUNTBLANK(AM11:AQ11)=5,"",AVERAGE(AM11:AQ11))</f>
        <v>0</v>
      </c>
      <c r="AS11" s="13"/>
      <c r="AT11" s="6"/>
      <c r="AU11" s="2"/>
      <c r="AV11" s="2"/>
      <c r="AW11" s="2"/>
      <c r="AX11" s="2"/>
      <c r="AY11" s="98" t="str">
        <f>IF(COUNTBLANK(AT11:AX11)=5,"",AVERAGE(AT11:AX11))</f>
        <v>0</v>
      </c>
      <c r="AZ11" s="13"/>
      <c r="BA11" s="10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6">
        <v>2</v>
      </c>
      <c r="B12" s="16">
        <v>40097</v>
      </c>
      <c r="C12" s="16" t="s">
        <v>97</v>
      </c>
      <c r="D12" s="13"/>
      <c r="E12" s="16" t="str">
        <f>H12</f>
        <v>0</v>
      </c>
      <c r="F12" s="13"/>
      <c r="G12" s="34" t="str">
        <f>IF(OR(COUNTBLANK(AL12:AL12)=1,COUNTBLANK(AR12:AR12)=1,COUNTBLANK(O12:O12)=1),"",ROUND(((2*AL12)+AR12+O12)/4,0))</f>
        <v>0</v>
      </c>
      <c r="H12" s="34" t="str">
        <f>IF(OR(COUNTBLANK(AL12:AL12)=1,COUNTBLANK(AR12:AR12)=1,AND(COUNTBLANK(O12:O12)=1,OR($K$2&lt;&gt;12,UPPER($L$2)&lt;&gt;"GENAP")),AND(COUNTBLANK(P12:P12)=1,OR($K$2&lt;&gt;12,UPPER($L$2)&lt;&gt;"GENAP"))),"",IF(OR($K$2&lt;&gt;12,UPPER($L$2)&lt;&gt;"GENAP"),ROUND(((2*AL12)+AR12+P12)/4,0),ROUND(((2*AL12)+AR12+P12)/4,0)))</f>
        <v>0</v>
      </c>
      <c r="I12" s="34" t="str">
        <f>IF(AND(COUNTBLANK(AT12:AX12)=5,COUNTBLANK(AM12:AQ12)=5),"",IF(COUNTBLANK(AL12:AL12)=1,ROUND((AR12+(AY12*2))/3,0),ROUND(AY12,0)))</f>
        <v>0</v>
      </c>
      <c r="J12" s="34" t="str">
        <f>IF(OR(AND(COUNTBLANK(P12:P12)=1,OR($K$2&lt;&gt;12,UPPER($L$2)&lt;&gt;"GENAP")),COUNTBLANK(AT12:AX12)=5),"",IF(COUNTBLANK(AL12:AL12)=1,ROUND((AR12+(AY12*2))/3,0),ROUND(AY12,0)))</f>
        <v>0</v>
      </c>
      <c r="K12" s="16" t="str">
        <f>IF(BA12="","",BA12)</f>
        <v>0</v>
      </c>
      <c r="L12" s="102" t="s">
        <v>47</v>
      </c>
      <c r="M12" s="13"/>
      <c r="N12" s="53" t="str">
        <f>IF(BB12="","",BB12)</f>
        <v>0</v>
      </c>
      <c r="O12" s="2">
        <v>87</v>
      </c>
      <c r="P12" s="2">
        <v>90</v>
      </c>
      <c r="Q12" s="13"/>
      <c r="R12" s="3">
        <v>90</v>
      </c>
      <c r="S12" s="1"/>
      <c r="T12" s="62" t="str">
        <f>IF(ISNUMBER(R12)=FALSE(),"",IF(OR(R12&gt;=$C$4,ISNUMBER(S12)=FALSE(),R12&gt;S12),R12,IF(S12&gt;=$C$4,$C$4,S12)))</f>
        <v>0</v>
      </c>
      <c r="U12" s="1">
        <v>87</v>
      </c>
      <c r="V12" s="1"/>
      <c r="W12" s="62" t="str">
        <f>IF(ISNUMBER(U12)=FALSE(),"",IF(OR(U12&gt;=$C$4,ISNUMBER(V12)=FALSE(),U12&gt;V12),U12,IF(V12&gt;=$C$4,$C$4,V12)))</f>
        <v>0</v>
      </c>
      <c r="X12" s="1">
        <v>88</v>
      </c>
      <c r="Y12" s="1"/>
      <c r="Z12" s="62" t="str">
        <f>IF(ISNUMBER(X12)=FALSE(),"",IF(OR(X12&gt;=$C$4,ISNUMBER(Y12)=FALSE(),X12&gt;Y12),X12,IF(Y12&gt;=$C$4,$C$4,Y12)))</f>
        <v>0</v>
      </c>
      <c r="AA12" s="1"/>
      <c r="AB12" s="1"/>
      <c r="AC12" s="62" t="str">
        <f>IF(ISNUMBER(AA12)=FALSE(),"",IF(OR(AA12&gt;=$C$4,ISNUMBER(AB12)=FALSE(),AA12&gt;AB12),AA12,IF(AB12&gt;=$C$4,$C$4,AB12)))</f>
        <v>0</v>
      </c>
      <c r="AD12" s="1"/>
      <c r="AE12" s="1"/>
      <c r="AF12" s="62" t="str">
        <f>IF(ISNUMBER(AD12)=FALSE(),"",IF(OR(AD12&gt;=$C$4,ISNUMBER(AE12)=FALSE(),AD12&gt;AE12),AD12,IF(AE12&gt;=$C$4,$C$4,AE12)))</f>
        <v>0</v>
      </c>
      <c r="AG12" s="16" t="str">
        <f>IF(COUNTA(T12:T12)=1,T12)</f>
        <v>0</v>
      </c>
      <c r="AH12" s="16" t="str">
        <f>IF(COUNTA(W12:W12)=1,W12)</f>
        <v>0</v>
      </c>
      <c r="AI12" s="16" t="str">
        <f>IF(COUNTA(Z12:Z12)=1,Z12)</f>
        <v>0</v>
      </c>
      <c r="AJ12" s="16" t="str">
        <f>IF(COUNTA(AC12:AC12)=1,AC12)</f>
        <v>0</v>
      </c>
      <c r="AK12" s="16" t="str">
        <f>IF(COUNTA(AF12:AF12)=1,AF12)</f>
        <v>0</v>
      </c>
      <c r="AL12" s="52" t="str">
        <f>IF(COUNTBLANK(AG12:AK12)=5,"",AVERAGE(AG12:AK12))</f>
        <v>0</v>
      </c>
      <c r="AM12" s="6">
        <v>87</v>
      </c>
      <c r="AN12" s="2">
        <v>87</v>
      </c>
      <c r="AO12" s="2">
        <v>89</v>
      </c>
      <c r="AP12" s="2"/>
      <c r="AQ12" s="2"/>
      <c r="AR12" s="84" t="str">
        <f>IF(COUNTBLANK(AM12:AQ12)=5,"",AVERAGE(AM12:AQ12))</f>
        <v>0</v>
      </c>
      <c r="AS12" s="13"/>
      <c r="AT12" s="6"/>
      <c r="AU12" s="2"/>
      <c r="AV12" s="2"/>
      <c r="AW12" s="2"/>
      <c r="AX12" s="2"/>
      <c r="AY12" s="98" t="str">
        <f>IF(COUNTBLANK(AT12:AX12)=5,"",AVERAGE(AT12:AX12))</f>
        <v>0</v>
      </c>
      <c r="AZ12" s="13"/>
      <c r="BA12" s="10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6">
        <v>3</v>
      </c>
      <c r="B13" s="16">
        <v>40111</v>
      </c>
      <c r="C13" s="16" t="s">
        <v>98</v>
      </c>
      <c r="D13" s="13"/>
      <c r="E13" s="16" t="str">
        <f>H13</f>
        <v>0</v>
      </c>
      <c r="F13" s="13"/>
      <c r="G13" s="34" t="str">
        <f>IF(OR(COUNTBLANK(AL13:AL13)=1,COUNTBLANK(AR13:AR13)=1,COUNTBLANK(O13:O13)=1),"",ROUND(((2*AL13)+AR13+O13)/4,0))</f>
        <v>0</v>
      </c>
      <c r="H13" s="34" t="str">
        <f>IF(OR(COUNTBLANK(AL13:AL13)=1,COUNTBLANK(AR13:AR13)=1,AND(COUNTBLANK(O13:O13)=1,OR($K$2&lt;&gt;12,UPPER($L$2)&lt;&gt;"GENAP")),AND(COUNTBLANK(P13:P13)=1,OR($K$2&lt;&gt;12,UPPER($L$2)&lt;&gt;"GENAP"))),"",IF(OR($K$2&lt;&gt;12,UPPER($L$2)&lt;&gt;"GENAP"),ROUND(((2*AL13)+AR13+P13)/4,0),ROUND(((2*AL13)+AR13+P13)/4,0)))</f>
        <v>0</v>
      </c>
      <c r="I13" s="34" t="str">
        <f>IF(AND(COUNTBLANK(AT13:AX13)=5,COUNTBLANK(AM13:AQ13)=5),"",IF(COUNTBLANK(AL13:AL13)=1,ROUND((AR13+(AY13*2))/3,0),ROUND(AY13,0)))</f>
        <v>0</v>
      </c>
      <c r="J13" s="34" t="str">
        <f>IF(OR(AND(COUNTBLANK(P13:P13)=1,OR($K$2&lt;&gt;12,UPPER($L$2)&lt;&gt;"GENAP")),COUNTBLANK(AT13:AX13)=5),"",IF(COUNTBLANK(AL13:AL13)=1,ROUND((AR13+(AY13*2))/3,0),ROUND(AY13,0)))</f>
        <v>0</v>
      </c>
      <c r="K13" s="16" t="str">
        <f>IF(BA13="","",BA13)</f>
        <v>0</v>
      </c>
      <c r="L13" s="102" t="s">
        <v>47</v>
      </c>
      <c r="M13" s="13"/>
      <c r="N13" s="53" t="str">
        <f>IF(BB13="","",BB13)</f>
        <v>0</v>
      </c>
      <c r="O13" s="2">
        <v>84</v>
      </c>
      <c r="P13" s="2">
        <v>94</v>
      </c>
      <c r="Q13" s="13"/>
      <c r="R13" s="3">
        <v>84</v>
      </c>
      <c r="S13" s="1"/>
      <c r="T13" s="62" t="str">
        <f>IF(ISNUMBER(R13)=FALSE(),"",IF(OR(R13&gt;=$C$4,ISNUMBER(S13)=FALSE(),R13&gt;S13),R13,IF(S13&gt;=$C$4,$C$4,S13)))</f>
        <v>0</v>
      </c>
      <c r="U13" s="1">
        <v>86</v>
      </c>
      <c r="V13" s="1"/>
      <c r="W13" s="62" t="str">
        <f>IF(ISNUMBER(U13)=FALSE(),"",IF(OR(U13&gt;=$C$4,ISNUMBER(V13)=FALSE(),U13&gt;V13),U13,IF(V13&gt;=$C$4,$C$4,V13)))</f>
        <v>0</v>
      </c>
      <c r="X13" s="1">
        <v>84</v>
      </c>
      <c r="Y13" s="1"/>
      <c r="Z13" s="62" t="str">
        <f>IF(ISNUMBER(X13)=FALSE(),"",IF(OR(X13&gt;=$C$4,ISNUMBER(Y13)=FALSE(),X13&gt;Y13),X13,IF(Y13&gt;=$C$4,$C$4,Y13)))</f>
        <v>0</v>
      </c>
      <c r="AA13" s="1"/>
      <c r="AB13" s="1"/>
      <c r="AC13" s="62" t="str">
        <f>IF(ISNUMBER(AA13)=FALSE(),"",IF(OR(AA13&gt;=$C$4,ISNUMBER(AB13)=FALSE(),AA13&gt;AB13),AA13,IF(AB13&gt;=$C$4,$C$4,AB13)))</f>
        <v>0</v>
      </c>
      <c r="AD13" s="1"/>
      <c r="AE13" s="1"/>
      <c r="AF13" s="62" t="str">
        <f>IF(ISNUMBER(AD13)=FALSE(),"",IF(OR(AD13&gt;=$C$4,ISNUMBER(AE13)=FALSE(),AD13&gt;AE13),AD13,IF(AE13&gt;=$C$4,$C$4,AE13)))</f>
        <v>0</v>
      </c>
      <c r="AG13" s="16" t="str">
        <f>IF(COUNTA(T13:T13)=1,T13)</f>
        <v>0</v>
      </c>
      <c r="AH13" s="16" t="str">
        <f>IF(COUNTA(W13:W13)=1,W13)</f>
        <v>0</v>
      </c>
      <c r="AI13" s="16" t="str">
        <f>IF(COUNTA(Z13:Z13)=1,Z13)</f>
        <v>0</v>
      </c>
      <c r="AJ13" s="16" t="str">
        <f>IF(COUNTA(AC13:AC13)=1,AC13)</f>
        <v>0</v>
      </c>
      <c r="AK13" s="16" t="str">
        <f>IF(COUNTA(AF13:AF13)=1,AF13)</f>
        <v>0</v>
      </c>
      <c r="AL13" s="52" t="str">
        <f>IF(COUNTBLANK(AG13:AK13)=5,"",AVERAGE(AG13:AK13))</f>
        <v>0</v>
      </c>
      <c r="AM13" s="6">
        <v>85</v>
      </c>
      <c r="AN13" s="2">
        <v>87</v>
      </c>
      <c r="AO13" s="2">
        <v>89</v>
      </c>
      <c r="AP13" s="2"/>
      <c r="AQ13" s="2"/>
      <c r="AR13" s="84" t="str">
        <f>IF(COUNTBLANK(AM13:AQ13)=5,"",AVERAGE(AM13:AQ13))</f>
        <v>0</v>
      </c>
      <c r="AS13" s="13"/>
      <c r="AT13" s="6"/>
      <c r="AU13" s="2"/>
      <c r="AV13" s="2"/>
      <c r="AW13" s="2"/>
      <c r="AX13" s="2"/>
      <c r="AY13" s="98" t="str">
        <f>IF(COUNTBLANK(AT13:AX13)=5,"",AVERAGE(AT13:AX13))</f>
        <v>0</v>
      </c>
      <c r="AZ13" s="13"/>
      <c r="BA13" s="10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6">
        <v>4</v>
      </c>
      <c r="B14" s="16">
        <v>40125</v>
      </c>
      <c r="C14" s="16" t="s">
        <v>99</v>
      </c>
      <c r="D14" s="13"/>
      <c r="E14" s="16" t="str">
        <f>H14</f>
        <v>0</v>
      </c>
      <c r="F14" s="13"/>
      <c r="G14" s="34" t="str">
        <f>IF(OR(COUNTBLANK(AL14:AL14)=1,COUNTBLANK(AR14:AR14)=1,COUNTBLANK(O14:O14)=1),"",ROUND(((2*AL14)+AR14+O14)/4,0))</f>
        <v>0</v>
      </c>
      <c r="H14" s="34" t="str">
        <f>IF(OR(COUNTBLANK(AL14:AL14)=1,COUNTBLANK(AR14:AR14)=1,AND(COUNTBLANK(O14:O14)=1,OR($K$2&lt;&gt;12,UPPER($L$2)&lt;&gt;"GENAP")),AND(COUNTBLANK(P14:P14)=1,OR($K$2&lt;&gt;12,UPPER($L$2)&lt;&gt;"GENAP"))),"",IF(OR($K$2&lt;&gt;12,UPPER($L$2)&lt;&gt;"GENAP"),ROUND(((2*AL14)+AR14+P14)/4,0),ROUND(((2*AL14)+AR14+P14)/4,0)))</f>
        <v>0</v>
      </c>
      <c r="I14" s="34" t="str">
        <f>IF(AND(COUNTBLANK(AT14:AX14)=5,COUNTBLANK(AM14:AQ14)=5),"",IF(COUNTBLANK(AL14:AL14)=1,ROUND((AR14+(AY14*2))/3,0),ROUND(AY14,0)))</f>
        <v>0</v>
      </c>
      <c r="J14" s="34" t="str">
        <f>IF(OR(AND(COUNTBLANK(P14:P14)=1,OR($K$2&lt;&gt;12,UPPER($L$2)&lt;&gt;"GENAP")),COUNTBLANK(AT14:AX14)=5),"",IF(COUNTBLANK(AL14:AL14)=1,ROUND((AR14+(AY14*2))/3,0),ROUND(AY14,0)))</f>
        <v>0</v>
      </c>
      <c r="K14" s="16" t="str">
        <f>IF(BA14="","",BA14)</f>
        <v>0</v>
      </c>
      <c r="L14" s="102" t="s">
        <v>47</v>
      </c>
      <c r="M14" s="13"/>
      <c r="N14" s="53" t="str">
        <f>IF(BB14="","",BB14)</f>
        <v>0</v>
      </c>
      <c r="O14" s="2">
        <v>74</v>
      </c>
      <c r="P14" s="2">
        <v>94</v>
      </c>
      <c r="Q14" s="13"/>
      <c r="R14" s="3">
        <v>82</v>
      </c>
      <c r="S14" s="1"/>
      <c r="T14" s="62" t="str">
        <f>IF(ISNUMBER(R14)=FALSE(),"",IF(OR(R14&gt;=$C$4,ISNUMBER(S14)=FALSE(),R14&gt;S14),R14,IF(S14&gt;=$C$4,$C$4,S14)))</f>
        <v>0</v>
      </c>
      <c r="U14" s="1">
        <v>84</v>
      </c>
      <c r="V14" s="1"/>
      <c r="W14" s="62" t="str">
        <f>IF(ISNUMBER(U14)=FALSE(),"",IF(OR(U14&gt;=$C$4,ISNUMBER(V14)=FALSE(),U14&gt;V14),U14,IF(V14&gt;=$C$4,$C$4,V14)))</f>
        <v>0</v>
      </c>
      <c r="X14" s="1">
        <v>87</v>
      </c>
      <c r="Y14" s="1"/>
      <c r="Z14" s="62" t="str">
        <f>IF(ISNUMBER(X14)=FALSE(),"",IF(OR(X14&gt;=$C$4,ISNUMBER(Y14)=FALSE(),X14&gt;Y14),X14,IF(Y14&gt;=$C$4,$C$4,Y14)))</f>
        <v>0</v>
      </c>
      <c r="AA14" s="1"/>
      <c r="AB14" s="1"/>
      <c r="AC14" s="62" t="str">
        <f>IF(ISNUMBER(AA14)=FALSE(),"",IF(OR(AA14&gt;=$C$4,ISNUMBER(AB14)=FALSE(),AA14&gt;AB14),AA14,IF(AB14&gt;=$C$4,$C$4,AB14)))</f>
        <v>0</v>
      </c>
      <c r="AD14" s="1"/>
      <c r="AE14" s="1"/>
      <c r="AF14" s="62" t="str">
        <f>IF(ISNUMBER(AD14)=FALSE(),"",IF(OR(AD14&gt;=$C$4,ISNUMBER(AE14)=FALSE(),AD14&gt;AE14),AD14,IF(AE14&gt;=$C$4,$C$4,AE14)))</f>
        <v>0</v>
      </c>
      <c r="AG14" s="16" t="str">
        <f>IF(COUNTA(T14:T14)=1,T14)</f>
        <v>0</v>
      </c>
      <c r="AH14" s="16" t="str">
        <f>IF(COUNTA(W14:W14)=1,W14)</f>
        <v>0</v>
      </c>
      <c r="AI14" s="16" t="str">
        <f>IF(COUNTA(Z14:Z14)=1,Z14)</f>
        <v>0</v>
      </c>
      <c r="AJ14" s="16" t="str">
        <f>IF(COUNTA(AC14:AC14)=1,AC14)</f>
        <v>0</v>
      </c>
      <c r="AK14" s="16" t="str">
        <f>IF(COUNTA(AF14:AF14)=1,AF14)</f>
        <v>0</v>
      </c>
      <c r="AL14" s="52" t="str">
        <f>IF(COUNTBLANK(AG14:AK14)=5,"",AVERAGE(AG14:AK14))</f>
        <v>0</v>
      </c>
      <c r="AM14" s="6">
        <v>86</v>
      </c>
      <c r="AN14" s="2">
        <v>87</v>
      </c>
      <c r="AO14" s="2">
        <v>89</v>
      </c>
      <c r="AP14" s="2"/>
      <c r="AQ14" s="2"/>
      <c r="AR14" s="84" t="str">
        <f>IF(COUNTBLANK(AM14:AQ14)=5,"",AVERAGE(AM14:AQ14))</f>
        <v>0</v>
      </c>
      <c r="AS14" s="13"/>
      <c r="AT14" s="6"/>
      <c r="AU14" s="2"/>
      <c r="AV14" s="2"/>
      <c r="AW14" s="2"/>
      <c r="AX14" s="2"/>
      <c r="AY14" s="98" t="str">
        <f>IF(COUNTBLANK(AT14:AX14)=5,"",AVERAGE(AT14:AX14))</f>
        <v>0</v>
      </c>
      <c r="AZ14" s="13"/>
      <c r="BA14" s="10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6">
        <v>5</v>
      </c>
      <c r="B15" s="16">
        <v>40139</v>
      </c>
      <c r="C15" s="16" t="s">
        <v>100</v>
      </c>
      <c r="D15" s="13"/>
      <c r="E15" s="16" t="str">
        <f>H15</f>
        <v>0</v>
      </c>
      <c r="F15" s="13"/>
      <c r="G15" s="34" t="str">
        <f>IF(OR(COUNTBLANK(AL15:AL15)=1,COUNTBLANK(AR15:AR15)=1,COUNTBLANK(O15:O15)=1),"",ROUND(((2*AL15)+AR15+O15)/4,0))</f>
        <v>0</v>
      </c>
      <c r="H15" s="34" t="str">
        <f>IF(OR(COUNTBLANK(AL15:AL15)=1,COUNTBLANK(AR15:AR15)=1,AND(COUNTBLANK(O15:O15)=1,OR($K$2&lt;&gt;12,UPPER($L$2)&lt;&gt;"GENAP")),AND(COUNTBLANK(P15:P15)=1,OR($K$2&lt;&gt;12,UPPER($L$2)&lt;&gt;"GENAP"))),"",IF(OR($K$2&lt;&gt;12,UPPER($L$2)&lt;&gt;"GENAP"),ROUND(((2*AL15)+AR15+P15)/4,0),ROUND(((2*AL15)+AR15+P15)/4,0)))</f>
        <v>0</v>
      </c>
      <c r="I15" s="34" t="str">
        <f>IF(AND(COUNTBLANK(AT15:AX15)=5,COUNTBLANK(AM15:AQ15)=5),"",IF(COUNTBLANK(AL15:AL15)=1,ROUND((AR15+(AY15*2))/3,0),ROUND(AY15,0)))</f>
        <v>0</v>
      </c>
      <c r="J15" s="34" t="str">
        <f>IF(OR(AND(COUNTBLANK(P15:P15)=1,OR($K$2&lt;&gt;12,UPPER($L$2)&lt;&gt;"GENAP")),COUNTBLANK(AT15:AX15)=5),"",IF(COUNTBLANK(AL15:AL15)=1,ROUND((AR15+(AY15*2))/3,0),ROUND(AY15,0)))</f>
        <v>0</v>
      </c>
      <c r="K15" s="16" t="str">
        <f>IF(BA15="","",BA15)</f>
        <v>0</v>
      </c>
      <c r="L15" s="102" t="s">
        <v>47</v>
      </c>
      <c r="M15" s="13"/>
      <c r="N15" s="53" t="str">
        <f>IF(BB15="","",BB15)</f>
        <v>0</v>
      </c>
      <c r="O15" s="2">
        <v>68</v>
      </c>
      <c r="P15" s="2">
        <v>87</v>
      </c>
      <c r="Q15" s="13"/>
      <c r="R15" s="3">
        <v>83</v>
      </c>
      <c r="S15" s="1"/>
      <c r="T15" s="62" t="str">
        <f>IF(ISNUMBER(R15)=FALSE(),"",IF(OR(R15&gt;=$C$4,ISNUMBER(S15)=FALSE(),R15&gt;S15),R15,IF(S15&gt;=$C$4,$C$4,S15)))</f>
        <v>0</v>
      </c>
      <c r="U15" s="1">
        <v>86</v>
      </c>
      <c r="V15" s="1"/>
      <c r="W15" s="62" t="str">
        <f>IF(ISNUMBER(U15)=FALSE(),"",IF(OR(U15&gt;=$C$4,ISNUMBER(V15)=FALSE(),U15&gt;V15),U15,IF(V15&gt;=$C$4,$C$4,V15)))</f>
        <v>0</v>
      </c>
      <c r="X15" s="1">
        <v>86</v>
      </c>
      <c r="Y15" s="1"/>
      <c r="Z15" s="62" t="str">
        <f>IF(ISNUMBER(X15)=FALSE(),"",IF(OR(X15&gt;=$C$4,ISNUMBER(Y15)=FALSE(),X15&gt;Y15),X15,IF(Y15&gt;=$C$4,$C$4,Y15)))</f>
        <v>0</v>
      </c>
      <c r="AA15" s="1"/>
      <c r="AB15" s="1"/>
      <c r="AC15" s="62" t="str">
        <f>IF(ISNUMBER(AA15)=FALSE(),"",IF(OR(AA15&gt;=$C$4,ISNUMBER(AB15)=FALSE(),AA15&gt;AB15),AA15,IF(AB15&gt;=$C$4,$C$4,AB15)))</f>
        <v>0</v>
      </c>
      <c r="AD15" s="1"/>
      <c r="AE15" s="1"/>
      <c r="AF15" s="62" t="str">
        <f>IF(ISNUMBER(AD15)=FALSE(),"",IF(OR(AD15&gt;=$C$4,ISNUMBER(AE15)=FALSE(),AD15&gt;AE15),AD15,IF(AE15&gt;=$C$4,$C$4,AE15)))</f>
        <v>0</v>
      </c>
      <c r="AG15" s="16" t="str">
        <f>IF(COUNTA(T15:T15)=1,T15)</f>
        <v>0</v>
      </c>
      <c r="AH15" s="16" t="str">
        <f>IF(COUNTA(W15:W15)=1,W15)</f>
        <v>0</v>
      </c>
      <c r="AI15" s="16" t="str">
        <f>IF(COUNTA(Z15:Z15)=1,Z15)</f>
        <v>0</v>
      </c>
      <c r="AJ15" s="16" t="str">
        <f>IF(COUNTA(AC15:AC15)=1,AC15)</f>
        <v>0</v>
      </c>
      <c r="AK15" s="16" t="str">
        <f>IF(COUNTA(AF15:AF15)=1,AF15)</f>
        <v>0</v>
      </c>
      <c r="AL15" s="52" t="str">
        <f>IF(COUNTBLANK(AG15:AK15)=5,"",AVERAGE(AG15:AK15))</f>
        <v>0</v>
      </c>
      <c r="AM15" s="6">
        <v>87</v>
      </c>
      <c r="AN15" s="2">
        <v>87</v>
      </c>
      <c r="AO15" s="2">
        <v>89</v>
      </c>
      <c r="AP15" s="2"/>
      <c r="AQ15" s="2"/>
      <c r="AR15" s="84" t="str">
        <f>IF(COUNTBLANK(AM15:AQ15)=5,"",AVERAGE(AM15:AQ15))</f>
        <v>0</v>
      </c>
      <c r="AS15" s="13"/>
      <c r="AT15" s="6"/>
      <c r="AU15" s="2"/>
      <c r="AV15" s="2"/>
      <c r="AW15" s="2"/>
      <c r="AX15" s="2"/>
      <c r="AY15" s="98" t="str">
        <f>IF(COUNTBLANK(AT15:AX15)=5,"",AVERAGE(AT15:AX15))</f>
        <v>0</v>
      </c>
      <c r="AZ15" s="13"/>
      <c r="BA15" s="10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6">
        <v>6</v>
      </c>
      <c r="B16" s="16">
        <v>40153</v>
      </c>
      <c r="C16" s="16" t="s">
        <v>101</v>
      </c>
      <c r="D16" s="13"/>
      <c r="E16" s="16" t="str">
        <f>H16</f>
        <v>0</v>
      </c>
      <c r="F16" s="13"/>
      <c r="G16" s="34" t="str">
        <f>IF(OR(COUNTBLANK(AL16:AL16)=1,COUNTBLANK(AR16:AR16)=1,COUNTBLANK(O16:O16)=1),"",ROUND(((2*AL16)+AR16+O16)/4,0))</f>
        <v>0</v>
      </c>
      <c r="H16" s="34" t="str">
        <f>IF(OR(COUNTBLANK(AL16:AL16)=1,COUNTBLANK(AR16:AR16)=1,AND(COUNTBLANK(O16:O16)=1,OR($K$2&lt;&gt;12,UPPER($L$2)&lt;&gt;"GENAP")),AND(COUNTBLANK(P16:P16)=1,OR($K$2&lt;&gt;12,UPPER($L$2)&lt;&gt;"GENAP"))),"",IF(OR($K$2&lt;&gt;12,UPPER($L$2)&lt;&gt;"GENAP"),ROUND(((2*AL16)+AR16+P16)/4,0),ROUND(((2*AL16)+AR16+P16)/4,0)))</f>
        <v>0</v>
      </c>
      <c r="I16" s="34" t="str">
        <f>IF(AND(COUNTBLANK(AT16:AX16)=5,COUNTBLANK(AM16:AQ16)=5),"",IF(COUNTBLANK(AL16:AL16)=1,ROUND((AR16+(AY16*2))/3,0),ROUND(AY16,0)))</f>
        <v>0</v>
      </c>
      <c r="J16" s="34" t="str">
        <f>IF(OR(AND(COUNTBLANK(P16:P16)=1,OR($K$2&lt;&gt;12,UPPER($L$2)&lt;&gt;"GENAP")),COUNTBLANK(AT16:AX16)=5),"",IF(COUNTBLANK(AL16:AL16)=1,ROUND((AR16+(AY16*2))/3,0),ROUND(AY16,0)))</f>
        <v>0</v>
      </c>
      <c r="K16" s="16" t="str">
        <f>IF(BA16="","",BA16)</f>
        <v>0</v>
      </c>
      <c r="L16" s="102" t="s">
        <v>47</v>
      </c>
      <c r="M16" s="13"/>
      <c r="N16" s="53" t="str">
        <f>IF(BB16="","",BB16)</f>
        <v>0</v>
      </c>
      <c r="O16" s="2">
        <v>88</v>
      </c>
      <c r="P16" s="2">
        <v>82</v>
      </c>
      <c r="Q16" s="13"/>
      <c r="R16" s="3">
        <v>82</v>
      </c>
      <c r="S16" s="1"/>
      <c r="T16" s="62" t="str">
        <f>IF(ISNUMBER(R16)=FALSE(),"",IF(OR(R16&gt;=$C$4,ISNUMBER(S16)=FALSE(),R16&gt;S16),R16,IF(S16&gt;=$C$4,$C$4,S16)))</f>
        <v>0</v>
      </c>
      <c r="U16" s="1">
        <v>86</v>
      </c>
      <c r="V16" s="1"/>
      <c r="W16" s="62" t="str">
        <f>IF(ISNUMBER(U16)=FALSE(),"",IF(OR(U16&gt;=$C$4,ISNUMBER(V16)=FALSE(),U16&gt;V16),U16,IF(V16&gt;=$C$4,$C$4,V16)))</f>
        <v>0</v>
      </c>
      <c r="X16" s="1">
        <v>88</v>
      </c>
      <c r="Y16" s="1"/>
      <c r="Z16" s="62" t="str">
        <f>IF(ISNUMBER(X16)=FALSE(),"",IF(OR(X16&gt;=$C$4,ISNUMBER(Y16)=FALSE(),X16&gt;Y16),X16,IF(Y16&gt;=$C$4,$C$4,Y16)))</f>
        <v>0</v>
      </c>
      <c r="AA16" s="1"/>
      <c r="AB16" s="1"/>
      <c r="AC16" s="62" t="str">
        <f>IF(ISNUMBER(AA16)=FALSE(),"",IF(OR(AA16&gt;=$C$4,ISNUMBER(AB16)=FALSE(),AA16&gt;AB16),AA16,IF(AB16&gt;=$C$4,$C$4,AB16)))</f>
        <v>0</v>
      </c>
      <c r="AD16" s="1"/>
      <c r="AE16" s="1"/>
      <c r="AF16" s="62" t="str">
        <f>IF(ISNUMBER(AD16)=FALSE(),"",IF(OR(AD16&gt;=$C$4,ISNUMBER(AE16)=FALSE(),AD16&gt;AE16),AD16,IF(AE16&gt;=$C$4,$C$4,AE16)))</f>
        <v>0</v>
      </c>
      <c r="AG16" s="16" t="str">
        <f>IF(COUNTA(T16:T16)=1,T16)</f>
        <v>0</v>
      </c>
      <c r="AH16" s="16" t="str">
        <f>IF(COUNTA(W16:W16)=1,W16)</f>
        <v>0</v>
      </c>
      <c r="AI16" s="16" t="str">
        <f>IF(COUNTA(Z16:Z16)=1,Z16)</f>
        <v>0</v>
      </c>
      <c r="AJ16" s="16" t="str">
        <f>IF(COUNTA(AC16:AC16)=1,AC16)</f>
        <v>0</v>
      </c>
      <c r="AK16" s="16" t="str">
        <f>IF(COUNTA(AF16:AF16)=1,AF16)</f>
        <v>0</v>
      </c>
      <c r="AL16" s="52" t="str">
        <f>IF(COUNTBLANK(AG16:AK16)=5,"",AVERAGE(AG16:AK16))</f>
        <v>0</v>
      </c>
      <c r="AM16" s="6">
        <v>87</v>
      </c>
      <c r="AN16" s="2">
        <v>87</v>
      </c>
      <c r="AO16" s="2">
        <v>89</v>
      </c>
      <c r="AP16" s="2"/>
      <c r="AQ16" s="2"/>
      <c r="AR16" s="84" t="str">
        <f>IF(COUNTBLANK(AM16:AQ16)=5,"",AVERAGE(AM16:AQ16))</f>
        <v>0</v>
      </c>
      <c r="AS16" s="13"/>
      <c r="AT16" s="6"/>
      <c r="AU16" s="2"/>
      <c r="AV16" s="2"/>
      <c r="AW16" s="2"/>
      <c r="AX16" s="2"/>
      <c r="AY16" s="98" t="str">
        <f>IF(COUNTBLANK(AT16:AX16)=5,"",AVERAGE(AT16:AX16))</f>
        <v>0</v>
      </c>
      <c r="AZ16" s="13"/>
      <c r="BA16" s="10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6">
        <v>7</v>
      </c>
      <c r="B17" s="16">
        <v>40167</v>
      </c>
      <c r="C17" s="16" t="s">
        <v>102</v>
      </c>
      <c r="D17" s="13"/>
      <c r="E17" s="16" t="str">
        <f>H17</f>
        <v>0</v>
      </c>
      <c r="F17" s="13"/>
      <c r="G17" s="34" t="str">
        <f>IF(OR(COUNTBLANK(AL17:AL17)=1,COUNTBLANK(AR17:AR17)=1,COUNTBLANK(O17:O17)=1),"",ROUND(((2*AL17)+AR17+O17)/4,0))</f>
        <v>0</v>
      </c>
      <c r="H17" s="34" t="str">
        <f>IF(OR(COUNTBLANK(AL17:AL17)=1,COUNTBLANK(AR17:AR17)=1,AND(COUNTBLANK(O17:O17)=1,OR($K$2&lt;&gt;12,UPPER($L$2)&lt;&gt;"GENAP")),AND(COUNTBLANK(P17:P17)=1,OR($K$2&lt;&gt;12,UPPER($L$2)&lt;&gt;"GENAP"))),"",IF(OR($K$2&lt;&gt;12,UPPER($L$2)&lt;&gt;"GENAP"),ROUND(((2*AL17)+AR17+P17)/4,0),ROUND(((2*AL17)+AR17+P17)/4,0)))</f>
        <v>0</v>
      </c>
      <c r="I17" s="34" t="str">
        <f>IF(AND(COUNTBLANK(AT17:AX17)=5,COUNTBLANK(AM17:AQ17)=5),"",IF(COUNTBLANK(AL17:AL17)=1,ROUND((AR17+(AY17*2))/3,0),ROUND(AY17,0)))</f>
        <v>0</v>
      </c>
      <c r="J17" s="34" t="str">
        <f>IF(OR(AND(COUNTBLANK(P17:P17)=1,OR($K$2&lt;&gt;12,UPPER($L$2)&lt;&gt;"GENAP")),COUNTBLANK(AT17:AX17)=5),"",IF(COUNTBLANK(AL17:AL17)=1,ROUND((AR17+(AY17*2))/3,0),ROUND(AY17,0)))</f>
        <v>0</v>
      </c>
      <c r="K17" s="16" t="str">
        <f>IF(BA17="","",BA17)</f>
        <v>0</v>
      </c>
      <c r="L17" s="102" t="s">
        <v>47</v>
      </c>
      <c r="M17" s="13"/>
      <c r="N17" s="53" t="str">
        <f>IF(BB17="","",BB17)</f>
        <v>0</v>
      </c>
      <c r="O17" s="2">
        <v>85</v>
      </c>
      <c r="P17" s="2">
        <v>97</v>
      </c>
      <c r="Q17" s="13"/>
      <c r="R17" s="3">
        <v>84</v>
      </c>
      <c r="S17" s="1"/>
      <c r="T17" s="62" t="str">
        <f>IF(ISNUMBER(R17)=FALSE(),"",IF(OR(R17&gt;=$C$4,ISNUMBER(S17)=FALSE(),R17&gt;S17),R17,IF(S17&gt;=$C$4,$C$4,S17)))</f>
        <v>0</v>
      </c>
      <c r="U17" s="1">
        <v>86</v>
      </c>
      <c r="V17" s="1"/>
      <c r="W17" s="62" t="str">
        <f>IF(ISNUMBER(U17)=FALSE(),"",IF(OR(U17&gt;=$C$4,ISNUMBER(V17)=FALSE(),U17&gt;V17),U17,IF(V17&gt;=$C$4,$C$4,V17)))</f>
        <v>0</v>
      </c>
      <c r="X17" s="1">
        <v>89</v>
      </c>
      <c r="Y17" s="1"/>
      <c r="Z17" s="62" t="str">
        <f>IF(ISNUMBER(X17)=FALSE(),"",IF(OR(X17&gt;=$C$4,ISNUMBER(Y17)=FALSE(),X17&gt;Y17),X17,IF(Y17&gt;=$C$4,$C$4,Y17)))</f>
        <v>0</v>
      </c>
      <c r="AA17" s="1"/>
      <c r="AB17" s="1"/>
      <c r="AC17" s="62" t="str">
        <f>IF(ISNUMBER(AA17)=FALSE(),"",IF(OR(AA17&gt;=$C$4,ISNUMBER(AB17)=FALSE(),AA17&gt;AB17),AA17,IF(AB17&gt;=$C$4,$C$4,AB17)))</f>
        <v>0</v>
      </c>
      <c r="AD17" s="1"/>
      <c r="AE17" s="1"/>
      <c r="AF17" s="62" t="str">
        <f>IF(ISNUMBER(AD17)=FALSE(),"",IF(OR(AD17&gt;=$C$4,ISNUMBER(AE17)=FALSE(),AD17&gt;AE17),AD17,IF(AE17&gt;=$C$4,$C$4,AE17)))</f>
        <v>0</v>
      </c>
      <c r="AG17" s="16" t="str">
        <f>IF(COUNTA(T17:T17)=1,T17)</f>
        <v>0</v>
      </c>
      <c r="AH17" s="16" t="str">
        <f>IF(COUNTA(W17:W17)=1,W17)</f>
        <v>0</v>
      </c>
      <c r="AI17" s="16" t="str">
        <f>IF(COUNTA(Z17:Z17)=1,Z17)</f>
        <v>0</v>
      </c>
      <c r="AJ17" s="16" t="str">
        <f>IF(COUNTA(AC17:AC17)=1,AC17)</f>
        <v>0</v>
      </c>
      <c r="AK17" s="16" t="str">
        <f>IF(COUNTA(AF17:AF17)=1,AF17)</f>
        <v>0</v>
      </c>
      <c r="AL17" s="52" t="str">
        <f>IF(COUNTBLANK(AG17:AK17)=5,"",AVERAGE(AG17:AK17))</f>
        <v>0</v>
      </c>
      <c r="AM17" s="6">
        <v>85</v>
      </c>
      <c r="AN17" s="2">
        <v>87</v>
      </c>
      <c r="AO17" s="2">
        <v>89</v>
      </c>
      <c r="AP17" s="2"/>
      <c r="AQ17" s="2"/>
      <c r="AR17" s="84" t="str">
        <f>IF(COUNTBLANK(AM17:AQ17)=5,"",AVERAGE(AM17:AQ17))</f>
        <v>0</v>
      </c>
      <c r="AS17" s="13"/>
      <c r="AT17" s="6"/>
      <c r="AU17" s="2"/>
      <c r="AV17" s="2"/>
      <c r="AW17" s="2"/>
      <c r="AX17" s="2"/>
      <c r="AY17" s="98" t="str">
        <f>IF(COUNTBLANK(AT17:AX17)=5,"",AVERAGE(AT17:AX17))</f>
        <v>0</v>
      </c>
      <c r="AZ17" s="13"/>
      <c r="BA17" s="10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6">
        <v>8</v>
      </c>
      <c r="B18" s="16">
        <v>40181</v>
      </c>
      <c r="C18" s="16" t="s">
        <v>103</v>
      </c>
      <c r="D18" s="13"/>
      <c r="E18" s="16" t="str">
        <f>H18</f>
        <v>0</v>
      </c>
      <c r="F18" s="13"/>
      <c r="G18" s="34" t="str">
        <f>IF(OR(COUNTBLANK(AL18:AL18)=1,COUNTBLANK(AR18:AR18)=1,COUNTBLANK(O18:O18)=1),"",ROUND(((2*AL18)+AR18+O18)/4,0))</f>
        <v>0</v>
      </c>
      <c r="H18" s="34" t="str">
        <f>IF(OR(COUNTBLANK(AL18:AL18)=1,COUNTBLANK(AR18:AR18)=1,AND(COUNTBLANK(O18:O18)=1,OR($K$2&lt;&gt;12,UPPER($L$2)&lt;&gt;"GENAP")),AND(COUNTBLANK(P18:P18)=1,OR($K$2&lt;&gt;12,UPPER($L$2)&lt;&gt;"GENAP"))),"",IF(OR($K$2&lt;&gt;12,UPPER($L$2)&lt;&gt;"GENAP"),ROUND(((2*AL18)+AR18+P18)/4,0),ROUND(((2*AL18)+AR18+P18)/4,0)))</f>
        <v>0</v>
      </c>
      <c r="I18" s="34" t="str">
        <f>IF(AND(COUNTBLANK(AT18:AX18)=5,COUNTBLANK(AM18:AQ18)=5),"",IF(COUNTBLANK(AL18:AL18)=1,ROUND((AR18+(AY18*2))/3,0),ROUND(AY18,0)))</f>
        <v>0</v>
      </c>
      <c r="J18" s="34" t="str">
        <f>IF(OR(AND(COUNTBLANK(P18:P18)=1,OR($K$2&lt;&gt;12,UPPER($L$2)&lt;&gt;"GENAP")),COUNTBLANK(AT18:AX18)=5),"",IF(COUNTBLANK(AL18:AL18)=1,ROUND((AR18+(AY18*2))/3,0),ROUND(AY18,0)))</f>
        <v>0</v>
      </c>
      <c r="K18" s="16" t="str">
        <f>IF(BA18="","",BA18)</f>
        <v>0</v>
      </c>
      <c r="L18" s="102" t="s">
        <v>47</v>
      </c>
      <c r="M18" s="13"/>
      <c r="N18" s="53" t="str">
        <f>IF(BB18="","",BB18)</f>
        <v>0</v>
      </c>
      <c r="O18" s="2">
        <v>88</v>
      </c>
      <c r="P18" s="2">
        <v>95</v>
      </c>
      <c r="Q18" s="13"/>
      <c r="R18" s="3">
        <v>90</v>
      </c>
      <c r="S18" s="1"/>
      <c r="T18" s="62" t="str">
        <f>IF(ISNUMBER(R18)=FALSE(),"",IF(OR(R18&gt;=$C$4,ISNUMBER(S18)=FALSE(),R18&gt;S18),R18,IF(S18&gt;=$C$4,$C$4,S18)))</f>
        <v>0</v>
      </c>
      <c r="U18" s="1">
        <v>96</v>
      </c>
      <c r="V18" s="1"/>
      <c r="W18" s="62" t="str">
        <f>IF(ISNUMBER(U18)=FALSE(),"",IF(OR(U18&gt;=$C$4,ISNUMBER(V18)=FALSE(),U18&gt;V18),U18,IF(V18&gt;=$C$4,$C$4,V18)))</f>
        <v>0</v>
      </c>
      <c r="X18" s="1">
        <v>90</v>
      </c>
      <c r="Y18" s="1"/>
      <c r="Z18" s="62" t="str">
        <f>IF(ISNUMBER(X18)=FALSE(),"",IF(OR(X18&gt;=$C$4,ISNUMBER(Y18)=FALSE(),X18&gt;Y18),X18,IF(Y18&gt;=$C$4,$C$4,Y18)))</f>
        <v>0</v>
      </c>
      <c r="AA18" s="1"/>
      <c r="AB18" s="1"/>
      <c r="AC18" s="62" t="str">
        <f>IF(ISNUMBER(AA18)=FALSE(),"",IF(OR(AA18&gt;=$C$4,ISNUMBER(AB18)=FALSE(),AA18&gt;AB18),AA18,IF(AB18&gt;=$C$4,$C$4,AB18)))</f>
        <v>0</v>
      </c>
      <c r="AD18" s="1"/>
      <c r="AE18" s="1"/>
      <c r="AF18" s="62" t="str">
        <f>IF(ISNUMBER(AD18)=FALSE(),"",IF(OR(AD18&gt;=$C$4,ISNUMBER(AE18)=FALSE(),AD18&gt;AE18),AD18,IF(AE18&gt;=$C$4,$C$4,AE18)))</f>
        <v>0</v>
      </c>
      <c r="AG18" s="16" t="str">
        <f>IF(COUNTA(T18:T18)=1,T18)</f>
        <v>0</v>
      </c>
      <c r="AH18" s="16" t="str">
        <f>IF(COUNTA(W18:W18)=1,W18)</f>
        <v>0</v>
      </c>
      <c r="AI18" s="16" t="str">
        <f>IF(COUNTA(Z18:Z18)=1,Z18)</f>
        <v>0</v>
      </c>
      <c r="AJ18" s="16" t="str">
        <f>IF(COUNTA(AC18:AC18)=1,AC18)</f>
        <v>0</v>
      </c>
      <c r="AK18" s="16" t="str">
        <f>IF(COUNTA(AF18:AF18)=1,AF18)</f>
        <v>0</v>
      </c>
      <c r="AL18" s="52" t="str">
        <f>IF(COUNTBLANK(AG18:AK18)=5,"",AVERAGE(AG18:AK18))</f>
        <v>0</v>
      </c>
      <c r="AM18" s="6">
        <v>86</v>
      </c>
      <c r="AN18" s="2">
        <v>87</v>
      </c>
      <c r="AO18" s="2">
        <v>89</v>
      </c>
      <c r="AP18" s="2"/>
      <c r="AQ18" s="2"/>
      <c r="AR18" s="84" t="str">
        <f>IF(COUNTBLANK(AM18:AQ18)=5,"",AVERAGE(AM18:AQ18))</f>
        <v>0</v>
      </c>
      <c r="AS18" s="13"/>
      <c r="AT18" s="6"/>
      <c r="AU18" s="2"/>
      <c r="AV18" s="2"/>
      <c r="AW18" s="2"/>
      <c r="AX18" s="2"/>
      <c r="AY18" s="98" t="str">
        <f>IF(COUNTBLANK(AT18:AX18)=5,"",AVERAGE(AT18:AX18))</f>
        <v>0</v>
      </c>
      <c r="AZ18" s="13"/>
      <c r="BA18" s="10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6">
        <v>9</v>
      </c>
      <c r="B19" s="16">
        <v>40195</v>
      </c>
      <c r="C19" s="16" t="s">
        <v>104</v>
      </c>
      <c r="D19" s="13"/>
      <c r="E19" s="16" t="str">
        <f>H19</f>
        <v>0</v>
      </c>
      <c r="F19" s="13"/>
      <c r="G19" s="34" t="str">
        <f>IF(OR(COUNTBLANK(AL19:AL19)=1,COUNTBLANK(AR19:AR19)=1,COUNTBLANK(O19:O19)=1),"",ROUND(((2*AL19)+AR19+O19)/4,0))</f>
        <v>0</v>
      </c>
      <c r="H19" s="34" t="str">
        <f>IF(OR(COUNTBLANK(AL19:AL19)=1,COUNTBLANK(AR19:AR19)=1,AND(COUNTBLANK(O19:O19)=1,OR($K$2&lt;&gt;12,UPPER($L$2)&lt;&gt;"GENAP")),AND(COUNTBLANK(P19:P19)=1,OR($K$2&lt;&gt;12,UPPER($L$2)&lt;&gt;"GENAP"))),"",IF(OR($K$2&lt;&gt;12,UPPER($L$2)&lt;&gt;"GENAP"),ROUND(((2*AL19)+AR19+P19)/4,0),ROUND(((2*AL19)+AR19+P19)/4,0)))</f>
        <v>0</v>
      </c>
      <c r="I19" s="34" t="str">
        <f>IF(AND(COUNTBLANK(AT19:AX19)=5,COUNTBLANK(AM19:AQ19)=5),"",IF(COUNTBLANK(AL19:AL19)=1,ROUND((AR19+(AY19*2))/3,0),ROUND(AY19,0)))</f>
        <v>0</v>
      </c>
      <c r="J19" s="34" t="str">
        <f>IF(OR(AND(COUNTBLANK(P19:P19)=1,OR($K$2&lt;&gt;12,UPPER($L$2)&lt;&gt;"GENAP")),COUNTBLANK(AT19:AX19)=5),"",IF(COUNTBLANK(AL19:AL19)=1,ROUND((AR19+(AY19*2))/3,0),ROUND(AY19,0)))</f>
        <v>0</v>
      </c>
      <c r="K19" s="16" t="str">
        <f>IF(BA19="","",BA19)</f>
        <v>0</v>
      </c>
      <c r="L19" s="102" t="s">
        <v>47</v>
      </c>
      <c r="M19" s="13"/>
      <c r="N19" s="53" t="str">
        <f>IF(BB19="","",BB19)</f>
        <v>0</v>
      </c>
      <c r="O19" s="2">
        <v>86</v>
      </c>
      <c r="P19" s="2">
        <v>86</v>
      </c>
      <c r="Q19" s="13"/>
      <c r="R19" s="3">
        <v>83</v>
      </c>
      <c r="S19" s="1"/>
      <c r="T19" s="62" t="str">
        <f>IF(ISNUMBER(R19)=FALSE(),"",IF(OR(R19&gt;=$C$4,ISNUMBER(S19)=FALSE(),R19&gt;S19),R19,IF(S19&gt;=$C$4,$C$4,S19)))</f>
        <v>0</v>
      </c>
      <c r="U19" s="1">
        <v>85</v>
      </c>
      <c r="V19" s="1"/>
      <c r="W19" s="62" t="str">
        <f>IF(ISNUMBER(U19)=FALSE(),"",IF(OR(U19&gt;=$C$4,ISNUMBER(V19)=FALSE(),U19&gt;V19),U19,IF(V19&gt;=$C$4,$C$4,V19)))</f>
        <v>0</v>
      </c>
      <c r="X19" s="1">
        <v>86</v>
      </c>
      <c r="Y19" s="1"/>
      <c r="Z19" s="62" t="str">
        <f>IF(ISNUMBER(X19)=FALSE(),"",IF(OR(X19&gt;=$C$4,ISNUMBER(Y19)=FALSE(),X19&gt;Y19),X19,IF(Y19&gt;=$C$4,$C$4,Y19)))</f>
        <v>0</v>
      </c>
      <c r="AA19" s="1"/>
      <c r="AB19" s="1"/>
      <c r="AC19" s="62" t="str">
        <f>IF(ISNUMBER(AA19)=FALSE(),"",IF(OR(AA19&gt;=$C$4,ISNUMBER(AB19)=FALSE(),AA19&gt;AB19),AA19,IF(AB19&gt;=$C$4,$C$4,AB19)))</f>
        <v>0</v>
      </c>
      <c r="AD19" s="1"/>
      <c r="AE19" s="1"/>
      <c r="AF19" s="62" t="str">
        <f>IF(ISNUMBER(AD19)=FALSE(),"",IF(OR(AD19&gt;=$C$4,ISNUMBER(AE19)=FALSE(),AD19&gt;AE19),AD19,IF(AE19&gt;=$C$4,$C$4,AE19)))</f>
        <v>0</v>
      </c>
      <c r="AG19" s="16" t="str">
        <f>IF(COUNTA(T19:T19)=1,T19)</f>
        <v>0</v>
      </c>
      <c r="AH19" s="16" t="str">
        <f>IF(COUNTA(W19:W19)=1,W19)</f>
        <v>0</v>
      </c>
      <c r="AI19" s="16" t="str">
        <f>IF(COUNTA(Z19:Z19)=1,Z19)</f>
        <v>0</v>
      </c>
      <c r="AJ19" s="16" t="str">
        <f>IF(COUNTA(AC19:AC19)=1,AC19)</f>
        <v>0</v>
      </c>
      <c r="AK19" s="16" t="str">
        <f>IF(COUNTA(AF19:AF19)=1,AF19)</f>
        <v>0</v>
      </c>
      <c r="AL19" s="52" t="str">
        <f>IF(COUNTBLANK(AG19:AK19)=5,"",AVERAGE(AG19:AK19))</f>
        <v>0</v>
      </c>
      <c r="AM19" s="6">
        <v>86</v>
      </c>
      <c r="AN19" s="2">
        <v>87</v>
      </c>
      <c r="AO19" s="2">
        <v>89</v>
      </c>
      <c r="AP19" s="2"/>
      <c r="AQ19" s="2"/>
      <c r="AR19" s="84" t="str">
        <f>IF(COUNTBLANK(AM19:AQ19)=5,"",AVERAGE(AM19:AQ19))</f>
        <v>0</v>
      </c>
      <c r="AS19" s="13"/>
      <c r="AT19" s="6"/>
      <c r="AU19" s="2"/>
      <c r="AV19" s="2"/>
      <c r="AW19" s="2"/>
      <c r="AX19" s="2"/>
      <c r="AY19" s="98" t="str">
        <f>IF(COUNTBLANK(AT19:AX19)=5,"",AVERAGE(AT19:AX19))</f>
        <v>0</v>
      </c>
      <c r="AZ19" s="13"/>
      <c r="BA19" s="10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6">
        <v>10</v>
      </c>
      <c r="B20" s="16">
        <v>40209</v>
      </c>
      <c r="C20" s="16" t="s">
        <v>105</v>
      </c>
      <c r="D20" s="13"/>
      <c r="E20" s="16" t="str">
        <f>H20</f>
        <v>0</v>
      </c>
      <c r="F20" s="13"/>
      <c r="G20" s="34" t="str">
        <f>IF(OR(COUNTBLANK(AL20:AL20)=1,COUNTBLANK(AR20:AR20)=1,COUNTBLANK(O20:O20)=1),"",ROUND(((2*AL20)+AR20+O20)/4,0))</f>
        <v>0</v>
      </c>
      <c r="H20" s="34" t="str">
        <f>IF(OR(COUNTBLANK(AL20:AL20)=1,COUNTBLANK(AR20:AR20)=1,AND(COUNTBLANK(O20:O20)=1,OR($K$2&lt;&gt;12,UPPER($L$2)&lt;&gt;"GENAP")),AND(COUNTBLANK(P20:P20)=1,OR($K$2&lt;&gt;12,UPPER($L$2)&lt;&gt;"GENAP"))),"",IF(OR($K$2&lt;&gt;12,UPPER($L$2)&lt;&gt;"GENAP"),ROUND(((2*AL20)+AR20+P20)/4,0),ROUND(((2*AL20)+AR20+P20)/4,0)))</f>
        <v>0</v>
      </c>
      <c r="I20" s="34" t="str">
        <f>IF(AND(COUNTBLANK(AT20:AX20)=5,COUNTBLANK(AM20:AQ20)=5),"",IF(COUNTBLANK(AL20:AL20)=1,ROUND((AR20+(AY20*2))/3,0),ROUND(AY20,0)))</f>
        <v>0</v>
      </c>
      <c r="J20" s="34" t="str">
        <f>IF(OR(AND(COUNTBLANK(P20:P20)=1,OR($K$2&lt;&gt;12,UPPER($L$2)&lt;&gt;"GENAP")),COUNTBLANK(AT20:AX20)=5),"",IF(COUNTBLANK(AL20:AL20)=1,ROUND((AR20+(AY20*2))/3,0),ROUND(AY20,0)))</f>
        <v>0</v>
      </c>
      <c r="K20" s="16" t="str">
        <f>IF(BA20="","",BA20)</f>
        <v>0</v>
      </c>
      <c r="L20" s="102" t="s">
        <v>47</v>
      </c>
      <c r="M20" s="13"/>
      <c r="N20" s="53" t="str">
        <f>IF(BB20="","",BB20)</f>
        <v>0</v>
      </c>
      <c r="O20" s="2">
        <v>84</v>
      </c>
      <c r="P20" s="2">
        <v>89</v>
      </c>
      <c r="Q20" s="13"/>
      <c r="R20" s="3">
        <v>87</v>
      </c>
      <c r="S20" s="1"/>
      <c r="T20" s="62" t="str">
        <f>IF(ISNUMBER(R20)=FALSE(),"",IF(OR(R20&gt;=$C$4,ISNUMBER(S20)=FALSE(),R20&gt;S20),R20,IF(S20&gt;=$C$4,$C$4,S20)))</f>
        <v>0</v>
      </c>
      <c r="U20" s="1">
        <v>87</v>
      </c>
      <c r="V20" s="1"/>
      <c r="W20" s="62" t="str">
        <f>IF(ISNUMBER(U20)=FALSE(),"",IF(OR(U20&gt;=$C$4,ISNUMBER(V20)=FALSE(),U20&gt;V20),U20,IF(V20&gt;=$C$4,$C$4,V20)))</f>
        <v>0</v>
      </c>
      <c r="X20" s="1">
        <v>90</v>
      </c>
      <c r="Y20" s="1"/>
      <c r="Z20" s="62" t="str">
        <f>IF(ISNUMBER(X20)=FALSE(),"",IF(OR(X20&gt;=$C$4,ISNUMBER(Y20)=FALSE(),X20&gt;Y20),X20,IF(Y20&gt;=$C$4,$C$4,Y20)))</f>
        <v>0</v>
      </c>
      <c r="AA20" s="1"/>
      <c r="AB20" s="1"/>
      <c r="AC20" s="62" t="str">
        <f>IF(ISNUMBER(AA20)=FALSE(),"",IF(OR(AA20&gt;=$C$4,ISNUMBER(AB20)=FALSE(),AA20&gt;AB20),AA20,IF(AB20&gt;=$C$4,$C$4,AB20)))</f>
        <v>0</v>
      </c>
      <c r="AD20" s="1"/>
      <c r="AE20" s="1"/>
      <c r="AF20" s="62" t="str">
        <f>IF(ISNUMBER(AD20)=FALSE(),"",IF(OR(AD20&gt;=$C$4,ISNUMBER(AE20)=FALSE(),AD20&gt;AE20),AD20,IF(AE20&gt;=$C$4,$C$4,AE20)))</f>
        <v>0</v>
      </c>
      <c r="AG20" s="16" t="str">
        <f>IF(COUNTA(T20:T20)=1,T20)</f>
        <v>0</v>
      </c>
      <c r="AH20" s="16" t="str">
        <f>IF(COUNTA(W20:W20)=1,W20)</f>
        <v>0</v>
      </c>
      <c r="AI20" s="16" t="str">
        <f>IF(COUNTA(Z20:Z20)=1,Z20)</f>
        <v>0</v>
      </c>
      <c r="AJ20" s="16" t="str">
        <f>IF(COUNTA(AC20:AC20)=1,AC20)</f>
        <v>0</v>
      </c>
      <c r="AK20" s="16" t="str">
        <f>IF(COUNTA(AF20:AF20)=1,AF20)</f>
        <v>0</v>
      </c>
      <c r="AL20" s="52" t="str">
        <f>IF(COUNTBLANK(AG20:AK20)=5,"",AVERAGE(AG20:AK20))</f>
        <v>0</v>
      </c>
      <c r="AM20" s="6">
        <v>87</v>
      </c>
      <c r="AN20" s="2">
        <v>87</v>
      </c>
      <c r="AO20" s="2">
        <v>89</v>
      </c>
      <c r="AP20" s="2"/>
      <c r="AQ20" s="2"/>
      <c r="AR20" s="84" t="str">
        <f>IF(COUNTBLANK(AM20:AQ20)=5,"",AVERAGE(AM20:AQ20))</f>
        <v>0</v>
      </c>
      <c r="AS20" s="13"/>
      <c r="AT20" s="6"/>
      <c r="AU20" s="2"/>
      <c r="AV20" s="2"/>
      <c r="AW20" s="2"/>
      <c r="AX20" s="2"/>
      <c r="AY20" s="98" t="str">
        <f>IF(COUNTBLANK(AT20:AX20)=5,"",AVERAGE(AT20:AX20))</f>
        <v>0</v>
      </c>
      <c r="AZ20" s="13"/>
      <c r="BA20" s="10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6">
        <v>11</v>
      </c>
      <c r="B21" s="16">
        <v>40223</v>
      </c>
      <c r="C21" s="16" t="s">
        <v>106</v>
      </c>
      <c r="D21" s="13"/>
      <c r="E21" s="16" t="str">
        <f>H21</f>
        <v>0</v>
      </c>
      <c r="F21" s="13"/>
      <c r="G21" s="34" t="str">
        <f>IF(OR(COUNTBLANK(AL21:AL21)=1,COUNTBLANK(AR21:AR21)=1,COUNTBLANK(O21:O21)=1),"",ROUND(((2*AL21)+AR21+O21)/4,0))</f>
        <v>0</v>
      </c>
      <c r="H21" s="34" t="str">
        <f>IF(OR(COUNTBLANK(AL21:AL21)=1,COUNTBLANK(AR21:AR21)=1,AND(COUNTBLANK(O21:O21)=1,OR($K$2&lt;&gt;12,UPPER($L$2)&lt;&gt;"GENAP")),AND(COUNTBLANK(P21:P21)=1,OR($K$2&lt;&gt;12,UPPER($L$2)&lt;&gt;"GENAP"))),"",IF(OR($K$2&lt;&gt;12,UPPER($L$2)&lt;&gt;"GENAP"),ROUND(((2*AL21)+AR21+P21)/4,0),ROUND(((2*AL21)+AR21+P21)/4,0)))</f>
        <v>0</v>
      </c>
      <c r="I21" s="34" t="str">
        <f>IF(AND(COUNTBLANK(AT21:AX21)=5,COUNTBLANK(AM21:AQ21)=5),"",IF(COUNTBLANK(AL21:AL21)=1,ROUND((AR21+(AY21*2))/3,0),ROUND(AY21,0)))</f>
        <v>0</v>
      </c>
      <c r="J21" s="34" t="str">
        <f>IF(OR(AND(COUNTBLANK(P21:P21)=1,OR($K$2&lt;&gt;12,UPPER($L$2)&lt;&gt;"GENAP")),COUNTBLANK(AT21:AX21)=5),"",IF(COUNTBLANK(AL21:AL21)=1,ROUND((AR21+(AY21*2))/3,0),ROUND(AY21,0)))</f>
        <v>0</v>
      </c>
      <c r="K21" s="16" t="str">
        <f>IF(BA21="","",BA21)</f>
        <v>0</v>
      </c>
      <c r="L21" s="102" t="s">
        <v>47</v>
      </c>
      <c r="M21" s="13"/>
      <c r="N21" s="53" t="str">
        <f>IF(BB21="","",BB21)</f>
        <v>0</v>
      </c>
      <c r="O21" s="2">
        <v>92</v>
      </c>
      <c r="P21" s="2">
        <v>89</v>
      </c>
      <c r="Q21" s="13"/>
      <c r="R21" s="3">
        <v>86</v>
      </c>
      <c r="S21" s="1"/>
      <c r="T21" s="62" t="str">
        <f>IF(ISNUMBER(R21)=FALSE(),"",IF(OR(R21&gt;=$C$4,ISNUMBER(S21)=FALSE(),R21&gt;S21),R21,IF(S21&gt;=$C$4,$C$4,S21)))</f>
        <v>0</v>
      </c>
      <c r="U21" s="1">
        <v>88</v>
      </c>
      <c r="V21" s="1"/>
      <c r="W21" s="62" t="str">
        <f>IF(ISNUMBER(U21)=FALSE(),"",IF(OR(U21&gt;=$C$4,ISNUMBER(V21)=FALSE(),U21&gt;V21),U21,IF(V21&gt;=$C$4,$C$4,V21)))</f>
        <v>0</v>
      </c>
      <c r="X21" s="1">
        <v>86</v>
      </c>
      <c r="Y21" s="1"/>
      <c r="Z21" s="62" t="str">
        <f>IF(ISNUMBER(X21)=FALSE(),"",IF(OR(X21&gt;=$C$4,ISNUMBER(Y21)=FALSE(),X21&gt;Y21),X21,IF(Y21&gt;=$C$4,$C$4,Y21)))</f>
        <v>0</v>
      </c>
      <c r="AA21" s="1"/>
      <c r="AB21" s="1"/>
      <c r="AC21" s="62" t="str">
        <f>IF(ISNUMBER(AA21)=FALSE(),"",IF(OR(AA21&gt;=$C$4,ISNUMBER(AB21)=FALSE(),AA21&gt;AB21),AA21,IF(AB21&gt;=$C$4,$C$4,AB21)))</f>
        <v>0</v>
      </c>
      <c r="AD21" s="1"/>
      <c r="AE21" s="1"/>
      <c r="AF21" s="62" t="str">
        <f>IF(ISNUMBER(AD21)=FALSE(),"",IF(OR(AD21&gt;=$C$4,ISNUMBER(AE21)=FALSE(),AD21&gt;AE21),AD21,IF(AE21&gt;=$C$4,$C$4,AE21)))</f>
        <v>0</v>
      </c>
      <c r="AG21" s="16" t="str">
        <f>IF(COUNTA(T21:T21)=1,T21)</f>
        <v>0</v>
      </c>
      <c r="AH21" s="16" t="str">
        <f>IF(COUNTA(W21:W21)=1,W21)</f>
        <v>0</v>
      </c>
      <c r="AI21" s="16" t="str">
        <f>IF(COUNTA(Z21:Z21)=1,Z21)</f>
        <v>0</v>
      </c>
      <c r="AJ21" s="16" t="str">
        <f>IF(COUNTA(AC21:AC21)=1,AC21)</f>
        <v>0</v>
      </c>
      <c r="AK21" s="16" t="str">
        <f>IF(COUNTA(AF21:AF21)=1,AF21)</f>
        <v>0</v>
      </c>
      <c r="AL21" s="52" t="str">
        <f>IF(COUNTBLANK(AG21:AK21)=5,"",AVERAGE(AG21:AK21))</f>
        <v>0</v>
      </c>
      <c r="AM21" s="6">
        <v>86</v>
      </c>
      <c r="AN21" s="2">
        <v>87</v>
      </c>
      <c r="AO21" s="2">
        <v>89</v>
      </c>
      <c r="AP21" s="2"/>
      <c r="AQ21" s="2"/>
      <c r="AR21" s="84" t="str">
        <f>IF(COUNTBLANK(AM21:AQ21)=5,"",AVERAGE(AM21:AQ21))</f>
        <v>0</v>
      </c>
      <c r="AS21" s="13"/>
      <c r="AT21" s="6"/>
      <c r="AU21" s="2"/>
      <c r="AV21" s="2"/>
      <c r="AW21" s="2"/>
      <c r="AX21" s="2"/>
      <c r="AY21" s="98" t="str">
        <f>IF(COUNTBLANK(AT21:AX21)=5,"",AVERAGE(AT21:AX21))</f>
        <v>0</v>
      </c>
      <c r="AZ21" s="13"/>
      <c r="BA21" s="10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6">
        <v>12</v>
      </c>
      <c r="B22" s="16">
        <v>40237</v>
      </c>
      <c r="C22" s="16" t="s">
        <v>107</v>
      </c>
      <c r="D22" s="13"/>
      <c r="E22" s="16" t="str">
        <f>H22</f>
        <v>0</v>
      </c>
      <c r="F22" s="13"/>
      <c r="G22" s="34" t="str">
        <f>IF(OR(COUNTBLANK(AL22:AL22)=1,COUNTBLANK(AR22:AR22)=1,COUNTBLANK(O22:O22)=1),"",ROUND(((2*AL22)+AR22+O22)/4,0))</f>
        <v>0</v>
      </c>
      <c r="H22" s="34" t="str">
        <f>IF(OR(COUNTBLANK(AL22:AL22)=1,COUNTBLANK(AR22:AR22)=1,AND(COUNTBLANK(O22:O22)=1,OR($K$2&lt;&gt;12,UPPER($L$2)&lt;&gt;"GENAP")),AND(COUNTBLANK(P22:P22)=1,OR($K$2&lt;&gt;12,UPPER($L$2)&lt;&gt;"GENAP"))),"",IF(OR($K$2&lt;&gt;12,UPPER($L$2)&lt;&gt;"GENAP"),ROUND(((2*AL22)+AR22+P22)/4,0),ROUND(((2*AL22)+AR22+P22)/4,0)))</f>
        <v>0</v>
      </c>
      <c r="I22" s="34" t="str">
        <f>IF(AND(COUNTBLANK(AT22:AX22)=5,COUNTBLANK(AM22:AQ22)=5),"",IF(COUNTBLANK(AL22:AL22)=1,ROUND((AR22+(AY22*2))/3,0),ROUND(AY22,0)))</f>
        <v>0</v>
      </c>
      <c r="J22" s="34" t="str">
        <f>IF(OR(AND(COUNTBLANK(P22:P22)=1,OR($K$2&lt;&gt;12,UPPER($L$2)&lt;&gt;"GENAP")),COUNTBLANK(AT22:AX22)=5),"",IF(COUNTBLANK(AL22:AL22)=1,ROUND((AR22+(AY22*2))/3,0),ROUND(AY22,0)))</f>
        <v>0</v>
      </c>
      <c r="K22" s="16" t="str">
        <f>IF(BA22="","",BA22)</f>
        <v>0</v>
      </c>
      <c r="L22" s="102" t="s">
        <v>47</v>
      </c>
      <c r="M22" s="13"/>
      <c r="N22" s="53" t="str">
        <f>IF(BB22="","",BB22)</f>
        <v>0</v>
      </c>
      <c r="O22" s="2">
        <v>90</v>
      </c>
      <c r="P22" s="2">
        <v>92</v>
      </c>
      <c r="Q22" s="13"/>
      <c r="R22" s="3">
        <v>90</v>
      </c>
      <c r="S22" s="1"/>
      <c r="T22" s="62" t="str">
        <f>IF(ISNUMBER(R22)=FALSE(),"",IF(OR(R22&gt;=$C$4,ISNUMBER(S22)=FALSE(),R22&gt;S22),R22,IF(S22&gt;=$C$4,$C$4,S22)))</f>
        <v>0</v>
      </c>
      <c r="U22" s="1">
        <v>93</v>
      </c>
      <c r="V22" s="1"/>
      <c r="W22" s="62" t="str">
        <f>IF(ISNUMBER(U22)=FALSE(),"",IF(OR(U22&gt;=$C$4,ISNUMBER(V22)=FALSE(),U22&gt;V22),U22,IF(V22&gt;=$C$4,$C$4,V22)))</f>
        <v>0</v>
      </c>
      <c r="X22" s="1">
        <v>85</v>
      </c>
      <c r="Y22" s="1"/>
      <c r="Z22" s="62" t="str">
        <f>IF(ISNUMBER(X22)=FALSE(),"",IF(OR(X22&gt;=$C$4,ISNUMBER(Y22)=FALSE(),X22&gt;Y22),X22,IF(Y22&gt;=$C$4,$C$4,Y22)))</f>
        <v>0</v>
      </c>
      <c r="AA22" s="1"/>
      <c r="AB22" s="1"/>
      <c r="AC22" s="62" t="str">
        <f>IF(ISNUMBER(AA22)=FALSE(),"",IF(OR(AA22&gt;=$C$4,ISNUMBER(AB22)=FALSE(),AA22&gt;AB22),AA22,IF(AB22&gt;=$C$4,$C$4,AB22)))</f>
        <v>0</v>
      </c>
      <c r="AD22" s="1"/>
      <c r="AE22" s="1"/>
      <c r="AF22" s="62" t="str">
        <f>IF(ISNUMBER(AD22)=FALSE(),"",IF(OR(AD22&gt;=$C$4,ISNUMBER(AE22)=FALSE(),AD22&gt;AE22),AD22,IF(AE22&gt;=$C$4,$C$4,AE22)))</f>
        <v>0</v>
      </c>
      <c r="AG22" s="16" t="str">
        <f>IF(COUNTA(T22:T22)=1,T22)</f>
        <v>0</v>
      </c>
      <c r="AH22" s="16" t="str">
        <f>IF(COUNTA(W22:W22)=1,W22)</f>
        <v>0</v>
      </c>
      <c r="AI22" s="16" t="str">
        <f>IF(COUNTA(Z22:Z22)=1,Z22)</f>
        <v>0</v>
      </c>
      <c r="AJ22" s="16" t="str">
        <f>IF(COUNTA(AC22:AC22)=1,AC22)</f>
        <v>0</v>
      </c>
      <c r="AK22" s="16" t="str">
        <f>IF(COUNTA(AF22:AF22)=1,AF22)</f>
        <v>0</v>
      </c>
      <c r="AL22" s="52" t="str">
        <f>IF(COUNTBLANK(AG22:AK22)=5,"",AVERAGE(AG22:AK22))</f>
        <v>0</v>
      </c>
      <c r="AM22" s="6">
        <v>85</v>
      </c>
      <c r="AN22" s="2">
        <v>87</v>
      </c>
      <c r="AO22" s="2">
        <v>89</v>
      </c>
      <c r="AP22" s="2"/>
      <c r="AQ22" s="2"/>
      <c r="AR22" s="84" t="str">
        <f>IF(COUNTBLANK(AM22:AQ22)=5,"",AVERAGE(AM22:AQ22))</f>
        <v>0</v>
      </c>
      <c r="AS22" s="13"/>
      <c r="AT22" s="6"/>
      <c r="AU22" s="2"/>
      <c r="AV22" s="2"/>
      <c r="AW22" s="2"/>
      <c r="AX22" s="2"/>
      <c r="AY22" s="98" t="str">
        <f>IF(COUNTBLANK(AT22:AX22)=5,"",AVERAGE(AT22:AX22))</f>
        <v>0</v>
      </c>
      <c r="AZ22" s="13"/>
      <c r="BA22" s="10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6">
        <v>13</v>
      </c>
      <c r="B23" s="16">
        <v>40251</v>
      </c>
      <c r="C23" s="16" t="s">
        <v>108</v>
      </c>
      <c r="D23" s="13"/>
      <c r="E23" s="16" t="str">
        <f>H23</f>
        <v>0</v>
      </c>
      <c r="F23" s="13"/>
      <c r="G23" s="34" t="str">
        <f>IF(OR(COUNTBLANK(AL23:AL23)=1,COUNTBLANK(AR23:AR23)=1,COUNTBLANK(O23:O23)=1),"",ROUND(((2*AL23)+AR23+O23)/4,0))</f>
        <v>0</v>
      </c>
      <c r="H23" s="34" t="str">
        <f>IF(OR(COUNTBLANK(AL23:AL23)=1,COUNTBLANK(AR23:AR23)=1,AND(COUNTBLANK(O23:O23)=1,OR($K$2&lt;&gt;12,UPPER($L$2)&lt;&gt;"GENAP")),AND(COUNTBLANK(P23:P23)=1,OR($K$2&lt;&gt;12,UPPER($L$2)&lt;&gt;"GENAP"))),"",IF(OR($K$2&lt;&gt;12,UPPER($L$2)&lt;&gt;"GENAP"),ROUND(((2*AL23)+AR23+P23)/4,0),ROUND(((2*AL23)+AR23+P23)/4,0)))</f>
        <v>0</v>
      </c>
      <c r="I23" s="34" t="str">
        <f>IF(AND(COUNTBLANK(AT23:AX23)=5,COUNTBLANK(AM23:AQ23)=5),"",IF(COUNTBLANK(AL23:AL23)=1,ROUND((AR23+(AY23*2))/3,0),ROUND(AY23,0)))</f>
        <v>0</v>
      </c>
      <c r="J23" s="34" t="str">
        <f>IF(OR(AND(COUNTBLANK(P23:P23)=1,OR($K$2&lt;&gt;12,UPPER($L$2)&lt;&gt;"GENAP")),COUNTBLANK(AT23:AX23)=5),"",IF(COUNTBLANK(AL23:AL23)=1,ROUND((AR23+(AY23*2))/3,0),ROUND(AY23,0)))</f>
        <v>0</v>
      </c>
      <c r="K23" s="16" t="str">
        <f>IF(BA23="","",BA23)</f>
        <v>0</v>
      </c>
      <c r="L23" s="102" t="s">
        <v>47</v>
      </c>
      <c r="M23" s="13"/>
      <c r="N23" s="53" t="str">
        <f>IF(BB23="","",BB23)</f>
        <v>0</v>
      </c>
      <c r="O23" s="2">
        <v>85</v>
      </c>
      <c r="P23" s="2">
        <v>87</v>
      </c>
      <c r="Q23" s="13"/>
      <c r="R23" s="3">
        <v>84</v>
      </c>
      <c r="S23" s="1"/>
      <c r="T23" s="62" t="str">
        <f>IF(ISNUMBER(R23)=FALSE(),"",IF(OR(R23&gt;=$C$4,ISNUMBER(S23)=FALSE(),R23&gt;S23),R23,IF(S23&gt;=$C$4,$C$4,S23)))</f>
        <v>0</v>
      </c>
      <c r="U23" s="1">
        <v>87</v>
      </c>
      <c r="V23" s="1"/>
      <c r="W23" s="62" t="str">
        <f>IF(ISNUMBER(U23)=FALSE(),"",IF(OR(U23&gt;=$C$4,ISNUMBER(V23)=FALSE(),U23&gt;V23),U23,IF(V23&gt;=$C$4,$C$4,V23)))</f>
        <v>0</v>
      </c>
      <c r="X23" s="1">
        <v>84</v>
      </c>
      <c r="Y23" s="1"/>
      <c r="Z23" s="62" t="str">
        <f>IF(ISNUMBER(X23)=FALSE(),"",IF(OR(X23&gt;=$C$4,ISNUMBER(Y23)=FALSE(),X23&gt;Y23),X23,IF(Y23&gt;=$C$4,$C$4,Y23)))</f>
        <v>0</v>
      </c>
      <c r="AA23" s="1"/>
      <c r="AB23" s="1"/>
      <c r="AC23" s="62" t="str">
        <f>IF(ISNUMBER(AA23)=FALSE(),"",IF(OR(AA23&gt;=$C$4,ISNUMBER(AB23)=FALSE(),AA23&gt;AB23),AA23,IF(AB23&gt;=$C$4,$C$4,AB23)))</f>
        <v>0</v>
      </c>
      <c r="AD23" s="1"/>
      <c r="AE23" s="1"/>
      <c r="AF23" s="62" t="str">
        <f>IF(ISNUMBER(AD23)=FALSE(),"",IF(OR(AD23&gt;=$C$4,ISNUMBER(AE23)=FALSE(),AD23&gt;AE23),AD23,IF(AE23&gt;=$C$4,$C$4,AE23)))</f>
        <v>0</v>
      </c>
      <c r="AG23" s="16" t="str">
        <f>IF(COUNTA(T23:T23)=1,T23)</f>
        <v>0</v>
      </c>
      <c r="AH23" s="16" t="str">
        <f>IF(COUNTA(W23:W23)=1,W23)</f>
        <v>0</v>
      </c>
      <c r="AI23" s="16" t="str">
        <f>IF(COUNTA(Z23:Z23)=1,Z23)</f>
        <v>0</v>
      </c>
      <c r="AJ23" s="16" t="str">
        <f>IF(COUNTA(AC23:AC23)=1,AC23)</f>
        <v>0</v>
      </c>
      <c r="AK23" s="16" t="str">
        <f>IF(COUNTA(AF23:AF23)=1,AF23)</f>
        <v>0</v>
      </c>
      <c r="AL23" s="52" t="str">
        <f>IF(COUNTBLANK(AG23:AK23)=5,"",AVERAGE(AG23:AK23))</f>
        <v>0</v>
      </c>
      <c r="AM23" s="6">
        <v>86</v>
      </c>
      <c r="AN23" s="2">
        <v>87</v>
      </c>
      <c r="AO23" s="2">
        <v>89</v>
      </c>
      <c r="AP23" s="2"/>
      <c r="AQ23" s="2"/>
      <c r="AR23" s="84" t="str">
        <f>IF(COUNTBLANK(AM23:AQ23)=5,"",AVERAGE(AM23:AQ23))</f>
        <v>0</v>
      </c>
      <c r="AS23" s="13"/>
      <c r="AT23" s="6"/>
      <c r="AU23" s="2"/>
      <c r="AV23" s="2"/>
      <c r="AW23" s="2"/>
      <c r="AX23" s="2"/>
      <c r="AY23" s="98" t="str">
        <f>IF(COUNTBLANK(AT23:AX23)=5,"",AVERAGE(AT23:AX23))</f>
        <v>0</v>
      </c>
      <c r="AZ23" s="13"/>
      <c r="BA23" s="10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6">
        <v>14</v>
      </c>
      <c r="B24" s="16">
        <v>40265</v>
      </c>
      <c r="C24" s="16" t="s">
        <v>109</v>
      </c>
      <c r="D24" s="13"/>
      <c r="E24" s="16" t="str">
        <f>H24</f>
        <v>0</v>
      </c>
      <c r="F24" s="13"/>
      <c r="G24" s="34" t="str">
        <f>IF(OR(COUNTBLANK(AL24:AL24)=1,COUNTBLANK(AR24:AR24)=1,COUNTBLANK(O24:O24)=1),"",ROUND(((2*AL24)+AR24+O24)/4,0))</f>
        <v>0</v>
      </c>
      <c r="H24" s="34" t="str">
        <f>IF(OR(COUNTBLANK(AL24:AL24)=1,COUNTBLANK(AR24:AR24)=1,AND(COUNTBLANK(O24:O24)=1,OR($K$2&lt;&gt;12,UPPER($L$2)&lt;&gt;"GENAP")),AND(COUNTBLANK(P24:P24)=1,OR($K$2&lt;&gt;12,UPPER($L$2)&lt;&gt;"GENAP"))),"",IF(OR($K$2&lt;&gt;12,UPPER($L$2)&lt;&gt;"GENAP"),ROUND(((2*AL24)+AR24+P24)/4,0),ROUND(((2*AL24)+AR24+P24)/4,0)))</f>
        <v>0</v>
      </c>
      <c r="I24" s="34" t="str">
        <f>IF(AND(COUNTBLANK(AT24:AX24)=5,COUNTBLANK(AM24:AQ24)=5),"",IF(COUNTBLANK(AL24:AL24)=1,ROUND((AR24+(AY24*2))/3,0),ROUND(AY24,0)))</f>
        <v>0</v>
      </c>
      <c r="J24" s="34" t="str">
        <f>IF(OR(AND(COUNTBLANK(P24:P24)=1,OR($K$2&lt;&gt;12,UPPER($L$2)&lt;&gt;"GENAP")),COUNTBLANK(AT24:AX24)=5),"",IF(COUNTBLANK(AL24:AL24)=1,ROUND((AR24+(AY24*2))/3,0),ROUND(AY24,0)))</f>
        <v>0</v>
      </c>
      <c r="K24" s="16" t="str">
        <f>IF(BA24="","",BA24)</f>
        <v>0</v>
      </c>
      <c r="L24" s="102" t="s">
        <v>47</v>
      </c>
      <c r="M24" s="13"/>
      <c r="N24" s="53" t="str">
        <f>IF(BB24="","",BB24)</f>
        <v>0</v>
      </c>
      <c r="O24" s="2">
        <v>84</v>
      </c>
      <c r="P24" s="2">
        <v>92</v>
      </c>
      <c r="Q24" s="13"/>
      <c r="R24" s="3">
        <v>89</v>
      </c>
      <c r="S24" s="1"/>
      <c r="T24" s="62" t="str">
        <f>IF(ISNUMBER(R24)=FALSE(),"",IF(OR(R24&gt;=$C$4,ISNUMBER(S24)=FALSE(),R24&gt;S24),R24,IF(S24&gt;=$C$4,$C$4,S24)))</f>
        <v>0</v>
      </c>
      <c r="U24" s="1">
        <v>88</v>
      </c>
      <c r="V24" s="1"/>
      <c r="W24" s="62" t="str">
        <f>IF(ISNUMBER(U24)=FALSE(),"",IF(OR(U24&gt;=$C$4,ISNUMBER(V24)=FALSE(),U24&gt;V24),U24,IF(V24&gt;=$C$4,$C$4,V24)))</f>
        <v>0</v>
      </c>
      <c r="X24" s="1">
        <v>86</v>
      </c>
      <c r="Y24" s="1"/>
      <c r="Z24" s="62" t="str">
        <f>IF(ISNUMBER(X24)=FALSE(),"",IF(OR(X24&gt;=$C$4,ISNUMBER(Y24)=FALSE(),X24&gt;Y24),X24,IF(Y24&gt;=$C$4,$C$4,Y24)))</f>
        <v>0</v>
      </c>
      <c r="AA24" s="1"/>
      <c r="AB24" s="1"/>
      <c r="AC24" s="62" t="str">
        <f>IF(ISNUMBER(AA24)=FALSE(),"",IF(OR(AA24&gt;=$C$4,ISNUMBER(AB24)=FALSE(),AA24&gt;AB24),AA24,IF(AB24&gt;=$C$4,$C$4,AB24)))</f>
        <v>0</v>
      </c>
      <c r="AD24" s="1"/>
      <c r="AE24" s="1"/>
      <c r="AF24" s="62" t="str">
        <f>IF(ISNUMBER(AD24)=FALSE(),"",IF(OR(AD24&gt;=$C$4,ISNUMBER(AE24)=FALSE(),AD24&gt;AE24),AD24,IF(AE24&gt;=$C$4,$C$4,AE24)))</f>
        <v>0</v>
      </c>
      <c r="AG24" s="16" t="str">
        <f>IF(COUNTA(T24:T24)=1,T24)</f>
        <v>0</v>
      </c>
      <c r="AH24" s="16" t="str">
        <f>IF(COUNTA(W24:W24)=1,W24)</f>
        <v>0</v>
      </c>
      <c r="AI24" s="16" t="str">
        <f>IF(COUNTA(Z24:Z24)=1,Z24)</f>
        <v>0</v>
      </c>
      <c r="AJ24" s="16" t="str">
        <f>IF(COUNTA(AC24:AC24)=1,AC24)</f>
        <v>0</v>
      </c>
      <c r="AK24" s="16" t="str">
        <f>IF(COUNTA(AF24:AF24)=1,AF24)</f>
        <v>0</v>
      </c>
      <c r="AL24" s="52" t="str">
        <f>IF(COUNTBLANK(AG24:AK24)=5,"",AVERAGE(AG24:AK24))</f>
        <v>0</v>
      </c>
      <c r="AM24" s="6">
        <v>87</v>
      </c>
      <c r="AN24" s="2">
        <v>87</v>
      </c>
      <c r="AO24" s="2">
        <v>89</v>
      </c>
      <c r="AP24" s="2"/>
      <c r="AQ24" s="2"/>
      <c r="AR24" s="84" t="str">
        <f>IF(COUNTBLANK(AM24:AQ24)=5,"",AVERAGE(AM24:AQ24))</f>
        <v>0</v>
      </c>
      <c r="AS24" s="13"/>
      <c r="AT24" s="6"/>
      <c r="AU24" s="2"/>
      <c r="AV24" s="2"/>
      <c r="AW24" s="2"/>
      <c r="AX24" s="2"/>
      <c r="AY24" s="98" t="str">
        <f>IF(COUNTBLANK(AT24:AX24)=5,"",AVERAGE(AT24:AX24))</f>
        <v>0</v>
      </c>
      <c r="AZ24" s="13"/>
      <c r="BA24" s="10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6">
        <v>15</v>
      </c>
      <c r="B25" s="16">
        <v>40279</v>
      </c>
      <c r="C25" s="16" t="s">
        <v>110</v>
      </c>
      <c r="D25" s="13"/>
      <c r="E25" s="16" t="str">
        <f>H25</f>
        <v>0</v>
      </c>
      <c r="F25" s="13"/>
      <c r="G25" s="34" t="str">
        <f>IF(OR(COUNTBLANK(AL25:AL25)=1,COUNTBLANK(AR25:AR25)=1,COUNTBLANK(O25:O25)=1),"",ROUND(((2*AL25)+AR25+O25)/4,0))</f>
        <v>0</v>
      </c>
      <c r="H25" s="34" t="str">
        <f>IF(OR(COUNTBLANK(AL25:AL25)=1,COUNTBLANK(AR25:AR25)=1,AND(COUNTBLANK(O25:O25)=1,OR($K$2&lt;&gt;12,UPPER($L$2)&lt;&gt;"GENAP")),AND(COUNTBLANK(P25:P25)=1,OR($K$2&lt;&gt;12,UPPER($L$2)&lt;&gt;"GENAP"))),"",IF(OR($K$2&lt;&gt;12,UPPER($L$2)&lt;&gt;"GENAP"),ROUND(((2*AL25)+AR25+P25)/4,0),ROUND(((2*AL25)+AR25+P25)/4,0)))</f>
        <v>0</v>
      </c>
      <c r="I25" s="34" t="str">
        <f>IF(AND(COUNTBLANK(AT25:AX25)=5,COUNTBLANK(AM25:AQ25)=5),"",IF(COUNTBLANK(AL25:AL25)=1,ROUND((AR25+(AY25*2))/3,0),ROUND(AY25,0)))</f>
        <v>0</v>
      </c>
      <c r="J25" s="34" t="str">
        <f>IF(OR(AND(COUNTBLANK(P25:P25)=1,OR($K$2&lt;&gt;12,UPPER($L$2)&lt;&gt;"GENAP")),COUNTBLANK(AT25:AX25)=5),"",IF(COUNTBLANK(AL25:AL25)=1,ROUND((AR25+(AY25*2))/3,0),ROUND(AY25,0)))</f>
        <v>0</v>
      </c>
      <c r="K25" s="16" t="str">
        <f>IF(BA25="","",BA25)</f>
        <v>0</v>
      </c>
      <c r="L25" s="102" t="s">
        <v>47</v>
      </c>
      <c r="M25" s="13"/>
      <c r="N25" s="53" t="str">
        <f>IF(BB25="","",BB25)</f>
        <v>0</v>
      </c>
      <c r="O25" s="2">
        <v>82</v>
      </c>
      <c r="P25" s="2">
        <v>82</v>
      </c>
      <c r="Q25" s="13"/>
      <c r="R25" s="3">
        <v>85</v>
      </c>
      <c r="S25" s="1"/>
      <c r="T25" s="62" t="str">
        <f>IF(ISNUMBER(R25)=FALSE(),"",IF(OR(R25&gt;=$C$4,ISNUMBER(S25)=FALSE(),R25&gt;S25),R25,IF(S25&gt;=$C$4,$C$4,S25)))</f>
        <v>0</v>
      </c>
      <c r="U25" s="1">
        <v>85</v>
      </c>
      <c r="V25" s="1"/>
      <c r="W25" s="62" t="str">
        <f>IF(ISNUMBER(U25)=FALSE(),"",IF(OR(U25&gt;=$C$4,ISNUMBER(V25)=FALSE(),U25&gt;V25),U25,IF(V25&gt;=$C$4,$C$4,V25)))</f>
        <v>0</v>
      </c>
      <c r="X25" s="1">
        <v>87</v>
      </c>
      <c r="Y25" s="1"/>
      <c r="Z25" s="62" t="str">
        <f>IF(ISNUMBER(X25)=FALSE(),"",IF(OR(X25&gt;=$C$4,ISNUMBER(Y25)=FALSE(),X25&gt;Y25),X25,IF(Y25&gt;=$C$4,$C$4,Y25)))</f>
        <v>0</v>
      </c>
      <c r="AA25" s="1"/>
      <c r="AB25" s="1"/>
      <c r="AC25" s="62" t="str">
        <f>IF(ISNUMBER(AA25)=FALSE(),"",IF(OR(AA25&gt;=$C$4,ISNUMBER(AB25)=FALSE(),AA25&gt;AB25),AA25,IF(AB25&gt;=$C$4,$C$4,AB25)))</f>
        <v>0</v>
      </c>
      <c r="AD25" s="1"/>
      <c r="AE25" s="1"/>
      <c r="AF25" s="62" t="str">
        <f>IF(ISNUMBER(AD25)=FALSE(),"",IF(OR(AD25&gt;=$C$4,ISNUMBER(AE25)=FALSE(),AD25&gt;AE25),AD25,IF(AE25&gt;=$C$4,$C$4,AE25)))</f>
        <v>0</v>
      </c>
      <c r="AG25" s="16" t="str">
        <f>IF(COUNTA(T25:T25)=1,T25)</f>
        <v>0</v>
      </c>
      <c r="AH25" s="16" t="str">
        <f>IF(COUNTA(W25:W25)=1,W25)</f>
        <v>0</v>
      </c>
      <c r="AI25" s="16" t="str">
        <f>IF(COUNTA(Z25:Z25)=1,Z25)</f>
        <v>0</v>
      </c>
      <c r="AJ25" s="16" t="str">
        <f>IF(COUNTA(AC25:AC25)=1,AC25)</f>
        <v>0</v>
      </c>
      <c r="AK25" s="16" t="str">
        <f>IF(COUNTA(AF25:AF25)=1,AF25)</f>
        <v>0</v>
      </c>
      <c r="AL25" s="52" t="str">
        <f>IF(COUNTBLANK(AG25:AK25)=5,"",AVERAGE(AG25:AK25))</f>
        <v>0</v>
      </c>
      <c r="AM25" s="6">
        <v>87</v>
      </c>
      <c r="AN25" s="2">
        <v>87</v>
      </c>
      <c r="AO25" s="2">
        <v>89</v>
      </c>
      <c r="AP25" s="2"/>
      <c r="AQ25" s="2"/>
      <c r="AR25" s="84" t="str">
        <f>IF(COUNTBLANK(AM25:AQ25)=5,"",AVERAGE(AM25:AQ25))</f>
        <v>0</v>
      </c>
      <c r="AS25" s="13"/>
      <c r="AT25" s="6"/>
      <c r="AU25" s="2"/>
      <c r="AV25" s="2"/>
      <c r="AW25" s="2"/>
      <c r="AX25" s="2"/>
      <c r="AY25" s="98" t="str">
        <f>IF(COUNTBLANK(AT25:AX25)=5,"",AVERAGE(AT25:AX25))</f>
        <v>0</v>
      </c>
      <c r="AZ25" s="13"/>
      <c r="BA25" s="10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6">
        <v>16</v>
      </c>
      <c r="B26" s="16">
        <v>40293</v>
      </c>
      <c r="C26" s="16" t="s">
        <v>111</v>
      </c>
      <c r="D26" s="13"/>
      <c r="E26" s="16" t="str">
        <f>H26</f>
        <v>0</v>
      </c>
      <c r="F26" s="13"/>
      <c r="G26" s="34" t="str">
        <f>IF(OR(COUNTBLANK(AL26:AL26)=1,COUNTBLANK(AR26:AR26)=1,COUNTBLANK(O26:O26)=1),"",ROUND(((2*AL26)+AR26+O26)/4,0))</f>
        <v>0</v>
      </c>
      <c r="H26" s="34" t="str">
        <f>IF(OR(COUNTBLANK(AL26:AL26)=1,COUNTBLANK(AR26:AR26)=1,AND(COUNTBLANK(O26:O26)=1,OR($K$2&lt;&gt;12,UPPER($L$2)&lt;&gt;"GENAP")),AND(COUNTBLANK(P26:P26)=1,OR($K$2&lt;&gt;12,UPPER($L$2)&lt;&gt;"GENAP"))),"",IF(OR($K$2&lt;&gt;12,UPPER($L$2)&lt;&gt;"GENAP"),ROUND(((2*AL26)+AR26+P26)/4,0),ROUND(((2*AL26)+AR26+P26)/4,0)))</f>
        <v>0</v>
      </c>
      <c r="I26" s="34" t="str">
        <f>IF(AND(COUNTBLANK(AT26:AX26)=5,COUNTBLANK(AM26:AQ26)=5),"",IF(COUNTBLANK(AL26:AL26)=1,ROUND((AR26+(AY26*2))/3,0),ROUND(AY26,0)))</f>
        <v>0</v>
      </c>
      <c r="J26" s="34" t="str">
        <f>IF(OR(AND(COUNTBLANK(P26:P26)=1,OR($K$2&lt;&gt;12,UPPER($L$2)&lt;&gt;"GENAP")),COUNTBLANK(AT26:AX26)=5),"",IF(COUNTBLANK(AL26:AL26)=1,ROUND((AR26+(AY26*2))/3,0),ROUND(AY26,0)))</f>
        <v>0</v>
      </c>
      <c r="K26" s="16" t="str">
        <f>IF(BA26="","",BA26)</f>
        <v>0</v>
      </c>
      <c r="L26" s="102" t="s">
        <v>47</v>
      </c>
      <c r="M26" s="13"/>
      <c r="N26" s="53" t="str">
        <f>IF(BB26="","",BB26)</f>
        <v>0</v>
      </c>
      <c r="O26" s="2">
        <v>78</v>
      </c>
      <c r="P26" s="2">
        <v>96</v>
      </c>
      <c r="Q26" s="13"/>
      <c r="R26" s="3">
        <v>84</v>
      </c>
      <c r="S26" s="1"/>
      <c r="T26" s="62" t="str">
        <f>IF(ISNUMBER(R26)=FALSE(),"",IF(OR(R26&gt;=$C$4,ISNUMBER(S26)=FALSE(),R26&gt;S26),R26,IF(S26&gt;=$C$4,$C$4,S26)))</f>
        <v>0</v>
      </c>
      <c r="U26" s="1">
        <v>87</v>
      </c>
      <c r="V26" s="1"/>
      <c r="W26" s="62" t="str">
        <f>IF(ISNUMBER(U26)=FALSE(),"",IF(OR(U26&gt;=$C$4,ISNUMBER(V26)=FALSE(),U26&gt;V26),U26,IF(V26&gt;=$C$4,$C$4,V26)))</f>
        <v>0</v>
      </c>
      <c r="X26" s="1">
        <v>89</v>
      </c>
      <c r="Y26" s="1"/>
      <c r="Z26" s="62" t="str">
        <f>IF(ISNUMBER(X26)=FALSE(),"",IF(OR(X26&gt;=$C$4,ISNUMBER(Y26)=FALSE(),X26&gt;Y26),X26,IF(Y26&gt;=$C$4,$C$4,Y26)))</f>
        <v>0</v>
      </c>
      <c r="AA26" s="1"/>
      <c r="AB26" s="1"/>
      <c r="AC26" s="62" t="str">
        <f>IF(ISNUMBER(AA26)=FALSE(),"",IF(OR(AA26&gt;=$C$4,ISNUMBER(AB26)=FALSE(),AA26&gt;AB26),AA26,IF(AB26&gt;=$C$4,$C$4,AB26)))</f>
        <v>0</v>
      </c>
      <c r="AD26" s="1"/>
      <c r="AE26" s="1"/>
      <c r="AF26" s="62" t="str">
        <f>IF(ISNUMBER(AD26)=FALSE(),"",IF(OR(AD26&gt;=$C$4,ISNUMBER(AE26)=FALSE(),AD26&gt;AE26),AD26,IF(AE26&gt;=$C$4,$C$4,AE26)))</f>
        <v>0</v>
      </c>
      <c r="AG26" s="16" t="str">
        <f>IF(COUNTA(T26:T26)=1,T26)</f>
        <v>0</v>
      </c>
      <c r="AH26" s="16" t="str">
        <f>IF(COUNTA(W26:W26)=1,W26)</f>
        <v>0</v>
      </c>
      <c r="AI26" s="16" t="str">
        <f>IF(COUNTA(Z26:Z26)=1,Z26)</f>
        <v>0</v>
      </c>
      <c r="AJ26" s="16" t="str">
        <f>IF(COUNTA(AC26:AC26)=1,AC26)</f>
        <v>0</v>
      </c>
      <c r="AK26" s="16" t="str">
        <f>IF(COUNTA(AF26:AF26)=1,AF26)</f>
        <v>0</v>
      </c>
      <c r="AL26" s="52" t="str">
        <f>IF(COUNTBLANK(AG26:AK26)=5,"",AVERAGE(AG26:AK26))</f>
        <v>0</v>
      </c>
      <c r="AM26" s="6">
        <v>86</v>
      </c>
      <c r="AN26" s="2">
        <v>87</v>
      </c>
      <c r="AO26" s="2">
        <v>89</v>
      </c>
      <c r="AP26" s="2"/>
      <c r="AQ26" s="2"/>
      <c r="AR26" s="84" t="str">
        <f>IF(COUNTBLANK(AM26:AQ26)=5,"",AVERAGE(AM26:AQ26))</f>
        <v>0</v>
      </c>
      <c r="AS26" s="13"/>
      <c r="AT26" s="6"/>
      <c r="AU26" s="2"/>
      <c r="AV26" s="2"/>
      <c r="AW26" s="2"/>
      <c r="AX26" s="2"/>
      <c r="AY26" s="98" t="str">
        <f>IF(COUNTBLANK(AT26:AX26)=5,"",AVERAGE(AT26:AX26))</f>
        <v>0</v>
      </c>
      <c r="AZ26" s="13"/>
      <c r="BA26" s="10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6">
        <v>17</v>
      </c>
      <c r="B27" s="16">
        <v>40307</v>
      </c>
      <c r="C27" s="16" t="s">
        <v>112</v>
      </c>
      <c r="D27" s="13"/>
      <c r="E27" s="16" t="str">
        <f>H27</f>
        <v>0</v>
      </c>
      <c r="F27" s="13"/>
      <c r="G27" s="34" t="str">
        <f>IF(OR(COUNTBLANK(AL27:AL27)=1,COUNTBLANK(AR27:AR27)=1,COUNTBLANK(O27:O27)=1),"",ROUND(((2*AL27)+AR27+O27)/4,0))</f>
        <v>0</v>
      </c>
      <c r="H27" s="34" t="str">
        <f>IF(OR(COUNTBLANK(AL27:AL27)=1,COUNTBLANK(AR27:AR27)=1,AND(COUNTBLANK(O27:O27)=1,OR($K$2&lt;&gt;12,UPPER($L$2)&lt;&gt;"GENAP")),AND(COUNTBLANK(P27:P27)=1,OR($K$2&lt;&gt;12,UPPER($L$2)&lt;&gt;"GENAP"))),"",IF(OR($K$2&lt;&gt;12,UPPER($L$2)&lt;&gt;"GENAP"),ROUND(((2*AL27)+AR27+P27)/4,0),ROUND(((2*AL27)+AR27+P27)/4,0)))</f>
        <v>0</v>
      </c>
      <c r="I27" s="34" t="str">
        <f>IF(AND(COUNTBLANK(AT27:AX27)=5,COUNTBLANK(AM27:AQ27)=5),"",IF(COUNTBLANK(AL27:AL27)=1,ROUND((AR27+(AY27*2))/3,0),ROUND(AY27,0)))</f>
        <v>0</v>
      </c>
      <c r="J27" s="34" t="str">
        <f>IF(OR(AND(COUNTBLANK(P27:P27)=1,OR($K$2&lt;&gt;12,UPPER($L$2)&lt;&gt;"GENAP")),COUNTBLANK(AT27:AX27)=5),"",IF(COUNTBLANK(AL27:AL27)=1,ROUND((AR27+(AY27*2))/3,0),ROUND(AY27,0)))</f>
        <v>0</v>
      </c>
      <c r="K27" s="16" t="str">
        <f>IF(BA27="","",BA27)</f>
        <v>0</v>
      </c>
      <c r="L27" s="102" t="s">
        <v>47</v>
      </c>
      <c r="M27" s="13"/>
      <c r="N27" s="53" t="str">
        <f>IF(BB27="","",BB27)</f>
        <v>0</v>
      </c>
      <c r="O27" s="2">
        <v>88</v>
      </c>
      <c r="P27" s="2">
        <v>92</v>
      </c>
      <c r="Q27" s="13"/>
      <c r="R27" s="3">
        <v>84</v>
      </c>
      <c r="S27" s="1"/>
      <c r="T27" s="62" t="str">
        <f>IF(ISNUMBER(R27)=FALSE(),"",IF(OR(R27&gt;=$C$4,ISNUMBER(S27)=FALSE(),R27&gt;S27),R27,IF(S27&gt;=$C$4,$C$4,S27)))</f>
        <v>0</v>
      </c>
      <c r="U27" s="1">
        <v>87</v>
      </c>
      <c r="V27" s="1"/>
      <c r="W27" s="62" t="str">
        <f>IF(ISNUMBER(U27)=FALSE(),"",IF(OR(U27&gt;=$C$4,ISNUMBER(V27)=FALSE(),U27&gt;V27),U27,IF(V27&gt;=$C$4,$C$4,V27)))</f>
        <v>0</v>
      </c>
      <c r="X27" s="1">
        <v>88</v>
      </c>
      <c r="Y27" s="1"/>
      <c r="Z27" s="62" t="str">
        <f>IF(ISNUMBER(X27)=FALSE(),"",IF(OR(X27&gt;=$C$4,ISNUMBER(Y27)=FALSE(),X27&gt;Y27),X27,IF(Y27&gt;=$C$4,$C$4,Y27)))</f>
        <v>0</v>
      </c>
      <c r="AA27" s="1"/>
      <c r="AB27" s="1"/>
      <c r="AC27" s="62" t="str">
        <f>IF(ISNUMBER(AA27)=FALSE(),"",IF(OR(AA27&gt;=$C$4,ISNUMBER(AB27)=FALSE(),AA27&gt;AB27),AA27,IF(AB27&gt;=$C$4,$C$4,AB27)))</f>
        <v>0</v>
      </c>
      <c r="AD27" s="1"/>
      <c r="AE27" s="1"/>
      <c r="AF27" s="62" t="str">
        <f>IF(ISNUMBER(AD27)=FALSE(),"",IF(OR(AD27&gt;=$C$4,ISNUMBER(AE27)=FALSE(),AD27&gt;AE27),AD27,IF(AE27&gt;=$C$4,$C$4,AE27)))</f>
        <v>0</v>
      </c>
      <c r="AG27" s="16" t="str">
        <f>IF(COUNTA(T27:T27)=1,T27)</f>
        <v>0</v>
      </c>
      <c r="AH27" s="16" t="str">
        <f>IF(COUNTA(W27:W27)=1,W27)</f>
        <v>0</v>
      </c>
      <c r="AI27" s="16" t="str">
        <f>IF(COUNTA(Z27:Z27)=1,Z27)</f>
        <v>0</v>
      </c>
      <c r="AJ27" s="16" t="str">
        <f>IF(COUNTA(AC27:AC27)=1,AC27)</f>
        <v>0</v>
      </c>
      <c r="AK27" s="16" t="str">
        <f>IF(COUNTA(AF27:AF27)=1,AF27)</f>
        <v>0</v>
      </c>
      <c r="AL27" s="52" t="str">
        <f>IF(COUNTBLANK(AG27:AK27)=5,"",AVERAGE(AG27:AK27))</f>
        <v>0</v>
      </c>
      <c r="AM27" s="6">
        <v>86</v>
      </c>
      <c r="AN27" s="2">
        <v>87</v>
      </c>
      <c r="AO27" s="2">
        <v>89</v>
      </c>
      <c r="AP27" s="2"/>
      <c r="AQ27" s="2"/>
      <c r="AR27" s="84" t="str">
        <f>IF(COUNTBLANK(AM27:AQ27)=5,"",AVERAGE(AM27:AQ27))</f>
        <v>0</v>
      </c>
      <c r="AS27" s="13"/>
      <c r="AT27" s="6"/>
      <c r="AU27" s="2"/>
      <c r="AV27" s="2"/>
      <c r="AW27" s="2"/>
      <c r="AX27" s="2"/>
      <c r="AY27" s="98" t="str">
        <f>IF(COUNTBLANK(AT27:AX27)=5,"",AVERAGE(AT27:AX27))</f>
        <v>0</v>
      </c>
      <c r="AZ27" s="13"/>
      <c r="BA27" s="10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6">
        <v>18</v>
      </c>
      <c r="B28" s="16">
        <v>40321</v>
      </c>
      <c r="C28" s="16" t="s">
        <v>113</v>
      </c>
      <c r="D28" s="13"/>
      <c r="E28" s="16" t="str">
        <f>H28</f>
        <v>0</v>
      </c>
      <c r="F28" s="13"/>
      <c r="G28" s="34" t="str">
        <f>IF(OR(COUNTBLANK(AL28:AL28)=1,COUNTBLANK(AR28:AR28)=1,COUNTBLANK(O28:O28)=1),"",ROUND(((2*AL28)+AR28+O28)/4,0))</f>
        <v>0</v>
      </c>
      <c r="H28" s="34" t="str">
        <f>IF(OR(COUNTBLANK(AL28:AL28)=1,COUNTBLANK(AR28:AR28)=1,AND(COUNTBLANK(O28:O28)=1,OR($K$2&lt;&gt;12,UPPER($L$2)&lt;&gt;"GENAP")),AND(COUNTBLANK(P28:P28)=1,OR($K$2&lt;&gt;12,UPPER($L$2)&lt;&gt;"GENAP"))),"",IF(OR($K$2&lt;&gt;12,UPPER($L$2)&lt;&gt;"GENAP"),ROUND(((2*AL28)+AR28+P28)/4,0),ROUND(((2*AL28)+AR28+P28)/4,0)))</f>
        <v>0</v>
      </c>
      <c r="I28" s="34" t="str">
        <f>IF(AND(COUNTBLANK(AT28:AX28)=5,COUNTBLANK(AM28:AQ28)=5),"",IF(COUNTBLANK(AL28:AL28)=1,ROUND((AR28+(AY28*2))/3,0),ROUND(AY28,0)))</f>
        <v>0</v>
      </c>
      <c r="J28" s="34" t="str">
        <f>IF(OR(AND(COUNTBLANK(P28:P28)=1,OR($K$2&lt;&gt;12,UPPER($L$2)&lt;&gt;"GENAP")),COUNTBLANK(AT28:AX28)=5),"",IF(COUNTBLANK(AL28:AL28)=1,ROUND((AR28+(AY28*2))/3,0),ROUND(AY28,0)))</f>
        <v>0</v>
      </c>
      <c r="K28" s="16" t="str">
        <f>IF(BA28="","",BA28)</f>
        <v>0</v>
      </c>
      <c r="L28" s="102" t="s">
        <v>47</v>
      </c>
      <c r="M28" s="13"/>
      <c r="N28" s="53" t="str">
        <f>IF(BB28="","",BB28)</f>
        <v>0</v>
      </c>
      <c r="O28" s="2">
        <v>76</v>
      </c>
      <c r="P28" s="2">
        <v>89</v>
      </c>
      <c r="Q28" s="13"/>
      <c r="R28" s="3">
        <v>85</v>
      </c>
      <c r="S28" s="1"/>
      <c r="T28" s="62" t="str">
        <f>IF(ISNUMBER(R28)=FALSE(),"",IF(OR(R28&gt;=$C$4,ISNUMBER(S28)=FALSE(),R28&gt;S28),R28,IF(S28&gt;=$C$4,$C$4,S28)))</f>
        <v>0</v>
      </c>
      <c r="U28" s="1">
        <v>85</v>
      </c>
      <c r="V28" s="1"/>
      <c r="W28" s="62" t="str">
        <f>IF(ISNUMBER(U28)=FALSE(),"",IF(OR(U28&gt;=$C$4,ISNUMBER(V28)=FALSE(),U28&gt;V28),U28,IF(V28&gt;=$C$4,$C$4,V28)))</f>
        <v>0</v>
      </c>
      <c r="X28" s="1">
        <v>87</v>
      </c>
      <c r="Y28" s="1"/>
      <c r="Z28" s="62" t="str">
        <f>IF(ISNUMBER(X28)=FALSE(),"",IF(OR(X28&gt;=$C$4,ISNUMBER(Y28)=FALSE(),X28&gt;Y28),X28,IF(Y28&gt;=$C$4,$C$4,Y28)))</f>
        <v>0</v>
      </c>
      <c r="AA28" s="1"/>
      <c r="AB28" s="1"/>
      <c r="AC28" s="62" t="str">
        <f>IF(ISNUMBER(AA28)=FALSE(),"",IF(OR(AA28&gt;=$C$4,ISNUMBER(AB28)=FALSE(),AA28&gt;AB28),AA28,IF(AB28&gt;=$C$4,$C$4,AB28)))</f>
        <v>0</v>
      </c>
      <c r="AD28" s="1"/>
      <c r="AE28" s="1"/>
      <c r="AF28" s="62" t="str">
        <f>IF(ISNUMBER(AD28)=FALSE(),"",IF(OR(AD28&gt;=$C$4,ISNUMBER(AE28)=FALSE(),AD28&gt;AE28),AD28,IF(AE28&gt;=$C$4,$C$4,AE28)))</f>
        <v>0</v>
      </c>
      <c r="AG28" s="16" t="str">
        <f>IF(COUNTA(T28:T28)=1,T28)</f>
        <v>0</v>
      </c>
      <c r="AH28" s="16" t="str">
        <f>IF(COUNTA(W28:W28)=1,W28)</f>
        <v>0</v>
      </c>
      <c r="AI28" s="16" t="str">
        <f>IF(COUNTA(Z28:Z28)=1,Z28)</f>
        <v>0</v>
      </c>
      <c r="AJ28" s="16" t="str">
        <f>IF(COUNTA(AC28:AC28)=1,AC28)</f>
        <v>0</v>
      </c>
      <c r="AK28" s="16" t="str">
        <f>IF(COUNTA(AF28:AF28)=1,AF28)</f>
        <v>0</v>
      </c>
      <c r="AL28" s="52" t="str">
        <f>IF(COUNTBLANK(AG28:AK28)=5,"",AVERAGE(AG28:AK28))</f>
        <v>0</v>
      </c>
      <c r="AM28" s="6">
        <v>85</v>
      </c>
      <c r="AN28" s="2">
        <v>87</v>
      </c>
      <c r="AO28" s="2">
        <v>89</v>
      </c>
      <c r="AP28" s="2"/>
      <c r="AQ28" s="2"/>
      <c r="AR28" s="84" t="str">
        <f>IF(COUNTBLANK(AM28:AQ28)=5,"",AVERAGE(AM28:AQ28))</f>
        <v>0</v>
      </c>
      <c r="AS28" s="13"/>
      <c r="AT28" s="6"/>
      <c r="AU28" s="2"/>
      <c r="AV28" s="2"/>
      <c r="AW28" s="2"/>
      <c r="AX28" s="2"/>
      <c r="AY28" s="98" t="str">
        <f>IF(COUNTBLANK(AT28:AX28)=5,"",AVERAGE(AT28:AX28))</f>
        <v>0</v>
      </c>
      <c r="AZ28" s="13"/>
      <c r="BA28" s="10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6">
        <v>19</v>
      </c>
      <c r="B29" s="16">
        <v>40335</v>
      </c>
      <c r="C29" s="16" t="s">
        <v>114</v>
      </c>
      <c r="D29" s="13"/>
      <c r="E29" s="16" t="str">
        <f>H29</f>
        <v>0</v>
      </c>
      <c r="F29" s="13"/>
      <c r="G29" s="34" t="str">
        <f>IF(OR(COUNTBLANK(AL29:AL29)=1,COUNTBLANK(AR29:AR29)=1,COUNTBLANK(O29:O29)=1),"",ROUND(((2*AL29)+AR29+O29)/4,0))</f>
        <v>0</v>
      </c>
      <c r="H29" s="34" t="str">
        <f>IF(OR(COUNTBLANK(AL29:AL29)=1,COUNTBLANK(AR29:AR29)=1,AND(COUNTBLANK(O29:O29)=1,OR($K$2&lt;&gt;12,UPPER($L$2)&lt;&gt;"GENAP")),AND(COUNTBLANK(P29:P29)=1,OR($K$2&lt;&gt;12,UPPER($L$2)&lt;&gt;"GENAP"))),"",IF(OR($K$2&lt;&gt;12,UPPER($L$2)&lt;&gt;"GENAP"),ROUND(((2*AL29)+AR29+P29)/4,0),ROUND(((2*AL29)+AR29+P29)/4,0)))</f>
        <v>0</v>
      </c>
      <c r="I29" s="34" t="str">
        <f>IF(AND(COUNTBLANK(AT29:AX29)=5,COUNTBLANK(AM29:AQ29)=5),"",IF(COUNTBLANK(AL29:AL29)=1,ROUND((AR29+(AY29*2))/3,0),ROUND(AY29,0)))</f>
        <v>0</v>
      </c>
      <c r="J29" s="34" t="str">
        <f>IF(OR(AND(COUNTBLANK(P29:P29)=1,OR($K$2&lt;&gt;12,UPPER($L$2)&lt;&gt;"GENAP")),COUNTBLANK(AT29:AX29)=5),"",IF(COUNTBLANK(AL29:AL29)=1,ROUND((AR29+(AY29*2))/3,0),ROUND(AY29,0)))</f>
        <v>0</v>
      </c>
      <c r="K29" s="16" t="str">
        <f>IF(BA29="","",BA29)</f>
        <v>0</v>
      </c>
      <c r="L29" s="102" t="s">
        <v>47</v>
      </c>
      <c r="M29" s="13"/>
      <c r="N29" s="53" t="str">
        <f>IF(BB29="","",BB29)</f>
        <v>0</v>
      </c>
      <c r="O29" s="2">
        <v>78</v>
      </c>
      <c r="P29" s="2">
        <v>86</v>
      </c>
      <c r="Q29" s="13"/>
      <c r="R29" s="3">
        <v>84</v>
      </c>
      <c r="S29" s="1"/>
      <c r="T29" s="62" t="str">
        <f>IF(ISNUMBER(R29)=FALSE(),"",IF(OR(R29&gt;=$C$4,ISNUMBER(S29)=FALSE(),R29&gt;S29),R29,IF(S29&gt;=$C$4,$C$4,S29)))</f>
        <v>0</v>
      </c>
      <c r="U29" s="1">
        <v>85</v>
      </c>
      <c r="V29" s="1"/>
      <c r="W29" s="62" t="str">
        <f>IF(ISNUMBER(U29)=FALSE(),"",IF(OR(U29&gt;=$C$4,ISNUMBER(V29)=FALSE(),U29&gt;V29),U29,IF(V29&gt;=$C$4,$C$4,V29)))</f>
        <v>0</v>
      </c>
      <c r="X29" s="1">
        <v>85</v>
      </c>
      <c r="Y29" s="1"/>
      <c r="Z29" s="62" t="str">
        <f>IF(ISNUMBER(X29)=FALSE(),"",IF(OR(X29&gt;=$C$4,ISNUMBER(Y29)=FALSE(),X29&gt;Y29),X29,IF(Y29&gt;=$C$4,$C$4,Y29)))</f>
        <v>0</v>
      </c>
      <c r="AA29" s="1"/>
      <c r="AB29" s="1"/>
      <c r="AC29" s="62" t="str">
        <f>IF(ISNUMBER(AA29)=FALSE(),"",IF(OR(AA29&gt;=$C$4,ISNUMBER(AB29)=FALSE(),AA29&gt;AB29),AA29,IF(AB29&gt;=$C$4,$C$4,AB29)))</f>
        <v>0</v>
      </c>
      <c r="AD29" s="1"/>
      <c r="AE29" s="1"/>
      <c r="AF29" s="62" t="str">
        <f>IF(ISNUMBER(AD29)=FALSE(),"",IF(OR(AD29&gt;=$C$4,ISNUMBER(AE29)=FALSE(),AD29&gt;AE29),AD29,IF(AE29&gt;=$C$4,$C$4,AE29)))</f>
        <v>0</v>
      </c>
      <c r="AG29" s="16" t="str">
        <f>IF(COUNTA(T29:T29)=1,T29)</f>
        <v>0</v>
      </c>
      <c r="AH29" s="16" t="str">
        <f>IF(COUNTA(W29:W29)=1,W29)</f>
        <v>0</v>
      </c>
      <c r="AI29" s="16" t="str">
        <f>IF(COUNTA(Z29:Z29)=1,Z29)</f>
        <v>0</v>
      </c>
      <c r="AJ29" s="16" t="str">
        <f>IF(COUNTA(AC29:AC29)=1,AC29)</f>
        <v>0</v>
      </c>
      <c r="AK29" s="16" t="str">
        <f>IF(COUNTA(AF29:AF29)=1,AF29)</f>
        <v>0</v>
      </c>
      <c r="AL29" s="52" t="str">
        <f>IF(COUNTBLANK(AG29:AK29)=5,"",AVERAGE(AG29:AK29))</f>
        <v>0</v>
      </c>
      <c r="AM29" s="6">
        <v>85</v>
      </c>
      <c r="AN29" s="2">
        <v>87</v>
      </c>
      <c r="AO29" s="2">
        <v>89</v>
      </c>
      <c r="AP29" s="2"/>
      <c r="AQ29" s="2"/>
      <c r="AR29" s="84" t="str">
        <f>IF(COUNTBLANK(AM29:AQ29)=5,"",AVERAGE(AM29:AQ29))</f>
        <v>0</v>
      </c>
      <c r="AS29" s="13"/>
      <c r="AT29" s="6"/>
      <c r="AU29" s="2"/>
      <c r="AV29" s="2"/>
      <c r="AW29" s="2"/>
      <c r="AX29" s="2"/>
      <c r="AY29" s="98" t="str">
        <f>IF(COUNTBLANK(AT29:AX29)=5,"",AVERAGE(AT29:AX29))</f>
        <v>0</v>
      </c>
      <c r="AZ29" s="13"/>
      <c r="BA29" s="10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6">
        <v>20</v>
      </c>
      <c r="B30" s="16">
        <v>40349</v>
      </c>
      <c r="C30" s="16" t="s">
        <v>115</v>
      </c>
      <c r="D30" s="13"/>
      <c r="E30" s="16" t="str">
        <f>H30</f>
        <v>0</v>
      </c>
      <c r="F30" s="13"/>
      <c r="G30" s="34" t="str">
        <f>IF(OR(COUNTBLANK(AL30:AL30)=1,COUNTBLANK(AR30:AR30)=1,COUNTBLANK(O30:O30)=1),"",ROUND(((2*AL30)+AR30+O30)/4,0))</f>
        <v>0</v>
      </c>
      <c r="H30" s="34" t="str">
        <f>IF(OR(COUNTBLANK(AL30:AL30)=1,COUNTBLANK(AR30:AR30)=1,AND(COUNTBLANK(O30:O30)=1,OR($K$2&lt;&gt;12,UPPER($L$2)&lt;&gt;"GENAP")),AND(COUNTBLANK(P30:P30)=1,OR($K$2&lt;&gt;12,UPPER($L$2)&lt;&gt;"GENAP"))),"",IF(OR($K$2&lt;&gt;12,UPPER($L$2)&lt;&gt;"GENAP"),ROUND(((2*AL30)+AR30+P30)/4,0),ROUND(((2*AL30)+AR30+P30)/4,0)))</f>
        <v>0</v>
      </c>
      <c r="I30" s="34" t="str">
        <f>IF(AND(COUNTBLANK(AT30:AX30)=5,COUNTBLANK(AM30:AQ30)=5),"",IF(COUNTBLANK(AL30:AL30)=1,ROUND((AR30+(AY30*2))/3,0),ROUND(AY30,0)))</f>
        <v>0</v>
      </c>
      <c r="J30" s="34" t="str">
        <f>IF(OR(AND(COUNTBLANK(P30:P30)=1,OR($K$2&lt;&gt;12,UPPER($L$2)&lt;&gt;"GENAP")),COUNTBLANK(AT30:AX30)=5),"",IF(COUNTBLANK(AL30:AL30)=1,ROUND((AR30+(AY30*2))/3,0),ROUND(AY30,0)))</f>
        <v>0</v>
      </c>
      <c r="K30" s="16" t="str">
        <f>IF(BA30="","",BA30)</f>
        <v>0</v>
      </c>
      <c r="L30" s="102" t="s">
        <v>47</v>
      </c>
      <c r="M30" s="13"/>
      <c r="N30" s="53" t="str">
        <f>IF(BB30="","",BB30)</f>
        <v>0</v>
      </c>
      <c r="O30" s="2">
        <v>80</v>
      </c>
      <c r="P30" s="2">
        <v>88</v>
      </c>
      <c r="Q30" s="13"/>
      <c r="R30" s="3">
        <v>83</v>
      </c>
      <c r="S30" s="1"/>
      <c r="T30" s="62" t="str">
        <f>IF(ISNUMBER(R30)=FALSE(),"",IF(OR(R30&gt;=$C$4,ISNUMBER(S30)=FALSE(),R30&gt;S30),R30,IF(S30&gt;=$C$4,$C$4,S30)))</f>
        <v>0</v>
      </c>
      <c r="U30" s="1">
        <v>85</v>
      </c>
      <c r="V30" s="1"/>
      <c r="W30" s="62" t="str">
        <f>IF(ISNUMBER(U30)=FALSE(),"",IF(OR(U30&gt;=$C$4,ISNUMBER(V30)=FALSE(),U30&gt;V30),U30,IF(V30&gt;=$C$4,$C$4,V30)))</f>
        <v>0</v>
      </c>
      <c r="X30" s="1">
        <v>85</v>
      </c>
      <c r="Y30" s="1"/>
      <c r="Z30" s="62" t="str">
        <f>IF(ISNUMBER(X30)=FALSE(),"",IF(OR(X30&gt;=$C$4,ISNUMBER(Y30)=FALSE(),X30&gt;Y30),X30,IF(Y30&gt;=$C$4,$C$4,Y30)))</f>
        <v>0</v>
      </c>
      <c r="AA30" s="1"/>
      <c r="AB30" s="1"/>
      <c r="AC30" s="62" t="str">
        <f>IF(ISNUMBER(AA30)=FALSE(),"",IF(OR(AA30&gt;=$C$4,ISNUMBER(AB30)=FALSE(),AA30&gt;AB30),AA30,IF(AB30&gt;=$C$4,$C$4,AB30)))</f>
        <v>0</v>
      </c>
      <c r="AD30" s="1"/>
      <c r="AE30" s="1"/>
      <c r="AF30" s="62" t="str">
        <f>IF(ISNUMBER(AD30)=FALSE(),"",IF(OR(AD30&gt;=$C$4,ISNUMBER(AE30)=FALSE(),AD30&gt;AE30),AD30,IF(AE30&gt;=$C$4,$C$4,AE30)))</f>
        <v>0</v>
      </c>
      <c r="AG30" s="16" t="str">
        <f>IF(COUNTA(T30:T30)=1,T30)</f>
        <v>0</v>
      </c>
      <c r="AH30" s="16" t="str">
        <f>IF(COUNTA(W30:W30)=1,W30)</f>
        <v>0</v>
      </c>
      <c r="AI30" s="16" t="str">
        <f>IF(COUNTA(Z30:Z30)=1,Z30)</f>
        <v>0</v>
      </c>
      <c r="AJ30" s="16" t="str">
        <f>IF(COUNTA(AC30:AC30)=1,AC30)</f>
        <v>0</v>
      </c>
      <c r="AK30" s="16" t="str">
        <f>IF(COUNTA(AF30:AF30)=1,AF30)</f>
        <v>0</v>
      </c>
      <c r="AL30" s="52" t="str">
        <f>IF(COUNTBLANK(AG30:AK30)=5,"",AVERAGE(AG30:AK30))</f>
        <v>0</v>
      </c>
      <c r="AM30" s="6">
        <v>85</v>
      </c>
      <c r="AN30" s="2">
        <v>87</v>
      </c>
      <c r="AO30" s="2">
        <v>89</v>
      </c>
      <c r="AP30" s="2"/>
      <c r="AQ30" s="2"/>
      <c r="AR30" s="84" t="str">
        <f>IF(COUNTBLANK(AM30:AQ30)=5,"",AVERAGE(AM30:AQ30))</f>
        <v>0</v>
      </c>
      <c r="AS30" s="13"/>
      <c r="AT30" s="6"/>
      <c r="AU30" s="2"/>
      <c r="AV30" s="2"/>
      <c r="AW30" s="2"/>
      <c r="AX30" s="2"/>
      <c r="AY30" s="98" t="str">
        <f>IF(COUNTBLANK(AT30:AX30)=5,"",AVERAGE(AT30:AX30))</f>
        <v>0</v>
      </c>
      <c r="AZ30" s="13"/>
      <c r="BA30" s="10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6">
        <v>21</v>
      </c>
      <c r="B31" s="16">
        <v>40363</v>
      </c>
      <c r="C31" s="16" t="s">
        <v>116</v>
      </c>
      <c r="D31" s="13"/>
      <c r="E31" s="16" t="str">
        <f>H31</f>
        <v>0</v>
      </c>
      <c r="F31" s="13"/>
      <c r="G31" s="34" t="str">
        <f>IF(OR(COUNTBLANK(AL31:AL31)=1,COUNTBLANK(AR31:AR31)=1,COUNTBLANK(O31:O31)=1),"",ROUND(((2*AL31)+AR31+O31)/4,0))</f>
        <v>0</v>
      </c>
      <c r="H31" s="34" t="str">
        <f>IF(OR(COUNTBLANK(AL31:AL31)=1,COUNTBLANK(AR31:AR31)=1,AND(COUNTBLANK(O31:O31)=1,OR($K$2&lt;&gt;12,UPPER($L$2)&lt;&gt;"GENAP")),AND(COUNTBLANK(P31:P31)=1,OR($K$2&lt;&gt;12,UPPER($L$2)&lt;&gt;"GENAP"))),"",IF(OR($K$2&lt;&gt;12,UPPER($L$2)&lt;&gt;"GENAP"),ROUND(((2*AL31)+AR31+P31)/4,0),ROUND(((2*AL31)+AR31+P31)/4,0)))</f>
        <v>0</v>
      </c>
      <c r="I31" s="34" t="str">
        <f>IF(AND(COUNTBLANK(AT31:AX31)=5,COUNTBLANK(AM31:AQ31)=5),"",IF(COUNTBLANK(AL31:AL31)=1,ROUND((AR31+(AY31*2))/3,0),ROUND(AY31,0)))</f>
        <v>0</v>
      </c>
      <c r="J31" s="34" t="str">
        <f>IF(OR(AND(COUNTBLANK(P31:P31)=1,OR($K$2&lt;&gt;12,UPPER($L$2)&lt;&gt;"GENAP")),COUNTBLANK(AT31:AX31)=5),"",IF(COUNTBLANK(AL31:AL31)=1,ROUND((AR31+(AY31*2))/3,0),ROUND(AY31,0)))</f>
        <v>0</v>
      </c>
      <c r="K31" s="16" t="str">
        <f>IF(BA31="","",BA31)</f>
        <v>0</v>
      </c>
      <c r="L31" s="102" t="s">
        <v>47</v>
      </c>
      <c r="M31" s="13"/>
      <c r="N31" s="53" t="str">
        <f>IF(BB31="","",BB31)</f>
        <v>0</v>
      </c>
      <c r="O31" s="2">
        <v>76</v>
      </c>
      <c r="P31" s="2">
        <v>86</v>
      </c>
      <c r="Q31" s="13"/>
      <c r="R31" s="3">
        <v>82</v>
      </c>
      <c r="S31" s="1"/>
      <c r="T31" s="62" t="str">
        <f>IF(ISNUMBER(R31)=FALSE(),"",IF(OR(R31&gt;=$C$4,ISNUMBER(S31)=FALSE(),R31&gt;S31),R31,IF(S31&gt;=$C$4,$C$4,S31)))</f>
        <v>0</v>
      </c>
      <c r="U31" s="1">
        <v>86</v>
      </c>
      <c r="V31" s="1"/>
      <c r="W31" s="62" t="str">
        <f>IF(ISNUMBER(U31)=FALSE(),"",IF(OR(U31&gt;=$C$4,ISNUMBER(V31)=FALSE(),U31&gt;V31),U31,IF(V31&gt;=$C$4,$C$4,V31)))</f>
        <v>0</v>
      </c>
      <c r="X31" s="1">
        <v>87</v>
      </c>
      <c r="Y31" s="1"/>
      <c r="Z31" s="62" t="str">
        <f>IF(ISNUMBER(X31)=FALSE(),"",IF(OR(X31&gt;=$C$4,ISNUMBER(Y31)=FALSE(),X31&gt;Y31),X31,IF(Y31&gt;=$C$4,$C$4,Y31)))</f>
        <v>0</v>
      </c>
      <c r="AA31" s="1"/>
      <c r="AB31" s="1"/>
      <c r="AC31" s="62" t="str">
        <f>IF(ISNUMBER(AA31)=FALSE(),"",IF(OR(AA31&gt;=$C$4,ISNUMBER(AB31)=FALSE(),AA31&gt;AB31),AA31,IF(AB31&gt;=$C$4,$C$4,AB31)))</f>
        <v>0</v>
      </c>
      <c r="AD31" s="1"/>
      <c r="AE31" s="1"/>
      <c r="AF31" s="62" t="str">
        <f>IF(ISNUMBER(AD31)=FALSE(),"",IF(OR(AD31&gt;=$C$4,ISNUMBER(AE31)=FALSE(),AD31&gt;AE31),AD31,IF(AE31&gt;=$C$4,$C$4,AE31)))</f>
        <v>0</v>
      </c>
      <c r="AG31" s="16" t="str">
        <f>IF(COUNTA(T31:T31)=1,T31)</f>
        <v>0</v>
      </c>
      <c r="AH31" s="16" t="str">
        <f>IF(COUNTA(W31:W31)=1,W31)</f>
        <v>0</v>
      </c>
      <c r="AI31" s="16" t="str">
        <f>IF(COUNTA(Z31:Z31)=1,Z31)</f>
        <v>0</v>
      </c>
      <c r="AJ31" s="16" t="str">
        <f>IF(COUNTA(AC31:AC31)=1,AC31)</f>
        <v>0</v>
      </c>
      <c r="AK31" s="16" t="str">
        <f>IF(COUNTA(AF31:AF31)=1,AF31)</f>
        <v>0</v>
      </c>
      <c r="AL31" s="52" t="str">
        <f>IF(COUNTBLANK(AG31:AK31)=5,"",AVERAGE(AG31:AK31))</f>
        <v>0</v>
      </c>
      <c r="AM31" s="6">
        <v>86</v>
      </c>
      <c r="AN31" s="2">
        <v>87</v>
      </c>
      <c r="AO31" s="2">
        <v>89</v>
      </c>
      <c r="AP31" s="2"/>
      <c r="AQ31" s="2"/>
      <c r="AR31" s="84" t="str">
        <f>IF(COUNTBLANK(AM31:AQ31)=5,"",AVERAGE(AM31:AQ31))</f>
        <v>0</v>
      </c>
      <c r="AS31" s="13"/>
      <c r="AT31" s="6"/>
      <c r="AU31" s="2"/>
      <c r="AV31" s="2"/>
      <c r="AW31" s="2"/>
      <c r="AX31" s="2"/>
      <c r="AY31" s="98" t="str">
        <f>IF(COUNTBLANK(AT31:AX31)=5,"",AVERAGE(AT31:AX31))</f>
        <v>0</v>
      </c>
      <c r="AZ31" s="13"/>
      <c r="BA31" s="10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6">
        <v>22</v>
      </c>
      <c r="B32" s="16">
        <v>40377</v>
      </c>
      <c r="C32" s="16" t="s">
        <v>117</v>
      </c>
      <c r="D32" s="13"/>
      <c r="E32" s="16" t="str">
        <f>H32</f>
        <v>0</v>
      </c>
      <c r="F32" s="13"/>
      <c r="G32" s="34" t="str">
        <f>IF(OR(COUNTBLANK(AL32:AL32)=1,COUNTBLANK(AR32:AR32)=1,COUNTBLANK(O32:O32)=1),"",ROUND(((2*AL32)+AR32+O32)/4,0))</f>
        <v>0</v>
      </c>
      <c r="H32" s="34" t="str">
        <f>IF(OR(COUNTBLANK(AL32:AL32)=1,COUNTBLANK(AR32:AR32)=1,AND(COUNTBLANK(O32:O32)=1,OR($K$2&lt;&gt;12,UPPER($L$2)&lt;&gt;"GENAP")),AND(COUNTBLANK(P32:P32)=1,OR($K$2&lt;&gt;12,UPPER($L$2)&lt;&gt;"GENAP"))),"",IF(OR($K$2&lt;&gt;12,UPPER($L$2)&lt;&gt;"GENAP"),ROUND(((2*AL32)+AR32+P32)/4,0),ROUND(((2*AL32)+AR32+P32)/4,0)))</f>
        <v>0</v>
      </c>
      <c r="I32" s="34" t="str">
        <f>IF(AND(COUNTBLANK(AT32:AX32)=5,COUNTBLANK(AM32:AQ32)=5),"",IF(COUNTBLANK(AL32:AL32)=1,ROUND((AR32+(AY32*2))/3,0),ROUND(AY32,0)))</f>
        <v>0</v>
      </c>
      <c r="J32" s="34" t="str">
        <f>IF(OR(AND(COUNTBLANK(P32:P32)=1,OR($K$2&lt;&gt;12,UPPER($L$2)&lt;&gt;"GENAP")),COUNTBLANK(AT32:AX32)=5),"",IF(COUNTBLANK(AL32:AL32)=1,ROUND((AR32+(AY32*2))/3,0),ROUND(AY32,0)))</f>
        <v>0</v>
      </c>
      <c r="K32" s="16" t="str">
        <f>IF(BA32="","",BA32)</f>
        <v>0</v>
      </c>
      <c r="L32" s="102" t="s">
        <v>47</v>
      </c>
      <c r="M32" s="13"/>
      <c r="N32" s="53" t="str">
        <f>IF(BB32="","",BB32)</f>
        <v>0</v>
      </c>
      <c r="O32" s="2">
        <v>90</v>
      </c>
      <c r="P32" s="2">
        <v>92</v>
      </c>
      <c r="Q32" s="13"/>
      <c r="R32" s="3">
        <v>90</v>
      </c>
      <c r="S32" s="1"/>
      <c r="T32" s="62" t="str">
        <f>IF(ISNUMBER(R32)=FALSE(),"",IF(OR(R32&gt;=$C$4,ISNUMBER(S32)=FALSE(),R32&gt;S32),R32,IF(S32&gt;=$C$4,$C$4,S32)))</f>
        <v>0</v>
      </c>
      <c r="U32" s="1">
        <v>94</v>
      </c>
      <c r="V32" s="1"/>
      <c r="W32" s="62" t="str">
        <f>IF(ISNUMBER(U32)=FALSE(),"",IF(OR(U32&gt;=$C$4,ISNUMBER(V32)=FALSE(),U32&gt;V32),U32,IF(V32&gt;=$C$4,$C$4,V32)))</f>
        <v>0</v>
      </c>
      <c r="X32" s="1">
        <v>89</v>
      </c>
      <c r="Y32" s="1"/>
      <c r="Z32" s="62" t="str">
        <f>IF(ISNUMBER(X32)=FALSE(),"",IF(OR(X32&gt;=$C$4,ISNUMBER(Y32)=FALSE(),X32&gt;Y32),X32,IF(Y32&gt;=$C$4,$C$4,Y32)))</f>
        <v>0</v>
      </c>
      <c r="AA32" s="1"/>
      <c r="AB32" s="1"/>
      <c r="AC32" s="62" t="str">
        <f>IF(ISNUMBER(AA32)=FALSE(),"",IF(OR(AA32&gt;=$C$4,ISNUMBER(AB32)=FALSE(),AA32&gt;AB32),AA32,IF(AB32&gt;=$C$4,$C$4,AB32)))</f>
        <v>0</v>
      </c>
      <c r="AD32" s="1"/>
      <c r="AE32" s="1"/>
      <c r="AF32" s="62" t="str">
        <f>IF(ISNUMBER(AD32)=FALSE(),"",IF(OR(AD32&gt;=$C$4,ISNUMBER(AE32)=FALSE(),AD32&gt;AE32),AD32,IF(AE32&gt;=$C$4,$C$4,AE32)))</f>
        <v>0</v>
      </c>
      <c r="AG32" s="16" t="str">
        <f>IF(COUNTA(T32:T32)=1,T32)</f>
        <v>0</v>
      </c>
      <c r="AH32" s="16" t="str">
        <f>IF(COUNTA(W32:W32)=1,W32)</f>
        <v>0</v>
      </c>
      <c r="AI32" s="16" t="str">
        <f>IF(COUNTA(Z32:Z32)=1,Z32)</f>
        <v>0</v>
      </c>
      <c r="AJ32" s="16" t="str">
        <f>IF(COUNTA(AC32:AC32)=1,AC32)</f>
        <v>0</v>
      </c>
      <c r="AK32" s="16" t="str">
        <f>IF(COUNTA(AF32:AF32)=1,AF32)</f>
        <v>0</v>
      </c>
      <c r="AL32" s="52" t="str">
        <f>IF(COUNTBLANK(AG32:AK32)=5,"",AVERAGE(AG32:AK32))</f>
        <v>0</v>
      </c>
      <c r="AM32" s="6">
        <v>86</v>
      </c>
      <c r="AN32" s="2">
        <v>87</v>
      </c>
      <c r="AO32" s="2">
        <v>89</v>
      </c>
      <c r="AP32" s="2"/>
      <c r="AQ32" s="2"/>
      <c r="AR32" s="84" t="str">
        <f>IF(COUNTBLANK(AM32:AQ32)=5,"",AVERAGE(AM32:AQ32))</f>
        <v>0</v>
      </c>
      <c r="AS32" s="13"/>
      <c r="AT32" s="6"/>
      <c r="AU32" s="2"/>
      <c r="AV32" s="2"/>
      <c r="AW32" s="2"/>
      <c r="AX32" s="2"/>
      <c r="AY32" s="98" t="str">
        <f>IF(COUNTBLANK(AT32:AX32)=5,"",AVERAGE(AT32:AX32))</f>
        <v>0</v>
      </c>
      <c r="AZ32" s="13"/>
      <c r="BA32" s="10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6">
        <v>23</v>
      </c>
      <c r="B33" s="16">
        <v>40391</v>
      </c>
      <c r="C33" s="16" t="s">
        <v>118</v>
      </c>
      <c r="D33" s="13"/>
      <c r="E33" s="16" t="str">
        <f>H33</f>
        <v>0</v>
      </c>
      <c r="F33" s="13"/>
      <c r="G33" s="34" t="str">
        <f>IF(OR(COUNTBLANK(AL33:AL33)=1,COUNTBLANK(AR33:AR33)=1,COUNTBLANK(O33:O33)=1),"",ROUND(((2*AL33)+AR33+O33)/4,0))</f>
        <v>0</v>
      </c>
      <c r="H33" s="34" t="str">
        <f>IF(OR(COUNTBLANK(AL33:AL33)=1,COUNTBLANK(AR33:AR33)=1,AND(COUNTBLANK(O33:O33)=1,OR($K$2&lt;&gt;12,UPPER($L$2)&lt;&gt;"GENAP")),AND(COUNTBLANK(P33:P33)=1,OR($K$2&lt;&gt;12,UPPER($L$2)&lt;&gt;"GENAP"))),"",IF(OR($K$2&lt;&gt;12,UPPER($L$2)&lt;&gt;"GENAP"),ROUND(((2*AL33)+AR33+P33)/4,0),ROUND(((2*AL33)+AR33+P33)/4,0)))</f>
        <v>0</v>
      </c>
      <c r="I33" s="34" t="str">
        <f>IF(AND(COUNTBLANK(AT33:AX33)=5,COUNTBLANK(AM33:AQ33)=5),"",IF(COUNTBLANK(AL33:AL33)=1,ROUND((AR33+(AY33*2))/3,0),ROUND(AY33,0)))</f>
        <v>0</v>
      </c>
      <c r="J33" s="34" t="str">
        <f>IF(OR(AND(COUNTBLANK(P33:P33)=1,OR($K$2&lt;&gt;12,UPPER($L$2)&lt;&gt;"GENAP")),COUNTBLANK(AT33:AX33)=5),"",IF(COUNTBLANK(AL33:AL33)=1,ROUND((AR33+(AY33*2))/3,0),ROUND(AY33,0)))</f>
        <v>0</v>
      </c>
      <c r="K33" s="16" t="str">
        <f>IF(BA33="","",BA33)</f>
        <v>0</v>
      </c>
      <c r="L33" s="102" t="s">
        <v>47</v>
      </c>
      <c r="M33" s="13"/>
      <c r="N33" s="53" t="str">
        <f>IF(BB33="","",BB33)</f>
        <v>0</v>
      </c>
      <c r="O33" s="2">
        <v>80</v>
      </c>
      <c r="P33" s="2">
        <v>92</v>
      </c>
      <c r="Q33" s="13"/>
      <c r="R33" s="3">
        <v>87</v>
      </c>
      <c r="S33" s="1"/>
      <c r="T33" s="62" t="str">
        <f>IF(ISNUMBER(R33)=FALSE(),"",IF(OR(R33&gt;=$C$4,ISNUMBER(S33)=FALSE(),R33&gt;S33),R33,IF(S33&gt;=$C$4,$C$4,S33)))</f>
        <v>0</v>
      </c>
      <c r="U33" s="1">
        <v>86</v>
      </c>
      <c r="V33" s="1"/>
      <c r="W33" s="62" t="str">
        <f>IF(ISNUMBER(U33)=FALSE(),"",IF(OR(U33&gt;=$C$4,ISNUMBER(V33)=FALSE(),U33&gt;V33),U33,IF(V33&gt;=$C$4,$C$4,V33)))</f>
        <v>0</v>
      </c>
      <c r="X33" s="1">
        <v>87</v>
      </c>
      <c r="Y33" s="1"/>
      <c r="Z33" s="62" t="str">
        <f>IF(ISNUMBER(X33)=FALSE(),"",IF(OR(X33&gt;=$C$4,ISNUMBER(Y33)=FALSE(),X33&gt;Y33),X33,IF(Y33&gt;=$C$4,$C$4,Y33)))</f>
        <v>0</v>
      </c>
      <c r="AA33" s="1"/>
      <c r="AB33" s="1"/>
      <c r="AC33" s="62" t="str">
        <f>IF(ISNUMBER(AA33)=FALSE(),"",IF(OR(AA33&gt;=$C$4,ISNUMBER(AB33)=FALSE(),AA33&gt;AB33),AA33,IF(AB33&gt;=$C$4,$C$4,AB33)))</f>
        <v>0</v>
      </c>
      <c r="AD33" s="1"/>
      <c r="AE33" s="1"/>
      <c r="AF33" s="62" t="str">
        <f>IF(ISNUMBER(AD33)=FALSE(),"",IF(OR(AD33&gt;=$C$4,ISNUMBER(AE33)=FALSE(),AD33&gt;AE33),AD33,IF(AE33&gt;=$C$4,$C$4,AE33)))</f>
        <v>0</v>
      </c>
      <c r="AG33" s="16" t="str">
        <f>IF(COUNTA(T33:T33)=1,T33)</f>
        <v>0</v>
      </c>
      <c r="AH33" s="16" t="str">
        <f>IF(COUNTA(W33:W33)=1,W33)</f>
        <v>0</v>
      </c>
      <c r="AI33" s="16" t="str">
        <f>IF(COUNTA(Z33:Z33)=1,Z33)</f>
        <v>0</v>
      </c>
      <c r="AJ33" s="16" t="str">
        <f>IF(COUNTA(AC33:AC33)=1,AC33)</f>
        <v>0</v>
      </c>
      <c r="AK33" s="16" t="str">
        <f>IF(COUNTA(AF33:AF33)=1,AF33)</f>
        <v>0</v>
      </c>
      <c r="AL33" s="52" t="str">
        <f>IF(COUNTBLANK(AG33:AK33)=5,"",AVERAGE(AG33:AK33))</f>
        <v>0</v>
      </c>
      <c r="AM33" s="6">
        <v>86</v>
      </c>
      <c r="AN33" s="2">
        <v>87</v>
      </c>
      <c r="AO33" s="2">
        <v>89</v>
      </c>
      <c r="AP33" s="2"/>
      <c r="AQ33" s="2"/>
      <c r="AR33" s="84" t="str">
        <f>IF(COUNTBLANK(AM33:AQ33)=5,"",AVERAGE(AM33:AQ33))</f>
        <v>0</v>
      </c>
      <c r="AS33" s="13"/>
      <c r="AT33" s="6"/>
      <c r="AU33" s="2"/>
      <c r="AV33" s="2"/>
      <c r="AW33" s="2"/>
      <c r="AX33" s="2"/>
      <c r="AY33" s="98" t="str">
        <f>IF(COUNTBLANK(AT33:AX33)=5,"",AVERAGE(AT33:AX33))</f>
        <v>0</v>
      </c>
      <c r="AZ33" s="13"/>
      <c r="BA33" s="10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6">
        <v>24</v>
      </c>
      <c r="B34" s="16">
        <v>40405</v>
      </c>
      <c r="C34" s="16" t="s">
        <v>119</v>
      </c>
      <c r="D34" s="13"/>
      <c r="E34" s="16" t="str">
        <f>H34</f>
        <v>0</v>
      </c>
      <c r="F34" s="13"/>
      <c r="G34" s="34" t="str">
        <f>IF(OR(COUNTBLANK(AL34:AL34)=1,COUNTBLANK(AR34:AR34)=1,COUNTBLANK(O34:O34)=1),"",ROUND(((2*AL34)+AR34+O34)/4,0))</f>
        <v>0</v>
      </c>
      <c r="H34" s="34" t="str">
        <f>IF(OR(COUNTBLANK(AL34:AL34)=1,COUNTBLANK(AR34:AR34)=1,AND(COUNTBLANK(O34:O34)=1,OR($K$2&lt;&gt;12,UPPER($L$2)&lt;&gt;"GENAP")),AND(COUNTBLANK(P34:P34)=1,OR($K$2&lt;&gt;12,UPPER($L$2)&lt;&gt;"GENAP"))),"",IF(OR($K$2&lt;&gt;12,UPPER($L$2)&lt;&gt;"GENAP"),ROUND(((2*AL34)+AR34+P34)/4,0),ROUND(((2*AL34)+AR34+P34)/4,0)))</f>
        <v>0</v>
      </c>
      <c r="I34" s="34" t="str">
        <f>IF(AND(COUNTBLANK(AT34:AX34)=5,COUNTBLANK(AM34:AQ34)=5),"",IF(COUNTBLANK(AL34:AL34)=1,ROUND((AR34+(AY34*2))/3,0),ROUND(AY34,0)))</f>
        <v>0</v>
      </c>
      <c r="J34" s="34" t="str">
        <f>IF(OR(AND(COUNTBLANK(P34:P34)=1,OR($K$2&lt;&gt;12,UPPER($L$2)&lt;&gt;"GENAP")),COUNTBLANK(AT34:AX34)=5),"",IF(COUNTBLANK(AL34:AL34)=1,ROUND((AR34+(AY34*2))/3,0),ROUND(AY34,0)))</f>
        <v>0</v>
      </c>
      <c r="K34" s="16" t="str">
        <f>IF(BA34="","",BA34)</f>
        <v>0</v>
      </c>
      <c r="L34" s="102" t="s">
        <v>47</v>
      </c>
      <c r="M34" s="13"/>
      <c r="N34" s="53" t="str">
        <f>IF(BB34="","",BB34)</f>
        <v>0</v>
      </c>
      <c r="O34" s="2">
        <v>89</v>
      </c>
      <c r="P34" s="2">
        <v>92</v>
      </c>
      <c r="Q34" s="13"/>
      <c r="R34" s="3">
        <v>90</v>
      </c>
      <c r="S34" s="1"/>
      <c r="T34" s="62" t="str">
        <f>IF(ISNUMBER(R34)=FALSE(),"",IF(OR(R34&gt;=$C$4,ISNUMBER(S34)=FALSE(),R34&gt;S34),R34,IF(S34&gt;=$C$4,$C$4,S34)))</f>
        <v>0</v>
      </c>
      <c r="U34" s="1">
        <v>92</v>
      </c>
      <c r="V34" s="1"/>
      <c r="W34" s="62" t="str">
        <f>IF(ISNUMBER(U34)=FALSE(),"",IF(OR(U34&gt;=$C$4,ISNUMBER(V34)=FALSE(),U34&gt;V34),U34,IF(V34&gt;=$C$4,$C$4,V34)))</f>
        <v>0</v>
      </c>
      <c r="X34" s="1">
        <v>87</v>
      </c>
      <c r="Y34" s="1"/>
      <c r="Z34" s="62" t="str">
        <f>IF(ISNUMBER(X34)=FALSE(),"",IF(OR(X34&gt;=$C$4,ISNUMBER(Y34)=FALSE(),X34&gt;Y34),X34,IF(Y34&gt;=$C$4,$C$4,Y34)))</f>
        <v>0</v>
      </c>
      <c r="AA34" s="1"/>
      <c r="AB34" s="1"/>
      <c r="AC34" s="62" t="str">
        <f>IF(ISNUMBER(AA34)=FALSE(),"",IF(OR(AA34&gt;=$C$4,ISNUMBER(AB34)=FALSE(),AA34&gt;AB34),AA34,IF(AB34&gt;=$C$4,$C$4,AB34)))</f>
        <v>0</v>
      </c>
      <c r="AD34" s="1"/>
      <c r="AE34" s="1"/>
      <c r="AF34" s="62" t="str">
        <f>IF(ISNUMBER(AD34)=FALSE(),"",IF(OR(AD34&gt;=$C$4,ISNUMBER(AE34)=FALSE(),AD34&gt;AE34),AD34,IF(AE34&gt;=$C$4,$C$4,AE34)))</f>
        <v>0</v>
      </c>
      <c r="AG34" s="16" t="str">
        <f>IF(COUNTA(T34:T34)=1,T34)</f>
        <v>0</v>
      </c>
      <c r="AH34" s="16" t="str">
        <f>IF(COUNTA(W34:W34)=1,W34)</f>
        <v>0</v>
      </c>
      <c r="AI34" s="16" t="str">
        <f>IF(COUNTA(Z34:Z34)=1,Z34)</f>
        <v>0</v>
      </c>
      <c r="AJ34" s="16" t="str">
        <f>IF(COUNTA(AC34:AC34)=1,AC34)</f>
        <v>0</v>
      </c>
      <c r="AK34" s="16" t="str">
        <f>IF(COUNTA(AF34:AF34)=1,AF34)</f>
        <v>0</v>
      </c>
      <c r="AL34" s="52" t="str">
        <f>IF(COUNTBLANK(AG34:AK34)=5,"",AVERAGE(AG34:AK34))</f>
        <v>0</v>
      </c>
      <c r="AM34" s="6">
        <v>87</v>
      </c>
      <c r="AN34" s="2">
        <v>87</v>
      </c>
      <c r="AO34" s="2">
        <v>89</v>
      </c>
      <c r="AP34" s="2"/>
      <c r="AQ34" s="2"/>
      <c r="AR34" s="84" t="str">
        <f>IF(COUNTBLANK(AM34:AQ34)=5,"",AVERAGE(AM34:AQ34))</f>
        <v>0</v>
      </c>
      <c r="AS34" s="13"/>
      <c r="AT34" s="6"/>
      <c r="AU34" s="2"/>
      <c r="AV34" s="2"/>
      <c r="AW34" s="2"/>
      <c r="AX34" s="2"/>
      <c r="AY34" s="98" t="str">
        <f>IF(COUNTBLANK(AT34:AX34)=5,"",AVERAGE(AT34:AX34))</f>
        <v>0</v>
      </c>
      <c r="AZ34" s="13"/>
      <c r="BA34" s="10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6">
        <v>25</v>
      </c>
      <c r="B35" s="16">
        <v>40419</v>
      </c>
      <c r="C35" s="16" t="s">
        <v>120</v>
      </c>
      <c r="D35" s="13"/>
      <c r="E35" s="16" t="str">
        <f>H35</f>
        <v>0</v>
      </c>
      <c r="F35" s="13"/>
      <c r="G35" s="34" t="str">
        <f>IF(OR(COUNTBLANK(AL35:AL35)=1,COUNTBLANK(AR35:AR35)=1,COUNTBLANK(O35:O35)=1),"",ROUND(((2*AL35)+AR35+O35)/4,0))</f>
        <v>0</v>
      </c>
      <c r="H35" s="34" t="str">
        <f>IF(OR(COUNTBLANK(AL35:AL35)=1,COUNTBLANK(AR35:AR35)=1,AND(COUNTBLANK(O35:O35)=1,OR($K$2&lt;&gt;12,UPPER($L$2)&lt;&gt;"GENAP")),AND(COUNTBLANK(P35:P35)=1,OR($K$2&lt;&gt;12,UPPER($L$2)&lt;&gt;"GENAP"))),"",IF(OR($K$2&lt;&gt;12,UPPER($L$2)&lt;&gt;"GENAP"),ROUND(((2*AL35)+AR35+P35)/4,0),ROUND(((2*AL35)+AR35+P35)/4,0)))</f>
        <v>0</v>
      </c>
      <c r="I35" s="34" t="str">
        <f>IF(AND(COUNTBLANK(AT35:AX35)=5,COUNTBLANK(AM35:AQ35)=5),"",IF(COUNTBLANK(AL35:AL35)=1,ROUND((AR35+(AY35*2))/3,0),ROUND(AY35,0)))</f>
        <v>0</v>
      </c>
      <c r="J35" s="34" t="str">
        <f>IF(OR(AND(COUNTBLANK(P35:P35)=1,OR($K$2&lt;&gt;12,UPPER($L$2)&lt;&gt;"GENAP")),COUNTBLANK(AT35:AX35)=5),"",IF(COUNTBLANK(AL35:AL35)=1,ROUND((AR35+(AY35*2))/3,0),ROUND(AY35,0)))</f>
        <v>0</v>
      </c>
      <c r="K35" s="16" t="str">
        <f>IF(BA35="","",BA35)</f>
        <v>0</v>
      </c>
      <c r="L35" s="102" t="s">
        <v>47</v>
      </c>
      <c r="M35" s="13"/>
      <c r="N35" s="53" t="str">
        <f>IF(BB35="","",BB35)</f>
        <v>0</v>
      </c>
      <c r="O35" s="2">
        <v>78</v>
      </c>
      <c r="P35" s="2">
        <v>89</v>
      </c>
      <c r="Q35" s="13"/>
      <c r="R35" s="3">
        <v>85</v>
      </c>
      <c r="S35" s="1"/>
      <c r="T35" s="62" t="str">
        <f>IF(ISNUMBER(R35)=FALSE(),"",IF(OR(R35&gt;=$C$4,ISNUMBER(S35)=FALSE(),R35&gt;S35),R35,IF(S35&gt;=$C$4,$C$4,S35)))</f>
        <v>0</v>
      </c>
      <c r="U35" s="1">
        <v>88</v>
      </c>
      <c r="V35" s="1"/>
      <c r="W35" s="62" t="str">
        <f>IF(ISNUMBER(U35)=FALSE(),"",IF(OR(U35&gt;=$C$4,ISNUMBER(V35)=FALSE(),U35&gt;V35),U35,IF(V35&gt;=$C$4,$C$4,V35)))</f>
        <v>0</v>
      </c>
      <c r="X35" s="1">
        <v>86</v>
      </c>
      <c r="Y35" s="1"/>
      <c r="Z35" s="62" t="str">
        <f>IF(ISNUMBER(X35)=FALSE(),"",IF(OR(X35&gt;=$C$4,ISNUMBER(Y35)=FALSE(),X35&gt;Y35),X35,IF(Y35&gt;=$C$4,$C$4,Y35)))</f>
        <v>0</v>
      </c>
      <c r="AA35" s="1"/>
      <c r="AB35" s="1"/>
      <c r="AC35" s="62" t="str">
        <f>IF(ISNUMBER(AA35)=FALSE(),"",IF(OR(AA35&gt;=$C$4,ISNUMBER(AB35)=FALSE(),AA35&gt;AB35),AA35,IF(AB35&gt;=$C$4,$C$4,AB35)))</f>
        <v>0</v>
      </c>
      <c r="AD35" s="1"/>
      <c r="AE35" s="1"/>
      <c r="AF35" s="62" t="str">
        <f>IF(ISNUMBER(AD35)=FALSE(),"",IF(OR(AD35&gt;=$C$4,ISNUMBER(AE35)=FALSE(),AD35&gt;AE35),AD35,IF(AE35&gt;=$C$4,$C$4,AE35)))</f>
        <v>0</v>
      </c>
      <c r="AG35" s="16" t="str">
        <f>IF(COUNTA(T35:T35)=1,T35)</f>
        <v>0</v>
      </c>
      <c r="AH35" s="16" t="str">
        <f>IF(COUNTA(W35:W35)=1,W35)</f>
        <v>0</v>
      </c>
      <c r="AI35" s="16" t="str">
        <f>IF(COUNTA(Z35:Z35)=1,Z35)</f>
        <v>0</v>
      </c>
      <c r="AJ35" s="16" t="str">
        <f>IF(COUNTA(AC35:AC35)=1,AC35)</f>
        <v>0</v>
      </c>
      <c r="AK35" s="16" t="str">
        <f>IF(COUNTA(AF35:AF35)=1,AF35)</f>
        <v>0</v>
      </c>
      <c r="AL35" s="52" t="str">
        <f>IF(COUNTBLANK(AG35:AK35)=5,"",AVERAGE(AG35:AK35))</f>
        <v>0</v>
      </c>
      <c r="AM35" s="6">
        <v>88</v>
      </c>
      <c r="AN35" s="2">
        <v>87</v>
      </c>
      <c r="AO35" s="2">
        <v>89</v>
      </c>
      <c r="AP35" s="2"/>
      <c r="AQ35" s="2"/>
      <c r="AR35" s="84" t="str">
        <f>IF(COUNTBLANK(AM35:AQ35)=5,"",AVERAGE(AM35:AQ35))</f>
        <v>0</v>
      </c>
      <c r="AS35" s="13"/>
      <c r="AT35" s="6"/>
      <c r="AU35" s="2"/>
      <c r="AV35" s="2"/>
      <c r="AW35" s="2"/>
      <c r="AX35" s="2"/>
      <c r="AY35" s="98" t="str">
        <f>IF(COUNTBLANK(AT35:AX35)=5,"",AVERAGE(AT35:AX35))</f>
        <v>0</v>
      </c>
      <c r="AZ35" s="13"/>
      <c r="BA35" s="10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6">
        <v>26</v>
      </c>
      <c r="B36" s="16">
        <v>40433</v>
      </c>
      <c r="C36" s="16" t="s">
        <v>121</v>
      </c>
      <c r="D36" s="13"/>
      <c r="E36" s="16" t="str">
        <f>H36</f>
        <v>0</v>
      </c>
      <c r="F36" s="13"/>
      <c r="G36" s="34" t="str">
        <f>IF(OR(COUNTBLANK(AL36:AL36)=1,COUNTBLANK(AR36:AR36)=1,COUNTBLANK(O36:O36)=1),"",ROUND(((2*AL36)+AR36+O36)/4,0))</f>
        <v>0</v>
      </c>
      <c r="H36" s="34" t="str">
        <f>IF(OR(COUNTBLANK(AL36:AL36)=1,COUNTBLANK(AR36:AR36)=1,AND(COUNTBLANK(O36:O36)=1,OR($K$2&lt;&gt;12,UPPER($L$2)&lt;&gt;"GENAP")),AND(COUNTBLANK(P36:P36)=1,OR($K$2&lt;&gt;12,UPPER($L$2)&lt;&gt;"GENAP"))),"",IF(OR($K$2&lt;&gt;12,UPPER($L$2)&lt;&gt;"GENAP"),ROUND(((2*AL36)+AR36+P36)/4,0),ROUND(((2*AL36)+AR36+P36)/4,0)))</f>
        <v>0</v>
      </c>
      <c r="I36" s="34" t="str">
        <f>IF(AND(COUNTBLANK(AT36:AX36)=5,COUNTBLANK(AM36:AQ36)=5),"",IF(COUNTBLANK(AL36:AL36)=1,ROUND((AR36+(AY36*2))/3,0),ROUND(AY36,0)))</f>
        <v>0</v>
      </c>
      <c r="J36" s="34" t="str">
        <f>IF(OR(AND(COUNTBLANK(P36:P36)=1,OR($K$2&lt;&gt;12,UPPER($L$2)&lt;&gt;"GENAP")),COUNTBLANK(AT36:AX36)=5),"",IF(COUNTBLANK(AL36:AL36)=1,ROUND((AR36+(AY36*2))/3,0),ROUND(AY36,0)))</f>
        <v>0</v>
      </c>
      <c r="K36" s="16" t="str">
        <f>IF(BA36="","",BA36)</f>
        <v>0</v>
      </c>
      <c r="L36" s="102" t="s">
        <v>47</v>
      </c>
      <c r="M36" s="13"/>
      <c r="N36" s="53" t="str">
        <f>IF(BB36="","",BB36)</f>
        <v>0</v>
      </c>
      <c r="O36" s="2">
        <v>80</v>
      </c>
      <c r="P36" s="2">
        <v>89</v>
      </c>
      <c r="Q36" s="13"/>
      <c r="R36" s="3">
        <v>86</v>
      </c>
      <c r="S36" s="1"/>
      <c r="T36" s="62" t="str">
        <f>IF(ISNUMBER(R36)=FALSE(),"",IF(OR(R36&gt;=$C$4,ISNUMBER(S36)=FALSE(),R36&gt;S36),R36,IF(S36&gt;=$C$4,$C$4,S36)))</f>
        <v>0</v>
      </c>
      <c r="U36" s="1">
        <v>86</v>
      </c>
      <c r="V36" s="1"/>
      <c r="W36" s="62" t="str">
        <f>IF(ISNUMBER(U36)=FALSE(),"",IF(OR(U36&gt;=$C$4,ISNUMBER(V36)=FALSE(),U36&gt;V36),U36,IF(V36&gt;=$C$4,$C$4,V36)))</f>
        <v>0</v>
      </c>
      <c r="X36" s="1">
        <v>86</v>
      </c>
      <c r="Y36" s="1"/>
      <c r="Z36" s="62" t="str">
        <f>IF(ISNUMBER(X36)=FALSE(),"",IF(OR(X36&gt;=$C$4,ISNUMBER(Y36)=FALSE(),X36&gt;Y36),X36,IF(Y36&gt;=$C$4,$C$4,Y36)))</f>
        <v>0</v>
      </c>
      <c r="AA36" s="1"/>
      <c r="AB36" s="1"/>
      <c r="AC36" s="62" t="str">
        <f>IF(ISNUMBER(AA36)=FALSE(),"",IF(OR(AA36&gt;=$C$4,ISNUMBER(AB36)=FALSE(),AA36&gt;AB36),AA36,IF(AB36&gt;=$C$4,$C$4,AB36)))</f>
        <v>0</v>
      </c>
      <c r="AD36" s="1"/>
      <c r="AE36" s="1"/>
      <c r="AF36" s="62" t="str">
        <f>IF(ISNUMBER(AD36)=FALSE(),"",IF(OR(AD36&gt;=$C$4,ISNUMBER(AE36)=FALSE(),AD36&gt;AE36),AD36,IF(AE36&gt;=$C$4,$C$4,AE36)))</f>
        <v>0</v>
      </c>
      <c r="AG36" s="16" t="str">
        <f>IF(COUNTA(T36:T36)=1,T36)</f>
        <v>0</v>
      </c>
      <c r="AH36" s="16" t="str">
        <f>IF(COUNTA(W36:W36)=1,W36)</f>
        <v>0</v>
      </c>
      <c r="AI36" s="16" t="str">
        <f>IF(COUNTA(Z36:Z36)=1,Z36)</f>
        <v>0</v>
      </c>
      <c r="AJ36" s="16" t="str">
        <f>IF(COUNTA(AC36:AC36)=1,AC36)</f>
        <v>0</v>
      </c>
      <c r="AK36" s="16" t="str">
        <f>IF(COUNTA(AF36:AF36)=1,AF36)</f>
        <v>0</v>
      </c>
      <c r="AL36" s="52" t="str">
        <f>IF(COUNTBLANK(AG36:AK36)=5,"",AVERAGE(AG36:AK36))</f>
        <v>0</v>
      </c>
      <c r="AM36" s="6">
        <v>86</v>
      </c>
      <c r="AN36" s="2">
        <v>87</v>
      </c>
      <c r="AO36" s="2">
        <v>89</v>
      </c>
      <c r="AP36" s="2"/>
      <c r="AQ36" s="2"/>
      <c r="AR36" s="84" t="str">
        <f>IF(COUNTBLANK(AM36:AQ36)=5,"",AVERAGE(AM36:AQ36))</f>
        <v>0</v>
      </c>
      <c r="AS36" s="13"/>
      <c r="AT36" s="6"/>
      <c r="AU36" s="2"/>
      <c r="AV36" s="2"/>
      <c r="AW36" s="2"/>
      <c r="AX36" s="2"/>
      <c r="AY36" s="98" t="str">
        <f>IF(COUNTBLANK(AT36:AX36)=5,"",AVERAGE(AT36:AX36))</f>
        <v>0</v>
      </c>
      <c r="AZ36" s="13"/>
      <c r="BA36" s="10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6">
        <v>27</v>
      </c>
      <c r="B37" s="16">
        <v>40447</v>
      </c>
      <c r="C37" s="16" t="s">
        <v>122</v>
      </c>
      <c r="D37" s="13"/>
      <c r="E37" s="16" t="str">
        <f>H37</f>
        <v>0</v>
      </c>
      <c r="F37" s="13"/>
      <c r="G37" s="34" t="str">
        <f>IF(OR(COUNTBLANK(AL37:AL37)=1,COUNTBLANK(AR37:AR37)=1,COUNTBLANK(O37:O37)=1),"",ROUND(((2*AL37)+AR37+O37)/4,0))</f>
        <v>0</v>
      </c>
      <c r="H37" s="34" t="str">
        <f>IF(OR(COUNTBLANK(AL37:AL37)=1,COUNTBLANK(AR37:AR37)=1,AND(COUNTBLANK(O37:O37)=1,OR($K$2&lt;&gt;12,UPPER($L$2)&lt;&gt;"GENAP")),AND(COUNTBLANK(P37:P37)=1,OR($K$2&lt;&gt;12,UPPER($L$2)&lt;&gt;"GENAP"))),"",IF(OR($K$2&lt;&gt;12,UPPER($L$2)&lt;&gt;"GENAP"),ROUND(((2*AL37)+AR37+P37)/4,0),ROUND(((2*AL37)+AR37+P37)/4,0)))</f>
        <v>0</v>
      </c>
      <c r="I37" s="34" t="str">
        <f>IF(AND(COUNTBLANK(AT37:AX37)=5,COUNTBLANK(AM37:AQ37)=5),"",IF(COUNTBLANK(AL37:AL37)=1,ROUND((AR37+(AY37*2))/3,0),ROUND(AY37,0)))</f>
        <v>0</v>
      </c>
      <c r="J37" s="34" t="str">
        <f>IF(OR(AND(COUNTBLANK(P37:P37)=1,OR($K$2&lt;&gt;12,UPPER($L$2)&lt;&gt;"GENAP")),COUNTBLANK(AT37:AX37)=5),"",IF(COUNTBLANK(AL37:AL37)=1,ROUND((AR37+(AY37*2))/3,0),ROUND(AY37,0)))</f>
        <v>0</v>
      </c>
      <c r="K37" s="16" t="str">
        <f>IF(BA37="","",BA37)</f>
        <v>0</v>
      </c>
      <c r="L37" s="102" t="s">
        <v>47</v>
      </c>
      <c r="M37" s="13"/>
      <c r="N37" s="53" t="str">
        <f>IF(BB37="","",BB37)</f>
        <v>0</v>
      </c>
      <c r="O37" s="2">
        <v>80</v>
      </c>
      <c r="P37" s="2">
        <v>86</v>
      </c>
      <c r="Q37" s="13"/>
      <c r="R37" s="3">
        <v>85</v>
      </c>
      <c r="S37" s="1"/>
      <c r="T37" s="62" t="str">
        <f>IF(ISNUMBER(R37)=FALSE(),"",IF(OR(R37&gt;=$C$4,ISNUMBER(S37)=FALSE(),R37&gt;S37),R37,IF(S37&gt;=$C$4,$C$4,S37)))</f>
        <v>0</v>
      </c>
      <c r="U37" s="1">
        <v>86</v>
      </c>
      <c r="V37" s="1"/>
      <c r="W37" s="62" t="str">
        <f>IF(ISNUMBER(U37)=FALSE(),"",IF(OR(U37&gt;=$C$4,ISNUMBER(V37)=FALSE(),U37&gt;V37),U37,IF(V37&gt;=$C$4,$C$4,V37)))</f>
        <v>0</v>
      </c>
      <c r="X37" s="1">
        <v>88</v>
      </c>
      <c r="Y37" s="1"/>
      <c r="Z37" s="62" t="str">
        <f>IF(ISNUMBER(X37)=FALSE(),"",IF(OR(X37&gt;=$C$4,ISNUMBER(Y37)=FALSE(),X37&gt;Y37),X37,IF(Y37&gt;=$C$4,$C$4,Y37)))</f>
        <v>0</v>
      </c>
      <c r="AA37" s="1"/>
      <c r="AB37" s="1"/>
      <c r="AC37" s="62" t="str">
        <f>IF(ISNUMBER(AA37)=FALSE(),"",IF(OR(AA37&gt;=$C$4,ISNUMBER(AB37)=FALSE(),AA37&gt;AB37),AA37,IF(AB37&gt;=$C$4,$C$4,AB37)))</f>
        <v>0</v>
      </c>
      <c r="AD37" s="1"/>
      <c r="AE37" s="1"/>
      <c r="AF37" s="62" t="str">
        <f>IF(ISNUMBER(AD37)=FALSE(),"",IF(OR(AD37&gt;=$C$4,ISNUMBER(AE37)=FALSE(),AD37&gt;AE37),AD37,IF(AE37&gt;=$C$4,$C$4,AE37)))</f>
        <v>0</v>
      </c>
      <c r="AG37" s="16" t="str">
        <f>IF(COUNTA(T37:T37)=1,T37)</f>
        <v>0</v>
      </c>
      <c r="AH37" s="16" t="str">
        <f>IF(COUNTA(W37:W37)=1,W37)</f>
        <v>0</v>
      </c>
      <c r="AI37" s="16" t="str">
        <f>IF(COUNTA(Z37:Z37)=1,Z37)</f>
        <v>0</v>
      </c>
      <c r="AJ37" s="16" t="str">
        <f>IF(COUNTA(AC37:AC37)=1,AC37)</f>
        <v>0</v>
      </c>
      <c r="AK37" s="16" t="str">
        <f>IF(COUNTA(AF37:AF37)=1,AF37)</f>
        <v>0</v>
      </c>
      <c r="AL37" s="52" t="str">
        <f>IF(COUNTBLANK(AG37:AK37)=5,"",AVERAGE(AG37:AK37))</f>
        <v>0</v>
      </c>
      <c r="AM37" s="6">
        <v>86</v>
      </c>
      <c r="AN37" s="2">
        <v>87</v>
      </c>
      <c r="AO37" s="2">
        <v>89</v>
      </c>
      <c r="AP37" s="2"/>
      <c r="AQ37" s="2"/>
      <c r="AR37" s="84" t="str">
        <f>IF(COUNTBLANK(AM37:AQ37)=5,"",AVERAGE(AM37:AQ37))</f>
        <v>0</v>
      </c>
      <c r="AS37" s="13"/>
      <c r="AT37" s="6"/>
      <c r="AU37" s="2"/>
      <c r="AV37" s="2"/>
      <c r="AW37" s="2"/>
      <c r="AX37" s="2"/>
      <c r="AY37" s="98" t="str">
        <f>IF(COUNTBLANK(AT37:AX37)=5,"",AVERAGE(AT37:AX37))</f>
        <v>0</v>
      </c>
      <c r="AZ37" s="13"/>
      <c r="BA37" s="10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6">
        <v>28</v>
      </c>
      <c r="B38" s="16">
        <v>40461</v>
      </c>
      <c r="C38" s="16" t="s">
        <v>123</v>
      </c>
      <c r="D38" s="13"/>
      <c r="E38" s="16" t="str">
        <f>H38</f>
        <v>0</v>
      </c>
      <c r="F38" s="13"/>
      <c r="G38" s="34" t="str">
        <f>IF(OR(COUNTBLANK(AL38:AL38)=1,COUNTBLANK(AR38:AR38)=1,COUNTBLANK(O38:O38)=1),"",ROUND(((2*AL38)+AR38+O38)/4,0))</f>
        <v>0</v>
      </c>
      <c r="H38" s="34" t="str">
        <f>IF(OR(COUNTBLANK(AL38:AL38)=1,COUNTBLANK(AR38:AR38)=1,AND(COUNTBLANK(O38:O38)=1,OR($K$2&lt;&gt;12,UPPER($L$2)&lt;&gt;"GENAP")),AND(COUNTBLANK(P38:P38)=1,OR($K$2&lt;&gt;12,UPPER($L$2)&lt;&gt;"GENAP"))),"",IF(OR($K$2&lt;&gt;12,UPPER($L$2)&lt;&gt;"GENAP"),ROUND(((2*AL38)+AR38+P38)/4,0),ROUND(((2*AL38)+AR38+P38)/4,0)))</f>
        <v>0</v>
      </c>
      <c r="I38" s="34" t="str">
        <f>IF(AND(COUNTBLANK(AT38:AX38)=5,COUNTBLANK(AM38:AQ38)=5),"",IF(COUNTBLANK(AL38:AL38)=1,ROUND((AR38+(AY38*2))/3,0),ROUND(AY38,0)))</f>
        <v>0</v>
      </c>
      <c r="J38" s="34" t="str">
        <f>IF(OR(AND(COUNTBLANK(P38:P38)=1,OR($K$2&lt;&gt;12,UPPER($L$2)&lt;&gt;"GENAP")),COUNTBLANK(AT38:AX38)=5),"",IF(COUNTBLANK(AL38:AL38)=1,ROUND((AR38+(AY38*2))/3,0),ROUND(AY38,0)))</f>
        <v>0</v>
      </c>
      <c r="K38" s="16" t="str">
        <f>IF(BA38="","",BA38)</f>
        <v>0</v>
      </c>
      <c r="L38" s="102" t="s">
        <v>47</v>
      </c>
      <c r="M38" s="13"/>
      <c r="N38" s="53" t="str">
        <f>IF(BB38="","",BB38)</f>
        <v>0</v>
      </c>
      <c r="O38" s="2">
        <v>82</v>
      </c>
      <c r="P38" s="2">
        <v>82</v>
      </c>
      <c r="Q38" s="13"/>
      <c r="R38" s="3">
        <v>87</v>
      </c>
      <c r="S38" s="1"/>
      <c r="T38" s="62" t="str">
        <f>IF(ISNUMBER(R38)=FALSE(),"",IF(OR(R38&gt;=$C$4,ISNUMBER(S38)=FALSE(),R38&gt;S38),R38,IF(S38&gt;=$C$4,$C$4,S38)))</f>
        <v>0</v>
      </c>
      <c r="U38" s="1">
        <v>87</v>
      </c>
      <c r="V38" s="1"/>
      <c r="W38" s="62" t="str">
        <f>IF(ISNUMBER(U38)=FALSE(),"",IF(OR(U38&gt;=$C$4,ISNUMBER(V38)=FALSE(),U38&gt;V38),U38,IF(V38&gt;=$C$4,$C$4,V38)))</f>
        <v>0</v>
      </c>
      <c r="X38" s="1">
        <v>86</v>
      </c>
      <c r="Y38" s="1"/>
      <c r="Z38" s="62" t="str">
        <f>IF(ISNUMBER(X38)=FALSE(),"",IF(OR(X38&gt;=$C$4,ISNUMBER(Y38)=FALSE(),X38&gt;Y38),X38,IF(Y38&gt;=$C$4,$C$4,Y38)))</f>
        <v>0</v>
      </c>
      <c r="AA38" s="1"/>
      <c r="AB38" s="1"/>
      <c r="AC38" s="62" t="str">
        <f>IF(ISNUMBER(AA38)=FALSE(),"",IF(OR(AA38&gt;=$C$4,ISNUMBER(AB38)=FALSE(),AA38&gt;AB38),AA38,IF(AB38&gt;=$C$4,$C$4,AB38)))</f>
        <v>0</v>
      </c>
      <c r="AD38" s="1"/>
      <c r="AE38" s="1"/>
      <c r="AF38" s="62" t="str">
        <f>IF(ISNUMBER(AD38)=FALSE(),"",IF(OR(AD38&gt;=$C$4,ISNUMBER(AE38)=FALSE(),AD38&gt;AE38),AD38,IF(AE38&gt;=$C$4,$C$4,AE38)))</f>
        <v>0</v>
      </c>
      <c r="AG38" s="16" t="str">
        <f>IF(COUNTA(T38:T38)=1,T38)</f>
        <v>0</v>
      </c>
      <c r="AH38" s="16" t="str">
        <f>IF(COUNTA(W38:W38)=1,W38)</f>
        <v>0</v>
      </c>
      <c r="AI38" s="16" t="str">
        <f>IF(COUNTA(Z38:Z38)=1,Z38)</f>
        <v>0</v>
      </c>
      <c r="AJ38" s="16" t="str">
        <f>IF(COUNTA(AC38:AC38)=1,AC38)</f>
        <v>0</v>
      </c>
      <c r="AK38" s="16" t="str">
        <f>IF(COUNTA(AF38:AF38)=1,AF38)</f>
        <v>0</v>
      </c>
      <c r="AL38" s="52" t="str">
        <f>IF(COUNTBLANK(AG38:AK38)=5,"",AVERAGE(AG38:AK38))</f>
        <v>0</v>
      </c>
      <c r="AM38" s="6">
        <v>86</v>
      </c>
      <c r="AN38" s="2">
        <v>87</v>
      </c>
      <c r="AO38" s="2">
        <v>89</v>
      </c>
      <c r="AP38" s="2"/>
      <c r="AQ38" s="2"/>
      <c r="AR38" s="84" t="str">
        <f>IF(COUNTBLANK(AM38:AQ38)=5,"",AVERAGE(AM38:AQ38))</f>
        <v>0</v>
      </c>
      <c r="AS38" s="13"/>
      <c r="AT38" s="6"/>
      <c r="AU38" s="2"/>
      <c r="AV38" s="2"/>
      <c r="AW38" s="2"/>
      <c r="AX38" s="2"/>
      <c r="AY38" s="98" t="str">
        <f>IF(COUNTBLANK(AT38:AX38)=5,"",AVERAGE(AT38:AX38))</f>
        <v>0</v>
      </c>
      <c r="AZ38" s="13"/>
      <c r="BA38" s="10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6">
        <v>29</v>
      </c>
      <c r="B39" s="16">
        <v>40475</v>
      </c>
      <c r="C39" s="16" t="s">
        <v>124</v>
      </c>
      <c r="D39" s="13"/>
      <c r="E39" s="16" t="str">
        <f>H39</f>
        <v>0</v>
      </c>
      <c r="F39" s="13"/>
      <c r="G39" s="34" t="str">
        <f>IF(OR(COUNTBLANK(AL39:AL39)=1,COUNTBLANK(AR39:AR39)=1,COUNTBLANK(O39:O39)=1),"",ROUND(((2*AL39)+AR39+O39)/4,0))</f>
        <v>0</v>
      </c>
      <c r="H39" s="34" t="str">
        <f>IF(OR(COUNTBLANK(AL39:AL39)=1,COUNTBLANK(AR39:AR39)=1,AND(COUNTBLANK(O39:O39)=1,OR($K$2&lt;&gt;12,UPPER($L$2)&lt;&gt;"GENAP")),AND(COUNTBLANK(P39:P39)=1,OR($K$2&lt;&gt;12,UPPER($L$2)&lt;&gt;"GENAP"))),"",IF(OR($K$2&lt;&gt;12,UPPER($L$2)&lt;&gt;"GENAP"),ROUND(((2*AL39)+AR39+P39)/4,0),ROUND(((2*AL39)+AR39+P39)/4,0)))</f>
        <v>0</v>
      </c>
      <c r="I39" s="34" t="str">
        <f>IF(AND(COUNTBLANK(AT39:AX39)=5,COUNTBLANK(AM39:AQ39)=5),"",IF(COUNTBLANK(AL39:AL39)=1,ROUND((AR39+(AY39*2))/3,0),ROUND(AY39,0)))</f>
        <v>0</v>
      </c>
      <c r="J39" s="34" t="str">
        <f>IF(OR(AND(COUNTBLANK(P39:P39)=1,OR($K$2&lt;&gt;12,UPPER($L$2)&lt;&gt;"GENAP")),COUNTBLANK(AT39:AX39)=5),"",IF(COUNTBLANK(AL39:AL39)=1,ROUND((AR39+(AY39*2))/3,0),ROUND(AY39,0)))</f>
        <v>0</v>
      </c>
      <c r="K39" s="16" t="str">
        <f>IF(BA39="","",BA39)</f>
        <v>0</v>
      </c>
      <c r="L39" s="102" t="s">
        <v>47</v>
      </c>
      <c r="M39" s="13"/>
      <c r="N39" s="53" t="str">
        <f>IF(BB39="","",BB39)</f>
        <v>0</v>
      </c>
      <c r="O39" s="2">
        <v>88</v>
      </c>
      <c r="P39" s="2">
        <v>96</v>
      </c>
      <c r="Q39" s="13"/>
      <c r="R39" s="3">
        <v>85</v>
      </c>
      <c r="S39" s="1"/>
      <c r="T39" s="62" t="str">
        <f>IF(ISNUMBER(R39)=FALSE(),"",IF(OR(R39&gt;=$C$4,ISNUMBER(S39)=FALSE(),R39&gt;S39),R39,IF(S39&gt;=$C$4,$C$4,S39)))</f>
        <v>0</v>
      </c>
      <c r="U39" s="1">
        <v>86</v>
      </c>
      <c r="V39" s="1"/>
      <c r="W39" s="62" t="str">
        <f>IF(ISNUMBER(U39)=FALSE(),"",IF(OR(U39&gt;=$C$4,ISNUMBER(V39)=FALSE(),U39&gt;V39),U39,IF(V39&gt;=$C$4,$C$4,V39)))</f>
        <v>0</v>
      </c>
      <c r="X39" s="1">
        <v>87</v>
      </c>
      <c r="Y39" s="1"/>
      <c r="Z39" s="62" t="str">
        <f>IF(ISNUMBER(X39)=FALSE(),"",IF(OR(X39&gt;=$C$4,ISNUMBER(Y39)=FALSE(),X39&gt;Y39),X39,IF(Y39&gt;=$C$4,$C$4,Y39)))</f>
        <v>0</v>
      </c>
      <c r="AA39" s="1"/>
      <c r="AB39" s="1"/>
      <c r="AC39" s="62" t="str">
        <f>IF(ISNUMBER(AA39)=FALSE(),"",IF(OR(AA39&gt;=$C$4,ISNUMBER(AB39)=FALSE(),AA39&gt;AB39),AA39,IF(AB39&gt;=$C$4,$C$4,AB39)))</f>
        <v>0</v>
      </c>
      <c r="AD39" s="1"/>
      <c r="AE39" s="1"/>
      <c r="AF39" s="62" t="str">
        <f>IF(ISNUMBER(AD39)=FALSE(),"",IF(OR(AD39&gt;=$C$4,ISNUMBER(AE39)=FALSE(),AD39&gt;AE39),AD39,IF(AE39&gt;=$C$4,$C$4,AE39)))</f>
        <v>0</v>
      </c>
      <c r="AG39" s="16" t="str">
        <f>IF(COUNTA(T39:T39)=1,T39)</f>
        <v>0</v>
      </c>
      <c r="AH39" s="16" t="str">
        <f>IF(COUNTA(W39:W39)=1,W39)</f>
        <v>0</v>
      </c>
      <c r="AI39" s="16" t="str">
        <f>IF(COUNTA(Z39:Z39)=1,Z39)</f>
        <v>0</v>
      </c>
      <c r="AJ39" s="16" t="str">
        <f>IF(COUNTA(AC39:AC39)=1,AC39)</f>
        <v>0</v>
      </c>
      <c r="AK39" s="16" t="str">
        <f>IF(COUNTA(AF39:AF39)=1,AF39)</f>
        <v>0</v>
      </c>
      <c r="AL39" s="52" t="str">
        <f>IF(COUNTBLANK(AG39:AK39)=5,"",AVERAGE(AG39:AK39))</f>
        <v>0</v>
      </c>
      <c r="AM39" s="6">
        <v>86</v>
      </c>
      <c r="AN39" s="2">
        <v>87</v>
      </c>
      <c r="AO39" s="2">
        <v>89</v>
      </c>
      <c r="AP39" s="2"/>
      <c r="AQ39" s="2"/>
      <c r="AR39" s="84" t="str">
        <f>IF(COUNTBLANK(AM39:AQ39)=5,"",AVERAGE(AM39:AQ39))</f>
        <v>0</v>
      </c>
      <c r="AS39" s="13"/>
      <c r="AT39" s="6"/>
      <c r="AU39" s="2"/>
      <c r="AV39" s="2"/>
      <c r="AW39" s="2"/>
      <c r="AX39" s="2"/>
      <c r="AY39" s="98" t="str">
        <f>IF(COUNTBLANK(AT39:AX39)=5,"",AVERAGE(AT39:AX39))</f>
        <v>0</v>
      </c>
      <c r="AZ39" s="13"/>
      <c r="BA39" s="10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6">
        <v>30</v>
      </c>
      <c r="B40" s="16">
        <v>40489</v>
      </c>
      <c r="C40" s="16" t="s">
        <v>125</v>
      </c>
      <c r="D40" s="13"/>
      <c r="E40" s="16" t="str">
        <f>H40</f>
        <v>0</v>
      </c>
      <c r="F40" s="13"/>
      <c r="G40" s="34" t="str">
        <f>IF(OR(COUNTBLANK(AL40:AL40)=1,COUNTBLANK(AR40:AR40)=1,COUNTBLANK(O40:O40)=1),"",ROUND(((2*AL40)+AR40+O40)/4,0))</f>
        <v>0</v>
      </c>
      <c r="H40" s="34" t="str">
        <f>IF(OR(COUNTBLANK(AL40:AL40)=1,COUNTBLANK(AR40:AR40)=1,AND(COUNTBLANK(O40:O40)=1,OR($K$2&lt;&gt;12,UPPER($L$2)&lt;&gt;"GENAP")),AND(COUNTBLANK(P40:P40)=1,OR($K$2&lt;&gt;12,UPPER($L$2)&lt;&gt;"GENAP"))),"",IF(OR($K$2&lt;&gt;12,UPPER($L$2)&lt;&gt;"GENAP"),ROUND(((2*AL40)+AR40+P40)/4,0),ROUND(((2*AL40)+AR40+P40)/4,0)))</f>
        <v>0</v>
      </c>
      <c r="I40" s="34" t="str">
        <f>IF(AND(COUNTBLANK(AT40:AX40)=5,COUNTBLANK(AM40:AQ40)=5),"",IF(COUNTBLANK(AL40:AL40)=1,ROUND((AR40+(AY40*2))/3,0),ROUND(AY40,0)))</f>
        <v>0</v>
      </c>
      <c r="J40" s="34" t="str">
        <f>IF(OR(AND(COUNTBLANK(P40:P40)=1,OR($K$2&lt;&gt;12,UPPER($L$2)&lt;&gt;"GENAP")),COUNTBLANK(AT40:AX40)=5),"",IF(COUNTBLANK(AL40:AL40)=1,ROUND((AR40+(AY40*2))/3,0),ROUND(AY40,0)))</f>
        <v>0</v>
      </c>
      <c r="K40" s="16" t="str">
        <f>IF(BA40="","",BA40)</f>
        <v>0</v>
      </c>
      <c r="L40" s="102" t="s">
        <v>47</v>
      </c>
      <c r="M40" s="13"/>
      <c r="N40" s="53" t="str">
        <f>IF(BB40="","",BB40)</f>
        <v>0</v>
      </c>
      <c r="O40" s="2">
        <v>78</v>
      </c>
      <c r="P40" s="2">
        <v>92</v>
      </c>
      <c r="Q40" s="13"/>
      <c r="R40" s="3">
        <v>90</v>
      </c>
      <c r="S40" s="1"/>
      <c r="T40" s="62" t="str">
        <f>IF(ISNUMBER(R40)=FALSE(),"",IF(OR(R40&gt;=$C$4,ISNUMBER(S40)=FALSE(),R40&gt;S40),R40,IF(S40&gt;=$C$4,$C$4,S40)))</f>
        <v>0</v>
      </c>
      <c r="U40" s="1">
        <v>90</v>
      </c>
      <c r="V40" s="1"/>
      <c r="W40" s="62" t="str">
        <f>IF(ISNUMBER(U40)=FALSE(),"",IF(OR(U40&gt;=$C$4,ISNUMBER(V40)=FALSE(),U40&gt;V40),U40,IF(V40&gt;=$C$4,$C$4,V40)))</f>
        <v>0</v>
      </c>
      <c r="X40" s="1">
        <v>88</v>
      </c>
      <c r="Y40" s="1"/>
      <c r="Z40" s="62" t="str">
        <f>IF(ISNUMBER(X40)=FALSE(),"",IF(OR(X40&gt;=$C$4,ISNUMBER(Y40)=FALSE(),X40&gt;Y40),X40,IF(Y40&gt;=$C$4,$C$4,Y40)))</f>
        <v>0</v>
      </c>
      <c r="AA40" s="1"/>
      <c r="AB40" s="1"/>
      <c r="AC40" s="62" t="str">
        <f>IF(ISNUMBER(AA40)=FALSE(),"",IF(OR(AA40&gt;=$C$4,ISNUMBER(AB40)=FALSE(),AA40&gt;AB40),AA40,IF(AB40&gt;=$C$4,$C$4,AB40)))</f>
        <v>0</v>
      </c>
      <c r="AD40" s="1"/>
      <c r="AE40" s="1"/>
      <c r="AF40" s="62" t="str">
        <f>IF(ISNUMBER(AD40)=FALSE(),"",IF(OR(AD40&gt;=$C$4,ISNUMBER(AE40)=FALSE(),AD40&gt;AE40),AD40,IF(AE40&gt;=$C$4,$C$4,AE40)))</f>
        <v>0</v>
      </c>
      <c r="AG40" s="16" t="str">
        <f>IF(COUNTA(T40:T40)=1,T40)</f>
        <v>0</v>
      </c>
      <c r="AH40" s="16" t="str">
        <f>IF(COUNTA(W40:W40)=1,W40)</f>
        <v>0</v>
      </c>
      <c r="AI40" s="16" t="str">
        <f>IF(COUNTA(Z40:Z40)=1,Z40)</f>
        <v>0</v>
      </c>
      <c r="AJ40" s="16" t="str">
        <f>IF(COUNTA(AC40:AC40)=1,AC40)</f>
        <v>0</v>
      </c>
      <c r="AK40" s="16" t="str">
        <f>IF(COUNTA(AF40:AF40)=1,AF40)</f>
        <v>0</v>
      </c>
      <c r="AL40" s="52" t="str">
        <f>IF(COUNTBLANK(AG40:AK40)=5,"",AVERAGE(AG40:AK40))</f>
        <v>0</v>
      </c>
      <c r="AM40" s="6">
        <v>86</v>
      </c>
      <c r="AN40" s="2">
        <v>87</v>
      </c>
      <c r="AO40" s="2">
        <v>89</v>
      </c>
      <c r="AP40" s="2"/>
      <c r="AQ40" s="2"/>
      <c r="AR40" s="84" t="str">
        <f>IF(COUNTBLANK(AM40:AQ40)=5,"",AVERAGE(AM40:AQ40))</f>
        <v>0</v>
      </c>
      <c r="AS40" s="13"/>
      <c r="AT40" s="6"/>
      <c r="AU40" s="2"/>
      <c r="AV40" s="2"/>
      <c r="AW40" s="2"/>
      <c r="AX40" s="2"/>
      <c r="AY40" s="98" t="str">
        <f>IF(COUNTBLANK(AT40:AX40)=5,"",AVERAGE(AT40:AX40))</f>
        <v>0</v>
      </c>
      <c r="AZ40" s="13"/>
      <c r="BA40" s="10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6">
        <v>31</v>
      </c>
      <c r="B41" s="16">
        <v>40503</v>
      </c>
      <c r="C41" s="16" t="s">
        <v>126</v>
      </c>
      <c r="D41" s="13"/>
      <c r="E41" s="16" t="str">
        <f>H41</f>
        <v>0</v>
      </c>
      <c r="F41" s="13"/>
      <c r="G41" s="34" t="str">
        <f>IF(OR(COUNTBLANK(AL41:AL41)=1,COUNTBLANK(AR41:AR41)=1,COUNTBLANK(O41:O41)=1),"",ROUND(((2*AL41)+AR41+O41)/4,0))</f>
        <v>0</v>
      </c>
      <c r="H41" s="34" t="str">
        <f>IF(OR(COUNTBLANK(AL41:AL41)=1,COUNTBLANK(AR41:AR41)=1,AND(COUNTBLANK(O41:O41)=1,OR($K$2&lt;&gt;12,UPPER($L$2)&lt;&gt;"GENAP")),AND(COUNTBLANK(P41:P41)=1,OR($K$2&lt;&gt;12,UPPER($L$2)&lt;&gt;"GENAP"))),"",IF(OR($K$2&lt;&gt;12,UPPER($L$2)&lt;&gt;"GENAP"),ROUND(((2*AL41)+AR41+P41)/4,0),ROUND(((2*AL41)+AR41+P41)/4,0)))</f>
        <v>0</v>
      </c>
      <c r="I41" s="34" t="str">
        <f>IF(AND(COUNTBLANK(AT41:AX41)=5,COUNTBLANK(AM41:AQ41)=5),"",IF(COUNTBLANK(AL41:AL41)=1,ROUND((AR41+(AY41*2))/3,0),ROUND(AY41,0)))</f>
        <v>0</v>
      </c>
      <c r="J41" s="34" t="str">
        <f>IF(OR(AND(COUNTBLANK(P41:P41)=1,OR($K$2&lt;&gt;12,UPPER($L$2)&lt;&gt;"GENAP")),COUNTBLANK(AT41:AX41)=5),"",IF(COUNTBLANK(AL41:AL41)=1,ROUND((AR41+(AY41*2))/3,0),ROUND(AY41,0)))</f>
        <v>0</v>
      </c>
      <c r="K41" s="16" t="str">
        <f>IF(BA41="","",BA41)</f>
        <v>0</v>
      </c>
      <c r="L41" s="102" t="s">
        <v>47</v>
      </c>
      <c r="M41" s="13"/>
      <c r="N41" s="53" t="str">
        <f>IF(BB41="","",BB41)</f>
        <v>0</v>
      </c>
      <c r="O41" s="2">
        <v>82</v>
      </c>
      <c r="P41" s="2">
        <v>89</v>
      </c>
      <c r="Q41" s="13"/>
      <c r="R41" s="3">
        <v>86</v>
      </c>
      <c r="S41" s="1"/>
      <c r="T41" s="62" t="str">
        <f>IF(ISNUMBER(R41)=FALSE(),"",IF(OR(R41&gt;=$C$4,ISNUMBER(S41)=FALSE(),R41&gt;S41),R41,IF(S41&gt;=$C$4,$C$4,S41)))</f>
        <v>0</v>
      </c>
      <c r="U41" s="1">
        <v>87</v>
      </c>
      <c r="V41" s="1"/>
      <c r="W41" s="62" t="str">
        <f>IF(ISNUMBER(U41)=FALSE(),"",IF(OR(U41&gt;=$C$4,ISNUMBER(V41)=FALSE(),U41&gt;V41),U41,IF(V41&gt;=$C$4,$C$4,V41)))</f>
        <v>0</v>
      </c>
      <c r="X41" s="1">
        <v>86</v>
      </c>
      <c r="Y41" s="1"/>
      <c r="Z41" s="62" t="str">
        <f>IF(ISNUMBER(X41)=FALSE(),"",IF(OR(X41&gt;=$C$4,ISNUMBER(Y41)=FALSE(),X41&gt;Y41),X41,IF(Y41&gt;=$C$4,$C$4,Y41)))</f>
        <v>0</v>
      </c>
      <c r="AA41" s="1"/>
      <c r="AB41" s="1"/>
      <c r="AC41" s="62" t="str">
        <f>IF(ISNUMBER(AA41)=FALSE(),"",IF(OR(AA41&gt;=$C$4,ISNUMBER(AB41)=FALSE(),AA41&gt;AB41),AA41,IF(AB41&gt;=$C$4,$C$4,AB41)))</f>
        <v>0</v>
      </c>
      <c r="AD41" s="1"/>
      <c r="AE41" s="1"/>
      <c r="AF41" s="62" t="str">
        <f>IF(ISNUMBER(AD41)=FALSE(),"",IF(OR(AD41&gt;=$C$4,ISNUMBER(AE41)=FALSE(),AD41&gt;AE41),AD41,IF(AE41&gt;=$C$4,$C$4,AE41)))</f>
        <v>0</v>
      </c>
      <c r="AG41" s="16" t="str">
        <f>IF(COUNTA(T41:T41)=1,T41)</f>
        <v>0</v>
      </c>
      <c r="AH41" s="16" t="str">
        <f>IF(COUNTA(W41:W41)=1,W41)</f>
        <v>0</v>
      </c>
      <c r="AI41" s="16" t="str">
        <f>IF(COUNTA(Z41:Z41)=1,Z41)</f>
        <v>0</v>
      </c>
      <c r="AJ41" s="16" t="str">
        <f>IF(COUNTA(AC41:AC41)=1,AC41)</f>
        <v>0</v>
      </c>
      <c r="AK41" s="16" t="str">
        <f>IF(COUNTA(AF41:AF41)=1,AF41)</f>
        <v>0</v>
      </c>
      <c r="AL41" s="52" t="str">
        <f>IF(COUNTBLANK(AG41:AK41)=5,"",AVERAGE(AG41:AK41))</f>
        <v>0</v>
      </c>
      <c r="AM41" s="6">
        <v>86</v>
      </c>
      <c r="AN41" s="2">
        <v>87</v>
      </c>
      <c r="AO41" s="2">
        <v>89</v>
      </c>
      <c r="AP41" s="2"/>
      <c r="AQ41" s="2"/>
      <c r="AR41" s="84" t="str">
        <f>IF(COUNTBLANK(AM41:AQ41)=5,"",AVERAGE(AM41:AQ41))</f>
        <v>0</v>
      </c>
      <c r="AS41" s="13"/>
      <c r="AT41" s="6"/>
      <c r="AU41" s="2"/>
      <c r="AV41" s="2"/>
      <c r="AW41" s="2"/>
      <c r="AX41" s="2"/>
      <c r="AY41" s="98" t="str">
        <f>IF(COUNTBLANK(AT41:AX41)=5,"",AVERAGE(AT41:AX41))</f>
        <v>0</v>
      </c>
      <c r="AZ41" s="13"/>
      <c r="BA41" s="10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6">
        <v>32</v>
      </c>
      <c r="B42" s="16">
        <v>40517</v>
      </c>
      <c r="C42" s="16" t="s">
        <v>127</v>
      </c>
      <c r="D42" s="13"/>
      <c r="E42" s="16" t="str">
        <f>H42</f>
        <v>0</v>
      </c>
      <c r="F42" s="13"/>
      <c r="G42" s="34" t="str">
        <f>IF(OR(COUNTBLANK(AL42:AL42)=1,COUNTBLANK(AR42:AR42)=1,COUNTBLANK(O42:O42)=1),"",ROUND(((2*AL42)+AR42+O42)/4,0))</f>
        <v>0</v>
      </c>
      <c r="H42" s="34" t="str">
        <f>IF(OR(COUNTBLANK(AL42:AL42)=1,COUNTBLANK(AR42:AR42)=1,AND(COUNTBLANK(O42:O42)=1,OR($K$2&lt;&gt;12,UPPER($L$2)&lt;&gt;"GENAP")),AND(COUNTBLANK(P42:P42)=1,OR($K$2&lt;&gt;12,UPPER($L$2)&lt;&gt;"GENAP"))),"",IF(OR($K$2&lt;&gt;12,UPPER($L$2)&lt;&gt;"GENAP"),ROUND(((2*AL42)+AR42+P42)/4,0),ROUND(((2*AL42)+AR42+P42)/4,0)))</f>
        <v>0</v>
      </c>
      <c r="I42" s="34" t="str">
        <f>IF(AND(COUNTBLANK(AT42:AX42)=5,COUNTBLANK(AM42:AQ42)=5),"",IF(COUNTBLANK(AL42:AL42)=1,ROUND((AR42+(AY42*2))/3,0),ROUND(AY42,0)))</f>
        <v>0</v>
      </c>
      <c r="J42" s="34" t="str">
        <f>IF(OR(AND(COUNTBLANK(P42:P42)=1,OR($K$2&lt;&gt;12,UPPER($L$2)&lt;&gt;"GENAP")),COUNTBLANK(AT42:AX42)=5),"",IF(COUNTBLANK(AL42:AL42)=1,ROUND((AR42+(AY42*2))/3,0),ROUND(AY42,0)))</f>
        <v>0</v>
      </c>
      <c r="K42" s="16" t="str">
        <f>IF(BA42="","",BA42)</f>
        <v>0</v>
      </c>
      <c r="L42" s="102" t="s">
        <v>47</v>
      </c>
      <c r="M42" s="13"/>
      <c r="N42" s="53" t="str">
        <f>IF(BB42="","",BB42)</f>
        <v>0</v>
      </c>
      <c r="O42" s="2">
        <v>86</v>
      </c>
      <c r="P42" s="2">
        <v>89</v>
      </c>
      <c r="Q42" s="13"/>
      <c r="R42" s="3">
        <v>86</v>
      </c>
      <c r="S42" s="1"/>
      <c r="T42" s="62" t="str">
        <f>IF(ISNUMBER(R42)=FALSE(),"",IF(OR(R42&gt;=$C$4,ISNUMBER(S42)=FALSE(),R42&gt;S42),R42,IF(S42&gt;=$C$4,$C$4,S42)))</f>
        <v>0</v>
      </c>
      <c r="U42" s="1">
        <v>85</v>
      </c>
      <c r="V42" s="1"/>
      <c r="W42" s="62" t="str">
        <f>IF(ISNUMBER(U42)=FALSE(),"",IF(OR(U42&gt;=$C$4,ISNUMBER(V42)=FALSE(),U42&gt;V42),U42,IF(V42&gt;=$C$4,$C$4,V42)))</f>
        <v>0</v>
      </c>
      <c r="X42" s="1">
        <v>85</v>
      </c>
      <c r="Y42" s="1"/>
      <c r="Z42" s="62" t="str">
        <f>IF(ISNUMBER(X42)=FALSE(),"",IF(OR(X42&gt;=$C$4,ISNUMBER(Y42)=FALSE(),X42&gt;Y42),X42,IF(Y42&gt;=$C$4,$C$4,Y42)))</f>
        <v>0</v>
      </c>
      <c r="AA42" s="1"/>
      <c r="AB42" s="1"/>
      <c r="AC42" s="62" t="str">
        <f>IF(ISNUMBER(AA42)=FALSE(),"",IF(OR(AA42&gt;=$C$4,ISNUMBER(AB42)=FALSE(),AA42&gt;AB42),AA42,IF(AB42&gt;=$C$4,$C$4,AB42)))</f>
        <v>0</v>
      </c>
      <c r="AD42" s="1"/>
      <c r="AE42" s="1"/>
      <c r="AF42" s="62" t="str">
        <f>IF(ISNUMBER(AD42)=FALSE(),"",IF(OR(AD42&gt;=$C$4,ISNUMBER(AE42)=FALSE(),AD42&gt;AE42),AD42,IF(AE42&gt;=$C$4,$C$4,AE42)))</f>
        <v>0</v>
      </c>
      <c r="AG42" s="16" t="str">
        <f>IF(COUNTA(T42:T42)=1,T42)</f>
        <v>0</v>
      </c>
      <c r="AH42" s="16" t="str">
        <f>IF(COUNTA(W42:W42)=1,W42)</f>
        <v>0</v>
      </c>
      <c r="AI42" s="16" t="str">
        <f>IF(COUNTA(Z42:Z42)=1,Z42)</f>
        <v>0</v>
      </c>
      <c r="AJ42" s="16" t="str">
        <f>IF(COUNTA(AC42:AC42)=1,AC42)</f>
        <v>0</v>
      </c>
      <c r="AK42" s="16" t="str">
        <f>IF(COUNTA(AF42:AF42)=1,AF42)</f>
        <v>0</v>
      </c>
      <c r="AL42" s="52" t="str">
        <f>IF(COUNTBLANK(AG42:AK42)=5,"",AVERAGE(AG42:AK42))</f>
        <v>0</v>
      </c>
      <c r="AM42" s="6">
        <v>86</v>
      </c>
      <c r="AN42" s="2">
        <v>87</v>
      </c>
      <c r="AO42" s="2">
        <v>89</v>
      </c>
      <c r="AP42" s="2"/>
      <c r="AQ42" s="2"/>
      <c r="AR42" s="84" t="str">
        <f>IF(COUNTBLANK(AM42:AQ42)=5,"",AVERAGE(AM42:AQ42))</f>
        <v>0</v>
      </c>
      <c r="AS42" s="13"/>
      <c r="AT42" s="6"/>
      <c r="AU42" s="2"/>
      <c r="AV42" s="2"/>
      <c r="AW42" s="2"/>
      <c r="AX42" s="2"/>
      <c r="AY42" s="98" t="str">
        <f>IF(COUNTBLANK(AT42:AX42)=5,"",AVERAGE(AT42:AX42))</f>
        <v>0</v>
      </c>
      <c r="AZ42" s="13"/>
      <c r="BA42" s="10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6">
        <v>33</v>
      </c>
      <c r="B43" s="16">
        <v>40531</v>
      </c>
      <c r="C43" s="16" t="s">
        <v>128</v>
      </c>
      <c r="D43" s="13"/>
      <c r="E43" s="16" t="str">
        <f>H43</f>
        <v>0</v>
      </c>
      <c r="F43" s="13"/>
      <c r="G43" s="34" t="str">
        <f>IF(OR(COUNTBLANK(AL43:AL43)=1,COUNTBLANK(AR43:AR43)=1,COUNTBLANK(O43:O43)=1),"",ROUND(((2*AL43)+AR43+O43)/4,0))</f>
        <v>0</v>
      </c>
      <c r="H43" s="34" t="str">
        <f>IF(OR(COUNTBLANK(AL43:AL43)=1,COUNTBLANK(AR43:AR43)=1,AND(COUNTBLANK(O43:O43)=1,OR($K$2&lt;&gt;12,UPPER($L$2)&lt;&gt;"GENAP")),AND(COUNTBLANK(P43:P43)=1,OR($K$2&lt;&gt;12,UPPER($L$2)&lt;&gt;"GENAP"))),"",IF(OR($K$2&lt;&gt;12,UPPER($L$2)&lt;&gt;"GENAP"),ROUND(((2*AL43)+AR43+P43)/4,0),ROUND(((2*AL43)+AR43+P43)/4,0)))</f>
        <v>0</v>
      </c>
      <c r="I43" s="34" t="str">
        <f>IF(AND(COUNTBLANK(AT43:AX43)=5,COUNTBLANK(AM43:AQ43)=5),"",IF(COUNTBLANK(AL43:AL43)=1,ROUND((AR43+(AY43*2))/3,0),ROUND(AY43,0)))</f>
        <v>0</v>
      </c>
      <c r="J43" s="34" t="str">
        <f>IF(OR(AND(COUNTBLANK(P43:P43)=1,OR($K$2&lt;&gt;12,UPPER($L$2)&lt;&gt;"GENAP")),COUNTBLANK(AT43:AX43)=5),"",IF(COUNTBLANK(AL43:AL43)=1,ROUND((AR43+(AY43*2))/3,0),ROUND(AY43,0)))</f>
        <v>0</v>
      </c>
      <c r="K43" s="16" t="str">
        <f>IF(BA43="","",BA43)</f>
        <v>0</v>
      </c>
      <c r="L43" s="102" t="s">
        <v>47</v>
      </c>
      <c r="M43" s="13"/>
      <c r="N43" s="53" t="str">
        <f>IF(BB43="","",BB43)</f>
        <v>0</v>
      </c>
      <c r="O43" s="2">
        <v>84</v>
      </c>
      <c r="P43" s="2">
        <v>88</v>
      </c>
      <c r="Q43" s="13"/>
      <c r="R43" s="3">
        <v>87</v>
      </c>
      <c r="S43" s="1"/>
      <c r="T43" s="62" t="str">
        <f>IF(ISNUMBER(R43)=FALSE(),"",IF(OR(R43&gt;=$C$4,ISNUMBER(S43)=FALSE(),R43&gt;S43),R43,IF(S43&gt;=$C$4,$C$4,S43)))</f>
        <v>0</v>
      </c>
      <c r="U43" s="1">
        <v>87</v>
      </c>
      <c r="V43" s="1"/>
      <c r="W43" s="62" t="str">
        <f>IF(ISNUMBER(U43)=FALSE(),"",IF(OR(U43&gt;=$C$4,ISNUMBER(V43)=FALSE(),U43&gt;V43),U43,IF(V43&gt;=$C$4,$C$4,V43)))</f>
        <v>0</v>
      </c>
      <c r="X43" s="1">
        <v>87</v>
      </c>
      <c r="Y43" s="1"/>
      <c r="Z43" s="62" t="str">
        <f>IF(ISNUMBER(X43)=FALSE(),"",IF(OR(X43&gt;=$C$4,ISNUMBER(Y43)=FALSE(),X43&gt;Y43),X43,IF(Y43&gt;=$C$4,$C$4,Y43)))</f>
        <v>0</v>
      </c>
      <c r="AA43" s="1"/>
      <c r="AB43" s="1"/>
      <c r="AC43" s="62" t="str">
        <f>IF(ISNUMBER(AA43)=FALSE(),"",IF(OR(AA43&gt;=$C$4,ISNUMBER(AB43)=FALSE(),AA43&gt;AB43),AA43,IF(AB43&gt;=$C$4,$C$4,AB43)))</f>
        <v>0</v>
      </c>
      <c r="AD43" s="1"/>
      <c r="AE43" s="1"/>
      <c r="AF43" s="62" t="str">
        <f>IF(ISNUMBER(AD43)=FALSE(),"",IF(OR(AD43&gt;=$C$4,ISNUMBER(AE43)=FALSE(),AD43&gt;AE43),AD43,IF(AE43&gt;=$C$4,$C$4,AE43)))</f>
        <v>0</v>
      </c>
      <c r="AG43" s="16" t="str">
        <f>IF(COUNTA(T43:T43)=1,T43)</f>
        <v>0</v>
      </c>
      <c r="AH43" s="16" t="str">
        <f>IF(COUNTA(W43:W43)=1,W43)</f>
        <v>0</v>
      </c>
      <c r="AI43" s="16" t="str">
        <f>IF(COUNTA(Z43:Z43)=1,Z43)</f>
        <v>0</v>
      </c>
      <c r="AJ43" s="16" t="str">
        <f>IF(COUNTA(AC43:AC43)=1,AC43)</f>
        <v>0</v>
      </c>
      <c r="AK43" s="16" t="str">
        <f>IF(COUNTA(AF43:AF43)=1,AF43)</f>
        <v>0</v>
      </c>
      <c r="AL43" s="52" t="str">
        <f>IF(COUNTBLANK(AG43:AK43)=5,"",AVERAGE(AG43:AK43))</f>
        <v>0</v>
      </c>
      <c r="AM43" s="6">
        <v>86</v>
      </c>
      <c r="AN43" s="2">
        <v>87</v>
      </c>
      <c r="AO43" s="2">
        <v>89</v>
      </c>
      <c r="AP43" s="2"/>
      <c r="AQ43" s="2"/>
      <c r="AR43" s="84" t="str">
        <f>IF(COUNTBLANK(AM43:AQ43)=5,"",AVERAGE(AM43:AQ43))</f>
        <v>0</v>
      </c>
      <c r="AS43" s="13"/>
      <c r="AT43" s="6"/>
      <c r="AU43" s="2"/>
      <c r="AV43" s="2"/>
      <c r="AW43" s="2"/>
      <c r="AX43" s="2"/>
      <c r="AY43" s="98" t="str">
        <f>IF(COUNTBLANK(AT43:AX43)=5,"",AVERAGE(AT43:AX43))</f>
        <v>0</v>
      </c>
      <c r="AZ43" s="13"/>
      <c r="BA43" s="10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6">
        <v>34</v>
      </c>
      <c r="B44" s="16">
        <v>40545</v>
      </c>
      <c r="C44" s="16" t="s">
        <v>129</v>
      </c>
      <c r="D44" s="13"/>
      <c r="E44" s="16" t="str">
        <f>H44</f>
        <v>0</v>
      </c>
      <c r="F44" s="13"/>
      <c r="G44" s="34" t="str">
        <f>IF(OR(COUNTBLANK(AL44:AL44)=1,COUNTBLANK(AR44:AR44)=1,COUNTBLANK(O44:O44)=1),"",ROUND(((2*AL44)+AR44+O44)/4,0))</f>
        <v>0</v>
      </c>
      <c r="H44" s="34" t="str">
        <f>IF(OR(COUNTBLANK(AL44:AL44)=1,COUNTBLANK(AR44:AR44)=1,AND(COUNTBLANK(O44:O44)=1,OR($K$2&lt;&gt;12,UPPER($L$2)&lt;&gt;"GENAP")),AND(COUNTBLANK(P44:P44)=1,OR($K$2&lt;&gt;12,UPPER($L$2)&lt;&gt;"GENAP"))),"",IF(OR($K$2&lt;&gt;12,UPPER($L$2)&lt;&gt;"GENAP"),ROUND(((2*AL44)+AR44+P44)/4,0),ROUND(((2*AL44)+AR44+P44)/4,0)))</f>
        <v>0</v>
      </c>
      <c r="I44" s="34" t="str">
        <f>IF(AND(COUNTBLANK(AT44:AX44)=5,COUNTBLANK(AM44:AQ44)=5),"",IF(COUNTBLANK(AL44:AL44)=1,ROUND((AR44+(AY44*2))/3,0),ROUND(AY44,0)))</f>
        <v>0</v>
      </c>
      <c r="J44" s="34" t="str">
        <f>IF(OR(AND(COUNTBLANK(P44:P44)=1,OR($K$2&lt;&gt;12,UPPER($L$2)&lt;&gt;"GENAP")),COUNTBLANK(AT44:AX44)=5),"",IF(COUNTBLANK(AL44:AL44)=1,ROUND((AR44+(AY44*2))/3,0),ROUND(AY44,0)))</f>
        <v>0</v>
      </c>
      <c r="K44" s="16" t="str">
        <f>IF(BA44="","",BA44)</f>
        <v>0</v>
      </c>
      <c r="L44" s="102" t="s">
        <v>47</v>
      </c>
      <c r="M44" s="13"/>
      <c r="N44" s="53" t="str">
        <f>IF(BB44="","",BB44)</f>
        <v>0</v>
      </c>
      <c r="O44" s="2">
        <v>86</v>
      </c>
      <c r="P44" s="2">
        <v>89</v>
      </c>
      <c r="Q44" s="13"/>
      <c r="R44" s="3">
        <v>86</v>
      </c>
      <c r="S44" s="1"/>
      <c r="T44" s="62" t="str">
        <f>IF(ISNUMBER(R44)=FALSE(),"",IF(OR(R44&gt;=$C$4,ISNUMBER(S44)=FALSE(),R44&gt;S44),R44,IF(S44&gt;=$C$4,$C$4,S44)))</f>
        <v>0</v>
      </c>
      <c r="U44" s="1">
        <v>85</v>
      </c>
      <c r="V44" s="1"/>
      <c r="W44" s="62" t="str">
        <f>IF(ISNUMBER(U44)=FALSE(),"",IF(OR(U44&gt;=$C$4,ISNUMBER(V44)=FALSE(),U44&gt;V44),U44,IF(V44&gt;=$C$4,$C$4,V44)))</f>
        <v>0</v>
      </c>
      <c r="X44" s="1">
        <v>87</v>
      </c>
      <c r="Y44" s="1"/>
      <c r="Z44" s="62" t="str">
        <f>IF(ISNUMBER(X44)=FALSE(),"",IF(OR(X44&gt;=$C$4,ISNUMBER(Y44)=FALSE(),X44&gt;Y44),X44,IF(Y44&gt;=$C$4,$C$4,Y44)))</f>
        <v>0</v>
      </c>
      <c r="AA44" s="1"/>
      <c r="AB44" s="1"/>
      <c r="AC44" s="62" t="str">
        <f>IF(ISNUMBER(AA44)=FALSE(),"",IF(OR(AA44&gt;=$C$4,ISNUMBER(AB44)=FALSE(),AA44&gt;AB44),AA44,IF(AB44&gt;=$C$4,$C$4,AB44)))</f>
        <v>0</v>
      </c>
      <c r="AD44" s="1"/>
      <c r="AE44" s="1"/>
      <c r="AF44" s="62" t="str">
        <f>IF(ISNUMBER(AD44)=FALSE(),"",IF(OR(AD44&gt;=$C$4,ISNUMBER(AE44)=FALSE(),AD44&gt;AE44),AD44,IF(AE44&gt;=$C$4,$C$4,AE44)))</f>
        <v>0</v>
      </c>
      <c r="AG44" s="16" t="str">
        <f>IF(COUNTA(T44:T44)=1,T44)</f>
        <v>0</v>
      </c>
      <c r="AH44" s="16" t="str">
        <f>IF(COUNTA(W44:W44)=1,W44)</f>
        <v>0</v>
      </c>
      <c r="AI44" s="16" t="str">
        <f>IF(COUNTA(Z44:Z44)=1,Z44)</f>
        <v>0</v>
      </c>
      <c r="AJ44" s="16" t="str">
        <f>IF(COUNTA(AC44:AC44)=1,AC44)</f>
        <v>0</v>
      </c>
      <c r="AK44" s="16" t="str">
        <f>IF(COUNTA(AF44:AF44)=1,AF44)</f>
        <v>0</v>
      </c>
      <c r="AL44" s="52" t="str">
        <f>IF(COUNTBLANK(AG44:AK44)=5,"",AVERAGE(AG44:AK44))</f>
        <v>0</v>
      </c>
      <c r="AM44" s="6">
        <v>86</v>
      </c>
      <c r="AN44" s="2">
        <v>87</v>
      </c>
      <c r="AO44" s="2">
        <v>89</v>
      </c>
      <c r="AP44" s="2"/>
      <c r="AQ44" s="2"/>
      <c r="AR44" s="84" t="str">
        <f>IF(COUNTBLANK(AM44:AQ44)=5,"",AVERAGE(AM44:AQ44))</f>
        <v>0</v>
      </c>
      <c r="AS44" s="13"/>
      <c r="AT44" s="6"/>
      <c r="AU44" s="2"/>
      <c r="AV44" s="2"/>
      <c r="AW44" s="2"/>
      <c r="AX44" s="2"/>
      <c r="AY44" s="98" t="str">
        <f>IF(COUNTBLANK(AT44:AX44)=5,"",AVERAGE(AT44:AX44))</f>
        <v>0</v>
      </c>
      <c r="AZ44" s="13"/>
      <c r="BA44" s="10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6">
        <v>35</v>
      </c>
      <c r="B45" s="16">
        <v>40559</v>
      </c>
      <c r="C45" s="16" t="s">
        <v>130</v>
      </c>
      <c r="D45" s="13"/>
      <c r="E45" s="16" t="str">
        <f>H45</f>
        <v>0</v>
      </c>
      <c r="F45" s="13"/>
      <c r="G45" s="34" t="str">
        <f>IF(OR(COUNTBLANK(AL45:AL45)=1,COUNTBLANK(AR45:AR45)=1,COUNTBLANK(O45:O45)=1),"",ROUND(((2*AL45)+AR45+O45)/4,0))</f>
        <v>0</v>
      </c>
      <c r="H45" s="34" t="str">
        <f>IF(OR(COUNTBLANK(AL45:AL45)=1,COUNTBLANK(AR45:AR45)=1,AND(COUNTBLANK(O45:O45)=1,OR($K$2&lt;&gt;12,UPPER($L$2)&lt;&gt;"GENAP")),AND(COUNTBLANK(P45:P45)=1,OR($K$2&lt;&gt;12,UPPER($L$2)&lt;&gt;"GENAP"))),"",IF(OR($K$2&lt;&gt;12,UPPER($L$2)&lt;&gt;"GENAP"),ROUND(((2*AL45)+AR45+P45)/4,0),ROUND(((2*AL45)+AR45+P45)/4,0)))</f>
        <v>0</v>
      </c>
      <c r="I45" s="34" t="str">
        <f>IF(AND(COUNTBLANK(AT45:AX45)=5,COUNTBLANK(AM45:AQ45)=5),"",IF(COUNTBLANK(AL45:AL45)=1,ROUND((AR45+(AY45*2))/3,0),ROUND(AY45,0)))</f>
        <v>0</v>
      </c>
      <c r="J45" s="34" t="str">
        <f>IF(OR(AND(COUNTBLANK(P45:P45)=1,OR($K$2&lt;&gt;12,UPPER($L$2)&lt;&gt;"GENAP")),COUNTBLANK(AT45:AX45)=5),"",IF(COUNTBLANK(AL45:AL45)=1,ROUND((AR45+(AY45*2))/3,0),ROUND(AY45,0)))</f>
        <v>0</v>
      </c>
      <c r="K45" s="16" t="str">
        <f>IF(BA45="","",BA45)</f>
        <v>0</v>
      </c>
      <c r="L45" s="102" t="s">
        <v>47</v>
      </c>
      <c r="M45" s="13"/>
      <c r="N45" s="53" t="str">
        <f>IF(BB45="","",BB45)</f>
        <v>0</v>
      </c>
      <c r="O45" s="2">
        <v>88</v>
      </c>
      <c r="P45" s="2">
        <v>89</v>
      </c>
      <c r="Q45" s="13"/>
      <c r="R45" s="3">
        <v>86</v>
      </c>
      <c r="S45" s="1"/>
      <c r="T45" s="62" t="str">
        <f>IF(ISNUMBER(R45)=FALSE(),"",IF(OR(R45&gt;=$C$4,ISNUMBER(S45)=FALSE(),R45&gt;S45),R45,IF(S45&gt;=$C$4,$C$4,S45)))</f>
        <v>0</v>
      </c>
      <c r="U45" s="1">
        <v>85</v>
      </c>
      <c r="V45" s="1"/>
      <c r="W45" s="62" t="str">
        <f>IF(ISNUMBER(U45)=FALSE(),"",IF(OR(U45&gt;=$C$4,ISNUMBER(V45)=FALSE(),U45&gt;V45),U45,IF(V45&gt;=$C$4,$C$4,V45)))</f>
        <v>0</v>
      </c>
      <c r="X45" s="1">
        <v>89</v>
      </c>
      <c r="Y45" s="1"/>
      <c r="Z45" s="62" t="str">
        <f>IF(ISNUMBER(X45)=FALSE(),"",IF(OR(X45&gt;=$C$4,ISNUMBER(Y45)=FALSE(),X45&gt;Y45),X45,IF(Y45&gt;=$C$4,$C$4,Y45)))</f>
        <v>0</v>
      </c>
      <c r="AA45" s="1"/>
      <c r="AB45" s="1"/>
      <c r="AC45" s="62" t="str">
        <f>IF(ISNUMBER(AA45)=FALSE(),"",IF(OR(AA45&gt;=$C$4,ISNUMBER(AB45)=FALSE(),AA45&gt;AB45),AA45,IF(AB45&gt;=$C$4,$C$4,AB45)))</f>
        <v>0</v>
      </c>
      <c r="AD45" s="1"/>
      <c r="AE45" s="1"/>
      <c r="AF45" s="62" t="str">
        <f>IF(ISNUMBER(AD45)=FALSE(),"",IF(OR(AD45&gt;=$C$4,ISNUMBER(AE45)=FALSE(),AD45&gt;AE45),AD45,IF(AE45&gt;=$C$4,$C$4,AE45)))</f>
        <v>0</v>
      </c>
      <c r="AG45" s="16" t="str">
        <f>IF(COUNTA(T45:T45)=1,T45)</f>
        <v>0</v>
      </c>
      <c r="AH45" s="16" t="str">
        <f>IF(COUNTA(W45:W45)=1,W45)</f>
        <v>0</v>
      </c>
      <c r="AI45" s="16" t="str">
        <f>IF(COUNTA(Z45:Z45)=1,Z45)</f>
        <v>0</v>
      </c>
      <c r="AJ45" s="16" t="str">
        <f>IF(COUNTA(AC45:AC45)=1,AC45)</f>
        <v>0</v>
      </c>
      <c r="AK45" s="16" t="str">
        <f>IF(COUNTA(AF45:AF45)=1,AF45)</f>
        <v>0</v>
      </c>
      <c r="AL45" s="52" t="str">
        <f>IF(COUNTBLANK(AG45:AK45)=5,"",AVERAGE(AG45:AK45))</f>
        <v>0</v>
      </c>
      <c r="AM45" s="6">
        <v>85</v>
      </c>
      <c r="AN45" s="2">
        <v>87</v>
      </c>
      <c r="AO45" s="2">
        <v>89</v>
      </c>
      <c r="AP45" s="2"/>
      <c r="AQ45" s="2"/>
      <c r="AR45" s="84" t="str">
        <f>IF(COUNTBLANK(AM45:AQ45)=5,"",AVERAGE(AM45:AQ45))</f>
        <v>0</v>
      </c>
      <c r="AS45" s="13"/>
      <c r="AT45" s="6"/>
      <c r="AU45" s="2"/>
      <c r="AV45" s="2"/>
      <c r="AW45" s="2"/>
      <c r="AX45" s="2"/>
      <c r="AY45" s="98" t="str">
        <f>IF(COUNTBLANK(AT45:AX45)=5,"",AVERAGE(AT45:AX45))</f>
        <v>0</v>
      </c>
      <c r="AZ45" s="13"/>
      <c r="BA45" s="10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6">
        <v>36</v>
      </c>
      <c r="B46" s="16">
        <v>40573</v>
      </c>
      <c r="C46" s="16" t="s">
        <v>131</v>
      </c>
      <c r="D46" s="13"/>
      <c r="E46" s="16" t="str">
        <f>H46</f>
        <v>0</v>
      </c>
      <c r="F46" s="13"/>
      <c r="G46" s="34" t="str">
        <f>IF(OR(COUNTBLANK(AL46:AL46)=1,COUNTBLANK(AR46:AR46)=1,COUNTBLANK(O46:O46)=1),"",ROUND(((2*AL46)+AR46+O46)/4,0))</f>
        <v>0</v>
      </c>
      <c r="H46" s="34" t="str">
        <f>IF(OR(COUNTBLANK(AL46:AL46)=1,COUNTBLANK(AR46:AR46)=1,AND(COUNTBLANK(O46:O46)=1,OR($K$2&lt;&gt;12,UPPER($L$2)&lt;&gt;"GENAP")),AND(COUNTBLANK(P46:P46)=1,OR($K$2&lt;&gt;12,UPPER($L$2)&lt;&gt;"GENAP"))),"",IF(OR($K$2&lt;&gt;12,UPPER($L$2)&lt;&gt;"GENAP"),ROUND(((2*AL46)+AR46+P46)/4,0),ROUND(((2*AL46)+AR46+P46)/4,0)))</f>
        <v>0</v>
      </c>
      <c r="I46" s="34" t="str">
        <f>IF(AND(COUNTBLANK(AT46:AX46)=5,COUNTBLANK(AM46:AQ46)=5),"",IF(COUNTBLANK(AL46:AL46)=1,ROUND((AR46+(AY46*2))/3,0),ROUND(AY46,0)))</f>
        <v>0</v>
      </c>
      <c r="J46" s="34" t="str">
        <f>IF(OR(AND(COUNTBLANK(P46:P46)=1,OR($K$2&lt;&gt;12,UPPER($L$2)&lt;&gt;"GENAP")),COUNTBLANK(AT46:AX46)=5),"",IF(COUNTBLANK(AL46:AL46)=1,ROUND((AR46+(AY46*2))/3,0),ROUND(AY46,0)))</f>
        <v>0</v>
      </c>
      <c r="K46" s="16" t="str">
        <f>IF(BA46="","",BA46)</f>
        <v>0</v>
      </c>
      <c r="L46" s="102" t="s">
        <v>47</v>
      </c>
      <c r="M46" s="13"/>
      <c r="N46" s="53" t="str">
        <f>IF(BB46="","",BB46)</f>
        <v>0</v>
      </c>
      <c r="O46" s="2">
        <v>84</v>
      </c>
      <c r="P46" s="2">
        <v>82</v>
      </c>
      <c r="Q46" s="13"/>
      <c r="R46" s="3">
        <v>83</v>
      </c>
      <c r="S46" s="1"/>
      <c r="T46" s="62" t="str">
        <f>IF(ISNUMBER(R46)=FALSE(),"",IF(OR(R46&gt;=$C$4,ISNUMBER(S46)=FALSE(),R46&gt;S46),R46,IF(S46&gt;=$C$4,$C$4,S46)))</f>
        <v>0</v>
      </c>
      <c r="U46" s="1">
        <v>85</v>
      </c>
      <c r="V46" s="1"/>
      <c r="W46" s="62" t="str">
        <f>IF(ISNUMBER(U46)=FALSE(),"",IF(OR(U46&gt;=$C$4,ISNUMBER(V46)=FALSE(),U46&gt;V46),U46,IF(V46&gt;=$C$4,$C$4,V46)))</f>
        <v>0</v>
      </c>
      <c r="X46" s="1">
        <v>85</v>
      </c>
      <c r="Y46" s="1"/>
      <c r="Z46" s="62" t="str">
        <f>IF(ISNUMBER(X46)=FALSE(),"",IF(OR(X46&gt;=$C$4,ISNUMBER(Y46)=FALSE(),X46&gt;Y46),X46,IF(Y46&gt;=$C$4,$C$4,Y46)))</f>
        <v>0</v>
      </c>
      <c r="AA46" s="1"/>
      <c r="AB46" s="1"/>
      <c r="AC46" s="62" t="str">
        <f>IF(ISNUMBER(AA46)=FALSE(),"",IF(OR(AA46&gt;=$C$4,ISNUMBER(AB46)=FALSE(),AA46&gt;AB46),AA46,IF(AB46&gt;=$C$4,$C$4,AB46)))</f>
        <v>0</v>
      </c>
      <c r="AD46" s="1"/>
      <c r="AE46" s="1"/>
      <c r="AF46" s="62" t="str">
        <f>IF(ISNUMBER(AD46)=FALSE(),"",IF(OR(AD46&gt;=$C$4,ISNUMBER(AE46)=FALSE(),AD46&gt;AE46),AD46,IF(AE46&gt;=$C$4,$C$4,AE46)))</f>
        <v>0</v>
      </c>
      <c r="AG46" s="16" t="str">
        <f>IF(COUNTA(T46:T46)=1,T46)</f>
        <v>0</v>
      </c>
      <c r="AH46" s="16" t="str">
        <f>IF(COUNTA(W46:W46)=1,W46)</f>
        <v>0</v>
      </c>
      <c r="AI46" s="16" t="str">
        <f>IF(COUNTA(Z46:Z46)=1,Z46)</f>
        <v>0</v>
      </c>
      <c r="AJ46" s="16" t="str">
        <f>IF(COUNTA(AC46:AC46)=1,AC46)</f>
        <v>0</v>
      </c>
      <c r="AK46" s="16" t="str">
        <f>IF(COUNTA(AF46:AF46)=1,AF46)</f>
        <v>0</v>
      </c>
      <c r="AL46" s="52" t="str">
        <f>IF(COUNTBLANK(AG46:AK46)=5,"",AVERAGE(AG46:AK46))</f>
        <v>0</v>
      </c>
      <c r="AM46" s="6">
        <v>85</v>
      </c>
      <c r="AN46" s="2">
        <v>87</v>
      </c>
      <c r="AO46" s="2">
        <v>89</v>
      </c>
      <c r="AP46" s="2"/>
      <c r="AQ46" s="2"/>
      <c r="AR46" s="84" t="str">
        <f>IF(COUNTBLANK(AM46:AQ46)=5,"",AVERAGE(AM46:AQ46))</f>
        <v>0</v>
      </c>
      <c r="AS46" s="13"/>
      <c r="AT46" s="6"/>
      <c r="AU46" s="2"/>
      <c r="AV46" s="2"/>
      <c r="AW46" s="2"/>
      <c r="AX46" s="2"/>
      <c r="AY46" s="98" t="str">
        <f>IF(COUNTBLANK(AT46:AX46)=5,"",AVERAGE(AT46:AX46))</f>
        <v>0</v>
      </c>
      <c r="AZ46" s="13"/>
      <c r="BA46" s="10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6">
        <v>37</v>
      </c>
      <c r="B47" s="16">
        <v>40587</v>
      </c>
      <c r="C47" s="16" t="s">
        <v>132</v>
      </c>
      <c r="D47" s="13"/>
      <c r="E47" s="16" t="str">
        <f>H47</f>
        <v>0</v>
      </c>
      <c r="F47" s="13"/>
      <c r="G47" s="34" t="str">
        <f>IF(OR(COUNTBLANK(AL47:AL47)=1,COUNTBLANK(AR47:AR47)=1,COUNTBLANK(O47:O47)=1),"",ROUND(((2*AL47)+AR47+O47)/4,0))</f>
        <v>0</v>
      </c>
      <c r="H47" s="34" t="str">
        <f>IF(OR(COUNTBLANK(AL47:AL47)=1,COUNTBLANK(AR47:AR47)=1,AND(COUNTBLANK(O47:O47)=1,OR($K$2&lt;&gt;12,UPPER($L$2)&lt;&gt;"GENAP")),AND(COUNTBLANK(P47:P47)=1,OR($K$2&lt;&gt;12,UPPER($L$2)&lt;&gt;"GENAP"))),"",IF(OR($K$2&lt;&gt;12,UPPER($L$2)&lt;&gt;"GENAP"),ROUND(((2*AL47)+AR47+P47)/4,0),ROUND(((2*AL47)+AR47+P47)/4,0)))</f>
        <v>0</v>
      </c>
      <c r="I47" s="34" t="str">
        <f>IF(AND(COUNTBLANK(AT47:AX47)=5,COUNTBLANK(AM47:AQ47)=5),"",IF(COUNTBLANK(AL47:AL47)=1,ROUND((AR47+(AY47*2))/3,0),ROUND(AY47,0)))</f>
        <v>0</v>
      </c>
      <c r="J47" s="34" t="str">
        <f>IF(OR(AND(COUNTBLANK(P47:P47)=1,OR($K$2&lt;&gt;12,UPPER($L$2)&lt;&gt;"GENAP")),COUNTBLANK(AT47:AX47)=5),"",IF(COUNTBLANK(AL47:AL47)=1,ROUND((AR47+(AY47*2))/3,0),ROUND(AY47,0)))</f>
        <v>0</v>
      </c>
      <c r="K47" s="16" t="str">
        <f>IF(BA47="","",BA47)</f>
        <v>0</v>
      </c>
      <c r="L47" s="102" t="s">
        <v>47</v>
      </c>
      <c r="M47" s="13"/>
      <c r="N47" s="53" t="str">
        <f>IF(BB47="","",BB47)</f>
        <v>0</v>
      </c>
      <c r="O47" s="2">
        <v>88</v>
      </c>
      <c r="P47" s="2">
        <v>92</v>
      </c>
      <c r="Q47" s="13"/>
      <c r="R47" s="3">
        <v>85</v>
      </c>
      <c r="S47" s="1"/>
      <c r="T47" s="62" t="str">
        <f>IF(ISNUMBER(R47)=FALSE(),"",IF(OR(R47&gt;=$C$4,ISNUMBER(S47)=FALSE(),R47&gt;S47),R47,IF(S47&gt;=$C$4,$C$4,S47)))</f>
        <v>0</v>
      </c>
      <c r="U47" s="1">
        <v>86</v>
      </c>
      <c r="V47" s="1"/>
      <c r="W47" s="62" t="str">
        <f>IF(ISNUMBER(U47)=FALSE(),"",IF(OR(U47&gt;=$C$4,ISNUMBER(V47)=FALSE(),U47&gt;V47),U47,IF(V47&gt;=$C$4,$C$4,V47)))</f>
        <v>0</v>
      </c>
      <c r="X47" s="1">
        <v>90</v>
      </c>
      <c r="Y47" s="1"/>
      <c r="Z47" s="62" t="str">
        <f>IF(ISNUMBER(X47)=FALSE(),"",IF(OR(X47&gt;=$C$4,ISNUMBER(Y47)=FALSE(),X47&gt;Y47),X47,IF(Y47&gt;=$C$4,$C$4,Y47)))</f>
        <v>0</v>
      </c>
      <c r="AA47" s="1"/>
      <c r="AB47" s="1"/>
      <c r="AC47" s="62" t="str">
        <f>IF(ISNUMBER(AA47)=FALSE(),"",IF(OR(AA47&gt;=$C$4,ISNUMBER(AB47)=FALSE(),AA47&gt;AB47),AA47,IF(AB47&gt;=$C$4,$C$4,AB47)))</f>
        <v>0</v>
      </c>
      <c r="AD47" s="1"/>
      <c r="AE47" s="1"/>
      <c r="AF47" s="62" t="str">
        <f>IF(ISNUMBER(AD47)=FALSE(),"",IF(OR(AD47&gt;=$C$4,ISNUMBER(AE47)=FALSE(),AD47&gt;AE47),AD47,IF(AE47&gt;=$C$4,$C$4,AE47)))</f>
        <v>0</v>
      </c>
      <c r="AG47" s="16" t="str">
        <f>IF(COUNTA(T47:T47)=1,T47)</f>
        <v>0</v>
      </c>
      <c r="AH47" s="16" t="str">
        <f>IF(COUNTA(W47:W47)=1,W47)</f>
        <v>0</v>
      </c>
      <c r="AI47" s="16" t="str">
        <f>IF(COUNTA(Z47:Z47)=1,Z47)</f>
        <v>0</v>
      </c>
      <c r="AJ47" s="16" t="str">
        <f>IF(COUNTA(AC47:AC47)=1,AC47)</f>
        <v>0</v>
      </c>
      <c r="AK47" s="16" t="str">
        <f>IF(COUNTA(AF47:AF47)=1,AF47)</f>
        <v>0</v>
      </c>
      <c r="AL47" s="52" t="str">
        <f>IF(COUNTBLANK(AG47:AK47)=5,"",AVERAGE(AG47:AK47))</f>
        <v>0</v>
      </c>
      <c r="AM47" s="6">
        <v>86</v>
      </c>
      <c r="AN47" s="2">
        <v>87</v>
      </c>
      <c r="AO47" s="2">
        <v>89</v>
      </c>
      <c r="AP47" s="2"/>
      <c r="AQ47" s="2"/>
      <c r="AR47" s="84" t="str">
        <f>IF(COUNTBLANK(AM47:AQ47)=5,"",AVERAGE(AM47:AQ47))</f>
        <v>0</v>
      </c>
      <c r="AS47" s="13"/>
      <c r="AT47" s="6"/>
      <c r="AU47" s="2"/>
      <c r="AV47" s="2"/>
      <c r="AW47" s="2"/>
      <c r="AX47" s="2"/>
      <c r="AY47" s="98" t="str">
        <f>IF(COUNTBLANK(AT47:AX47)=5,"",AVERAGE(AT47:AX47))</f>
        <v>0</v>
      </c>
      <c r="AZ47" s="13"/>
      <c r="BA47" s="10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6">
        <v>38</v>
      </c>
      <c r="B48" s="16">
        <v>40601</v>
      </c>
      <c r="C48" s="16" t="s">
        <v>133</v>
      </c>
      <c r="D48" s="13"/>
      <c r="E48" s="16" t="str">
        <f>H48</f>
        <v>0</v>
      </c>
      <c r="F48" s="13"/>
      <c r="G48" s="34" t="str">
        <f>IF(OR(COUNTBLANK(AL48:AL48)=1,COUNTBLANK(AR48:AR48)=1,COUNTBLANK(O48:O48)=1),"",ROUND(((2*AL48)+AR48+O48)/4,0))</f>
        <v>0</v>
      </c>
      <c r="H48" s="34" t="str">
        <f>IF(OR(COUNTBLANK(AL48:AL48)=1,COUNTBLANK(AR48:AR48)=1,AND(COUNTBLANK(O48:O48)=1,OR($K$2&lt;&gt;12,UPPER($L$2)&lt;&gt;"GENAP")),AND(COUNTBLANK(P48:P48)=1,OR($K$2&lt;&gt;12,UPPER($L$2)&lt;&gt;"GENAP"))),"",IF(OR($K$2&lt;&gt;12,UPPER($L$2)&lt;&gt;"GENAP"),ROUND(((2*AL48)+AR48+P48)/4,0),ROUND(((2*AL48)+AR48+P48)/4,0)))</f>
        <v>0</v>
      </c>
      <c r="I48" s="34" t="str">
        <f>IF(AND(COUNTBLANK(AT48:AX48)=5,COUNTBLANK(AM48:AQ48)=5),"",IF(COUNTBLANK(AL48:AL48)=1,ROUND((AR48+(AY48*2))/3,0),ROUND(AY48,0)))</f>
        <v>0</v>
      </c>
      <c r="J48" s="34" t="str">
        <f>IF(OR(AND(COUNTBLANK(P48:P48)=1,OR($K$2&lt;&gt;12,UPPER($L$2)&lt;&gt;"GENAP")),COUNTBLANK(AT48:AX48)=5),"",IF(COUNTBLANK(AL48:AL48)=1,ROUND((AR48+(AY48*2))/3,0),ROUND(AY48,0)))</f>
        <v>0</v>
      </c>
      <c r="K48" s="16" t="str">
        <f>IF(BA48="","",BA48)</f>
        <v>0</v>
      </c>
      <c r="L48" s="102" t="s">
        <v>47</v>
      </c>
      <c r="M48" s="13"/>
      <c r="N48" s="53" t="str">
        <f>IF(BB48="","",BB48)</f>
        <v>0</v>
      </c>
      <c r="O48" s="2">
        <v>86</v>
      </c>
      <c r="P48" s="2">
        <v>82</v>
      </c>
      <c r="Q48" s="13"/>
      <c r="R48" s="3">
        <v>85</v>
      </c>
      <c r="S48" s="1"/>
      <c r="T48" s="62" t="str">
        <f>IF(ISNUMBER(R48)=FALSE(),"",IF(OR(R48&gt;=$C$4,ISNUMBER(S48)=FALSE(),R48&gt;S48),R48,IF(S48&gt;=$C$4,$C$4,S48)))</f>
        <v>0</v>
      </c>
      <c r="U48" s="1">
        <v>87</v>
      </c>
      <c r="V48" s="1"/>
      <c r="W48" s="62" t="str">
        <f>IF(ISNUMBER(U48)=FALSE(),"",IF(OR(U48&gt;=$C$4,ISNUMBER(V48)=FALSE(),U48&gt;V48),U48,IF(V48&gt;=$C$4,$C$4,V48)))</f>
        <v>0</v>
      </c>
      <c r="X48" s="1">
        <v>89</v>
      </c>
      <c r="Y48" s="1"/>
      <c r="Z48" s="62" t="str">
        <f>IF(ISNUMBER(X48)=FALSE(),"",IF(OR(X48&gt;=$C$4,ISNUMBER(Y48)=FALSE(),X48&gt;Y48),X48,IF(Y48&gt;=$C$4,$C$4,Y48)))</f>
        <v>0</v>
      </c>
      <c r="AA48" s="1"/>
      <c r="AB48" s="1"/>
      <c r="AC48" s="62" t="str">
        <f>IF(ISNUMBER(AA48)=FALSE(),"",IF(OR(AA48&gt;=$C$4,ISNUMBER(AB48)=FALSE(),AA48&gt;AB48),AA48,IF(AB48&gt;=$C$4,$C$4,AB48)))</f>
        <v>0</v>
      </c>
      <c r="AD48" s="1"/>
      <c r="AE48" s="1"/>
      <c r="AF48" s="62" t="str">
        <f>IF(ISNUMBER(AD48)=FALSE(),"",IF(OR(AD48&gt;=$C$4,ISNUMBER(AE48)=FALSE(),AD48&gt;AE48),AD48,IF(AE48&gt;=$C$4,$C$4,AE48)))</f>
        <v>0</v>
      </c>
      <c r="AG48" s="16" t="str">
        <f>IF(COUNTA(T48:T48)=1,T48)</f>
        <v>0</v>
      </c>
      <c r="AH48" s="16" t="str">
        <f>IF(COUNTA(W48:W48)=1,W48)</f>
        <v>0</v>
      </c>
      <c r="AI48" s="16" t="str">
        <f>IF(COUNTA(Z48:Z48)=1,Z48)</f>
        <v>0</v>
      </c>
      <c r="AJ48" s="16" t="str">
        <f>IF(COUNTA(AC48:AC48)=1,AC48)</f>
        <v>0</v>
      </c>
      <c r="AK48" s="16" t="str">
        <f>IF(COUNTA(AF48:AF48)=1,AF48)</f>
        <v>0</v>
      </c>
      <c r="AL48" s="52" t="str">
        <f>IF(COUNTBLANK(AG48:AK48)=5,"",AVERAGE(AG48:AK48))</f>
        <v>0</v>
      </c>
      <c r="AM48" s="6">
        <v>87</v>
      </c>
      <c r="AN48" s="2">
        <v>87</v>
      </c>
      <c r="AO48" s="2">
        <v>89</v>
      </c>
      <c r="AP48" s="2"/>
      <c r="AQ48" s="2"/>
      <c r="AR48" s="84" t="str">
        <f>IF(COUNTBLANK(AM48:AQ48)=5,"",AVERAGE(AM48:AQ48))</f>
        <v>0</v>
      </c>
      <c r="AS48" s="13"/>
      <c r="AT48" s="6"/>
      <c r="AU48" s="2"/>
      <c r="AV48" s="2"/>
      <c r="AW48" s="2"/>
      <c r="AX48" s="2"/>
      <c r="AY48" s="98" t="str">
        <f>IF(COUNTBLANK(AT48:AX48)=5,"",AVERAGE(AT48:AX48))</f>
        <v>0</v>
      </c>
      <c r="AZ48" s="13"/>
      <c r="BA48" s="10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6"/>
      <c r="B49" s="16"/>
      <c r="C49" s="16"/>
      <c r="D49" s="13"/>
      <c r="E49" s="16" t="str">
        <f>H49</f>
        <v>0</v>
      </c>
      <c r="F49" s="13"/>
      <c r="G49" s="34" t="str">
        <f>IF(OR(COUNTBLANK(AL49:AL49)=1,COUNTBLANK(AR49:AR49)=1,COUNTBLANK(O49:O49)=1),"",ROUND(((2*AL49)+AR49+O49)/4,0))</f>
        <v>0</v>
      </c>
      <c r="H49" s="34" t="str">
        <f>IF(OR(COUNTBLANK(AL49:AL49)=1,COUNTBLANK(AR49:AR49)=1,AND(COUNTBLANK(O49:O49)=1,OR($K$2&lt;&gt;12,UPPER($L$2)&lt;&gt;"GENAP")),AND(COUNTBLANK(P49:P49)=1,OR($K$2&lt;&gt;12,UPPER($L$2)&lt;&gt;"GENAP"))),"",IF(OR($K$2&lt;&gt;12,UPPER($L$2)&lt;&gt;"GENAP"),ROUND(((2*AL49)+AR49+P49)/4,0),ROUND(((2*AL49)+AR49+P49)/4,0)))</f>
        <v>0</v>
      </c>
      <c r="I49" s="34" t="str">
        <f>IF(AND(COUNTBLANK(AT49:AX49)=5,COUNTBLANK(AM49:AQ49)=5),"",IF(COUNTBLANK(AL49:AL49)=1,ROUND((AR49+(AY49*2))/3,0),ROUND(AY49,0)))</f>
        <v>0</v>
      </c>
      <c r="J49" s="34" t="str">
        <f>IF(OR(AND(COUNTBLANK(P49:P49)=1,OR($K$2&lt;&gt;12,UPPER($L$2)&lt;&gt;"GENAP")),COUNTBLANK(AT49:AX49)=5),"",IF(COUNTBLANK(AL49:AL49)=1,ROUND((AR49+(AY49*2))/3,0),ROUND(AY49,0)))</f>
        <v>0</v>
      </c>
      <c r="K49" s="16" t="str">
        <f>IF(BA49="","",BA49)</f>
        <v>0</v>
      </c>
      <c r="L49" s="102"/>
      <c r="M49" s="13"/>
      <c r="N49" s="53" t="str">
        <f>IF(BB49="","",BB49)</f>
        <v>0</v>
      </c>
      <c r="O49" s="2"/>
      <c r="P49" s="2"/>
      <c r="Q49" s="13"/>
      <c r="R49" s="3"/>
      <c r="S49" s="1"/>
      <c r="T49" s="62" t="str">
        <f>IF(ISNUMBER(R49)=FALSE(),"",IF(OR(R49&gt;=$C$4,ISNUMBER(S49)=FALSE(),R49&gt;S49),R49,IF(S49&gt;=$C$4,$C$4,S49)))</f>
        <v>0</v>
      </c>
      <c r="U49" s="1"/>
      <c r="V49" s="1"/>
      <c r="W49" s="62" t="str">
        <f>IF(ISNUMBER(U49)=FALSE(),"",IF(OR(U49&gt;=$C$4,ISNUMBER(V49)=FALSE(),U49&gt;V49),U49,IF(V49&gt;=$C$4,$C$4,V49)))</f>
        <v>0</v>
      </c>
      <c r="X49" s="1"/>
      <c r="Y49" s="1"/>
      <c r="Z49" s="62" t="str">
        <f>IF(ISNUMBER(X49)=FALSE(),"",IF(OR(X49&gt;=$C$4,ISNUMBER(Y49)=FALSE(),X49&gt;Y49),X49,IF(Y49&gt;=$C$4,$C$4,Y49)))</f>
        <v>0</v>
      </c>
      <c r="AA49" s="1"/>
      <c r="AB49" s="1"/>
      <c r="AC49" s="62" t="str">
        <f>IF(ISNUMBER(AA49)=FALSE(),"",IF(OR(AA49&gt;=$C$4,ISNUMBER(AB49)=FALSE(),AA49&gt;AB49),AA49,IF(AB49&gt;=$C$4,$C$4,AB49)))</f>
        <v>0</v>
      </c>
      <c r="AD49" s="1"/>
      <c r="AE49" s="1"/>
      <c r="AF49" s="62" t="str">
        <f>IF(ISNUMBER(AD49)=FALSE(),"",IF(OR(AD49&gt;=$C$4,ISNUMBER(AE49)=FALSE(),AD49&gt;AE49),AD49,IF(AE49&gt;=$C$4,$C$4,AE49)))</f>
        <v>0</v>
      </c>
      <c r="AG49" s="16" t="str">
        <f>IF(COUNTA(T49:T49)=1,T49)</f>
        <v>0</v>
      </c>
      <c r="AH49" s="16" t="str">
        <f>IF(COUNTA(W49:W49)=1,W49)</f>
        <v>0</v>
      </c>
      <c r="AI49" s="16" t="str">
        <f>IF(COUNTA(Z49:Z49)=1,Z49)</f>
        <v>0</v>
      </c>
      <c r="AJ49" s="16" t="str">
        <f>IF(COUNTA(AC49:AC49)=1,AC49)</f>
        <v>0</v>
      </c>
      <c r="AK49" s="16" t="str">
        <f>IF(COUNTA(AF49:AF49)=1,AF49)</f>
        <v>0</v>
      </c>
      <c r="AL49" s="52" t="str">
        <f>IF(COUNTBLANK(AG49:AK49)=5,"",AVERAGE(AG49:AK49))</f>
        <v>0</v>
      </c>
      <c r="AM49" s="6"/>
      <c r="AN49" s="2"/>
      <c r="AO49" s="2"/>
      <c r="AP49" s="2"/>
      <c r="AQ49" s="2"/>
      <c r="AR49" s="84" t="str">
        <f>IF(COUNTBLANK(AM49:AQ49)=5,"",AVERAGE(AM49:AQ49))</f>
        <v>0</v>
      </c>
      <c r="AS49" s="13"/>
      <c r="AT49" s="6"/>
      <c r="AU49" s="2"/>
      <c r="AV49" s="2"/>
      <c r="AW49" s="2"/>
      <c r="AX49" s="2"/>
      <c r="AY49" s="98" t="str">
        <f>IF(COUNTBLANK(AT49:AX49)=5,"",AVERAGE(AT49:AX49))</f>
        <v>0</v>
      </c>
      <c r="AZ49" s="13"/>
      <c r="BA49" s="10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customHeight="1" ht="15.75">
      <c r="A50" s="16"/>
      <c r="B50" s="16"/>
      <c r="C50" s="16"/>
      <c r="D50" s="13"/>
      <c r="E50" s="16" t="str">
        <f>H50</f>
        <v>0</v>
      </c>
      <c r="F50" s="13"/>
      <c r="G50" s="34" t="str">
        <f>IF(OR(COUNTBLANK(AL50:AL50)=1,COUNTBLANK(AR50:AR50)=1,COUNTBLANK(O50:O50)=1),"",ROUND(((2*AL50)+AR50+O50)/4,0))</f>
        <v>0</v>
      </c>
      <c r="H50" s="34" t="str">
        <f>IF(OR(COUNTBLANK(AL50:AL50)=1,COUNTBLANK(AR50:AR50)=1,AND(COUNTBLANK(O50:O50)=1,OR($K$2&lt;&gt;12,UPPER($L$2)&lt;&gt;"GENAP")),AND(COUNTBLANK(P50:P50)=1,OR($K$2&lt;&gt;12,UPPER($L$2)&lt;&gt;"GENAP"))),"",IF(OR($K$2&lt;&gt;12,UPPER($L$2)&lt;&gt;"GENAP"),ROUND(((2*AL50)+AR50+P50)/4,0),ROUND(((2*AL50)+AR50+P50)/4,0)))</f>
        <v>0</v>
      </c>
      <c r="I50" s="34" t="str">
        <f>IF(AND(COUNTBLANK(AT50:AX50)=5,COUNTBLANK(AM50:AQ50)=5),"",IF(COUNTBLANK(AL50:AL50)=1,ROUND((AR50+(AY50*2))/3,0),ROUND(AY50,0)))</f>
        <v>0</v>
      </c>
      <c r="J50" s="34" t="str">
        <f>IF(OR(AND(COUNTBLANK(P50:P50)=1,OR($K$2&lt;&gt;12,UPPER($L$2)&lt;&gt;"GENAP")),COUNTBLANK(AT50:AX50)=5),"",IF(COUNTBLANK(AL50:AL50)=1,ROUND((AR50+(AY50*2))/3,0),ROUND(AY50,0)))</f>
        <v>0</v>
      </c>
      <c r="K50" s="16" t="str">
        <f>IF(BA50="","",BA50)</f>
        <v>0</v>
      </c>
      <c r="L50" s="102"/>
      <c r="M50" s="13"/>
      <c r="N50" s="53" t="str">
        <f>IF(BB50="","",BB50)</f>
        <v>0</v>
      </c>
      <c r="O50" s="2"/>
      <c r="P50" s="2"/>
      <c r="Q50" s="13"/>
      <c r="R50" s="4"/>
      <c r="S50" s="5"/>
      <c r="T50" s="71" t="str">
        <f>IF(ISNUMBER(R50)=FALSE(),"",IF(OR(R50&gt;=$C$4,ISNUMBER(S50)=FALSE(),R50&gt;S50),R50,IF(S50&gt;=$C$4,$C$4,S50)))</f>
        <v>0</v>
      </c>
      <c r="U50" s="5"/>
      <c r="V50" s="5"/>
      <c r="W50" s="71" t="str">
        <f>IF(ISNUMBER(U50)=FALSE(),"",IF(OR(U50&gt;=$C$4,ISNUMBER(V50)=FALSE(),U50&gt;V50),U50,IF(V50&gt;=$C$4,$C$4,V50)))</f>
        <v>0</v>
      </c>
      <c r="X50" s="5"/>
      <c r="Y50" s="5"/>
      <c r="Z50" s="71" t="str">
        <f>IF(ISNUMBER(X50)=FALSE(),"",IF(OR(X50&gt;=$C$4,ISNUMBER(Y50)=FALSE(),X50&gt;Y50),X50,IF(Y50&gt;=$C$4,$C$4,Y50)))</f>
        <v>0</v>
      </c>
      <c r="AA50" s="5"/>
      <c r="AB50" s="5"/>
      <c r="AC50" s="71" t="str">
        <f>IF(ISNUMBER(AA50)=FALSE(),"",IF(OR(AA50&gt;=$C$4,ISNUMBER(AB50)=FALSE(),AA50&gt;AB50),AA50,IF(AB50&gt;=$C$4,$C$4,AB50)))</f>
        <v>0</v>
      </c>
      <c r="AD50" s="5"/>
      <c r="AE50" s="5"/>
      <c r="AF50" s="71" t="str">
        <f>IF(ISNUMBER(AD50)=FALSE(),"",IF(OR(AD50&gt;=$C$4,ISNUMBER(AE50)=FALSE(),AD50&gt;AE50),AD50,IF(AE50&gt;=$C$4,$C$4,AE50)))</f>
        <v>0</v>
      </c>
      <c r="AG50" s="75" t="str">
        <f>IF(COUNTA(T50:T50)=1,T50)</f>
        <v>0</v>
      </c>
      <c r="AH50" s="75" t="str">
        <f>IF(COUNTA(W50:W50)=1,W50)</f>
        <v>0</v>
      </c>
      <c r="AI50" s="75" t="str">
        <f>IF(COUNTA(Z50:Z50)=1,Z50)</f>
        <v>0</v>
      </c>
      <c r="AJ50" s="75" t="str">
        <f>IF(COUNTA(AC50:AC50)=1,AC50)</f>
        <v>0</v>
      </c>
      <c r="AK50" s="75" t="str">
        <f>IF(COUNTA(AF50:AF50)=1,AF50)</f>
        <v>0</v>
      </c>
      <c r="AL50" s="77" t="str">
        <f>IF(COUNTBLANK(AG50:AK50)=5,"",AVERAGE(AG50:AK50))</f>
        <v>0</v>
      </c>
      <c r="AM50" s="7"/>
      <c r="AN50" s="8"/>
      <c r="AO50" s="8"/>
      <c r="AP50" s="8"/>
      <c r="AQ50" s="8"/>
      <c r="AR50" s="85" t="str">
        <f>IF(COUNTBLANK(AM50:AQ50)=5,"",AVERAGE(AM50:AQ50))</f>
        <v>0</v>
      </c>
      <c r="AS50" s="13"/>
      <c r="AT50" s="7"/>
      <c r="AU50" s="8"/>
      <c r="AV50" s="8"/>
      <c r="AW50" s="8"/>
      <c r="AX50" s="8"/>
      <c r="AY50" s="98" t="str">
        <f>IF(COUNTBLANK(AT50:AX50)=5,"",AVERAGE(AT50:AX50))</f>
        <v>0</v>
      </c>
      <c r="AZ50" s="13"/>
      <c r="BA50" s="10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03"/>
      <c r="M51" s="13"/>
      <c r="N51" s="13"/>
      <c r="O51" s="103"/>
      <c r="P51" s="103"/>
      <c r="Q51" s="13"/>
      <c r="R51" s="103"/>
      <c r="S51" s="103"/>
      <c r="T51" s="13"/>
      <c r="U51" s="103"/>
      <c r="V51" s="103"/>
      <c r="W51" s="13"/>
      <c r="X51" s="103"/>
      <c r="Y51" s="103"/>
      <c r="Z51" s="13"/>
      <c r="AA51" s="103"/>
      <c r="AB51" s="103"/>
      <c r="AC51" s="13"/>
      <c r="AD51" s="103"/>
      <c r="AE51" s="103"/>
      <c r="AF51" s="13"/>
      <c r="AG51" s="13"/>
      <c r="AH51" s="13"/>
      <c r="AI51" s="13"/>
      <c r="AJ51" s="13"/>
      <c r="AK51" s="13"/>
      <c r="AL51" s="13"/>
      <c r="AM51" s="103"/>
      <c r="AN51" s="103"/>
      <c r="AO51" s="103"/>
      <c r="AP51" s="103"/>
      <c r="AQ51" s="103"/>
      <c r="AR51" s="13"/>
      <c r="AS51" s="13"/>
      <c r="AT51" s="103"/>
      <c r="AU51" s="103"/>
      <c r="AV51" s="103"/>
      <c r="AW51" s="103"/>
      <c r="AX51" s="103"/>
      <c r="AY51" s="13"/>
      <c r="AZ51" s="13"/>
      <c r="BA51" s="10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35" t="s">
        <v>85</v>
      </c>
      <c r="H52" s="35"/>
      <c r="I52" s="13" t="str">
        <f>IF(COUNTBLANK($H$11:$H$50)=40,"",MAX($H$11:$H$50))</f>
        <v>0</v>
      </c>
      <c r="J52" s="13"/>
      <c r="K52" s="13"/>
      <c r="L52" s="103"/>
      <c r="M52" s="13" t="s">
        <v>86</v>
      </c>
      <c r="N52" s="13"/>
      <c r="O52" s="103"/>
      <c r="P52" s="103"/>
      <c r="Q52" s="13"/>
      <c r="R52" s="103"/>
      <c r="S52" s="103"/>
      <c r="T52" s="13"/>
      <c r="U52" s="103"/>
      <c r="V52" s="103"/>
      <c r="W52" s="13"/>
      <c r="X52" s="103"/>
      <c r="Y52" s="103"/>
      <c r="Z52" s="13"/>
      <c r="AA52" s="103"/>
      <c r="AB52" s="103"/>
      <c r="AC52" s="13"/>
      <c r="AD52" s="103"/>
      <c r="AE52" s="103"/>
      <c r="AF52" s="13"/>
      <c r="AG52" s="13"/>
      <c r="AH52" s="13"/>
      <c r="AI52" s="13"/>
      <c r="AJ52" s="13"/>
      <c r="AK52" s="13"/>
      <c r="AL52" s="13"/>
      <c r="AM52" s="103"/>
      <c r="AN52" s="103"/>
      <c r="AO52" s="103"/>
      <c r="AP52" s="103"/>
      <c r="AQ52" s="103"/>
      <c r="AR52" s="13"/>
      <c r="AS52" s="13"/>
      <c r="AT52" s="103"/>
      <c r="AU52" s="103"/>
      <c r="AV52" s="103"/>
      <c r="AW52" s="103"/>
      <c r="AX52" s="103"/>
      <c r="AY52" s="13"/>
      <c r="AZ52" s="13"/>
      <c r="BA52" s="10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35" t="s">
        <v>88</v>
      </c>
      <c r="H53" s="35"/>
      <c r="I53" s="13" t="str">
        <f>IF(COUNTBLANK($H$11:$H$50)=40,"",MIN($H$11:$H$50))</f>
        <v>0</v>
      </c>
      <c r="J53" s="13"/>
      <c r="K53" s="13"/>
      <c r="L53" s="103"/>
      <c r="M53" s="13" t="s">
        <v>89</v>
      </c>
      <c r="N53" s="13"/>
      <c r="O53" s="103"/>
      <c r="P53" s="103"/>
      <c r="Q53" s="13"/>
      <c r="R53" s="103"/>
      <c r="S53" s="103"/>
      <c r="T53" s="13"/>
      <c r="U53" s="103"/>
      <c r="V53" s="103"/>
      <c r="W53" s="13"/>
      <c r="X53" s="103"/>
      <c r="Y53" s="103"/>
      <c r="Z53" s="13"/>
      <c r="AA53" s="103"/>
      <c r="AB53" s="103"/>
      <c r="AC53" s="13"/>
      <c r="AD53" s="103"/>
      <c r="AE53" s="103"/>
      <c r="AF53" s="13"/>
      <c r="AG53" s="13"/>
      <c r="AH53" s="13"/>
      <c r="AI53" s="13"/>
      <c r="AJ53" s="13"/>
      <c r="AK53" s="13"/>
      <c r="AL53" s="13"/>
      <c r="AM53" s="103"/>
      <c r="AN53" s="103"/>
      <c r="AO53" s="103"/>
      <c r="AP53" s="103"/>
      <c r="AQ53" s="103"/>
      <c r="AR53" s="13"/>
      <c r="AS53" s="13"/>
      <c r="AT53" s="103"/>
      <c r="AU53" s="103"/>
      <c r="AV53" s="103"/>
      <c r="AW53" s="103"/>
      <c r="AX53" s="103"/>
      <c r="AY53" s="13"/>
      <c r="AZ53" s="13"/>
      <c r="BA53" s="10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35" t="s">
        <v>90</v>
      </c>
      <c r="H54" s="35"/>
      <c r="I54" s="13" t="str">
        <f>IF(COUNTBLANK($H$11:$H$50)=40,"",AVERAGE($H$11:$H$50))</f>
        <v>0</v>
      </c>
      <c r="J54" s="13"/>
      <c r="K54" s="13"/>
      <c r="L54" s="103"/>
      <c r="M54" s="13"/>
      <c r="N54" s="13"/>
      <c r="O54" s="103"/>
      <c r="P54" s="103"/>
      <c r="Q54" s="13"/>
      <c r="R54" s="103"/>
      <c r="S54" s="103"/>
      <c r="T54" s="13"/>
      <c r="U54" s="103"/>
      <c r="V54" s="103"/>
      <c r="W54" s="13"/>
      <c r="X54" s="103"/>
      <c r="Y54" s="103"/>
      <c r="Z54" s="13"/>
      <c r="AA54" s="103"/>
      <c r="AB54" s="103"/>
      <c r="AC54" s="13"/>
      <c r="AD54" s="103"/>
      <c r="AE54" s="103"/>
      <c r="AF54" s="13"/>
      <c r="AG54" s="13"/>
      <c r="AH54" s="13"/>
      <c r="AI54" s="13"/>
      <c r="AJ54" s="13"/>
      <c r="AK54" s="13"/>
      <c r="AL54" s="13"/>
      <c r="AM54" s="103"/>
      <c r="AN54" s="103"/>
      <c r="AO54" s="103"/>
      <c r="AP54" s="103"/>
      <c r="AQ54" s="103"/>
      <c r="AR54" s="13"/>
      <c r="AS54" s="13"/>
      <c r="AT54" s="103"/>
      <c r="AU54" s="103"/>
      <c r="AV54" s="103"/>
      <c r="AW54" s="103"/>
      <c r="AX54" s="103"/>
      <c r="AY54" s="13"/>
      <c r="AZ54" s="13"/>
      <c r="BA54" s="10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35" t="s">
        <v>91</v>
      </c>
      <c r="H55" s="35"/>
      <c r="I55" s="13" t="str">
        <f>IF(COUNTBLANK($P$11:$P$50)=40,"",AVERAGE($P$11:$P$50))</f>
        <v>0</v>
      </c>
      <c r="J55" s="13"/>
      <c r="K55" s="13"/>
      <c r="L55" s="103"/>
      <c r="M55" s="13"/>
      <c r="N55" s="13"/>
      <c r="O55" s="103"/>
      <c r="P55" s="103"/>
      <c r="Q55" s="13"/>
      <c r="R55" s="103"/>
      <c r="S55" s="103"/>
      <c r="T55" s="13"/>
      <c r="U55" s="103"/>
      <c r="V55" s="103"/>
      <c r="W55" s="13"/>
      <c r="X55" s="103"/>
      <c r="Y55" s="103"/>
      <c r="Z55" s="13"/>
      <c r="AA55" s="103"/>
      <c r="AB55" s="103"/>
      <c r="AC55" s="13"/>
      <c r="AD55" s="103"/>
      <c r="AE55" s="103"/>
      <c r="AF55" s="13"/>
      <c r="AG55" s="13"/>
      <c r="AH55" s="13"/>
      <c r="AI55" s="13"/>
      <c r="AJ55" s="13"/>
      <c r="AK55" s="13"/>
      <c r="AL55" s="13"/>
      <c r="AM55" s="103"/>
      <c r="AN55" s="103"/>
      <c r="AO55" s="103"/>
      <c r="AP55" s="103"/>
      <c r="AQ55" s="103"/>
      <c r="AR55" s="13"/>
      <c r="AS55" s="13"/>
      <c r="AT55" s="103"/>
      <c r="AU55" s="103"/>
      <c r="AV55" s="103"/>
      <c r="AW55" s="103"/>
      <c r="AX55" s="103"/>
      <c r="AY55" s="13"/>
      <c r="AZ55" s="13"/>
      <c r="BA55" s="10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103"/>
      <c r="M56" s="13" t="s">
        <v>2</v>
      </c>
      <c r="N56" s="13"/>
      <c r="O56" s="103"/>
      <c r="P56" s="103"/>
      <c r="Q56" s="13"/>
      <c r="R56" s="103"/>
      <c r="S56" s="103"/>
      <c r="T56" s="13"/>
      <c r="U56" s="103"/>
      <c r="V56" s="103"/>
      <c r="W56" s="13"/>
      <c r="X56" s="103"/>
      <c r="Y56" s="103"/>
      <c r="Z56" s="13"/>
      <c r="AA56" s="103"/>
      <c r="AB56" s="103"/>
      <c r="AC56" s="13"/>
      <c r="AD56" s="103"/>
      <c r="AE56" s="103"/>
      <c r="AF56" s="13"/>
      <c r="AG56" s="13"/>
      <c r="AH56" s="13"/>
      <c r="AI56" s="13"/>
      <c r="AJ56" s="13"/>
      <c r="AK56" s="13"/>
      <c r="AL56" s="13"/>
      <c r="AM56" s="103"/>
      <c r="AN56" s="103"/>
      <c r="AO56" s="103"/>
      <c r="AP56" s="103"/>
      <c r="AQ56" s="103"/>
      <c r="AR56" s="13"/>
      <c r="AS56" s="13"/>
      <c r="AT56" s="103"/>
      <c r="AU56" s="103"/>
      <c r="AV56" s="103"/>
      <c r="AW56" s="103"/>
      <c r="AX56" s="103"/>
      <c r="AY56" s="13"/>
      <c r="AZ56" s="13"/>
      <c r="BA56" s="10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103"/>
      <c r="M57" s="13" t="s">
        <v>94</v>
      </c>
      <c r="N57" s="13"/>
      <c r="O57" s="103"/>
      <c r="P57" s="103"/>
      <c r="Q57" s="13"/>
      <c r="R57" s="103"/>
      <c r="S57" s="103"/>
      <c r="T57" s="13"/>
      <c r="U57" s="103"/>
      <c r="V57" s="103"/>
      <c r="W57" s="13"/>
      <c r="X57" s="103"/>
      <c r="Y57" s="103"/>
      <c r="Z57" s="13"/>
      <c r="AA57" s="103"/>
      <c r="AB57" s="103"/>
      <c r="AC57" s="13"/>
      <c r="AD57" s="103"/>
      <c r="AE57" s="103"/>
      <c r="AF57" s="13"/>
      <c r="AG57" s="13"/>
      <c r="AH57" s="13"/>
      <c r="AI57" s="13"/>
      <c r="AJ57" s="13"/>
      <c r="AK57" s="13"/>
      <c r="AL57" s="13"/>
      <c r="AM57" s="103"/>
      <c r="AN57" s="103"/>
      <c r="AO57" s="103"/>
      <c r="AP57" s="103"/>
      <c r="AQ57" s="103"/>
      <c r="AR57" s="13"/>
      <c r="AS57" s="13"/>
      <c r="AT57" s="103"/>
      <c r="AU57" s="103"/>
      <c r="AV57" s="103"/>
      <c r="AW57" s="103"/>
      <c r="AX57" s="103"/>
      <c r="AY57" s="13"/>
      <c r="AZ57" s="13"/>
      <c r="BA57" s="10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03"/>
      <c r="M58" s="13"/>
      <c r="N58" s="13"/>
      <c r="O58" s="103"/>
      <c r="P58" s="103"/>
      <c r="Q58" s="13"/>
      <c r="R58" s="103"/>
      <c r="S58" s="103"/>
      <c r="T58" s="13"/>
      <c r="U58" s="103"/>
      <c r="V58" s="103"/>
      <c r="W58" s="13"/>
      <c r="X58" s="103"/>
      <c r="Y58" s="103"/>
      <c r="Z58" s="13"/>
      <c r="AA58" s="103"/>
      <c r="AB58" s="103"/>
      <c r="AC58" s="13"/>
      <c r="AD58" s="103"/>
      <c r="AE58" s="103"/>
      <c r="AF58" s="13"/>
      <c r="AG58" s="13"/>
      <c r="AH58" s="13"/>
      <c r="AI58" s="13"/>
      <c r="AJ58" s="13"/>
      <c r="AK58" s="13"/>
      <c r="AL58" s="13"/>
      <c r="AM58" s="103"/>
      <c r="AN58" s="103"/>
      <c r="AO58" s="103"/>
      <c r="AP58" s="103"/>
      <c r="AQ58" s="103"/>
      <c r="AR58" s="13"/>
      <c r="AS58" s="13"/>
      <c r="AT58" s="103"/>
      <c r="AU58" s="103"/>
      <c r="AV58" s="103"/>
      <c r="AW58" s="103"/>
      <c r="AX58" s="103"/>
      <c r="AY58" s="13"/>
      <c r="AZ58" s="13"/>
      <c r="BA58" s="10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03"/>
      <c r="M59" s="13"/>
      <c r="N59" s="13"/>
      <c r="O59" s="103"/>
      <c r="P59" s="103"/>
      <c r="Q59" s="13"/>
      <c r="R59" s="103"/>
      <c r="S59" s="103"/>
      <c r="T59" s="13"/>
      <c r="U59" s="103"/>
      <c r="V59" s="103"/>
      <c r="W59" s="13"/>
      <c r="X59" s="103"/>
      <c r="Y59" s="103"/>
      <c r="Z59" s="13"/>
      <c r="AA59" s="103"/>
      <c r="AB59" s="103"/>
      <c r="AC59" s="13"/>
      <c r="AD59" s="103"/>
      <c r="AE59" s="103"/>
      <c r="AF59" s="13"/>
      <c r="AG59" s="13"/>
      <c r="AH59" s="13"/>
      <c r="AI59" s="13"/>
      <c r="AJ59" s="13"/>
      <c r="AK59" s="13"/>
      <c r="AL59" s="13"/>
      <c r="AM59" s="103"/>
      <c r="AN59" s="103"/>
      <c r="AO59" s="103"/>
      <c r="AP59" s="103"/>
      <c r="AQ59" s="103"/>
      <c r="AR59" s="13"/>
      <c r="AS59" s="13"/>
      <c r="AT59" s="103"/>
      <c r="AU59" s="103"/>
      <c r="AV59" s="103"/>
      <c r="AW59" s="103"/>
      <c r="AX59" s="103"/>
      <c r="AY59" s="13"/>
      <c r="AZ59" s="13"/>
      <c r="BA59" s="10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03"/>
      <c r="M60" s="13"/>
      <c r="N60" s="13"/>
      <c r="O60" s="103"/>
      <c r="P60" s="103"/>
      <c r="Q60" s="13"/>
      <c r="R60" s="103"/>
      <c r="S60" s="103"/>
      <c r="T60" s="13"/>
      <c r="U60" s="103"/>
      <c r="V60" s="103"/>
      <c r="W60" s="13"/>
      <c r="X60" s="103"/>
      <c r="Y60" s="103"/>
      <c r="Z60" s="13"/>
      <c r="AA60" s="103"/>
      <c r="AB60" s="103"/>
      <c r="AC60" s="13"/>
      <c r="AD60" s="103"/>
      <c r="AE60" s="103"/>
      <c r="AF60" s="13"/>
      <c r="AG60" s="13"/>
      <c r="AH60" s="13"/>
      <c r="AI60" s="13"/>
      <c r="AJ60" s="13"/>
      <c r="AK60" s="13"/>
      <c r="AL60" s="13"/>
      <c r="AM60" s="103"/>
      <c r="AN60" s="103"/>
      <c r="AO60" s="103"/>
      <c r="AP60" s="103"/>
      <c r="AQ60" s="103"/>
      <c r="AR60" s="13"/>
      <c r="AS60" s="13"/>
      <c r="AT60" s="103"/>
      <c r="AU60" s="103"/>
      <c r="AV60" s="103"/>
      <c r="AW60" s="103"/>
      <c r="AX60" s="103"/>
      <c r="AY60" s="13"/>
      <c r="AZ60" s="13"/>
      <c r="BA60" s="10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0" priority="1" operator="lessThan">
      <formula>$C$4</formula>
    </cfRule>
  </conditionalFormatting>
  <conditionalFormatting sqref="T12">
    <cfRule type="cellIs" dxfId="0" priority="2" operator="lessThan">
      <formula>$C$4</formula>
    </cfRule>
  </conditionalFormatting>
  <conditionalFormatting sqref="T13">
    <cfRule type="cellIs" dxfId="0" priority="3" operator="lessThan">
      <formula>$C$4</formula>
    </cfRule>
  </conditionalFormatting>
  <conditionalFormatting sqref="T14">
    <cfRule type="cellIs" dxfId="0" priority="4" operator="lessThan">
      <formula>$C$4</formula>
    </cfRule>
  </conditionalFormatting>
  <conditionalFormatting sqref="T15">
    <cfRule type="cellIs" dxfId="0" priority="5" operator="lessThan">
      <formula>$C$4</formula>
    </cfRule>
  </conditionalFormatting>
  <conditionalFormatting sqref="T16">
    <cfRule type="cellIs" dxfId="0" priority="6" operator="lessThan">
      <formula>$C$4</formula>
    </cfRule>
  </conditionalFormatting>
  <conditionalFormatting sqref="T17">
    <cfRule type="cellIs" dxfId="0" priority="7" operator="lessThan">
      <formula>$C$4</formula>
    </cfRule>
  </conditionalFormatting>
  <conditionalFormatting sqref="T18">
    <cfRule type="cellIs" dxfId="0" priority="8" operator="lessThan">
      <formula>$C$4</formula>
    </cfRule>
  </conditionalFormatting>
  <conditionalFormatting sqref="T19">
    <cfRule type="cellIs" dxfId="0" priority="9" operator="lessThan">
      <formula>$C$4</formula>
    </cfRule>
  </conditionalFormatting>
  <conditionalFormatting sqref="T20">
    <cfRule type="cellIs" dxfId="0" priority="10" operator="lessThan">
      <formula>$C$4</formula>
    </cfRule>
  </conditionalFormatting>
  <conditionalFormatting sqref="T21">
    <cfRule type="cellIs" dxfId="0" priority="11" operator="lessThan">
      <formula>$C$4</formula>
    </cfRule>
  </conditionalFormatting>
  <conditionalFormatting sqref="T22">
    <cfRule type="cellIs" dxfId="0" priority="12" operator="lessThan">
      <formula>$C$4</formula>
    </cfRule>
  </conditionalFormatting>
  <conditionalFormatting sqref="T23">
    <cfRule type="cellIs" dxfId="0" priority="13" operator="lessThan">
      <formula>$C$4</formula>
    </cfRule>
  </conditionalFormatting>
  <conditionalFormatting sqref="T24">
    <cfRule type="cellIs" dxfId="0" priority="14" operator="lessThan">
      <formula>$C$4</formula>
    </cfRule>
  </conditionalFormatting>
  <conditionalFormatting sqref="T25">
    <cfRule type="cellIs" dxfId="0" priority="15" operator="lessThan">
      <formula>$C$4</formula>
    </cfRule>
  </conditionalFormatting>
  <conditionalFormatting sqref="T26">
    <cfRule type="cellIs" dxfId="0" priority="16" operator="lessThan">
      <formula>$C$4</formula>
    </cfRule>
  </conditionalFormatting>
  <conditionalFormatting sqref="T27">
    <cfRule type="cellIs" dxfId="0" priority="17" operator="lessThan">
      <formula>$C$4</formula>
    </cfRule>
  </conditionalFormatting>
  <conditionalFormatting sqref="T28">
    <cfRule type="cellIs" dxfId="0" priority="18" operator="lessThan">
      <formula>$C$4</formula>
    </cfRule>
  </conditionalFormatting>
  <conditionalFormatting sqref="T29">
    <cfRule type="cellIs" dxfId="0" priority="19" operator="lessThan">
      <formula>$C$4</formula>
    </cfRule>
  </conditionalFormatting>
  <conditionalFormatting sqref="T30">
    <cfRule type="cellIs" dxfId="0" priority="20" operator="lessThan">
      <formula>$C$4</formula>
    </cfRule>
  </conditionalFormatting>
  <conditionalFormatting sqref="T31">
    <cfRule type="cellIs" dxfId="0" priority="21" operator="lessThan">
      <formula>$C$4</formula>
    </cfRule>
  </conditionalFormatting>
  <conditionalFormatting sqref="T32">
    <cfRule type="cellIs" dxfId="0" priority="22" operator="lessThan">
      <formula>$C$4</formula>
    </cfRule>
  </conditionalFormatting>
  <conditionalFormatting sqref="T33">
    <cfRule type="cellIs" dxfId="0" priority="23" operator="lessThan">
      <formula>$C$4</formula>
    </cfRule>
  </conditionalFormatting>
  <conditionalFormatting sqref="T34">
    <cfRule type="cellIs" dxfId="0" priority="24" operator="lessThan">
      <formula>$C$4</formula>
    </cfRule>
  </conditionalFormatting>
  <conditionalFormatting sqref="T35">
    <cfRule type="cellIs" dxfId="0" priority="25" operator="lessThan">
      <formula>$C$4</formula>
    </cfRule>
  </conditionalFormatting>
  <conditionalFormatting sqref="T36">
    <cfRule type="cellIs" dxfId="0" priority="26" operator="lessThan">
      <formula>$C$4</formula>
    </cfRule>
  </conditionalFormatting>
  <conditionalFormatting sqref="T37">
    <cfRule type="cellIs" dxfId="0" priority="27" operator="lessThan">
      <formula>$C$4</formula>
    </cfRule>
  </conditionalFormatting>
  <conditionalFormatting sqref="T38">
    <cfRule type="cellIs" dxfId="0" priority="28" operator="lessThan">
      <formula>$C$4</formula>
    </cfRule>
  </conditionalFormatting>
  <conditionalFormatting sqref="T39">
    <cfRule type="cellIs" dxfId="0" priority="29" operator="lessThan">
      <formula>$C$4</formula>
    </cfRule>
  </conditionalFormatting>
  <conditionalFormatting sqref="T40">
    <cfRule type="cellIs" dxfId="0" priority="30" operator="lessThan">
      <formula>$C$4</formula>
    </cfRule>
  </conditionalFormatting>
  <conditionalFormatting sqref="T41">
    <cfRule type="cellIs" dxfId="0" priority="31" operator="lessThan">
      <formula>$C$4</formula>
    </cfRule>
  </conditionalFormatting>
  <conditionalFormatting sqref="T42">
    <cfRule type="cellIs" dxfId="0" priority="32" operator="lessThan">
      <formula>$C$4</formula>
    </cfRule>
  </conditionalFormatting>
  <conditionalFormatting sqref="T43">
    <cfRule type="cellIs" dxfId="0" priority="33" operator="lessThan">
      <formula>$C$4</formula>
    </cfRule>
  </conditionalFormatting>
  <conditionalFormatting sqref="T44">
    <cfRule type="cellIs" dxfId="0" priority="34" operator="lessThan">
      <formula>$C$4</formula>
    </cfRule>
  </conditionalFormatting>
  <conditionalFormatting sqref="T45">
    <cfRule type="cellIs" dxfId="0" priority="35" operator="lessThan">
      <formula>$C$4</formula>
    </cfRule>
  </conditionalFormatting>
  <conditionalFormatting sqref="T46">
    <cfRule type="cellIs" dxfId="0" priority="36" operator="lessThan">
      <formula>$C$4</formula>
    </cfRule>
  </conditionalFormatting>
  <conditionalFormatting sqref="T47">
    <cfRule type="cellIs" dxfId="0" priority="37" operator="lessThan">
      <formula>$C$4</formula>
    </cfRule>
  </conditionalFormatting>
  <conditionalFormatting sqref="T48">
    <cfRule type="cellIs" dxfId="0" priority="38" operator="lessThan">
      <formula>$C$4</formula>
    </cfRule>
  </conditionalFormatting>
  <conditionalFormatting sqref="T49">
    <cfRule type="cellIs" dxfId="0" priority="39" operator="lessThan">
      <formula>$C$4</formula>
    </cfRule>
  </conditionalFormatting>
  <conditionalFormatting sqref="T50">
    <cfRule type="cellIs" dxfId="0" priority="40" operator="lessThan">
      <formula>$C$4</formula>
    </cfRule>
  </conditionalFormatting>
  <conditionalFormatting sqref="W11">
    <cfRule type="cellIs" dxfId="0" priority="41" operator="lessThan">
      <formula>$C$4</formula>
    </cfRule>
  </conditionalFormatting>
  <conditionalFormatting sqref="W12">
    <cfRule type="cellIs" dxfId="0" priority="42" operator="lessThan">
      <formula>$C$4</formula>
    </cfRule>
  </conditionalFormatting>
  <conditionalFormatting sqref="W13">
    <cfRule type="cellIs" dxfId="0" priority="43" operator="lessThan">
      <formula>$C$4</formula>
    </cfRule>
  </conditionalFormatting>
  <conditionalFormatting sqref="W14">
    <cfRule type="cellIs" dxfId="0" priority="44" operator="lessThan">
      <formula>$C$4</formula>
    </cfRule>
  </conditionalFormatting>
  <conditionalFormatting sqref="W15">
    <cfRule type="cellIs" dxfId="0" priority="45" operator="lessThan">
      <formula>$C$4</formula>
    </cfRule>
  </conditionalFormatting>
  <conditionalFormatting sqref="W16">
    <cfRule type="cellIs" dxfId="0" priority="46" operator="lessThan">
      <formula>$C$4</formula>
    </cfRule>
  </conditionalFormatting>
  <conditionalFormatting sqref="W17">
    <cfRule type="cellIs" dxfId="0" priority="47" operator="lessThan">
      <formula>$C$4</formula>
    </cfRule>
  </conditionalFormatting>
  <conditionalFormatting sqref="W18">
    <cfRule type="cellIs" dxfId="0" priority="48" operator="lessThan">
      <formula>$C$4</formula>
    </cfRule>
  </conditionalFormatting>
  <conditionalFormatting sqref="W19">
    <cfRule type="cellIs" dxfId="0" priority="49" operator="lessThan">
      <formula>$C$4</formula>
    </cfRule>
  </conditionalFormatting>
  <conditionalFormatting sqref="W20">
    <cfRule type="cellIs" dxfId="0" priority="50" operator="lessThan">
      <formula>$C$4</formula>
    </cfRule>
  </conditionalFormatting>
  <conditionalFormatting sqref="W21">
    <cfRule type="cellIs" dxfId="0" priority="51" operator="lessThan">
      <formula>$C$4</formula>
    </cfRule>
  </conditionalFormatting>
  <conditionalFormatting sqref="W22">
    <cfRule type="cellIs" dxfId="0" priority="52" operator="lessThan">
      <formula>$C$4</formula>
    </cfRule>
  </conditionalFormatting>
  <conditionalFormatting sqref="W23">
    <cfRule type="cellIs" dxfId="0" priority="53" operator="lessThan">
      <formula>$C$4</formula>
    </cfRule>
  </conditionalFormatting>
  <conditionalFormatting sqref="W24">
    <cfRule type="cellIs" dxfId="0" priority="54" operator="lessThan">
      <formula>$C$4</formula>
    </cfRule>
  </conditionalFormatting>
  <conditionalFormatting sqref="W25">
    <cfRule type="cellIs" dxfId="0" priority="55" operator="lessThan">
      <formula>$C$4</formula>
    </cfRule>
  </conditionalFormatting>
  <conditionalFormatting sqref="W26">
    <cfRule type="cellIs" dxfId="0" priority="56" operator="lessThan">
      <formula>$C$4</formula>
    </cfRule>
  </conditionalFormatting>
  <conditionalFormatting sqref="W27">
    <cfRule type="cellIs" dxfId="0" priority="57" operator="lessThan">
      <formula>$C$4</formula>
    </cfRule>
  </conditionalFormatting>
  <conditionalFormatting sqref="W28">
    <cfRule type="cellIs" dxfId="0" priority="58" operator="lessThan">
      <formula>$C$4</formula>
    </cfRule>
  </conditionalFormatting>
  <conditionalFormatting sqref="W29">
    <cfRule type="cellIs" dxfId="0" priority="59" operator="lessThan">
      <formula>$C$4</formula>
    </cfRule>
  </conditionalFormatting>
  <conditionalFormatting sqref="W30">
    <cfRule type="cellIs" dxfId="0" priority="60" operator="lessThan">
      <formula>$C$4</formula>
    </cfRule>
  </conditionalFormatting>
  <conditionalFormatting sqref="W31">
    <cfRule type="cellIs" dxfId="0" priority="61" operator="lessThan">
      <formula>$C$4</formula>
    </cfRule>
  </conditionalFormatting>
  <conditionalFormatting sqref="W32">
    <cfRule type="cellIs" dxfId="0" priority="62" operator="lessThan">
      <formula>$C$4</formula>
    </cfRule>
  </conditionalFormatting>
  <conditionalFormatting sqref="W33">
    <cfRule type="cellIs" dxfId="0" priority="63" operator="lessThan">
      <formula>$C$4</formula>
    </cfRule>
  </conditionalFormatting>
  <conditionalFormatting sqref="W34">
    <cfRule type="cellIs" dxfId="0" priority="64" operator="lessThan">
      <formula>$C$4</formula>
    </cfRule>
  </conditionalFormatting>
  <conditionalFormatting sqref="W35">
    <cfRule type="cellIs" dxfId="0" priority="65" operator="lessThan">
      <formula>$C$4</formula>
    </cfRule>
  </conditionalFormatting>
  <conditionalFormatting sqref="W36">
    <cfRule type="cellIs" dxfId="0" priority="66" operator="lessThan">
      <formula>$C$4</formula>
    </cfRule>
  </conditionalFormatting>
  <conditionalFormatting sqref="W37">
    <cfRule type="cellIs" dxfId="0" priority="67" operator="lessThan">
      <formula>$C$4</formula>
    </cfRule>
  </conditionalFormatting>
  <conditionalFormatting sqref="W38">
    <cfRule type="cellIs" dxfId="0" priority="68" operator="lessThan">
      <formula>$C$4</formula>
    </cfRule>
  </conditionalFormatting>
  <conditionalFormatting sqref="W39">
    <cfRule type="cellIs" dxfId="0" priority="69" operator="lessThan">
      <formula>$C$4</formula>
    </cfRule>
  </conditionalFormatting>
  <conditionalFormatting sqref="W40">
    <cfRule type="cellIs" dxfId="0" priority="70" operator="lessThan">
      <formula>$C$4</formula>
    </cfRule>
  </conditionalFormatting>
  <conditionalFormatting sqref="W41">
    <cfRule type="cellIs" dxfId="0" priority="71" operator="lessThan">
      <formula>$C$4</formula>
    </cfRule>
  </conditionalFormatting>
  <conditionalFormatting sqref="W42">
    <cfRule type="cellIs" dxfId="0" priority="72" operator="lessThan">
      <formula>$C$4</formula>
    </cfRule>
  </conditionalFormatting>
  <conditionalFormatting sqref="W43">
    <cfRule type="cellIs" dxfId="0" priority="73" operator="lessThan">
      <formula>$C$4</formula>
    </cfRule>
  </conditionalFormatting>
  <conditionalFormatting sqref="W44">
    <cfRule type="cellIs" dxfId="0" priority="74" operator="lessThan">
      <formula>$C$4</formula>
    </cfRule>
  </conditionalFormatting>
  <conditionalFormatting sqref="W45">
    <cfRule type="cellIs" dxfId="0" priority="75" operator="lessThan">
      <formula>$C$4</formula>
    </cfRule>
  </conditionalFormatting>
  <conditionalFormatting sqref="W46">
    <cfRule type="cellIs" dxfId="0" priority="76" operator="lessThan">
      <formula>$C$4</formula>
    </cfRule>
  </conditionalFormatting>
  <conditionalFormatting sqref="W47">
    <cfRule type="cellIs" dxfId="0" priority="77" operator="lessThan">
      <formula>$C$4</formula>
    </cfRule>
  </conditionalFormatting>
  <conditionalFormatting sqref="W48">
    <cfRule type="cellIs" dxfId="0" priority="78" operator="lessThan">
      <formula>$C$4</formula>
    </cfRule>
  </conditionalFormatting>
  <conditionalFormatting sqref="W49">
    <cfRule type="cellIs" dxfId="0" priority="79" operator="lessThan">
      <formula>$C$4</formula>
    </cfRule>
  </conditionalFormatting>
  <conditionalFormatting sqref="W50">
    <cfRule type="cellIs" dxfId="0" priority="80" operator="lessThan">
      <formula>$C$4</formula>
    </cfRule>
  </conditionalFormatting>
  <conditionalFormatting sqref="Z11">
    <cfRule type="cellIs" dxfId="0" priority="81" operator="lessThan">
      <formula>$C$4</formula>
    </cfRule>
  </conditionalFormatting>
  <conditionalFormatting sqref="Z12">
    <cfRule type="cellIs" dxfId="0" priority="82" operator="lessThan">
      <formula>$C$4</formula>
    </cfRule>
  </conditionalFormatting>
  <conditionalFormatting sqref="Z13">
    <cfRule type="cellIs" dxfId="0" priority="83" operator="lessThan">
      <formula>$C$4</formula>
    </cfRule>
  </conditionalFormatting>
  <conditionalFormatting sqref="Z14">
    <cfRule type="cellIs" dxfId="0" priority="84" operator="lessThan">
      <formula>$C$4</formula>
    </cfRule>
  </conditionalFormatting>
  <conditionalFormatting sqref="Z15">
    <cfRule type="cellIs" dxfId="0" priority="85" operator="lessThan">
      <formula>$C$4</formula>
    </cfRule>
  </conditionalFormatting>
  <conditionalFormatting sqref="Z16">
    <cfRule type="cellIs" dxfId="0" priority="86" operator="lessThan">
      <formula>$C$4</formula>
    </cfRule>
  </conditionalFormatting>
  <conditionalFormatting sqref="Z17">
    <cfRule type="cellIs" dxfId="0" priority="87" operator="lessThan">
      <formula>$C$4</formula>
    </cfRule>
  </conditionalFormatting>
  <conditionalFormatting sqref="Z18">
    <cfRule type="cellIs" dxfId="0" priority="88" operator="lessThan">
      <formula>$C$4</formula>
    </cfRule>
  </conditionalFormatting>
  <conditionalFormatting sqref="Z19">
    <cfRule type="cellIs" dxfId="0" priority="89" operator="lessThan">
      <formula>$C$4</formula>
    </cfRule>
  </conditionalFormatting>
  <conditionalFormatting sqref="Z20">
    <cfRule type="cellIs" dxfId="0" priority="90" operator="lessThan">
      <formula>$C$4</formula>
    </cfRule>
  </conditionalFormatting>
  <conditionalFormatting sqref="Z21">
    <cfRule type="cellIs" dxfId="0" priority="91" operator="lessThan">
      <formula>$C$4</formula>
    </cfRule>
  </conditionalFormatting>
  <conditionalFormatting sqref="Z22">
    <cfRule type="cellIs" dxfId="0" priority="92" operator="lessThan">
      <formula>$C$4</formula>
    </cfRule>
  </conditionalFormatting>
  <conditionalFormatting sqref="Z23">
    <cfRule type="cellIs" dxfId="0" priority="93" operator="lessThan">
      <formula>$C$4</formula>
    </cfRule>
  </conditionalFormatting>
  <conditionalFormatting sqref="Z24">
    <cfRule type="cellIs" dxfId="0" priority="94" operator="lessThan">
      <formula>$C$4</formula>
    </cfRule>
  </conditionalFormatting>
  <conditionalFormatting sqref="Z25">
    <cfRule type="cellIs" dxfId="0" priority="95" operator="lessThan">
      <formula>$C$4</formula>
    </cfRule>
  </conditionalFormatting>
  <conditionalFormatting sqref="Z26">
    <cfRule type="cellIs" dxfId="0" priority="96" operator="lessThan">
      <formula>$C$4</formula>
    </cfRule>
  </conditionalFormatting>
  <conditionalFormatting sqref="Z27">
    <cfRule type="cellIs" dxfId="0" priority="97" operator="lessThan">
      <formula>$C$4</formula>
    </cfRule>
  </conditionalFormatting>
  <conditionalFormatting sqref="Z28">
    <cfRule type="cellIs" dxfId="0" priority="98" operator="lessThan">
      <formula>$C$4</formula>
    </cfRule>
  </conditionalFormatting>
  <conditionalFormatting sqref="Z29">
    <cfRule type="cellIs" dxfId="0" priority="99" operator="lessThan">
      <formula>$C$4</formula>
    </cfRule>
  </conditionalFormatting>
  <conditionalFormatting sqref="Z30">
    <cfRule type="cellIs" dxfId="0" priority="100" operator="lessThan">
      <formula>$C$4</formula>
    </cfRule>
  </conditionalFormatting>
  <conditionalFormatting sqref="Z31">
    <cfRule type="cellIs" dxfId="0" priority="101" operator="lessThan">
      <formula>$C$4</formula>
    </cfRule>
  </conditionalFormatting>
  <conditionalFormatting sqref="Z32">
    <cfRule type="cellIs" dxfId="0" priority="102" operator="lessThan">
      <formula>$C$4</formula>
    </cfRule>
  </conditionalFormatting>
  <conditionalFormatting sqref="Z33">
    <cfRule type="cellIs" dxfId="0" priority="103" operator="lessThan">
      <formula>$C$4</formula>
    </cfRule>
  </conditionalFormatting>
  <conditionalFormatting sqref="Z34">
    <cfRule type="cellIs" dxfId="0" priority="104" operator="lessThan">
      <formula>$C$4</formula>
    </cfRule>
  </conditionalFormatting>
  <conditionalFormatting sqref="Z35">
    <cfRule type="cellIs" dxfId="0" priority="105" operator="lessThan">
      <formula>$C$4</formula>
    </cfRule>
  </conditionalFormatting>
  <conditionalFormatting sqref="Z36">
    <cfRule type="cellIs" dxfId="0" priority="106" operator="lessThan">
      <formula>$C$4</formula>
    </cfRule>
  </conditionalFormatting>
  <conditionalFormatting sqref="Z37">
    <cfRule type="cellIs" dxfId="0" priority="107" operator="lessThan">
      <formula>$C$4</formula>
    </cfRule>
  </conditionalFormatting>
  <conditionalFormatting sqref="Z38">
    <cfRule type="cellIs" dxfId="0" priority="108" operator="lessThan">
      <formula>$C$4</formula>
    </cfRule>
  </conditionalFormatting>
  <conditionalFormatting sqref="Z39">
    <cfRule type="cellIs" dxfId="0" priority="109" operator="lessThan">
      <formula>$C$4</formula>
    </cfRule>
  </conditionalFormatting>
  <conditionalFormatting sqref="Z40">
    <cfRule type="cellIs" dxfId="0" priority="110" operator="lessThan">
      <formula>$C$4</formula>
    </cfRule>
  </conditionalFormatting>
  <conditionalFormatting sqref="Z41">
    <cfRule type="cellIs" dxfId="0" priority="111" operator="lessThan">
      <formula>$C$4</formula>
    </cfRule>
  </conditionalFormatting>
  <conditionalFormatting sqref="Z42">
    <cfRule type="cellIs" dxfId="0" priority="112" operator="lessThan">
      <formula>$C$4</formula>
    </cfRule>
  </conditionalFormatting>
  <conditionalFormatting sqref="Z43">
    <cfRule type="cellIs" dxfId="0" priority="113" operator="lessThan">
      <formula>$C$4</formula>
    </cfRule>
  </conditionalFormatting>
  <conditionalFormatting sqref="Z44">
    <cfRule type="cellIs" dxfId="0" priority="114" operator="lessThan">
      <formula>$C$4</formula>
    </cfRule>
  </conditionalFormatting>
  <conditionalFormatting sqref="Z45">
    <cfRule type="cellIs" dxfId="0" priority="115" operator="lessThan">
      <formula>$C$4</formula>
    </cfRule>
  </conditionalFormatting>
  <conditionalFormatting sqref="Z46">
    <cfRule type="cellIs" dxfId="0" priority="116" operator="lessThan">
      <formula>$C$4</formula>
    </cfRule>
  </conditionalFormatting>
  <conditionalFormatting sqref="Z47">
    <cfRule type="cellIs" dxfId="0" priority="117" operator="lessThan">
      <formula>$C$4</formula>
    </cfRule>
  </conditionalFormatting>
  <conditionalFormatting sqref="Z48">
    <cfRule type="cellIs" dxfId="0" priority="118" operator="lessThan">
      <formula>$C$4</formula>
    </cfRule>
  </conditionalFormatting>
  <conditionalFormatting sqref="Z49">
    <cfRule type="cellIs" dxfId="0" priority="119" operator="lessThan">
      <formula>$C$4</formula>
    </cfRule>
  </conditionalFormatting>
  <conditionalFormatting sqref="Z50">
    <cfRule type="cellIs" dxfId="0" priority="120" operator="lessThan">
      <formula>$C$4</formula>
    </cfRule>
  </conditionalFormatting>
  <conditionalFormatting sqref="AC11">
    <cfRule type="cellIs" dxfId="0" priority="121" operator="lessThan">
      <formula>$C$4</formula>
    </cfRule>
  </conditionalFormatting>
  <conditionalFormatting sqref="AC12">
    <cfRule type="cellIs" dxfId="0" priority="122" operator="lessThan">
      <formula>$C$4</formula>
    </cfRule>
  </conditionalFormatting>
  <conditionalFormatting sqref="AC13">
    <cfRule type="cellIs" dxfId="0" priority="123" operator="lessThan">
      <formula>$C$4</formula>
    </cfRule>
  </conditionalFormatting>
  <conditionalFormatting sqref="AC14">
    <cfRule type="cellIs" dxfId="0" priority="124" operator="lessThan">
      <formula>$C$4</formula>
    </cfRule>
  </conditionalFormatting>
  <conditionalFormatting sqref="AC15">
    <cfRule type="cellIs" dxfId="0" priority="125" operator="lessThan">
      <formula>$C$4</formula>
    </cfRule>
  </conditionalFormatting>
  <conditionalFormatting sqref="AC16">
    <cfRule type="cellIs" dxfId="0" priority="126" operator="lessThan">
      <formula>$C$4</formula>
    </cfRule>
  </conditionalFormatting>
  <conditionalFormatting sqref="AC17">
    <cfRule type="cellIs" dxfId="0" priority="127" operator="lessThan">
      <formula>$C$4</formula>
    </cfRule>
  </conditionalFormatting>
  <conditionalFormatting sqref="AC18">
    <cfRule type="cellIs" dxfId="0" priority="128" operator="lessThan">
      <formula>$C$4</formula>
    </cfRule>
  </conditionalFormatting>
  <conditionalFormatting sqref="AC19">
    <cfRule type="cellIs" dxfId="0" priority="129" operator="lessThan">
      <formula>$C$4</formula>
    </cfRule>
  </conditionalFormatting>
  <conditionalFormatting sqref="AC20">
    <cfRule type="cellIs" dxfId="0" priority="130" operator="lessThan">
      <formula>$C$4</formula>
    </cfRule>
  </conditionalFormatting>
  <conditionalFormatting sqref="AC21">
    <cfRule type="cellIs" dxfId="0" priority="131" operator="lessThan">
      <formula>$C$4</formula>
    </cfRule>
  </conditionalFormatting>
  <conditionalFormatting sqref="AC22">
    <cfRule type="cellIs" dxfId="0" priority="132" operator="lessThan">
      <formula>$C$4</formula>
    </cfRule>
  </conditionalFormatting>
  <conditionalFormatting sqref="AC23">
    <cfRule type="cellIs" dxfId="0" priority="133" operator="lessThan">
      <formula>$C$4</formula>
    </cfRule>
  </conditionalFormatting>
  <conditionalFormatting sqref="AC24">
    <cfRule type="cellIs" dxfId="0" priority="134" operator="lessThan">
      <formula>$C$4</formula>
    </cfRule>
  </conditionalFormatting>
  <conditionalFormatting sqref="AC25">
    <cfRule type="cellIs" dxfId="0" priority="135" operator="lessThan">
      <formula>$C$4</formula>
    </cfRule>
  </conditionalFormatting>
  <conditionalFormatting sqref="AC26">
    <cfRule type="cellIs" dxfId="0" priority="136" operator="lessThan">
      <formula>$C$4</formula>
    </cfRule>
  </conditionalFormatting>
  <conditionalFormatting sqref="AC27">
    <cfRule type="cellIs" dxfId="0" priority="137" operator="lessThan">
      <formula>$C$4</formula>
    </cfRule>
  </conditionalFormatting>
  <conditionalFormatting sqref="AC28">
    <cfRule type="cellIs" dxfId="0" priority="138" operator="lessThan">
      <formula>$C$4</formula>
    </cfRule>
  </conditionalFormatting>
  <conditionalFormatting sqref="AC29">
    <cfRule type="cellIs" dxfId="0" priority="139" operator="lessThan">
      <formula>$C$4</formula>
    </cfRule>
  </conditionalFormatting>
  <conditionalFormatting sqref="AC30">
    <cfRule type="cellIs" dxfId="0" priority="140" operator="lessThan">
      <formula>$C$4</formula>
    </cfRule>
  </conditionalFormatting>
  <conditionalFormatting sqref="AC31">
    <cfRule type="cellIs" dxfId="0" priority="141" operator="lessThan">
      <formula>$C$4</formula>
    </cfRule>
  </conditionalFormatting>
  <conditionalFormatting sqref="AC32">
    <cfRule type="cellIs" dxfId="0" priority="142" operator="lessThan">
      <formula>$C$4</formula>
    </cfRule>
  </conditionalFormatting>
  <conditionalFormatting sqref="AC33">
    <cfRule type="cellIs" dxfId="0" priority="143" operator="lessThan">
      <formula>$C$4</formula>
    </cfRule>
  </conditionalFormatting>
  <conditionalFormatting sqref="AC34">
    <cfRule type="cellIs" dxfId="0" priority="144" operator="lessThan">
      <formula>$C$4</formula>
    </cfRule>
  </conditionalFormatting>
  <conditionalFormatting sqref="AC35">
    <cfRule type="cellIs" dxfId="0" priority="145" operator="lessThan">
      <formula>$C$4</formula>
    </cfRule>
  </conditionalFormatting>
  <conditionalFormatting sqref="AC36">
    <cfRule type="cellIs" dxfId="0" priority="146" operator="lessThan">
      <formula>$C$4</formula>
    </cfRule>
  </conditionalFormatting>
  <conditionalFormatting sqref="AC37">
    <cfRule type="cellIs" dxfId="0" priority="147" operator="lessThan">
      <formula>$C$4</formula>
    </cfRule>
  </conditionalFormatting>
  <conditionalFormatting sqref="AC38">
    <cfRule type="cellIs" dxfId="0" priority="148" operator="lessThan">
      <formula>$C$4</formula>
    </cfRule>
  </conditionalFormatting>
  <conditionalFormatting sqref="AC39">
    <cfRule type="cellIs" dxfId="0" priority="149" operator="lessThan">
      <formula>$C$4</formula>
    </cfRule>
  </conditionalFormatting>
  <conditionalFormatting sqref="AC40">
    <cfRule type="cellIs" dxfId="0" priority="150" operator="lessThan">
      <formula>$C$4</formula>
    </cfRule>
  </conditionalFormatting>
  <conditionalFormatting sqref="AC41">
    <cfRule type="cellIs" dxfId="0" priority="151" operator="lessThan">
      <formula>$C$4</formula>
    </cfRule>
  </conditionalFormatting>
  <conditionalFormatting sqref="AC42">
    <cfRule type="cellIs" dxfId="0" priority="152" operator="lessThan">
      <formula>$C$4</formula>
    </cfRule>
  </conditionalFormatting>
  <conditionalFormatting sqref="AC43">
    <cfRule type="cellIs" dxfId="0" priority="153" operator="lessThan">
      <formula>$C$4</formula>
    </cfRule>
  </conditionalFormatting>
  <conditionalFormatting sqref="AC44">
    <cfRule type="cellIs" dxfId="0" priority="154" operator="lessThan">
      <formula>$C$4</formula>
    </cfRule>
  </conditionalFormatting>
  <conditionalFormatting sqref="AC45">
    <cfRule type="cellIs" dxfId="0" priority="155" operator="lessThan">
      <formula>$C$4</formula>
    </cfRule>
  </conditionalFormatting>
  <conditionalFormatting sqref="AC46">
    <cfRule type="cellIs" dxfId="0" priority="156" operator="lessThan">
      <formula>$C$4</formula>
    </cfRule>
  </conditionalFormatting>
  <conditionalFormatting sqref="AC47">
    <cfRule type="cellIs" dxfId="0" priority="157" operator="lessThan">
      <formula>$C$4</formula>
    </cfRule>
  </conditionalFormatting>
  <conditionalFormatting sqref="AC48">
    <cfRule type="cellIs" dxfId="0" priority="158" operator="lessThan">
      <formula>$C$4</formula>
    </cfRule>
  </conditionalFormatting>
  <conditionalFormatting sqref="AC49">
    <cfRule type="cellIs" dxfId="0" priority="159" operator="lessThan">
      <formula>$C$4</formula>
    </cfRule>
  </conditionalFormatting>
  <conditionalFormatting sqref="AC50">
    <cfRule type="cellIs" dxfId="0" priority="160" operator="lessThan">
      <formula>$C$4</formula>
    </cfRule>
  </conditionalFormatting>
  <conditionalFormatting sqref="AF11">
    <cfRule type="cellIs" dxfId="0" priority="161" operator="lessThan">
      <formula>$C$4</formula>
    </cfRule>
  </conditionalFormatting>
  <conditionalFormatting sqref="AF12">
    <cfRule type="cellIs" dxfId="0" priority="162" operator="lessThan">
      <formula>$C$4</formula>
    </cfRule>
  </conditionalFormatting>
  <conditionalFormatting sqref="AF13">
    <cfRule type="cellIs" dxfId="0" priority="163" operator="lessThan">
      <formula>$C$4</formula>
    </cfRule>
  </conditionalFormatting>
  <conditionalFormatting sqref="AF14">
    <cfRule type="cellIs" dxfId="0" priority="164" operator="lessThan">
      <formula>$C$4</formula>
    </cfRule>
  </conditionalFormatting>
  <conditionalFormatting sqref="AF15">
    <cfRule type="cellIs" dxfId="0" priority="165" operator="lessThan">
      <formula>$C$4</formula>
    </cfRule>
  </conditionalFormatting>
  <conditionalFormatting sqref="AF16">
    <cfRule type="cellIs" dxfId="0" priority="166" operator="lessThan">
      <formula>$C$4</formula>
    </cfRule>
  </conditionalFormatting>
  <conditionalFormatting sqref="AF17">
    <cfRule type="cellIs" dxfId="0" priority="167" operator="lessThan">
      <formula>$C$4</formula>
    </cfRule>
  </conditionalFormatting>
  <conditionalFormatting sqref="AF18">
    <cfRule type="cellIs" dxfId="0" priority="168" operator="lessThan">
      <formula>$C$4</formula>
    </cfRule>
  </conditionalFormatting>
  <conditionalFormatting sqref="AF19">
    <cfRule type="cellIs" dxfId="0" priority="169" operator="lessThan">
      <formula>$C$4</formula>
    </cfRule>
  </conditionalFormatting>
  <conditionalFormatting sqref="AF20">
    <cfRule type="cellIs" dxfId="0" priority="170" operator="lessThan">
      <formula>$C$4</formula>
    </cfRule>
  </conditionalFormatting>
  <conditionalFormatting sqref="AF21">
    <cfRule type="cellIs" dxfId="0" priority="171" operator="lessThan">
      <formula>$C$4</formula>
    </cfRule>
  </conditionalFormatting>
  <conditionalFormatting sqref="AF22">
    <cfRule type="cellIs" dxfId="0" priority="172" operator="lessThan">
      <formula>$C$4</formula>
    </cfRule>
  </conditionalFormatting>
  <conditionalFormatting sqref="AF23">
    <cfRule type="cellIs" dxfId="0" priority="173" operator="lessThan">
      <formula>$C$4</formula>
    </cfRule>
  </conditionalFormatting>
  <conditionalFormatting sqref="AF24">
    <cfRule type="cellIs" dxfId="0" priority="174" operator="lessThan">
      <formula>$C$4</formula>
    </cfRule>
  </conditionalFormatting>
  <conditionalFormatting sqref="AF25">
    <cfRule type="cellIs" dxfId="0" priority="175" operator="lessThan">
      <formula>$C$4</formula>
    </cfRule>
  </conditionalFormatting>
  <conditionalFormatting sqref="AF26">
    <cfRule type="cellIs" dxfId="0" priority="176" operator="lessThan">
      <formula>$C$4</formula>
    </cfRule>
  </conditionalFormatting>
  <conditionalFormatting sqref="AF27">
    <cfRule type="cellIs" dxfId="0" priority="177" operator="lessThan">
      <formula>$C$4</formula>
    </cfRule>
  </conditionalFormatting>
  <conditionalFormatting sqref="AF28">
    <cfRule type="cellIs" dxfId="0" priority="178" operator="lessThan">
      <formula>$C$4</formula>
    </cfRule>
  </conditionalFormatting>
  <conditionalFormatting sqref="AF29">
    <cfRule type="cellIs" dxfId="0" priority="179" operator="lessThan">
      <formula>$C$4</formula>
    </cfRule>
  </conditionalFormatting>
  <conditionalFormatting sqref="AF30">
    <cfRule type="cellIs" dxfId="0" priority="180" operator="lessThan">
      <formula>$C$4</formula>
    </cfRule>
  </conditionalFormatting>
  <conditionalFormatting sqref="AF31">
    <cfRule type="cellIs" dxfId="0" priority="181" operator="lessThan">
      <formula>$C$4</formula>
    </cfRule>
  </conditionalFormatting>
  <conditionalFormatting sqref="AF32">
    <cfRule type="cellIs" dxfId="0" priority="182" operator="lessThan">
      <formula>$C$4</formula>
    </cfRule>
  </conditionalFormatting>
  <conditionalFormatting sqref="AF33">
    <cfRule type="cellIs" dxfId="0" priority="183" operator="lessThan">
      <formula>$C$4</formula>
    </cfRule>
  </conditionalFormatting>
  <conditionalFormatting sqref="AF34">
    <cfRule type="cellIs" dxfId="0" priority="184" operator="lessThan">
      <formula>$C$4</formula>
    </cfRule>
  </conditionalFormatting>
  <conditionalFormatting sqref="AF35">
    <cfRule type="cellIs" dxfId="0" priority="185" operator="lessThan">
      <formula>$C$4</formula>
    </cfRule>
  </conditionalFormatting>
  <conditionalFormatting sqref="AF36">
    <cfRule type="cellIs" dxfId="0" priority="186" operator="lessThan">
      <formula>$C$4</formula>
    </cfRule>
  </conditionalFormatting>
  <conditionalFormatting sqref="AF37">
    <cfRule type="cellIs" dxfId="0" priority="187" operator="lessThan">
      <formula>$C$4</formula>
    </cfRule>
  </conditionalFormatting>
  <conditionalFormatting sqref="AF38">
    <cfRule type="cellIs" dxfId="0" priority="188" operator="lessThan">
      <formula>$C$4</formula>
    </cfRule>
  </conditionalFormatting>
  <conditionalFormatting sqref="AF39">
    <cfRule type="cellIs" dxfId="0" priority="189" operator="lessThan">
      <formula>$C$4</formula>
    </cfRule>
  </conditionalFormatting>
  <conditionalFormatting sqref="AF40">
    <cfRule type="cellIs" dxfId="0" priority="190" operator="lessThan">
      <formula>$C$4</formula>
    </cfRule>
  </conditionalFormatting>
  <conditionalFormatting sqref="AF41">
    <cfRule type="cellIs" dxfId="0" priority="191" operator="lessThan">
      <formula>$C$4</formula>
    </cfRule>
  </conditionalFormatting>
  <conditionalFormatting sqref="AF42">
    <cfRule type="cellIs" dxfId="0" priority="192" operator="lessThan">
      <formula>$C$4</formula>
    </cfRule>
  </conditionalFormatting>
  <conditionalFormatting sqref="AF43">
    <cfRule type="cellIs" dxfId="0" priority="193" operator="lessThan">
      <formula>$C$4</formula>
    </cfRule>
  </conditionalFormatting>
  <conditionalFormatting sqref="AF44">
    <cfRule type="cellIs" dxfId="0" priority="194" operator="lessThan">
      <formula>$C$4</formula>
    </cfRule>
  </conditionalFormatting>
  <conditionalFormatting sqref="AF45">
    <cfRule type="cellIs" dxfId="0" priority="195" operator="lessThan">
      <formula>$C$4</formula>
    </cfRule>
  </conditionalFormatting>
  <conditionalFormatting sqref="AF46">
    <cfRule type="cellIs" dxfId="0" priority="196" operator="lessThan">
      <formula>$C$4</formula>
    </cfRule>
  </conditionalFormatting>
  <conditionalFormatting sqref="AF47">
    <cfRule type="cellIs" dxfId="0" priority="197" operator="lessThan">
      <formula>$C$4</formula>
    </cfRule>
  </conditionalFormatting>
  <conditionalFormatting sqref="AF48">
    <cfRule type="cellIs" dxfId="0" priority="198" operator="lessThan">
      <formula>$C$4</formula>
    </cfRule>
  </conditionalFormatting>
  <conditionalFormatting sqref="AF49">
    <cfRule type="cellIs" dxfId="0" priority="199" operator="lessThan">
      <formula>$C$4</formula>
    </cfRule>
  </conditionalFormatting>
  <conditionalFormatting sqref="AF50">
    <cfRule type="cellIs" dxfId="0" priority="200" operator="lessThan">
      <formula>$C$4</formula>
    </cfRule>
  </conditionalFormatting>
  <conditionalFormatting sqref="AL11">
    <cfRule type="cellIs" dxfId="0" priority="201" operator="lessThan">
      <formula>$C$4</formula>
    </cfRule>
  </conditionalFormatting>
  <conditionalFormatting sqref="AL12">
    <cfRule type="cellIs" dxfId="0" priority="202" operator="lessThan">
      <formula>$C$4</formula>
    </cfRule>
  </conditionalFormatting>
  <conditionalFormatting sqref="AL13">
    <cfRule type="cellIs" dxfId="0" priority="203" operator="lessThan">
      <formula>$C$4</formula>
    </cfRule>
  </conditionalFormatting>
  <conditionalFormatting sqref="AL14">
    <cfRule type="cellIs" dxfId="0" priority="204" operator="lessThan">
      <formula>$C$4</formula>
    </cfRule>
  </conditionalFormatting>
  <conditionalFormatting sqref="AL15">
    <cfRule type="cellIs" dxfId="0" priority="205" operator="lessThan">
      <formula>$C$4</formula>
    </cfRule>
  </conditionalFormatting>
  <conditionalFormatting sqref="AL16">
    <cfRule type="cellIs" dxfId="0" priority="206" operator="lessThan">
      <formula>$C$4</formula>
    </cfRule>
  </conditionalFormatting>
  <conditionalFormatting sqref="AL17">
    <cfRule type="cellIs" dxfId="0" priority="207" operator="lessThan">
      <formula>$C$4</formula>
    </cfRule>
  </conditionalFormatting>
  <conditionalFormatting sqref="AL18">
    <cfRule type="cellIs" dxfId="0" priority="208" operator="lessThan">
      <formula>$C$4</formula>
    </cfRule>
  </conditionalFormatting>
  <conditionalFormatting sqref="AL19">
    <cfRule type="cellIs" dxfId="0" priority="209" operator="lessThan">
      <formula>$C$4</formula>
    </cfRule>
  </conditionalFormatting>
  <conditionalFormatting sqref="AL20">
    <cfRule type="cellIs" dxfId="0" priority="210" operator="lessThan">
      <formula>$C$4</formula>
    </cfRule>
  </conditionalFormatting>
  <conditionalFormatting sqref="AL21">
    <cfRule type="cellIs" dxfId="0" priority="211" operator="lessThan">
      <formula>$C$4</formula>
    </cfRule>
  </conditionalFormatting>
  <conditionalFormatting sqref="AL22">
    <cfRule type="cellIs" dxfId="0" priority="212" operator="lessThan">
      <formula>$C$4</formula>
    </cfRule>
  </conditionalFormatting>
  <conditionalFormatting sqref="AL23">
    <cfRule type="cellIs" dxfId="0" priority="213" operator="lessThan">
      <formula>$C$4</formula>
    </cfRule>
  </conditionalFormatting>
  <conditionalFormatting sqref="AL24">
    <cfRule type="cellIs" dxfId="0" priority="214" operator="lessThan">
      <formula>$C$4</formula>
    </cfRule>
  </conditionalFormatting>
  <conditionalFormatting sqref="AL25">
    <cfRule type="cellIs" dxfId="0" priority="215" operator="lessThan">
      <formula>$C$4</formula>
    </cfRule>
  </conditionalFormatting>
  <conditionalFormatting sqref="AL26">
    <cfRule type="cellIs" dxfId="0" priority="216" operator="lessThan">
      <formula>$C$4</formula>
    </cfRule>
  </conditionalFormatting>
  <conditionalFormatting sqref="AL27">
    <cfRule type="cellIs" dxfId="0" priority="217" operator="lessThan">
      <formula>$C$4</formula>
    </cfRule>
  </conditionalFormatting>
  <conditionalFormatting sqref="AL28">
    <cfRule type="cellIs" dxfId="0" priority="218" operator="lessThan">
      <formula>$C$4</formula>
    </cfRule>
  </conditionalFormatting>
  <conditionalFormatting sqref="AL29">
    <cfRule type="cellIs" dxfId="0" priority="219" operator="lessThan">
      <formula>$C$4</formula>
    </cfRule>
  </conditionalFormatting>
  <conditionalFormatting sqref="AL30">
    <cfRule type="cellIs" dxfId="0" priority="220" operator="lessThan">
      <formula>$C$4</formula>
    </cfRule>
  </conditionalFormatting>
  <conditionalFormatting sqref="AL31">
    <cfRule type="cellIs" dxfId="0" priority="221" operator="lessThan">
      <formula>$C$4</formula>
    </cfRule>
  </conditionalFormatting>
  <conditionalFormatting sqref="AL32">
    <cfRule type="cellIs" dxfId="0" priority="222" operator="lessThan">
      <formula>$C$4</formula>
    </cfRule>
  </conditionalFormatting>
  <conditionalFormatting sqref="AL33">
    <cfRule type="cellIs" dxfId="0" priority="223" operator="lessThan">
      <formula>$C$4</formula>
    </cfRule>
  </conditionalFormatting>
  <conditionalFormatting sqref="AL34">
    <cfRule type="cellIs" dxfId="0" priority="224" operator="lessThan">
      <formula>$C$4</formula>
    </cfRule>
  </conditionalFormatting>
  <conditionalFormatting sqref="AL35">
    <cfRule type="cellIs" dxfId="0" priority="225" operator="lessThan">
      <formula>$C$4</formula>
    </cfRule>
  </conditionalFormatting>
  <conditionalFormatting sqref="AL36">
    <cfRule type="cellIs" dxfId="0" priority="226" operator="lessThan">
      <formula>$C$4</formula>
    </cfRule>
  </conditionalFormatting>
  <conditionalFormatting sqref="AL37">
    <cfRule type="cellIs" dxfId="0" priority="227" operator="lessThan">
      <formula>$C$4</formula>
    </cfRule>
  </conditionalFormatting>
  <conditionalFormatting sqref="AL38">
    <cfRule type="cellIs" dxfId="0" priority="228" operator="lessThan">
      <formula>$C$4</formula>
    </cfRule>
  </conditionalFormatting>
  <conditionalFormatting sqref="AL39">
    <cfRule type="cellIs" dxfId="0" priority="229" operator="lessThan">
      <formula>$C$4</formula>
    </cfRule>
  </conditionalFormatting>
  <conditionalFormatting sqref="AL40">
    <cfRule type="cellIs" dxfId="0" priority="230" operator="lessThan">
      <formula>$C$4</formula>
    </cfRule>
  </conditionalFormatting>
  <conditionalFormatting sqref="AL41">
    <cfRule type="cellIs" dxfId="0" priority="231" operator="lessThan">
      <formula>$C$4</formula>
    </cfRule>
  </conditionalFormatting>
  <conditionalFormatting sqref="AL42">
    <cfRule type="cellIs" dxfId="0" priority="232" operator="lessThan">
      <formula>$C$4</formula>
    </cfRule>
  </conditionalFormatting>
  <conditionalFormatting sqref="AL43">
    <cfRule type="cellIs" dxfId="0" priority="233" operator="lessThan">
      <formula>$C$4</formula>
    </cfRule>
  </conditionalFormatting>
  <conditionalFormatting sqref="AL44">
    <cfRule type="cellIs" dxfId="0" priority="234" operator="lessThan">
      <formula>$C$4</formula>
    </cfRule>
  </conditionalFormatting>
  <conditionalFormatting sqref="AL45">
    <cfRule type="cellIs" dxfId="0" priority="235" operator="lessThan">
      <formula>$C$4</formula>
    </cfRule>
  </conditionalFormatting>
  <conditionalFormatting sqref="AL46">
    <cfRule type="cellIs" dxfId="0" priority="236" operator="lessThan">
      <formula>$C$4</formula>
    </cfRule>
  </conditionalFormatting>
  <conditionalFormatting sqref="AL47">
    <cfRule type="cellIs" dxfId="0" priority="237" operator="lessThan">
      <formula>$C$4</formula>
    </cfRule>
  </conditionalFormatting>
  <conditionalFormatting sqref="AL48">
    <cfRule type="cellIs" dxfId="0" priority="238" operator="lessThan">
      <formula>$C$4</formula>
    </cfRule>
  </conditionalFormatting>
  <conditionalFormatting sqref="AL49">
    <cfRule type="cellIs" dxfId="0" priority="239" operator="lessThan">
      <formula>$C$4</formula>
    </cfRule>
  </conditionalFormatting>
  <conditionalFormatting sqref="AL50">
    <cfRule type="cellIs" dxfId="0" priority="240" operator="lessThan">
      <formula>$C$4</formula>
    </cfRule>
  </conditionalFormatting>
  <conditionalFormatting sqref="AR11">
    <cfRule type="cellIs" dxfId="0" priority="241" operator="lessThan">
      <formula>$C$4</formula>
    </cfRule>
  </conditionalFormatting>
  <conditionalFormatting sqref="AR12">
    <cfRule type="cellIs" dxfId="0" priority="242" operator="lessThan">
      <formula>$C$4</formula>
    </cfRule>
  </conditionalFormatting>
  <conditionalFormatting sqref="AR13">
    <cfRule type="cellIs" dxfId="0" priority="243" operator="lessThan">
      <formula>$C$4</formula>
    </cfRule>
  </conditionalFormatting>
  <conditionalFormatting sqref="AR14">
    <cfRule type="cellIs" dxfId="0" priority="244" operator="lessThan">
      <formula>$C$4</formula>
    </cfRule>
  </conditionalFormatting>
  <conditionalFormatting sqref="AR15">
    <cfRule type="cellIs" dxfId="0" priority="245" operator="lessThan">
      <formula>$C$4</formula>
    </cfRule>
  </conditionalFormatting>
  <conditionalFormatting sqref="AR16">
    <cfRule type="cellIs" dxfId="0" priority="246" operator="lessThan">
      <formula>$C$4</formula>
    </cfRule>
  </conditionalFormatting>
  <conditionalFormatting sqref="AR17">
    <cfRule type="cellIs" dxfId="0" priority="247" operator="lessThan">
      <formula>$C$4</formula>
    </cfRule>
  </conditionalFormatting>
  <conditionalFormatting sqref="AR18">
    <cfRule type="cellIs" dxfId="0" priority="248" operator="lessThan">
      <formula>$C$4</formula>
    </cfRule>
  </conditionalFormatting>
  <conditionalFormatting sqref="AR19">
    <cfRule type="cellIs" dxfId="0" priority="249" operator="lessThan">
      <formula>$C$4</formula>
    </cfRule>
  </conditionalFormatting>
  <conditionalFormatting sqref="AR20">
    <cfRule type="cellIs" dxfId="0" priority="250" operator="lessThan">
      <formula>$C$4</formula>
    </cfRule>
  </conditionalFormatting>
  <conditionalFormatting sqref="AR21">
    <cfRule type="cellIs" dxfId="0" priority="251" operator="lessThan">
      <formula>$C$4</formula>
    </cfRule>
  </conditionalFormatting>
  <conditionalFormatting sqref="AR22">
    <cfRule type="cellIs" dxfId="0" priority="252" operator="lessThan">
      <formula>$C$4</formula>
    </cfRule>
  </conditionalFormatting>
  <conditionalFormatting sqref="AR23">
    <cfRule type="cellIs" dxfId="0" priority="253" operator="lessThan">
      <formula>$C$4</formula>
    </cfRule>
  </conditionalFormatting>
  <conditionalFormatting sqref="AR24">
    <cfRule type="cellIs" dxfId="0" priority="254" operator="lessThan">
      <formula>$C$4</formula>
    </cfRule>
  </conditionalFormatting>
  <conditionalFormatting sqref="AR25">
    <cfRule type="cellIs" dxfId="0" priority="255" operator="lessThan">
      <formula>$C$4</formula>
    </cfRule>
  </conditionalFormatting>
  <conditionalFormatting sqref="AR26">
    <cfRule type="cellIs" dxfId="0" priority="256" operator="lessThan">
      <formula>$C$4</formula>
    </cfRule>
  </conditionalFormatting>
  <conditionalFormatting sqref="AR27">
    <cfRule type="cellIs" dxfId="0" priority="257" operator="lessThan">
      <formula>$C$4</formula>
    </cfRule>
  </conditionalFormatting>
  <conditionalFormatting sqref="AR28">
    <cfRule type="cellIs" dxfId="0" priority="258" operator="lessThan">
      <formula>$C$4</formula>
    </cfRule>
  </conditionalFormatting>
  <conditionalFormatting sqref="AR29">
    <cfRule type="cellIs" dxfId="0" priority="259" operator="lessThan">
      <formula>$C$4</formula>
    </cfRule>
  </conditionalFormatting>
  <conditionalFormatting sqref="AR30">
    <cfRule type="cellIs" dxfId="0" priority="260" operator="lessThan">
      <formula>$C$4</formula>
    </cfRule>
  </conditionalFormatting>
  <conditionalFormatting sqref="AR31">
    <cfRule type="cellIs" dxfId="0" priority="261" operator="lessThan">
      <formula>$C$4</formula>
    </cfRule>
  </conditionalFormatting>
  <conditionalFormatting sqref="AR32">
    <cfRule type="cellIs" dxfId="0" priority="262" operator="lessThan">
      <formula>$C$4</formula>
    </cfRule>
  </conditionalFormatting>
  <conditionalFormatting sqref="AR33">
    <cfRule type="cellIs" dxfId="0" priority="263" operator="lessThan">
      <formula>$C$4</formula>
    </cfRule>
  </conditionalFormatting>
  <conditionalFormatting sqref="AR34">
    <cfRule type="cellIs" dxfId="0" priority="264" operator="lessThan">
      <formula>$C$4</formula>
    </cfRule>
  </conditionalFormatting>
  <conditionalFormatting sqref="AR35">
    <cfRule type="cellIs" dxfId="0" priority="265" operator="lessThan">
      <formula>$C$4</formula>
    </cfRule>
  </conditionalFormatting>
  <conditionalFormatting sqref="AR36">
    <cfRule type="cellIs" dxfId="0" priority="266" operator="lessThan">
      <formula>$C$4</formula>
    </cfRule>
  </conditionalFormatting>
  <conditionalFormatting sqref="AR37">
    <cfRule type="cellIs" dxfId="0" priority="267" operator="lessThan">
      <formula>$C$4</formula>
    </cfRule>
  </conditionalFormatting>
  <conditionalFormatting sqref="AR38">
    <cfRule type="cellIs" dxfId="0" priority="268" operator="lessThan">
      <formula>$C$4</formula>
    </cfRule>
  </conditionalFormatting>
  <conditionalFormatting sqref="AR39">
    <cfRule type="cellIs" dxfId="0" priority="269" operator="lessThan">
      <formula>$C$4</formula>
    </cfRule>
  </conditionalFormatting>
  <conditionalFormatting sqref="AR40">
    <cfRule type="cellIs" dxfId="0" priority="270" operator="lessThan">
      <formula>$C$4</formula>
    </cfRule>
  </conditionalFormatting>
  <conditionalFormatting sqref="AR41">
    <cfRule type="cellIs" dxfId="0" priority="271" operator="lessThan">
      <formula>$C$4</formula>
    </cfRule>
  </conditionalFormatting>
  <conditionalFormatting sqref="AR42">
    <cfRule type="cellIs" dxfId="0" priority="272" operator="lessThan">
      <formula>$C$4</formula>
    </cfRule>
  </conditionalFormatting>
  <conditionalFormatting sqref="AR43">
    <cfRule type="cellIs" dxfId="0" priority="273" operator="lessThan">
      <formula>$C$4</formula>
    </cfRule>
  </conditionalFormatting>
  <conditionalFormatting sqref="AR44">
    <cfRule type="cellIs" dxfId="0" priority="274" operator="lessThan">
      <formula>$C$4</formula>
    </cfRule>
  </conditionalFormatting>
  <conditionalFormatting sqref="AR45">
    <cfRule type="cellIs" dxfId="0" priority="275" operator="lessThan">
      <formula>$C$4</formula>
    </cfRule>
  </conditionalFormatting>
  <conditionalFormatting sqref="AR46">
    <cfRule type="cellIs" dxfId="0" priority="276" operator="lessThan">
      <formula>$C$4</formula>
    </cfRule>
  </conditionalFormatting>
  <conditionalFormatting sqref="AR47">
    <cfRule type="cellIs" dxfId="0" priority="277" operator="lessThan">
      <formula>$C$4</formula>
    </cfRule>
  </conditionalFormatting>
  <conditionalFormatting sqref="AR48">
    <cfRule type="cellIs" dxfId="0" priority="278" operator="lessThan">
      <formula>$C$4</formula>
    </cfRule>
  </conditionalFormatting>
  <conditionalFormatting sqref="AR49">
    <cfRule type="cellIs" dxfId="0" priority="279" operator="lessThan">
      <formula>$C$4</formula>
    </cfRule>
  </conditionalFormatting>
  <conditionalFormatting sqref="AR50">
    <cfRule type="cellIs" dxfId="0" priority="280" operator="lessThan">
      <formula>$C$4</formula>
    </cfRule>
  </conditionalFormatting>
  <conditionalFormatting sqref="AY11">
    <cfRule type="cellIs" dxfId="0" priority="281" operator="lessThan">
      <formula>$C$4</formula>
    </cfRule>
  </conditionalFormatting>
  <conditionalFormatting sqref="AY12">
    <cfRule type="cellIs" dxfId="0" priority="282" operator="lessThan">
      <formula>$C$4</formula>
    </cfRule>
  </conditionalFormatting>
  <conditionalFormatting sqref="AY13">
    <cfRule type="cellIs" dxfId="0" priority="283" operator="lessThan">
      <formula>$C$4</formula>
    </cfRule>
  </conditionalFormatting>
  <conditionalFormatting sqref="AY14">
    <cfRule type="cellIs" dxfId="0" priority="284" operator="lessThan">
      <formula>$C$4</formula>
    </cfRule>
  </conditionalFormatting>
  <conditionalFormatting sqref="AY15">
    <cfRule type="cellIs" dxfId="0" priority="285" operator="lessThan">
      <formula>$C$4</formula>
    </cfRule>
  </conditionalFormatting>
  <conditionalFormatting sqref="AY16">
    <cfRule type="cellIs" dxfId="0" priority="286" operator="lessThan">
      <formula>$C$4</formula>
    </cfRule>
  </conditionalFormatting>
  <conditionalFormatting sqref="AY17">
    <cfRule type="cellIs" dxfId="0" priority="287" operator="lessThan">
      <formula>$C$4</formula>
    </cfRule>
  </conditionalFormatting>
  <conditionalFormatting sqref="AY18">
    <cfRule type="cellIs" dxfId="0" priority="288" operator="lessThan">
      <formula>$C$4</formula>
    </cfRule>
  </conditionalFormatting>
  <conditionalFormatting sqref="AY19">
    <cfRule type="cellIs" dxfId="0" priority="289" operator="lessThan">
      <formula>$C$4</formula>
    </cfRule>
  </conditionalFormatting>
  <conditionalFormatting sqref="AY20">
    <cfRule type="cellIs" dxfId="0" priority="290" operator="lessThan">
      <formula>$C$4</formula>
    </cfRule>
  </conditionalFormatting>
  <conditionalFormatting sqref="AY21">
    <cfRule type="cellIs" dxfId="0" priority="291" operator="lessThan">
      <formula>$C$4</formula>
    </cfRule>
  </conditionalFormatting>
  <conditionalFormatting sqref="AY22">
    <cfRule type="cellIs" dxfId="0" priority="292" operator="lessThan">
      <formula>$C$4</formula>
    </cfRule>
  </conditionalFormatting>
  <conditionalFormatting sqref="AY23">
    <cfRule type="cellIs" dxfId="0" priority="293" operator="lessThan">
      <formula>$C$4</formula>
    </cfRule>
  </conditionalFormatting>
  <conditionalFormatting sqref="AY24">
    <cfRule type="cellIs" dxfId="0" priority="294" operator="lessThan">
      <formula>$C$4</formula>
    </cfRule>
  </conditionalFormatting>
  <conditionalFormatting sqref="AY25">
    <cfRule type="cellIs" dxfId="0" priority="295" operator="lessThan">
      <formula>$C$4</formula>
    </cfRule>
  </conditionalFormatting>
  <conditionalFormatting sqref="AY26">
    <cfRule type="cellIs" dxfId="0" priority="296" operator="lessThan">
      <formula>$C$4</formula>
    </cfRule>
  </conditionalFormatting>
  <conditionalFormatting sqref="AY27">
    <cfRule type="cellIs" dxfId="0" priority="297" operator="lessThan">
      <formula>$C$4</formula>
    </cfRule>
  </conditionalFormatting>
  <conditionalFormatting sqref="AY28">
    <cfRule type="cellIs" dxfId="0" priority="298" operator="lessThan">
      <formula>$C$4</formula>
    </cfRule>
  </conditionalFormatting>
  <conditionalFormatting sqref="AY29">
    <cfRule type="cellIs" dxfId="0" priority="299" operator="lessThan">
      <formula>$C$4</formula>
    </cfRule>
  </conditionalFormatting>
  <conditionalFormatting sqref="AY30">
    <cfRule type="cellIs" dxfId="0" priority="300" operator="lessThan">
      <formula>$C$4</formula>
    </cfRule>
  </conditionalFormatting>
  <conditionalFormatting sqref="AY31">
    <cfRule type="cellIs" dxfId="0" priority="301" operator="lessThan">
      <formula>$C$4</formula>
    </cfRule>
  </conditionalFormatting>
  <conditionalFormatting sqref="AY32">
    <cfRule type="cellIs" dxfId="0" priority="302" operator="lessThan">
      <formula>$C$4</formula>
    </cfRule>
  </conditionalFormatting>
  <conditionalFormatting sqref="AY33">
    <cfRule type="cellIs" dxfId="0" priority="303" operator="lessThan">
      <formula>$C$4</formula>
    </cfRule>
  </conditionalFormatting>
  <conditionalFormatting sqref="AY34">
    <cfRule type="cellIs" dxfId="0" priority="304" operator="lessThan">
      <formula>$C$4</formula>
    </cfRule>
  </conditionalFormatting>
  <conditionalFormatting sqref="AY35">
    <cfRule type="cellIs" dxfId="0" priority="305" operator="lessThan">
      <formula>$C$4</formula>
    </cfRule>
  </conditionalFormatting>
  <conditionalFormatting sqref="AY36">
    <cfRule type="cellIs" dxfId="0" priority="306" operator="lessThan">
      <formula>$C$4</formula>
    </cfRule>
  </conditionalFormatting>
  <conditionalFormatting sqref="AY37">
    <cfRule type="cellIs" dxfId="0" priority="307" operator="lessThan">
      <formula>$C$4</formula>
    </cfRule>
  </conditionalFormatting>
  <conditionalFormatting sqref="AY38">
    <cfRule type="cellIs" dxfId="0" priority="308" operator="lessThan">
      <formula>$C$4</formula>
    </cfRule>
  </conditionalFormatting>
  <conditionalFormatting sqref="AY39">
    <cfRule type="cellIs" dxfId="0" priority="309" operator="lessThan">
      <formula>$C$4</formula>
    </cfRule>
  </conditionalFormatting>
  <conditionalFormatting sqref="AY40">
    <cfRule type="cellIs" dxfId="0" priority="310" operator="lessThan">
      <formula>$C$4</formula>
    </cfRule>
  </conditionalFormatting>
  <conditionalFormatting sqref="AY41">
    <cfRule type="cellIs" dxfId="0" priority="311" operator="lessThan">
      <formula>$C$4</formula>
    </cfRule>
  </conditionalFormatting>
  <conditionalFormatting sqref="AY42">
    <cfRule type="cellIs" dxfId="0" priority="312" operator="lessThan">
      <formula>$C$4</formula>
    </cfRule>
  </conditionalFormatting>
  <conditionalFormatting sqref="AY43">
    <cfRule type="cellIs" dxfId="0" priority="313" operator="lessThan">
      <formula>$C$4</formula>
    </cfRule>
  </conditionalFormatting>
  <conditionalFormatting sqref="AY44">
    <cfRule type="cellIs" dxfId="0" priority="314" operator="lessThan">
      <formula>$C$4</formula>
    </cfRule>
  </conditionalFormatting>
  <conditionalFormatting sqref="AY45">
    <cfRule type="cellIs" dxfId="0" priority="315" operator="lessThan">
      <formula>$C$4</formula>
    </cfRule>
  </conditionalFormatting>
  <conditionalFormatting sqref="AY46">
    <cfRule type="cellIs" dxfId="0" priority="316" operator="lessThan">
      <formula>$C$4</formula>
    </cfRule>
  </conditionalFormatting>
  <conditionalFormatting sqref="AY47">
    <cfRule type="cellIs" dxfId="0" priority="317" operator="lessThan">
      <formula>$C$4</formula>
    </cfRule>
  </conditionalFormatting>
  <conditionalFormatting sqref="AY48">
    <cfRule type="cellIs" dxfId="0" priority="318" operator="lessThan">
      <formula>$C$4</formula>
    </cfRule>
  </conditionalFormatting>
  <conditionalFormatting sqref="AY49">
    <cfRule type="cellIs" dxfId="0" priority="319" operator="lessThan">
      <formula>$C$4</formula>
    </cfRule>
  </conditionalFormatting>
  <conditionalFormatting sqref="AY50">
    <cfRule type="cellIs" dxfId="0" priority="320" operator="lessThan">
      <formula>$C$4</formula>
    </cfRule>
  </conditionalFormatting>
  <conditionalFormatting sqref="G11">
    <cfRule type="cellIs" dxfId="0" priority="321" operator="lessThan">
      <formula>$C$4</formula>
    </cfRule>
  </conditionalFormatting>
  <conditionalFormatting sqref="G12">
    <cfRule type="cellIs" dxfId="0" priority="322" operator="lessThan">
      <formula>$C$4</formula>
    </cfRule>
  </conditionalFormatting>
  <conditionalFormatting sqref="G13">
    <cfRule type="cellIs" dxfId="0" priority="323" operator="lessThan">
      <formula>$C$4</formula>
    </cfRule>
  </conditionalFormatting>
  <conditionalFormatting sqref="G14">
    <cfRule type="cellIs" dxfId="0" priority="324" operator="lessThan">
      <formula>$C$4</formula>
    </cfRule>
  </conditionalFormatting>
  <conditionalFormatting sqref="G15">
    <cfRule type="cellIs" dxfId="0" priority="325" operator="lessThan">
      <formula>$C$4</formula>
    </cfRule>
  </conditionalFormatting>
  <conditionalFormatting sqref="G16">
    <cfRule type="cellIs" dxfId="0" priority="326" operator="lessThan">
      <formula>$C$4</formula>
    </cfRule>
  </conditionalFormatting>
  <conditionalFormatting sqref="G17">
    <cfRule type="cellIs" dxfId="0" priority="327" operator="lessThan">
      <formula>$C$4</formula>
    </cfRule>
  </conditionalFormatting>
  <conditionalFormatting sqref="G18">
    <cfRule type="cellIs" dxfId="0" priority="328" operator="lessThan">
      <formula>$C$4</formula>
    </cfRule>
  </conditionalFormatting>
  <conditionalFormatting sqref="G19">
    <cfRule type="cellIs" dxfId="0" priority="329" operator="lessThan">
      <formula>$C$4</formula>
    </cfRule>
  </conditionalFormatting>
  <conditionalFormatting sqref="G20">
    <cfRule type="cellIs" dxfId="0" priority="330" operator="lessThan">
      <formula>$C$4</formula>
    </cfRule>
  </conditionalFormatting>
  <conditionalFormatting sqref="G21">
    <cfRule type="cellIs" dxfId="0" priority="331" operator="lessThan">
      <formula>$C$4</formula>
    </cfRule>
  </conditionalFormatting>
  <conditionalFormatting sqref="G22">
    <cfRule type="cellIs" dxfId="0" priority="332" operator="lessThan">
      <formula>$C$4</formula>
    </cfRule>
  </conditionalFormatting>
  <conditionalFormatting sqref="G23">
    <cfRule type="cellIs" dxfId="0" priority="333" operator="lessThan">
      <formula>$C$4</formula>
    </cfRule>
  </conditionalFormatting>
  <conditionalFormatting sqref="G24">
    <cfRule type="cellIs" dxfId="0" priority="334" operator="lessThan">
      <formula>$C$4</formula>
    </cfRule>
  </conditionalFormatting>
  <conditionalFormatting sqref="G25">
    <cfRule type="cellIs" dxfId="0" priority="335" operator="lessThan">
      <formula>$C$4</formula>
    </cfRule>
  </conditionalFormatting>
  <conditionalFormatting sqref="G26">
    <cfRule type="cellIs" dxfId="0" priority="336" operator="lessThan">
      <formula>$C$4</formula>
    </cfRule>
  </conditionalFormatting>
  <conditionalFormatting sqref="G27">
    <cfRule type="cellIs" dxfId="0" priority="337" operator="lessThan">
      <formula>$C$4</formula>
    </cfRule>
  </conditionalFormatting>
  <conditionalFormatting sqref="G28">
    <cfRule type="cellIs" dxfId="0" priority="338" operator="lessThan">
      <formula>$C$4</formula>
    </cfRule>
  </conditionalFormatting>
  <conditionalFormatting sqref="G29">
    <cfRule type="cellIs" dxfId="0" priority="339" operator="lessThan">
      <formula>$C$4</formula>
    </cfRule>
  </conditionalFormatting>
  <conditionalFormatting sqref="G30">
    <cfRule type="cellIs" dxfId="0" priority="340" operator="lessThan">
      <formula>$C$4</formula>
    </cfRule>
  </conditionalFormatting>
  <conditionalFormatting sqref="G31">
    <cfRule type="cellIs" dxfId="0" priority="341" operator="lessThan">
      <formula>$C$4</formula>
    </cfRule>
  </conditionalFormatting>
  <conditionalFormatting sqref="G32">
    <cfRule type="cellIs" dxfId="0" priority="342" operator="lessThan">
      <formula>$C$4</formula>
    </cfRule>
  </conditionalFormatting>
  <conditionalFormatting sqref="G33">
    <cfRule type="cellIs" dxfId="0" priority="343" operator="lessThan">
      <formula>$C$4</formula>
    </cfRule>
  </conditionalFormatting>
  <conditionalFormatting sqref="G34">
    <cfRule type="cellIs" dxfId="0" priority="344" operator="lessThan">
      <formula>$C$4</formula>
    </cfRule>
  </conditionalFormatting>
  <conditionalFormatting sqref="G35">
    <cfRule type="cellIs" dxfId="0" priority="345" operator="lessThan">
      <formula>$C$4</formula>
    </cfRule>
  </conditionalFormatting>
  <conditionalFormatting sqref="G36">
    <cfRule type="cellIs" dxfId="0" priority="346" operator="lessThan">
      <formula>$C$4</formula>
    </cfRule>
  </conditionalFormatting>
  <conditionalFormatting sqref="G37">
    <cfRule type="cellIs" dxfId="0" priority="347" operator="lessThan">
      <formula>$C$4</formula>
    </cfRule>
  </conditionalFormatting>
  <conditionalFormatting sqref="G38">
    <cfRule type="cellIs" dxfId="0" priority="348" operator="lessThan">
      <formula>$C$4</formula>
    </cfRule>
  </conditionalFormatting>
  <conditionalFormatting sqref="G39">
    <cfRule type="cellIs" dxfId="0" priority="349" operator="lessThan">
      <formula>$C$4</formula>
    </cfRule>
  </conditionalFormatting>
  <conditionalFormatting sqref="G40">
    <cfRule type="cellIs" dxfId="0" priority="350" operator="lessThan">
      <formula>$C$4</formula>
    </cfRule>
  </conditionalFormatting>
  <conditionalFormatting sqref="G41">
    <cfRule type="cellIs" dxfId="0" priority="351" operator="lessThan">
      <formula>$C$4</formula>
    </cfRule>
  </conditionalFormatting>
  <conditionalFormatting sqref="G42">
    <cfRule type="cellIs" dxfId="0" priority="352" operator="lessThan">
      <formula>$C$4</formula>
    </cfRule>
  </conditionalFormatting>
  <conditionalFormatting sqref="G43">
    <cfRule type="cellIs" dxfId="0" priority="353" operator="lessThan">
      <formula>$C$4</formula>
    </cfRule>
  </conditionalFormatting>
  <conditionalFormatting sqref="G44">
    <cfRule type="cellIs" dxfId="0" priority="354" operator="lessThan">
      <formula>$C$4</formula>
    </cfRule>
  </conditionalFormatting>
  <conditionalFormatting sqref="G45">
    <cfRule type="cellIs" dxfId="0" priority="355" operator="lessThan">
      <formula>$C$4</formula>
    </cfRule>
  </conditionalFormatting>
  <conditionalFormatting sqref="G46">
    <cfRule type="cellIs" dxfId="0" priority="356" operator="lessThan">
      <formula>$C$4</formula>
    </cfRule>
  </conditionalFormatting>
  <conditionalFormatting sqref="G47">
    <cfRule type="cellIs" dxfId="0" priority="357" operator="lessThan">
      <formula>$C$4</formula>
    </cfRule>
  </conditionalFormatting>
  <conditionalFormatting sqref="G48">
    <cfRule type="cellIs" dxfId="0" priority="358" operator="lessThan">
      <formula>$C$4</formula>
    </cfRule>
  </conditionalFormatting>
  <conditionalFormatting sqref="G49">
    <cfRule type="cellIs" dxfId="0" priority="359" operator="lessThan">
      <formula>$C$4</formula>
    </cfRule>
  </conditionalFormatting>
  <conditionalFormatting sqref="G50">
    <cfRule type="cellIs" dxfId="0" priority="360" operator="lessThan">
      <formula>$C$4</formula>
    </cfRule>
  </conditionalFormatting>
  <conditionalFormatting sqref="H11">
    <cfRule type="cellIs" dxfId="0" priority="361" operator="lessThan">
      <formula>$C$4</formula>
    </cfRule>
  </conditionalFormatting>
  <conditionalFormatting sqref="H12">
    <cfRule type="cellIs" dxfId="0" priority="362" operator="lessThan">
      <formula>$C$4</formula>
    </cfRule>
  </conditionalFormatting>
  <conditionalFormatting sqref="H13">
    <cfRule type="cellIs" dxfId="0" priority="363" operator="lessThan">
      <formula>$C$4</formula>
    </cfRule>
  </conditionalFormatting>
  <conditionalFormatting sqref="H14">
    <cfRule type="cellIs" dxfId="0" priority="364" operator="lessThan">
      <formula>$C$4</formula>
    </cfRule>
  </conditionalFormatting>
  <conditionalFormatting sqref="H15">
    <cfRule type="cellIs" dxfId="0" priority="365" operator="lessThan">
      <formula>$C$4</formula>
    </cfRule>
  </conditionalFormatting>
  <conditionalFormatting sqref="H16">
    <cfRule type="cellIs" dxfId="0" priority="366" operator="lessThan">
      <formula>$C$4</formula>
    </cfRule>
  </conditionalFormatting>
  <conditionalFormatting sqref="H17">
    <cfRule type="cellIs" dxfId="0" priority="367" operator="lessThan">
      <formula>$C$4</formula>
    </cfRule>
  </conditionalFormatting>
  <conditionalFormatting sqref="H18">
    <cfRule type="cellIs" dxfId="0" priority="368" operator="lessThan">
      <formula>$C$4</formula>
    </cfRule>
  </conditionalFormatting>
  <conditionalFormatting sqref="H19">
    <cfRule type="cellIs" dxfId="0" priority="369" operator="lessThan">
      <formula>$C$4</formula>
    </cfRule>
  </conditionalFormatting>
  <conditionalFormatting sqref="H20">
    <cfRule type="cellIs" dxfId="0" priority="370" operator="lessThan">
      <formula>$C$4</formula>
    </cfRule>
  </conditionalFormatting>
  <conditionalFormatting sqref="H21">
    <cfRule type="cellIs" dxfId="0" priority="371" operator="lessThan">
      <formula>$C$4</formula>
    </cfRule>
  </conditionalFormatting>
  <conditionalFormatting sqref="H22">
    <cfRule type="cellIs" dxfId="0" priority="372" operator="lessThan">
      <formula>$C$4</formula>
    </cfRule>
  </conditionalFormatting>
  <conditionalFormatting sqref="H23">
    <cfRule type="cellIs" dxfId="0" priority="373" operator="lessThan">
      <formula>$C$4</formula>
    </cfRule>
  </conditionalFormatting>
  <conditionalFormatting sqref="H24">
    <cfRule type="cellIs" dxfId="0" priority="374" operator="lessThan">
      <formula>$C$4</formula>
    </cfRule>
  </conditionalFormatting>
  <conditionalFormatting sqref="H25">
    <cfRule type="cellIs" dxfId="0" priority="375" operator="lessThan">
      <formula>$C$4</formula>
    </cfRule>
  </conditionalFormatting>
  <conditionalFormatting sqref="H26">
    <cfRule type="cellIs" dxfId="0" priority="376" operator="lessThan">
      <formula>$C$4</formula>
    </cfRule>
  </conditionalFormatting>
  <conditionalFormatting sqref="H27">
    <cfRule type="cellIs" dxfId="0" priority="377" operator="lessThan">
      <formula>$C$4</formula>
    </cfRule>
  </conditionalFormatting>
  <conditionalFormatting sqref="H28">
    <cfRule type="cellIs" dxfId="0" priority="378" operator="lessThan">
      <formula>$C$4</formula>
    </cfRule>
  </conditionalFormatting>
  <conditionalFormatting sqref="H29">
    <cfRule type="cellIs" dxfId="0" priority="379" operator="lessThan">
      <formula>$C$4</formula>
    </cfRule>
  </conditionalFormatting>
  <conditionalFormatting sqref="H30">
    <cfRule type="cellIs" dxfId="0" priority="380" operator="lessThan">
      <formula>$C$4</formula>
    </cfRule>
  </conditionalFormatting>
  <conditionalFormatting sqref="H31">
    <cfRule type="cellIs" dxfId="0" priority="381" operator="lessThan">
      <formula>$C$4</formula>
    </cfRule>
  </conditionalFormatting>
  <conditionalFormatting sqref="H32">
    <cfRule type="cellIs" dxfId="0" priority="382" operator="lessThan">
      <formula>$C$4</formula>
    </cfRule>
  </conditionalFormatting>
  <conditionalFormatting sqref="H33">
    <cfRule type="cellIs" dxfId="0" priority="383" operator="lessThan">
      <formula>$C$4</formula>
    </cfRule>
  </conditionalFormatting>
  <conditionalFormatting sqref="H34">
    <cfRule type="cellIs" dxfId="0" priority="384" operator="lessThan">
      <formula>$C$4</formula>
    </cfRule>
  </conditionalFormatting>
  <conditionalFormatting sqref="H35">
    <cfRule type="cellIs" dxfId="0" priority="385" operator="lessThan">
      <formula>$C$4</formula>
    </cfRule>
  </conditionalFormatting>
  <conditionalFormatting sqref="H36">
    <cfRule type="cellIs" dxfId="0" priority="386" operator="lessThan">
      <formula>$C$4</formula>
    </cfRule>
  </conditionalFormatting>
  <conditionalFormatting sqref="H37">
    <cfRule type="cellIs" dxfId="0" priority="387" operator="lessThan">
      <formula>$C$4</formula>
    </cfRule>
  </conditionalFormatting>
  <conditionalFormatting sqref="H38">
    <cfRule type="cellIs" dxfId="0" priority="388" operator="lessThan">
      <formula>$C$4</formula>
    </cfRule>
  </conditionalFormatting>
  <conditionalFormatting sqref="H39">
    <cfRule type="cellIs" dxfId="0" priority="389" operator="lessThan">
      <formula>$C$4</formula>
    </cfRule>
  </conditionalFormatting>
  <conditionalFormatting sqref="H40">
    <cfRule type="cellIs" dxfId="0" priority="390" operator="lessThan">
      <formula>$C$4</formula>
    </cfRule>
  </conditionalFormatting>
  <conditionalFormatting sqref="H41">
    <cfRule type="cellIs" dxfId="0" priority="391" operator="lessThan">
      <formula>$C$4</formula>
    </cfRule>
  </conditionalFormatting>
  <conditionalFormatting sqref="H42">
    <cfRule type="cellIs" dxfId="0" priority="392" operator="lessThan">
      <formula>$C$4</formula>
    </cfRule>
  </conditionalFormatting>
  <conditionalFormatting sqref="H43">
    <cfRule type="cellIs" dxfId="0" priority="393" operator="lessThan">
      <formula>$C$4</formula>
    </cfRule>
  </conditionalFormatting>
  <conditionalFormatting sqref="H44">
    <cfRule type="cellIs" dxfId="0" priority="394" operator="lessThan">
      <formula>$C$4</formula>
    </cfRule>
  </conditionalFormatting>
  <conditionalFormatting sqref="H45">
    <cfRule type="cellIs" dxfId="0" priority="395" operator="lessThan">
      <formula>$C$4</formula>
    </cfRule>
  </conditionalFormatting>
  <conditionalFormatting sqref="H46">
    <cfRule type="cellIs" dxfId="0" priority="396" operator="lessThan">
      <formula>$C$4</formula>
    </cfRule>
  </conditionalFormatting>
  <conditionalFormatting sqref="H47">
    <cfRule type="cellIs" dxfId="0" priority="397" operator="lessThan">
      <formula>$C$4</formula>
    </cfRule>
  </conditionalFormatting>
  <conditionalFormatting sqref="H48">
    <cfRule type="cellIs" dxfId="0" priority="398" operator="lessThan">
      <formula>$C$4</formula>
    </cfRule>
  </conditionalFormatting>
  <conditionalFormatting sqref="H49">
    <cfRule type="cellIs" dxfId="0" priority="399" operator="lessThan">
      <formula>$C$4</formula>
    </cfRule>
  </conditionalFormatting>
  <conditionalFormatting sqref="H50">
    <cfRule type="cellIs" dxfId="0" priority="400" operator="lessThan">
      <formula>$C$4</formula>
    </cfRule>
  </conditionalFormatting>
  <conditionalFormatting sqref="I11">
    <cfRule type="cellIs" dxfId="0" priority="401" operator="lessThan">
      <formula>$C$4</formula>
    </cfRule>
  </conditionalFormatting>
  <conditionalFormatting sqref="I12">
    <cfRule type="cellIs" dxfId="0" priority="402" operator="lessThan">
      <formula>$C$4</formula>
    </cfRule>
  </conditionalFormatting>
  <conditionalFormatting sqref="I13">
    <cfRule type="cellIs" dxfId="0" priority="403" operator="lessThan">
      <formula>$C$4</formula>
    </cfRule>
  </conditionalFormatting>
  <conditionalFormatting sqref="I14">
    <cfRule type="cellIs" dxfId="0" priority="404" operator="lessThan">
      <formula>$C$4</formula>
    </cfRule>
  </conditionalFormatting>
  <conditionalFormatting sqref="I15">
    <cfRule type="cellIs" dxfId="0" priority="405" operator="lessThan">
      <formula>$C$4</formula>
    </cfRule>
  </conditionalFormatting>
  <conditionalFormatting sqref="I16">
    <cfRule type="cellIs" dxfId="0" priority="406" operator="lessThan">
      <formula>$C$4</formula>
    </cfRule>
  </conditionalFormatting>
  <conditionalFormatting sqref="I17">
    <cfRule type="cellIs" dxfId="0" priority="407" operator="lessThan">
      <formula>$C$4</formula>
    </cfRule>
  </conditionalFormatting>
  <conditionalFormatting sqref="I18">
    <cfRule type="cellIs" dxfId="0" priority="408" operator="lessThan">
      <formula>$C$4</formula>
    </cfRule>
  </conditionalFormatting>
  <conditionalFormatting sqref="I19">
    <cfRule type="cellIs" dxfId="0" priority="409" operator="lessThan">
      <formula>$C$4</formula>
    </cfRule>
  </conditionalFormatting>
  <conditionalFormatting sqref="I20">
    <cfRule type="cellIs" dxfId="0" priority="410" operator="lessThan">
      <formula>$C$4</formula>
    </cfRule>
  </conditionalFormatting>
  <conditionalFormatting sqref="I21">
    <cfRule type="cellIs" dxfId="0" priority="411" operator="lessThan">
      <formula>$C$4</formula>
    </cfRule>
  </conditionalFormatting>
  <conditionalFormatting sqref="I22">
    <cfRule type="cellIs" dxfId="0" priority="412" operator="lessThan">
      <formula>$C$4</formula>
    </cfRule>
  </conditionalFormatting>
  <conditionalFormatting sqref="I23">
    <cfRule type="cellIs" dxfId="0" priority="413" operator="lessThan">
      <formula>$C$4</formula>
    </cfRule>
  </conditionalFormatting>
  <conditionalFormatting sqref="I24">
    <cfRule type="cellIs" dxfId="0" priority="414" operator="lessThan">
      <formula>$C$4</formula>
    </cfRule>
  </conditionalFormatting>
  <conditionalFormatting sqref="I25">
    <cfRule type="cellIs" dxfId="0" priority="415" operator="lessThan">
      <formula>$C$4</formula>
    </cfRule>
  </conditionalFormatting>
  <conditionalFormatting sqref="I26">
    <cfRule type="cellIs" dxfId="0" priority="416" operator="lessThan">
      <formula>$C$4</formula>
    </cfRule>
  </conditionalFormatting>
  <conditionalFormatting sqref="I27">
    <cfRule type="cellIs" dxfId="0" priority="417" operator="lessThan">
      <formula>$C$4</formula>
    </cfRule>
  </conditionalFormatting>
  <conditionalFormatting sqref="I28">
    <cfRule type="cellIs" dxfId="0" priority="418" operator="lessThan">
      <formula>$C$4</formula>
    </cfRule>
  </conditionalFormatting>
  <conditionalFormatting sqref="I29">
    <cfRule type="cellIs" dxfId="0" priority="419" operator="lessThan">
      <formula>$C$4</formula>
    </cfRule>
  </conditionalFormatting>
  <conditionalFormatting sqref="I30">
    <cfRule type="cellIs" dxfId="0" priority="420" operator="lessThan">
      <formula>$C$4</formula>
    </cfRule>
  </conditionalFormatting>
  <conditionalFormatting sqref="I31">
    <cfRule type="cellIs" dxfId="0" priority="421" operator="lessThan">
      <formula>$C$4</formula>
    </cfRule>
  </conditionalFormatting>
  <conditionalFormatting sqref="I32">
    <cfRule type="cellIs" dxfId="0" priority="422" operator="lessThan">
      <formula>$C$4</formula>
    </cfRule>
  </conditionalFormatting>
  <conditionalFormatting sqref="I33">
    <cfRule type="cellIs" dxfId="0" priority="423" operator="lessThan">
      <formula>$C$4</formula>
    </cfRule>
  </conditionalFormatting>
  <conditionalFormatting sqref="I34">
    <cfRule type="cellIs" dxfId="0" priority="424" operator="lessThan">
      <formula>$C$4</formula>
    </cfRule>
  </conditionalFormatting>
  <conditionalFormatting sqref="I35">
    <cfRule type="cellIs" dxfId="0" priority="425" operator="lessThan">
      <formula>$C$4</formula>
    </cfRule>
  </conditionalFormatting>
  <conditionalFormatting sqref="I36">
    <cfRule type="cellIs" dxfId="0" priority="426" operator="lessThan">
      <formula>$C$4</formula>
    </cfRule>
  </conditionalFormatting>
  <conditionalFormatting sqref="I37">
    <cfRule type="cellIs" dxfId="0" priority="427" operator="lessThan">
      <formula>$C$4</formula>
    </cfRule>
  </conditionalFormatting>
  <conditionalFormatting sqref="I38">
    <cfRule type="cellIs" dxfId="0" priority="428" operator="lessThan">
      <formula>$C$4</formula>
    </cfRule>
  </conditionalFormatting>
  <conditionalFormatting sqref="I39">
    <cfRule type="cellIs" dxfId="0" priority="429" operator="lessThan">
      <formula>$C$4</formula>
    </cfRule>
  </conditionalFormatting>
  <conditionalFormatting sqref="I40">
    <cfRule type="cellIs" dxfId="0" priority="430" operator="lessThan">
      <formula>$C$4</formula>
    </cfRule>
  </conditionalFormatting>
  <conditionalFormatting sqref="I41">
    <cfRule type="cellIs" dxfId="0" priority="431" operator="lessThan">
      <formula>$C$4</formula>
    </cfRule>
  </conditionalFormatting>
  <conditionalFormatting sqref="I42">
    <cfRule type="cellIs" dxfId="0" priority="432" operator="lessThan">
      <formula>$C$4</formula>
    </cfRule>
  </conditionalFormatting>
  <conditionalFormatting sqref="I43">
    <cfRule type="cellIs" dxfId="0" priority="433" operator="lessThan">
      <formula>$C$4</formula>
    </cfRule>
  </conditionalFormatting>
  <conditionalFormatting sqref="I44">
    <cfRule type="cellIs" dxfId="0" priority="434" operator="lessThan">
      <formula>$C$4</formula>
    </cfRule>
  </conditionalFormatting>
  <conditionalFormatting sqref="I45">
    <cfRule type="cellIs" dxfId="0" priority="435" operator="lessThan">
      <formula>$C$4</formula>
    </cfRule>
  </conditionalFormatting>
  <conditionalFormatting sqref="I46">
    <cfRule type="cellIs" dxfId="0" priority="436" operator="lessThan">
      <formula>$C$4</formula>
    </cfRule>
  </conditionalFormatting>
  <conditionalFormatting sqref="I47">
    <cfRule type="cellIs" dxfId="0" priority="437" operator="lessThan">
      <formula>$C$4</formula>
    </cfRule>
  </conditionalFormatting>
  <conditionalFormatting sqref="I48">
    <cfRule type="cellIs" dxfId="0" priority="438" operator="lessThan">
      <formula>$C$4</formula>
    </cfRule>
  </conditionalFormatting>
  <conditionalFormatting sqref="I49">
    <cfRule type="cellIs" dxfId="0" priority="439" operator="lessThan">
      <formula>$C$4</formula>
    </cfRule>
  </conditionalFormatting>
  <conditionalFormatting sqref="I50">
    <cfRule type="cellIs" dxfId="0" priority="440" operator="lessThan">
      <formula>$C$4</formula>
    </cfRule>
  </conditionalFormatting>
  <conditionalFormatting sqref="I52">
    <cfRule type="cellIs" dxfId="0" priority="441" operator="lessThan">
      <formula>$C$4</formula>
    </cfRule>
  </conditionalFormatting>
  <conditionalFormatting sqref="J11">
    <cfRule type="cellIs" dxfId="0" priority="442" operator="lessThan">
      <formula>$C$4</formula>
    </cfRule>
  </conditionalFormatting>
  <conditionalFormatting sqref="J12">
    <cfRule type="cellIs" dxfId="0" priority="443" operator="lessThan">
      <formula>$C$4</formula>
    </cfRule>
  </conditionalFormatting>
  <conditionalFormatting sqref="J13">
    <cfRule type="cellIs" dxfId="0" priority="444" operator="lessThan">
      <formula>$C$4</formula>
    </cfRule>
  </conditionalFormatting>
  <conditionalFormatting sqref="J14">
    <cfRule type="cellIs" dxfId="0" priority="445" operator="lessThan">
      <formula>$C$4</formula>
    </cfRule>
  </conditionalFormatting>
  <conditionalFormatting sqref="J15">
    <cfRule type="cellIs" dxfId="0" priority="446" operator="lessThan">
      <formula>$C$4</formula>
    </cfRule>
  </conditionalFormatting>
  <conditionalFormatting sqref="J16">
    <cfRule type="cellIs" dxfId="0" priority="447" operator="lessThan">
      <formula>$C$4</formula>
    </cfRule>
  </conditionalFormatting>
  <conditionalFormatting sqref="J17">
    <cfRule type="cellIs" dxfId="0" priority="448" operator="lessThan">
      <formula>$C$4</formula>
    </cfRule>
  </conditionalFormatting>
  <conditionalFormatting sqref="J18">
    <cfRule type="cellIs" dxfId="0" priority="449" operator="lessThan">
      <formula>$C$4</formula>
    </cfRule>
  </conditionalFormatting>
  <conditionalFormatting sqref="J19">
    <cfRule type="cellIs" dxfId="0" priority="450" operator="lessThan">
      <formula>$C$4</formula>
    </cfRule>
  </conditionalFormatting>
  <conditionalFormatting sqref="J20">
    <cfRule type="cellIs" dxfId="0" priority="451" operator="lessThan">
      <formula>$C$4</formula>
    </cfRule>
  </conditionalFormatting>
  <conditionalFormatting sqref="J21">
    <cfRule type="cellIs" dxfId="0" priority="452" operator="lessThan">
      <formula>$C$4</formula>
    </cfRule>
  </conditionalFormatting>
  <conditionalFormatting sqref="J22">
    <cfRule type="cellIs" dxfId="0" priority="453" operator="lessThan">
      <formula>$C$4</formula>
    </cfRule>
  </conditionalFormatting>
  <conditionalFormatting sqref="J23">
    <cfRule type="cellIs" dxfId="0" priority="454" operator="lessThan">
      <formula>$C$4</formula>
    </cfRule>
  </conditionalFormatting>
  <conditionalFormatting sqref="J24">
    <cfRule type="cellIs" dxfId="0" priority="455" operator="lessThan">
      <formula>$C$4</formula>
    </cfRule>
  </conditionalFormatting>
  <conditionalFormatting sqref="J25">
    <cfRule type="cellIs" dxfId="0" priority="456" operator="lessThan">
      <formula>$C$4</formula>
    </cfRule>
  </conditionalFormatting>
  <conditionalFormatting sqref="J26">
    <cfRule type="cellIs" dxfId="0" priority="457" operator="lessThan">
      <formula>$C$4</formula>
    </cfRule>
  </conditionalFormatting>
  <conditionalFormatting sqref="J27">
    <cfRule type="cellIs" dxfId="0" priority="458" operator="lessThan">
      <formula>$C$4</formula>
    </cfRule>
  </conditionalFormatting>
  <conditionalFormatting sqref="J28">
    <cfRule type="cellIs" dxfId="0" priority="459" operator="lessThan">
      <formula>$C$4</formula>
    </cfRule>
  </conditionalFormatting>
  <conditionalFormatting sqref="J29">
    <cfRule type="cellIs" dxfId="0" priority="460" operator="lessThan">
      <formula>$C$4</formula>
    </cfRule>
  </conditionalFormatting>
  <conditionalFormatting sqref="J30">
    <cfRule type="cellIs" dxfId="0" priority="461" operator="lessThan">
      <formula>$C$4</formula>
    </cfRule>
  </conditionalFormatting>
  <conditionalFormatting sqref="J31">
    <cfRule type="cellIs" dxfId="0" priority="462" operator="lessThan">
      <formula>$C$4</formula>
    </cfRule>
  </conditionalFormatting>
  <conditionalFormatting sqref="J32">
    <cfRule type="cellIs" dxfId="0" priority="463" operator="lessThan">
      <formula>$C$4</formula>
    </cfRule>
  </conditionalFormatting>
  <conditionalFormatting sqref="J33">
    <cfRule type="cellIs" dxfId="0" priority="464" operator="lessThan">
      <formula>$C$4</formula>
    </cfRule>
  </conditionalFormatting>
  <conditionalFormatting sqref="J34">
    <cfRule type="cellIs" dxfId="0" priority="465" operator="lessThan">
      <formula>$C$4</formula>
    </cfRule>
  </conditionalFormatting>
  <conditionalFormatting sqref="J35">
    <cfRule type="cellIs" dxfId="0" priority="466" operator="lessThan">
      <formula>$C$4</formula>
    </cfRule>
  </conditionalFormatting>
  <conditionalFormatting sqref="J36">
    <cfRule type="cellIs" dxfId="0" priority="467" operator="lessThan">
      <formula>$C$4</formula>
    </cfRule>
  </conditionalFormatting>
  <conditionalFormatting sqref="J37">
    <cfRule type="cellIs" dxfId="0" priority="468" operator="lessThan">
      <formula>$C$4</formula>
    </cfRule>
  </conditionalFormatting>
  <conditionalFormatting sqref="J38">
    <cfRule type="cellIs" dxfId="0" priority="469" operator="lessThan">
      <formula>$C$4</formula>
    </cfRule>
  </conditionalFormatting>
  <conditionalFormatting sqref="J39">
    <cfRule type="cellIs" dxfId="0" priority="470" operator="lessThan">
      <formula>$C$4</formula>
    </cfRule>
  </conditionalFormatting>
  <conditionalFormatting sqref="J40">
    <cfRule type="cellIs" dxfId="0" priority="471" operator="lessThan">
      <formula>$C$4</formula>
    </cfRule>
  </conditionalFormatting>
  <conditionalFormatting sqref="J41">
    <cfRule type="cellIs" dxfId="0" priority="472" operator="lessThan">
      <formula>$C$4</formula>
    </cfRule>
  </conditionalFormatting>
  <conditionalFormatting sqref="J42">
    <cfRule type="cellIs" dxfId="0" priority="473" operator="lessThan">
      <formula>$C$4</formula>
    </cfRule>
  </conditionalFormatting>
  <conditionalFormatting sqref="J43">
    <cfRule type="cellIs" dxfId="0" priority="474" operator="lessThan">
      <formula>$C$4</formula>
    </cfRule>
  </conditionalFormatting>
  <conditionalFormatting sqref="J44">
    <cfRule type="cellIs" dxfId="0" priority="475" operator="lessThan">
      <formula>$C$4</formula>
    </cfRule>
  </conditionalFormatting>
  <conditionalFormatting sqref="J45">
    <cfRule type="cellIs" dxfId="0" priority="476" operator="lessThan">
      <formula>$C$4</formula>
    </cfRule>
  </conditionalFormatting>
  <conditionalFormatting sqref="J46">
    <cfRule type="cellIs" dxfId="0" priority="477" operator="lessThan">
      <formula>$C$4</formula>
    </cfRule>
  </conditionalFormatting>
  <conditionalFormatting sqref="J47">
    <cfRule type="cellIs" dxfId="0" priority="478" operator="lessThan">
      <formula>$C$4</formula>
    </cfRule>
  </conditionalFormatting>
  <conditionalFormatting sqref="J48">
    <cfRule type="cellIs" dxfId="0" priority="479" operator="lessThan">
      <formula>$C$4</formula>
    </cfRule>
  </conditionalFormatting>
  <conditionalFormatting sqref="J49">
    <cfRule type="cellIs" dxfId="0" priority="480" operator="lessThan">
      <formula>$C$4</formula>
    </cfRule>
  </conditionalFormatting>
  <conditionalFormatting sqref="J50">
    <cfRule type="cellIs" dxfId="0" priority="481" operator="lessThan">
      <formula>$C$4</formula>
    </cfRule>
  </conditionalFormatting>
  <conditionalFormatting sqref="E11">
    <cfRule type="cellIs" dxfId="0" priority="482" operator="lessThan">
      <formula>$C$4</formula>
    </cfRule>
  </conditionalFormatting>
  <conditionalFormatting sqref="E12">
    <cfRule type="cellIs" dxfId="0" priority="483" operator="lessThan">
      <formula>$C$4</formula>
    </cfRule>
  </conditionalFormatting>
  <conditionalFormatting sqref="E13">
    <cfRule type="cellIs" dxfId="0" priority="484" operator="lessThan">
      <formula>$C$4</formula>
    </cfRule>
  </conditionalFormatting>
  <conditionalFormatting sqref="E14">
    <cfRule type="cellIs" dxfId="0" priority="485" operator="lessThan">
      <formula>$C$4</formula>
    </cfRule>
  </conditionalFormatting>
  <conditionalFormatting sqref="E15">
    <cfRule type="cellIs" dxfId="0" priority="486" operator="lessThan">
      <formula>$C$4</formula>
    </cfRule>
  </conditionalFormatting>
  <conditionalFormatting sqref="E16">
    <cfRule type="cellIs" dxfId="0" priority="487" operator="lessThan">
      <formula>$C$4</formula>
    </cfRule>
  </conditionalFormatting>
  <conditionalFormatting sqref="E17">
    <cfRule type="cellIs" dxfId="0" priority="488" operator="lessThan">
      <formula>$C$4</formula>
    </cfRule>
  </conditionalFormatting>
  <conditionalFormatting sqref="E18">
    <cfRule type="cellIs" dxfId="0" priority="489" operator="lessThan">
      <formula>$C$4</formula>
    </cfRule>
  </conditionalFormatting>
  <conditionalFormatting sqref="E19">
    <cfRule type="cellIs" dxfId="0" priority="490" operator="lessThan">
      <formula>$C$4</formula>
    </cfRule>
  </conditionalFormatting>
  <conditionalFormatting sqref="E20">
    <cfRule type="cellIs" dxfId="0" priority="491" operator="lessThan">
      <formula>$C$4</formula>
    </cfRule>
  </conditionalFormatting>
  <conditionalFormatting sqref="E21">
    <cfRule type="cellIs" dxfId="0" priority="492" operator="lessThan">
      <formula>$C$4</formula>
    </cfRule>
  </conditionalFormatting>
  <conditionalFormatting sqref="E22">
    <cfRule type="cellIs" dxfId="0" priority="493" operator="lessThan">
      <formula>$C$4</formula>
    </cfRule>
  </conditionalFormatting>
  <conditionalFormatting sqref="E23">
    <cfRule type="cellIs" dxfId="0" priority="494" operator="lessThan">
      <formula>$C$4</formula>
    </cfRule>
  </conditionalFormatting>
  <conditionalFormatting sqref="E24">
    <cfRule type="cellIs" dxfId="0" priority="495" operator="lessThan">
      <formula>$C$4</formula>
    </cfRule>
  </conditionalFormatting>
  <conditionalFormatting sqref="E25">
    <cfRule type="cellIs" dxfId="0" priority="496" operator="lessThan">
      <formula>$C$4</formula>
    </cfRule>
  </conditionalFormatting>
  <conditionalFormatting sqref="E26">
    <cfRule type="cellIs" dxfId="0" priority="497" operator="lessThan">
      <formula>$C$4</formula>
    </cfRule>
  </conditionalFormatting>
  <conditionalFormatting sqref="E27">
    <cfRule type="cellIs" dxfId="0" priority="498" operator="lessThan">
      <formula>$C$4</formula>
    </cfRule>
  </conditionalFormatting>
  <conditionalFormatting sqref="E28">
    <cfRule type="cellIs" dxfId="0" priority="499" operator="lessThan">
      <formula>$C$4</formula>
    </cfRule>
  </conditionalFormatting>
  <conditionalFormatting sqref="E29">
    <cfRule type="cellIs" dxfId="0" priority="500" operator="lessThan">
      <formula>$C$4</formula>
    </cfRule>
  </conditionalFormatting>
  <conditionalFormatting sqref="E30">
    <cfRule type="cellIs" dxfId="0" priority="501" operator="lessThan">
      <formula>$C$4</formula>
    </cfRule>
  </conditionalFormatting>
  <conditionalFormatting sqref="E31">
    <cfRule type="cellIs" dxfId="0" priority="502" operator="lessThan">
      <formula>$C$4</formula>
    </cfRule>
  </conditionalFormatting>
  <conditionalFormatting sqref="E32">
    <cfRule type="cellIs" dxfId="0" priority="503" operator="lessThan">
      <formula>$C$4</formula>
    </cfRule>
  </conditionalFormatting>
  <conditionalFormatting sqref="E33">
    <cfRule type="cellIs" dxfId="0" priority="504" operator="lessThan">
      <formula>$C$4</formula>
    </cfRule>
  </conditionalFormatting>
  <conditionalFormatting sqref="E34">
    <cfRule type="cellIs" dxfId="0" priority="505" operator="lessThan">
      <formula>$C$4</formula>
    </cfRule>
  </conditionalFormatting>
  <conditionalFormatting sqref="E35">
    <cfRule type="cellIs" dxfId="0" priority="506" operator="lessThan">
      <formula>$C$4</formula>
    </cfRule>
  </conditionalFormatting>
  <conditionalFormatting sqref="E36">
    <cfRule type="cellIs" dxfId="0" priority="507" operator="lessThan">
      <formula>$C$4</formula>
    </cfRule>
  </conditionalFormatting>
  <conditionalFormatting sqref="E37">
    <cfRule type="cellIs" dxfId="0" priority="508" operator="lessThan">
      <formula>$C$4</formula>
    </cfRule>
  </conditionalFormatting>
  <conditionalFormatting sqref="E38">
    <cfRule type="cellIs" dxfId="0" priority="509" operator="lessThan">
      <formula>$C$4</formula>
    </cfRule>
  </conditionalFormatting>
  <conditionalFormatting sqref="E39">
    <cfRule type="cellIs" dxfId="0" priority="510" operator="lessThan">
      <formula>$C$4</formula>
    </cfRule>
  </conditionalFormatting>
  <conditionalFormatting sqref="E40">
    <cfRule type="cellIs" dxfId="0" priority="511" operator="lessThan">
      <formula>$C$4</formula>
    </cfRule>
  </conditionalFormatting>
  <conditionalFormatting sqref="E41">
    <cfRule type="cellIs" dxfId="0" priority="512" operator="lessThan">
      <formula>$C$4</formula>
    </cfRule>
  </conditionalFormatting>
  <conditionalFormatting sqref="E42">
    <cfRule type="cellIs" dxfId="0" priority="513" operator="lessThan">
      <formula>$C$4</formula>
    </cfRule>
  </conditionalFormatting>
  <conditionalFormatting sqref="E43">
    <cfRule type="cellIs" dxfId="0" priority="514" operator="lessThan">
      <formula>$C$4</formula>
    </cfRule>
  </conditionalFormatting>
  <conditionalFormatting sqref="E44">
    <cfRule type="cellIs" dxfId="0" priority="515" operator="lessThan">
      <formula>$C$4</formula>
    </cfRule>
  </conditionalFormatting>
  <conditionalFormatting sqref="E45">
    <cfRule type="cellIs" dxfId="0" priority="516" operator="lessThan">
      <formula>$C$4</formula>
    </cfRule>
  </conditionalFormatting>
  <conditionalFormatting sqref="E46">
    <cfRule type="cellIs" dxfId="0" priority="517" operator="lessThan">
      <formula>$C$4</formula>
    </cfRule>
  </conditionalFormatting>
  <conditionalFormatting sqref="E47">
    <cfRule type="cellIs" dxfId="0" priority="518" operator="lessThan">
      <formula>$C$4</formula>
    </cfRule>
  </conditionalFormatting>
  <conditionalFormatting sqref="E48">
    <cfRule type="cellIs" dxfId="0" priority="519" operator="lessThan">
      <formula>$C$4</formula>
    </cfRule>
  </conditionalFormatting>
  <conditionalFormatting sqref="E49">
    <cfRule type="cellIs" dxfId="0" priority="520" operator="lessThan">
      <formula>$C$4</formula>
    </cfRule>
  </conditionalFormatting>
  <conditionalFormatting sqref="E50">
    <cfRule type="cellIs" dxfId="0" priority="521" operator="lessThan">
      <formula>$C$4</formula>
    </cfRule>
  </conditionalFormatting>
  <conditionalFormatting sqref="I53">
    <cfRule type="cellIs" dxfId="0" priority="522" operator="lessThan">
      <formula>$C$4</formula>
    </cfRule>
  </conditionalFormatting>
  <conditionalFormatting sqref="I54">
    <cfRule type="cellIs" dxfId="0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DropDown="0" showInputMessage="1" showErrorMessage="1" promptTitle="Input yg diisikan" prompt="Input isian A , B , C atau D " sqref="BA11"/>
    <dataValidation allowBlank="1" showDropDown="0" showInputMessage="1" showErrorMessage="1" promptTitle="Input yg diisikan" prompt="Input isian A , B , C atau D " sqref="BA12"/>
    <dataValidation allowBlank="1" showDropDown="0" showInputMessage="1" showErrorMessage="1" promptTitle="Input yg diisikan" prompt="Input isian A , B , C atau D " sqref="BA13"/>
    <dataValidation allowBlank="1" showDropDown="0" showInputMessage="1" showErrorMessage="1" promptTitle="Input yg diisikan" prompt="Input isian A , B , C atau D " sqref="BA14"/>
    <dataValidation allowBlank="1" showDropDown="0" showInputMessage="1" showErrorMessage="1" promptTitle="Input yg diisikan" prompt="Input isian A , B , C atau D " sqref="BA15"/>
    <dataValidation allowBlank="1" showDropDown="0" showInputMessage="1" showErrorMessage="1" promptTitle="Input yg diisikan" prompt="Input isian A , B , C atau D " sqref="BA16"/>
    <dataValidation allowBlank="1" showDropDown="0" showInputMessage="1" showErrorMessage="1" promptTitle="Input yg diisikan" prompt="Input isian A , B , C atau D " sqref="BA17"/>
    <dataValidation allowBlank="1" showDropDown="0" showInputMessage="1" showErrorMessage="1" promptTitle="Input yg diisikan" prompt="Input isian A , B , C atau D " sqref="BA18"/>
    <dataValidation allowBlank="1" showDropDown="0" showInputMessage="1" showErrorMessage="1" promptTitle="Input yg diisikan" prompt="Input isian A , B , C atau D " sqref="BA19"/>
    <dataValidation allowBlank="1" showDropDown="0" showInputMessage="1" showErrorMessage="1" promptTitle="Input yg diisikan" prompt="Input isian A , B , C atau D " sqref="BA20"/>
    <dataValidation allowBlank="1" showDropDown="0" showInputMessage="1" showErrorMessage="1" promptTitle="Input yg diisikan" prompt="Input isian A , B , C atau D " sqref="BA21"/>
    <dataValidation allowBlank="1" showDropDown="0" showInputMessage="1" showErrorMessage="1" promptTitle="Input yg diisikan" prompt="Input isian A , B , C atau D " sqref="BA22"/>
    <dataValidation allowBlank="1" showDropDown="0" showInputMessage="1" showErrorMessage="1" promptTitle="Input yg diisikan" prompt="Input isian A , B , C atau D " sqref="BA23"/>
    <dataValidation allowBlank="1" showDropDown="0" showInputMessage="1" showErrorMessage="1" promptTitle="Input yg diisikan" prompt="Input isian A , B , C atau D " sqref="BA24"/>
    <dataValidation allowBlank="1" showDropDown="0" showInputMessage="1" showErrorMessage="1" promptTitle="Input yg diisikan" prompt="Input isian A , B , C atau D " sqref="BA25"/>
    <dataValidation allowBlank="1" showDropDown="0" showInputMessage="1" showErrorMessage="1" promptTitle="Input yg diisikan" prompt="Input isian A , B , C atau D " sqref="BA26"/>
    <dataValidation allowBlank="1" showDropDown="0" showInputMessage="1" showErrorMessage="1" promptTitle="Input yg diisikan" prompt="Input isian A , B , C atau D " sqref="BA27"/>
    <dataValidation allowBlank="1" showDropDown="0" showInputMessage="1" showErrorMessage="1" promptTitle="Input yg diisikan" prompt="Input isian A , B , C atau D " sqref="BA28"/>
    <dataValidation allowBlank="1" showDropDown="0" showInputMessage="1" showErrorMessage="1" promptTitle="Input yg diisikan" prompt="Input isian A , B , C atau D " sqref="BA29"/>
    <dataValidation allowBlank="1" showDropDown="0" showInputMessage="1" showErrorMessage="1" promptTitle="Input yg diisikan" prompt="Input isian A , B , C atau D " sqref="BA30"/>
    <dataValidation allowBlank="1" showDropDown="0" showInputMessage="1" showErrorMessage="1" promptTitle="Input yg diisikan" prompt="Input isian A , B , C atau D " sqref="BA31"/>
    <dataValidation allowBlank="1" showDropDown="0" showInputMessage="1" showErrorMessage="1" promptTitle="Input yg diisikan" prompt="Input isian A , B , C atau D " sqref="BA32"/>
    <dataValidation allowBlank="1" showDropDown="0" showInputMessage="1" showErrorMessage="1" promptTitle="Input yg diisikan" prompt="Input isian A , B , C atau D " sqref="BA33"/>
    <dataValidation allowBlank="1" showDropDown="0" showInputMessage="1" showErrorMessage="1" promptTitle="Input yg diisikan" prompt="Input isian A , B , C atau D " sqref="BA34"/>
    <dataValidation allowBlank="1" showDropDown="0" showInputMessage="1" showErrorMessage="1" promptTitle="Input yg diisikan" prompt="Input isian A , B , C atau D " sqref="BA35"/>
    <dataValidation allowBlank="1" showDropDown="0" showInputMessage="1" showErrorMessage="1" promptTitle="Input yg diisikan" prompt="Input isian A , B , C atau D " sqref="BA36"/>
    <dataValidation allowBlank="1" showDropDown="0" showInputMessage="1" showErrorMessage="1" promptTitle="Input yg diisikan" prompt="Input isian A , B , C atau D " sqref="BA37"/>
    <dataValidation allowBlank="1" showDropDown="0" showInputMessage="1" showErrorMessage="1" promptTitle="Input yg diisikan" prompt="Input isian A , B , C atau D " sqref="BA38"/>
    <dataValidation allowBlank="1" showDropDown="0" showInputMessage="1" showErrorMessage="1" promptTitle="Input yg diisikan" prompt="Input isian A , B , C atau D " sqref="BA39"/>
    <dataValidation allowBlank="1" showDropDown="0" showInputMessage="1" showErrorMessage="1" promptTitle="Input yg diisikan" prompt="Input isian A , B , C atau D " sqref="BA40"/>
    <dataValidation allowBlank="1" showDropDown="0" showInputMessage="1" showErrorMessage="1" promptTitle="Input yg diisikan" prompt="Input isian A , B , C atau D " sqref="BA41"/>
    <dataValidation allowBlank="1" showDropDown="0" showInputMessage="1" showErrorMessage="1" promptTitle="Input yg diisikan" prompt="Input isian A , B , C atau D " sqref="BA42"/>
    <dataValidation allowBlank="1" showDropDown="0" showInputMessage="1" showErrorMessage="1" promptTitle="Input yg diisikan" prompt="Input isian A , B , C atau D " sqref="BA43"/>
    <dataValidation allowBlank="1" showDropDown="0" showInputMessage="1" showErrorMessage="1" promptTitle="Input yg diisikan" prompt="Input isian A , B , C atau D " sqref="BA44"/>
    <dataValidation allowBlank="1" showDropDown="0" showInputMessage="1" showErrorMessage="1" promptTitle="Input yg diisikan" prompt="Input isian A , B , C atau D " sqref="BA45"/>
    <dataValidation allowBlank="1" showDropDown="0" showInputMessage="1" showErrorMessage="1" promptTitle="Input yg diisikan" prompt="Input isian A , B , C atau D " sqref="BA46"/>
    <dataValidation allowBlank="1" showDropDown="0" showInputMessage="1" showErrorMessage="1" promptTitle="Input yg diisikan" prompt="Input isian A , B , C atau D " sqref="BA47"/>
    <dataValidation allowBlank="1" showDropDown="0" showInputMessage="1" showErrorMessage="1" promptTitle="Input yg diisikan" prompt="Input isian A , B , C atau D " sqref="BA48"/>
    <dataValidation allowBlank="1" showDropDown="0" showInputMessage="1" showErrorMessage="1" promptTitle="Input yg diisikan" prompt="Input isian A , B , C atau D " sqref="BA49"/>
    <dataValidation allowBlank="1" showDropDown="0" showInputMessage="1" showErrorMessage="1" promptTitle="Input yg diisikan" prompt="Input isian A , B , C atau D " sqref="BA50"/>
  </dataValidations>
  <printOptions gridLines="false" gridLinesSet="true"/>
  <pageMargins left="0.7" right="0.7" top="0.75" bottom="0.75" header="0.3" footer="0.3"/>
  <pageSetup paperSize="1" orientation="landscape" scale="62" fitToHeight="1" fitToWidth="0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A72"/>
  <sheetViews>
    <sheetView tabSelected="0" workbookViewId="0" showGridLines="true" showRowColHeaders="1">
      <pane xSplit="3" ySplit="35" topLeftCell="D36" activePane="bottomRight" state="frozen"/>
      <selection pane="topRight"/>
      <selection pane="bottomLeft"/>
      <selection pane="bottomRight" activeCell="D36" sqref="D36"/>
    </sheetView>
  </sheetViews>
  <sheetFormatPr defaultRowHeight="14.4" outlineLevelRow="0" outlineLevelCol="0"/>
  <cols>
    <col min="1" max="1" width="4.7109375" customWidth="true" style="0"/>
    <col min="2" max="2" width="0" hidden="true" customWidth="true" style="0"/>
    <col min="3" max="3" width="44" customWidth="true" style="0"/>
    <col min="4" max="4" width="2.85546875" customWidth="true" style="0"/>
    <col min="5" max="5" width="14.85546875" hidden="true" customWidth="true" style="0"/>
    <col min="6" max="6" width="2.85546875" hidden="true" customWidth="true" style="0"/>
    <col min="7" max="7" width="8.7109375" customWidth="true" style="0"/>
    <col min="8" max="8" width="8.7109375" customWidth="true" style="0"/>
    <col min="9" max="9" width="8.7109375" customWidth="true" style="0"/>
    <col min="10" max="10" width="8.7109375" customWidth="true" style="0"/>
    <col min="11" max="11" width="8.7109375" customWidth="true" style="0"/>
    <col min="12" max="12" width="28.140625" customWidth="true" style="0"/>
    <col min="13" max="13" width="2.85546875" customWidth="true" style="0"/>
    <col min="14" max="14" width="7.140625" hidden="true" customWidth="true" style="0"/>
    <col min="15" max="15" width="8.7109375" customWidth="true" style="0"/>
    <col min="16" max="16" width="8.7109375" customWidth="true" style="0"/>
    <col min="18" max="18" width="5.140625" customWidth="true" style="0"/>
    <col min="19" max="19" width="5.140625" customWidth="true" style="0"/>
    <col min="20" max="20" width="5.140625" customWidth="true" style="0"/>
    <col min="21" max="21" width="5.140625" customWidth="true" style="0"/>
    <col min="22" max="22" width="5.140625" customWidth="true" style="0"/>
    <col min="23" max="23" width="5.140625" customWidth="true" style="0"/>
    <col min="24" max="24" width="5.140625" customWidth="true" style="0"/>
    <col min="25" max="25" width="5.140625" customWidth="true" style="0"/>
    <col min="26" max="26" width="5.140625" customWidth="true" style="0"/>
    <col min="27" max="27" width="5.140625" customWidth="true" style="0"/>
    <col min="28" max="28" width="5.140625" customWidth="true" style="0"/>
    <col min="29" max="29" width="5.140625" customWidth="true" style="0"/>
    <col min="30" max="30" width="5.140625" customWidth="true" style="0"/>
    <col min="31" max="31" width="5.140625" customWidth="true" style="0"/>
    <col min="32" max="32" width="5.140625" customWidth="true" style="0"/>
    <col min="33" max="33" width="5.140625" hidden="true" customWidth="true" style="0"/>
    <col min="34" max="34" width="5.140625" hidden="true" customWidth="true" style="0"/>
    <col min="35" max="35" width="5.140625" hidden="true" customWidth="true" style="0"/>
    <col min="36" max="36" width="5.140625" hidden="true" customWidth="true" style="0"/>
    <col min="37" max="37" width="5.140625" hidden="true" customWidth="true" style="0"/>
    <col min="38" max="38" width="9.140625" customWidth="true" style="0"/>
    <col min="39" max="39" width="5.140625" customWidth="true" style="0"/>
    <col min="40" max="40" width="5.140625" customWidth="true" style="0"/>
    <col min="41" max="41" width="5.140625" customWidth="true" style="0"/>
    <col min="42" max="42" width="5.140625" customWidth="true" style="0"/>
    <col min="43" max="43" width="5.140625" customWidth="true" style="0"/>
  </cols>
  <sheetData>
    <row r="1" spans="1:157" customHeight="1" ht="15.75">
      <c r="A1" s="9">
        <v>367</v>
      </c>
      <c r="B1" s="13"/>
      <c r="C1" s="20" t="s">
        <v>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customHeight="1" ht="16.5">
      <c r="A2" s="10" t="s">
        <v>1</v>
      </c>
      <c r="B2" s="17"/>
      <c r="C2" s="21" t="s">
        <v>2</v>
      </c>
      <c r="D2" s="24"/>
      <c r="E2" s="26" t="s">
        <v>3</v>
      </c>
      <c r="F2" s="24"/>
      <c r="G2" s="26" t="s">
        <v>134</v>
      </c>
      <c r="H2" s="13"/>
      <c r="I2" s="37"/>
      <c r="J2" s="37"/>
      <c r="K2" s="40">
        <v>12</v>
      </c>
      <c r="L2" s="43" t="s">
        <v>5</v>
      </c>
      <c r="M2" s="44"/>
      <c r="N2" s="27"/>
      <c r="O2" s="54"/>
      <c r="P2" s="54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customHeight="1" ht="15.75">
      <c r="A3" s="10" t="s">
        <v>6</v>
      </c>
      <c r="B3" s="17"/>
      <c r="C3" s="21" t="s">
        <v>7</v>
      </c>
      <c r="D3" s="24"/>
      <c r="E3" s="27" t="s">
        <v>8</v>
      </c>
      <c r="F3" s="24"/>
      <c r="G3" s="27" t="s">
        <v>9</v>
      </c>
      <c r="H3" s="13"/>
      <c r="I3" s="37"/>
      <c r="J3" s="37"/>
      <c r="K3" s="41"/>
      <c r="L3" s="13"/>
      <c r="M3" s="44"/>
      <c r="N3" s="27"/>
      <c r="O3" s="54"/>
      <c r="P3" s="54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customHeight="1" ht="16.5">
      <c r="A4" s="11" t="s">
        <v>10</v>
      </c>
      <c r="B4" s="17"/>
      <c r="C4" s="105">
        <v>78</v>
      </c>
      <c r="D4" s="24"/>
      <c r="E4" s="28"/>
      <c r="F4" s="24"/>
      <c r="G4" s="12"/>
      <c r="H4" s="12"/>
      <c r="I4" s="37"/>
      <c r="J4" s="37"/>
      <c r="K4" s="41"/>
      <c r="L4" s="44"/>
      <c r="M4" s="44"/>
      <c r="N4" s="27"/>
      <c r="O4" s="54"/>
      <c r="P4" s="54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customHeight="1" ht="16.5" hidden="true">
      <c r="A5" s="12"/>
      <c r="B5" s="17"/>
      <c r="C5" s="21"/>
      <c r="D5" s="24"/>
      <c r="E5" s="28"/>
      <c r="F5" s="24"/>
      <c r="G5" s="12"/>
      <c r="H5" s="12"/>
      <c r="I5" s="37"/>
      <c r="J5" s="37"/>
      <c r="K5" s="41"/>
      <c r="L5" s="44"/>
      <c r="M5" s="44"/>
      <c r="N5" s="27"/>
      <c r="O5" s="54"/>
      <c r="P5" s="54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customHeight="1" ht="16.5" hidden="true">
      <c r="A6" s="13"/>
      <c r="B6" s="17"/>
      <c r="C6" s="21"/>
      <c r="D6" s="24"/>
      <c r="E6" s="28"/>
      <c r="F6" s="24"/>
      <c r="G6" s="12"/>
      <c r="H6" s="12"/>
      <c r="I6" s="37"/>
      <c r="J6" s="37"/>
      <c r="K6" s="41"/>
      <c r="L6" s="44"/>
      <c r="M6" s="44"/>
      <c r="N6" s="27"/>
      <c r="O6" s="54"/>
      <c r="P6" s="54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customHeight="1" ht="16.5">
      <c r="A7" s="12"/>
      <c r="B7" s="17"/>
      <c r="C7" s="21"/>
      <c r="D7" s="24"/>
      <c r="E7" s="28"/>
      <c r="F7" s="24"/>
      <c r="G7" s="12"/>
      <c r="H7" s="12"/>
      <c r="I7" s="37"/>
      <c r="J7" s="37"/>
      <c r="K7" s="41"/>
      <c r="L7" s="44"/>
      <c r="M7" s="44"/>
      <c r="N7" s="49" t="s">
        <v>11</v>
      </c>
      <c r="O7" s="55"/>
      <c r="P7" s="55"/>
      <c r="Q7" s="13"/>
      <c r="R7" s="63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78"/>
      <c r="AN7" s="78"/>
      <c r="AO7" s="78"/>
      <c r="AP7" s="78"/>
      <c r="AQ7" s="78"/>
      <c r="AR7" s="80"/>
      <c r="AS7" s="13"/>
      <c r="AT7" s="86" t="s">
        <v>13</v>
      </c>
      <c r="AU7" s="90"/>
      <c r="AV7" s="90"/>
      <c r="AW7" s="90"/>
      <c r="AX7" s="90"/>
      <c r="AY7" s="94"/>
      <c r="AZ7" s="13"/>
      <c r="BA7" s="99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customHeight="1" ht="16.5">
      <c r="A8" s="14" t="s">
        <v>15</v>
      </c>
      <c r="B8" s="18" t="s">
        <v>16</v>
      </c>
      <c r="C8" s="22" t="s">
        <v>17</v>
      </c>
      <c r="D8" s="25"/>
      <c r="E8" s="29" t="s">
        <v>18</v>
      </c>
      <c r="F8" s="25"/>
      <c r="G8" s="31" t="s">
        <v>19</v>
      </c>
      <c r="H8" s="36"/>
      <c r="I8" s="36"/>
      <c r="J8" s="36"/>
      <c r="K8" s="36"/>
      <c r="L8" s="45"/>
      <c r="M8" s="47"/>
      <c r="N8" s="50"/>
      <c r="O8" s="56" t="s">
        <v>11</v>
      </c>
      <c r="P8" s="59"/>
      <c r="Q8" s="13"/>
      <c r="R8" s="64" t="s">
        <v>20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4" t="s">
        <v>21</v>
      </c>
      <c r="AN8" s="68"/>
      <c r="AO8" s="68"/>
      <c r="AP8" s="68"/>
      <c r="AQ8" s="68"/>
      <c r="AR8" s="81"/>
      <c r="AS8" s="13"/>
      <c r="AT8" s="87"/>
      <c r="AU8" s="91"/>
      <c r="AV8" s="91"/>
      <c r="AW8" s="91"/>
      <c r="AX8" s="91"/>
      <c r="AY8" s="95"/>
      <c r="AZ8" s="13"/>
      <c r="BA8" s="100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customHeight="1" ht="17.25">
      <c r="A9" s="14"/>
      <c r="B9" s="18"/>
      <c r="C9" s="22"/>
      <c r="D9" s="25"/>
      <c r="E9" s="30"/>
      <c r="F9" s="25"/>
      <c r="G9" s="32" t="s">
        <v>22</v>
      </c>
      <c r="H9" s="32"/>
      <c r="I9" s="38" t="s">
        <v>23</v>
      </c>
      <c r="J9" s="38"/>
      <c r="K9" s="42" t="s">
        <v>24</v>
      </c>
      <c r="L9" s="46" t="s">
        <v>25</v>
      </c>
      <c r="M9" s="48"/>
      <c r="N9" s="51" t="s">
        <v>26</v>
      </c>
      <c r="O9" s="57" t="s">
        <v>27</v>
      </c>
      <c r="P9" s="60" t="s">
        <v>28</v>
      </c>
      <c r="Q9" s="13"/>
      <c r="R9" s="65" t="s">
        <v>29</v>
      </c>
      <c r="S9" s="69"/>
      <c r="T9" s="69"/>
      <c r="U9" s="69" t="s">
        <v>30</v>
      </c>
      <c r="V9" s="69"/>
      <c r="W9" s="69"/>
      <c r="X9" s="69" t="s">
        <v>31</v>
      </c>
      <c r="Y9" s="69"/>
      <c r="Z9" s="69"/>
      <c r="AA9" s="69" t="s">
        <v>32</v>
      </c>
      <c r="AB9" s="69"/>
      <c r="AC9" s="69"/>
      <c r="AD9" s="69" t="s">
        <v>33</v>
      </c>
      <c r="AE9" s="69"/>
      <c r="AF9" s="69"/>
      <c r="AG9" s="73"/>
      <c r="AH9" s="76"/>
      <c r="AI9" s="76"/>
      <c r="AJ9" s="76"/>
      <c r="AK9" s="76"/>
      <c r="AL9" s="76" t="s">
        <v>34</v>
      </c>
      <c r="AM9" s="65" t="s">
        <v>29</v>
      </c>
      <c r="AN9" s="69" t="s">
        <v>30</v>
      </c>
      <c r="AO9" s="69" t="s">
        <v>31</v>
      </c>
      <c r="AP9" s="69" t="s">
        <v>32</v>
      </c>
      <c r="AQ9" s="69" t="s">
        <v>33</v>
      </c>
      <c r="AR9" s="82" t="s">
        <v>35</v>
      </c>
      <c r="AS9" s="13"/>
      <c r="AT9" s="88" t="s">
        <v>29</v>
      </c>
      <c r="AU9" s="92" t="s">
        <v>30</v>
      </c>
      <c r="AV9" s="92" t="s">
        <v>31</v>
      </c>
      <c r="AW9" s="92" t="s">
        <v>32</v>
      </c>
      <c r="AX9" s="92" t="s">
        <v>33</v>
      </c>
      <c r="AY9" s="96" t="s">
        <v>35</v>
      </c>
      <c r="AZ9" s="13"/>
      <c r="BA9" s="100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customHeight="1" ht="17.25">
      <c r="A10" s="15"/>
      <c r="B10" s="19"/>
      <c r="C10" s="23"/>
      <c r="D10" s="25"/>
      <c r="E10" s="30"/>
      <c r="F10" s="25"/>
      <c r="G10" s="33" t="s">
        <v>36</v>
      </c>
      <c r="H10" s="33" t="s">
        <v>37</v>
      </c>
      <c r="I10" s="39" t="s">
        <v>36</v>
      </c>
      <c r="J10" s="39" t="s">
        <v>37</v>
      </c>
      <c r="K10" s="42"/>
      <c r="L10" s="46"/>
      <c r="M10" s="48"/>
      <c r="N10" s="51"/>
      <c r="O10" s="58"/>
      <c r="P10" s="61"/>
      <c r="Q10" s="13"/>
      <c r="R10" s="66" t="s">
        <v>38</v>
      </c>
      <c r="S10" s="70" t="s">
        <v>39</v>
      </c>
      <c r="T10" s="72" t="s">
        <v>40</v>
      </c>
      <c r="U10" s="70" t="s">
        <v>38</v>
      </c>
      <c r="V10" s="70" t="s">
        <v>39</v>
      </c>
      <c r="W10" s="72" t="s">
        <v>40</v>
      </c>
      <c r="X10" s="70" t="s">
        <v>38</v>
      </c>
      <c r="Y10" s="70" t="s">
        <v>39</v>
      </c>
      <c r="Z10" s="72" t="s">
        <v>40</v>
      </c>
      <c r="AA10" s="70" t="s">
        <v>38</v>
      </c>
      <c r="AB10" s="70" t="s">
        <v>39</v>
      </c>
      <c r="AC10" s="72" t="s">
        <v>40</v>
      </c>
      <c r="AD10" s="70" t="s">
        <v>38</v>
      </c>
      <c r="AE10" s="70" t="s">
        <v>39</v>
      </c>
      <c r="AF10" s="72" t="s">
        <v>40</v>
      </c>
      <c r="AG10" s="74" t="s">
        <v>41</v>
      </c>
      <c r="AH10" s="74" t="s">
        <v>42</v>
      </c>
      <c r="AI10" s="74" t="s">
        <v>43</v>
      </c>
      <c r="AJ10" s="74" t="s">
        <v>44</v>
      </c>
      <c r="AK10" s="70" t="s">
        <v>45</v>
      </c>
      <c r="AL10" s="74"/>
      <c r="AM10" s="79"/>
      <c r="AN10" s="72"/>
      <c r="AO10" s="72"/>
      <c r="AP10" s="72"/>
      <c r="AQ10" s="72"/>
      <c r="AR10" s="83"/>
      <c r="AS10" s="13"/>
      <c r="AT10" s="89"/>
      <c r="AU10" s="93"/>
      <c r="AV10" s="93"/>
      <c r="AW10" s="93"/>
      <c r="AX10" s="93"/>
      <c r="AY10" s="97"/>
      <c r="AZ10" s="13"/>
      <c r="BA10" s="101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customHeight="1" ht="15.75">
      <c r="A11" s="16">
        <v>1</v>
      </c>
      <c r="B11" s="16">
        <v>40614</v>
      </c>
      <c r="C11" s="16" t="s">
        <v>135</v>
      </c>
      <c r="D11" s="13"/>
      <c r="E11" s="16" t="str">
        <f>H11</f>
        <v>0</v>
      </c>
      <c r="F11" s="13"/>
      <c r="G11" s="34" t="str">
        <f>IF(OR(COUNTBLANK(AL11:AL11)=1,COUNTBLANK(AR11:AR11)=1,COUNTBLANK(O11:O11)=1),"",ROUND(((2*AL11)+AR11+O11)/4,0))</f>
        <v>0</v>
      </c>
      <c r="H11" s="34" t="str">
        <f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0</v>
      </c>
      <c r="I11" s="34" t="str">
        <f>IF(AND(COUNTBLANK(AT11:AX11)=5,COUNTBLANK(AM11:AQ11)=5),"",IF(COUNTBLANK(AL11:AL11)=1,ROUND((AR11+(AY11*2))/3,0),ROUND(AY11,0)))</f>
        <v>0</v>
      </c>
      <c r="J11" s="34" t="str">
        <f>IF(OR(AND(COUNTBLANK(P11:P11)=1,OR($K$2&lt;&gt;12,UPPER($L$2)&lt;&gt;"GENAP")),COUNTBLANK(AT11:AX11)=5),"",IF(COUNTBLANK(AL11:AL11)=1,ROUND((AR11+(AY11*2))/3,0),ROUND(AY11,0)))</f>
        <v>0</v>
      </c>
      <c r="K11" s="16" t="str">
        <f>IF(BA11="","",BA11)</f>
        <v>0</v>
      </c>
      <c r="L11" s="102" t="s">
        <v>47</v>
      </c>
      <c r="M11" s="13"/>
      <c r="N11" s="52" t="str">
        <f>IF(BB11="","",BB11)</f>
        <v>0</v>
      </c>
      <c r="O11" s="2">
        <v>84</v>
      </c>
      <c r="P11" s="1">
        <v>92</v>
      </c>
      <c r="Q11" s="13"/>
      <c r="R11" s="3">
        <v>80</v>
      </c>
      <c r="S11" s="1"/>
      <c r="T11" s="62" t="str">
        <f>IF(ISNUMBER(R11)=FALSE(),"",IF(OR(R11&gt;=$C$4,ISNUMBER(S11)=FALSE(),R11&gt;S11),R11,IF(S11&gt;=$C$4,$C$4,S11)))</f>
        <v>0</v>
      </c>
      <c r="U11" s="1">
        <v>81</v>
      </c>
      <c r="V11" s="1"/>
      <c r="W11" s="62" t="str">
        <f>IF(ISNUMBER(U11)=FALSE(),"",IF(OR(U11&gt;=$C$4,ISNUMBER(V11)=FALSE(),U11&gt;V11),U11,IF(V11&gt;=$C$4,$C$4,V11)))</f>
        <v>0</v>
      </c>
      <c r="X11" s="1">
        <v>84</v>
      </c>
      <c r="Y11" s="1"/>
      <c r="Z11" s="62" t="str">
        <f>IF(ISNUMBER(X11)=FALSE(),"",IF(OR(X11&gt;=$C$4,ISNUMBER(Y11)=FALSE(),X11&gt;Y11),X11,IF(Y11&gt;=$C$4,$C$4,Y11)))</f>
        <v>0</v>
      </c>
      <c r="AA11" s="1"/>
      <c r="AB11" s="1"/>
      <c r="AC11" s="62" t="str">
        <f>IF(ISNUMBER(AA11)=FALSE(),"",IF(OR(AA11&gt;=$C$4,ISNUMBER(AB11)=FALSE(),AA11&gt;AB11),AA11,IF(AB11&gt;=$C$4,$C$4,AB11)))</f>
        <v>0</v>
      </c>
      <c r="AD11" s="1"/>
      <c r="AE11" s="1"/>
      <c r="AF11" s="62" t="str">
        <f>IF(ISNUMBER(AD11)=FALSE(),"",IF(OR(AD11&gt;=$C$4,ISNUMBER(AE11)=FALSE(),AD11&gt;AE11),AD11,IF(AE11&gt;=$C$4,$C$4,AE11)))</f>
        <v>0</v>
      </c>
      <c r="AG11" s="16" t="str">
        <f>IF(COUNTA(T11:T11)=1,T11)</f>
        <v>0</v>
      </c>
      <c r="AH11" s="16" t="str">
        <f>IF(COUNTA(W11:W11)=1,W11)</f>
        <v>0</v>
      </c>
      <c r="AI11" s="16" t="str">
        <f>IF(COUNTA(Z11:Z11)=1,Z11)</f>
        <v>0</v>
      </c>
      <c r="AJ11" s="16" t="str">
        <f>IF(COUNTA(AC11:AC11)=1,AC11)</f>
        <v>0</v>
      </c>
      <c r="AK11" s="16" t="str">
        <f>IF(COUNTA(AF11:AF11)=1,AF11)</f>
        <v>0</v>
      </c>
      <c r="AL11" s="52" t="str">
        <f>IF(COUNTBLANK(AG11:AK11)=5,"",AVERAGE(AG11:AK11))</f>
        <v>0</v>
      </c>
      <c r="AM11" s="6">
        <v>85</v>
      </c>
      <c r="AN11" s="2">
        <v>87</v>
      </c>
      <c r="AO11" s="2">
        <v>89</v>
      </c>
      <c r="AP11" s="2"/>
      <c r="AQ11" s="2"/>
      <c r="AR11" s="84" t="str">
        <f>IF(COUNTBLANK(AM11:AQ11)=5,"",AVERAGE(AM11:AQ11))</f>
        <v>0</v>
      </c>
      <c r="AS11" s="13"/>
      <c r="AT11" s="6"/>
      <c r="AU11" s="2"/>
      <c r="AV11" s="2"/>
      <c r="AW11" s="2"/>
      <c r="AX11" s="2"/>
      <c r="AY11" s="98" t="str">
        <f>IF(COUNTBLANK(AT11:AX11)=5,"",AVERAGE(AT11:AX11))</f>
        <v>0</v>
      </c>
      <c r="AZ11" s="13"/>
      <c r="BA11" s="10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6">
        <v>2</v>
      </c>
      <c r="B12" s="16">
        <v>40627</v>
      </c>
      <c r="C12" s="16" t="s">
        <v>136</v>
      </c>
      <c r="D12" s="13"/>
      <c r="E12" s="16" t="str">
        <f>H12</f>
        <v>0</v>
      </c>
      <c r="F12" s="13"/>
      <c r="G12" s="34" t="str">
        <f>IF(OR(COUNTBLANK(AL12:AL12)=1,COUNTBLANK(AR12:AR12)=1,COUNTBLANK(O12:O12)=1),"",ROUND(((2*AL12)+AR12+O12)/4,0))</f>
        <v>0</v>
      </c>
      <c r="H12" s="34" t="str">
        <f>IF(OR(COUNTBLANK(AL12:AL12)=1,COUNTBLANK(AR12:AR12)=1,AND(COUNTBLANK(O12:O12)=1,OR($K$2&lt;&gt;12,UPPER($L$2)&lt;&gt;"GENAP")),AND(COUNTBLANK(P12:P12)=1,OR($K$2&lt;&gt;12,UPPER($L$2)&lt;&gt;"GENAP"))),"",IF(OR($K$2&lt;&gt;12,UPPER($L$2)&lt;&gt;"GENAP"),ROUND(((2*AL12)+AR12+P12)/4,0),ROUND(((2*AL12)+AR12+P12)/4,0)))</f>
        <v>0</v>
      </c>
      <c r="I12" s="34" t="str">
        <f>IF(AND(COUNTBLANK(AT12:AX12)=5,COUNTBLANK(AM12:AQ12)=5),"",IF(COUNTBLANK(AL12:AL12)=1,ROUND((AR12+(AY12*2))/3,0),ROUND(AY12,0)))</f>
        <v>0</v>
      </c>
      <c r="J12" s="34" t="str">
        <f>IF(OR(AND(COUNTBLANK(P12:P12)=1,OR($K$2&lt;&gt;12,UPPER($L$2)&lt;&gt;"GENAP")),COUNTBLANK(AT12:AX12)=5),"",IF(COUNTBLANK(AL12:AL12)=1,ROUND((AR12+(AY12*2))/3,0),ROUND(AY12,0)))</f>
        <v>0</v>
      </c>
      <c r="K12" s="16" t="str">
        <f>IF(BA12="","",BA12)</f>
        <v>0</v>
      </c>
      <c r="L12" s="102" t="s">
        <v>47</v>
      </c>
      <c r="M12" s="13"/>
      <c r="N12" s="53" t="str">
        <f>IF(BB12="","",BB12)</f>
        <v>0</v>
      </c>
      <c r="O12" s="2">
        <v>84</v>
      </c>
      <c r="P12" s="2">
        <v>94</v>
      </c>
      <c r="Q12" s="13"/>
      <c r="R12" s="3">
        <v>85</v>
      </c>
      <c r="S12" s="1"/>
      <c r="T12" s="62" t="str">
        <f>IF(ISNUMBER(R12)=FALSE(),"",IF(OR(R12&gt;=$C$4,ISNUMBER(S12)=FALSE(),R12&gt;S12),R12,IF(S12&gt;=$C$4,$C$4,S12)))</f>
        <v>0</v>
      </c>
      <c r="U12" s="1">
        <v>86</v>
      </c>
      <c r="V12" s="1"/>
      <c r="W12" s="62" t="str">
        <f>IF(ISNUMBER(U12)=FALSE(),"",IF(OR(U12&gt;=$C$4,ISNUMBER(V12)=FALSE(),U12&gt;V12),U12,IF(V12&gt;=$C$4,$C$4,V12)))</f>
        <v>0</v>
      </c>
      <c r="X12" s="1">
        <v>88</v>
      </c>
      <c r="Y12" s="1"/>
      <c r="Z12" s="62" t="str">
        <f>IF(ISNUMBER(X12)=FALSE(),"",IF(OR(X12&gt;=$C$4,ISNUMBER(Y12)=FALSE(),X12&gt;Y12),X12,IF(Y12&gt;=$C$4,$C$4,Y12)))</f>
        <v>0</v>
      </c>
      <c r="AA12" s="1"/>
      <c r="AB12" s="1"/>
      <c r="AC12" s="62" t="str">
        <f>IF(ISNUMBER(AA12)=FALSE(),"",IF(OR(AA12&gt;=$C$4,ISNUMBER(AB12)=FALSE(),AA12&gt;AB12),AA12,IF(AB12&gt;=$C$4,$C$4,AB12)))</f>
        <v>0</v>
      </c>
      <c r="AD12" s="1"/>
      <c r="AE12" s="1"/>
      <c r="AF12" s="62" t="str">
        <f>IF(ISNUMBER(AD12)=FALSE(),"",IF(OR(AD12&gt;=$C$4,ISNUMBER(AE12)=FALSE(),AD12&gt;AE12),AD12,IF(AE12&gt;=$C$4,$C$4,AE12)))</f>
        <v>0</v>
      </c>
      <c r="AG12" s="16" t="str">
        <f>IF(COUNTA(T12:T12)=1,T12)</f>
        <v>0</v>
      </c>
      <c r="AH12" s="16" t="str">
        <f>IF(COUNTA(W12:W12)=1,W12)</f>
        <v>0</v>
      </c>
      <c r="AI12" s="16" t="str">
        <f>IF(COUNTA(Z12:Z12)=1,Z12)</f>
        <v>0</v>
      </c>
      <c r="AJ12" s="16" t="str">
        <f>IF(COUNTA(AC12:AC12)=1,AC12)</f>
        <v>0</v>
      </c>
      <c r="AK12" s="16" t="str">
        <f>IF(COUNTA(AF12:AF12)=1,AF12)</f>
        <v>0</v>
      </c>
      <c r="AL12" s="52" t="str">
        <f>IF(COUNTBLANK(AG12:AK12)=5,"",AVERAGE(AG12:AK12))</f>
        <v>0</v>
      </c>
      <c r="AM12" s="6">
        <v>87</v>
      </c>
      <c r="AN12" s="2">
        <v>87</v>
      </c>
      <c r="AO12" s="2">
        <v>89</v>
      </c>
      <c r="AP12" s="2"/>
      <c r="AQ12" s="2"/>
      <c r="AR12" s="84" t="str">
        <f>IF(COUNTBLANK(AM12:AQ12)=5,"",AVERAGE(AM12:AQ12))</f>
        <v>0</v>
      </c>
      <c r="AS12" s="13"/>
      <c r="AT12" s="6"/>
      <c r="AU12" s="2"/>
      <c r="AV12" s="2"/>
      <c r="AW12" s="2"/>
      <c r="AX12" s="2"/>
      <c r="AY12" s="98" t="str">
        <f>IF(COUNTBLANK(AT12:AX12)=5,"",AVERAGE(AT12:AX12))</f>
        <v>0</v>
      </c>
      <c r="AZ12" s="13"/>
      <c r="BA12" s="10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6">
        <v>3</v>
      </c>
      <c r="B13" s="16">
        <v>40640</v>
      </c>
      <c r="C13" s="16" t="s">
        <v>137</v>
      </c>
      <c r="D13" s="13"/>
      <c r="E13" s="16" t="str">
        <f>H13</f>
        <v>0</v>
      </c>
      <c r="F13" s="13"/>
      <c r="G13" s="34" t="str">
        <f>IF(OR(COUNTBLANK(AL13:AL13)=1,COUNTBLANK(AR13:AR13)=1,COUNTBLANK(O13:O13)=1),"",ROUND(((2*AL13)+AR13+O13)/4,0))</f>
        <v>0</v>
      </c>
      <c r="H13" s="34" t="str">
        <f>IF(OR(COUNTBLANK(AL13:AL13)=1,COUNTBLANK(AR13:AR13)=1,AND(COUNTBLANK(O13:O13)=1,OR($K$2&lt;&gt;12,UPPER($L$2)&lt;&gt;"GENAP")),AND(COUNTBLANK(P13:P13)=1,OR($K$2&lt;&gt;12,UPPER($L$2)&lt;&gt;"GENAP"))),"",IF(OR($K$2&lt;&gt;12,UPPER($L$2)&lt;&gt;"GENAP"),ROUND(((2*AL13)+AR13+P13)/4,0),ROUND(((2*AL13)+AR13+P13)/4,0)))</f>
        <v>0</v>
      </c>
      <c r="I13" s="34" t="str">
        <f>IF(AND(COUNTBLANK(AT13:AX13)=5,COUNTBLANK(AM13:AQ13)=5),"",IF(COUNTBLANK(AL13:AL13)=1,ROUND((AR13+(AY13*2))/3,0),ROUND(AY13,0)))</f>
        <v>0</v>
      </c>
      <c r="J13" s="34" t="str">
        <f>IF(OR(AND(COUNTBLANK(P13:P13)=1,OR($K$2&lt;&gt;12,UPPER($L$2)&lt;&gt;"GENAP")),COUNTBLANK(AT13:AX13)=5),"",IF(COUNTBLANK(AL13:AL13)=1,ROUND((AR13+(AY13*2))/3,0),ROUND(AY13,0)))</f>
        <v>0</v>
      </c>
      <c r="K13" s="16" t="str">
        <f>IF(BA13="","",BA13)</f>
        <v>0</v>
      </c>
      <c r="L13" s="102" t="s">
        <v>47</v>
      </c>
      <c r="M13" s="13"/>
      <c r="N13" s="53" t="str">
        <f>IF(BB13="","",BB13)</f>
        <v>0</v>
      </c>
      <c r="O13" s="2">
        <v>90</v>
      </c>
      <c r="P13" s="2">
        <v>87</v>
      </c>
      <c r="Q13" s="13"/>
      <c r="R13" s="3">
        <v>85</v>
      </c>
      <c r="S13" s="1"/>
      <c r="T13" s="62" t="str">
        <f>IF(ISNUMBER(R13)=FALSE(),"",IF(OR(R13&gt;=$C$4,ISNUMBER(S13)=FALSE(),R13&gt;S13),R13,IF(S13&gt;=$C$4,$C$4,S13)))</f>
        <v>0</v>
      </c>
      <c r="U13" s="1">
        <v>87</v>
      </c>
      <c r="V13" s="1"/>
      <c r="W13" s="62" t="str">
        <f>IF(ISNUMBER(U13)=FALSE(),"",IF(OR(U13&gt;=$C$4,ISNUMBER(V13)=FALSE(),U13&gt;V13),U13,IF(V13&gt;=$C$4,$C$4,V13)))</f>
        <v>0</v>
      </c>
      <c r="X13" s="1">
        <v>86</v>
      </c>
      <c r="Y13" s="1"/>
      <c r="Z13" s="62" t="str">
        <f>IF(ISNUMBER(X13)=FALSE(),"",IF(OR(X13&gt;=$C$4,ISNUMBER(Y13)=FALSE(),X13&gt;Y13),X13,IF(Y13&gt;=$C$4,$C$4,Y13)))</f>
        <v>0</v>
      </c>
      <c r="AA13" s="1"/>
      <c r="AB13" s="1"/>
      <c r="AC13" s="62" t="str">
        <f>IF(ISNUMBER(AA13)=FALSE(),"",IF(OR(AA13&gt;=$C$4,ISNUMBER(AB13)=FALSE(),AA13&gt;AB13),AA13,IF(AB13&gt;=$C$4,$C$4,AB13)))</f>
        <v>0</v>
      </c>
      <c r="AD13" s="1"/>
      <c r="AE13" s="1"/>
      <c r="AF13" s="62" t="str">
        <f>IF(ISNUMBER(AD13)=FALSE(),"",IF(OR(AD13&gt;=$C$4,ISNUMBER(AE13)=FALSE(),AD13&gt;AE13),AD13,IF(AE13&gt;=$C$4,$C$4,AE13)))</f>
        <v>0</v>
      </c>
      <c r="AG13" s="16" t="str">
        <f>IF(COUNTA(T13:T13)=1,T13)</f>
        <v>0</v>
      </c>
      <c r="AH13" s="16" t="str">
        <f>IF(COUNTA(W13:W13)=1,W13)</f>
        <v>0</v>
      </c>
      <c r="AI13" s="16" t="str">
        <f>IF(COUNTA(Z13:Z13)=1,Z13)</f>
        <v>0</v>
      </c>
      <c r="AJ13" s="16" t="str">
        <f>IF(COUNTA(AC13:AC13)=1,AC13)</f>
        <v>0</v>
      </c>
      <c r="AK13" s="16" t="str">
        <f>IF(COUNTA(AF13:AF13)=1,AF13)</f>
        <v>0</v>
      </c>
      <c r="AL13" s="52" t="str">
        <f>IF(COUNTBLANK(AG13:AK13)=5,"",AVERAGE(AG13:AK13))</f>
        <v>0</v>
      </c>
      <c r="AM13" s="6">
        <v>86</v>
      </c>
      <c r="AN13" s="2">
        <v>87</v>
      </c>
      <c r="AO13" s="2">
        <v>89</v>
      </c>
      <c r="AP13" s="2"/>
      <c r="AQ13" s="2"/>
      <c r="AR13" s="84" t="str">
        <f>IF(COUNTBLANK(AM13:AQ13)=5,"",AVERAGE(AM13:AQ13))</f>
        <v>0</v>
      </c>
      <c r="AS13" s="13"/>
      <c r="AT13" s="6"/>
      <c r="AU13" s="2"/>
      <c r="AV13" s="2"/>
      <c r="AW13" s="2"/>
      <c r="AX13" s="2"/>
      <c r="AY13" s="98" t="str">
        <f>IF(COUNTBLANK(AT13:AX13)=5,"",AVERAGE(AT13:AX13))</f>
        <v>0</v>
      </c>
      <c r="AZ13" s="13"/>
      <c r="BA13" s="10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6">
        <v>4</v>
      </c>
      <c r="B14" s="16">
        <v>40653</v>
      </c>
      <c r="C14" s="16" t="s">
        <v>138</v>
      </c>
      <c r="D14" s="13"/>
      <c r="E14" s="16" t="str">
        <f>H14</f>
        <v>0</v>
      </c>
      <c r="F14" s="13"/>
      <c r="G14" s="34" t="str">
        <f>IF(OR(COUNTBLANK(AL14:AL14)=1,COUNTBLANK(AR14:AR14)=1,COUNTBLANK(O14:O14)=1),"",ROUND(((2*AL14)+AR14+O14)/4,0))</f>
        <v>0</v>
      </c>
      <c r="H14" s="34" t="str">
        <f>IF(OR(COUNTBLANK(AL14:AL14)=1,COUNTBLANK(AR14:AR14)=1,AND(COUNTBLANK(O14:O14)=1,OR($K$2&lt;&gt;12,UPPER($L$2)&lt;&gt;"GENAP")),AND(COUNTBLANK(P14:P14)=1,OR($K$2&lt;&gt;12,UPPER($L$2)&lt;&gt;"GENAP"))),"",IF(OR($K$2&lt;&gt;12,UPPER($L$2)&lt;&gt;"GENAP"),ROUND(((2*AL14)+AR14+P14)/4,0),ROUND(((2*AL14)+AR14+P14)/4,0)))</f>
        <v>0</v>
      </c>
      <c r="I14" s="34" t="str">
        <f>IF(AND(COUNTBLANK(AT14:AX14)=5,COUNTBLANK(AM14:AQ14)=5),"",IF(COUNTBLANK(AL14:AL14)=1,ROUND((AR14+(AY14*2))/3,0),ROUND(AY14,0)))</f>
        <v>0</v>
      </c>
      <c r="J14" s="34" t="str">
        <f>IF(OR(AND(COUNTBLANK(P14:P14)=1,OR($K$2&lt;&gt;12,UPPER($L$2)&lt;&gt;"GENAP")),COUNTBLANK(AT14:AX14)=5),"",IF(COUNTBLANK(AL14:AL14)=1,ROUND((AR14+(AY14*2))/3,0),ROUND(AY14,0)))</f>
        <v>0</v>
      </c>
      <c r="K14" s="16" t="str">
        <f>IF(BA14="","",BA14)</f>
        <v>0</v>
      </c>
      <c r="L14" s="102" t="s">
        <v>47</v>
      </c>
      <c r="M14" s="13"/>
      <c r="N14" s="53" t="str">
        <f>IF(BB14="","",BB14)</f>
        <v>0</v>
      </c>
      <c r="O14" s="2">
        <v>82</v>
      </c>
      <c r="P14" s="2">
        <v>90</v>
      </c>
      <c r="Q14" s="13"/>
      <c r="R14" s="3">
        <v>84</v>
      </c>
      <c r="S14" s="1"/>
      <c r="T14" s="62" t="str">
        <f>IF(ISNUMBER(R14)=FALSE(),"",IF(OR(R14&gt;=$C$4,ISNUMBER(S14)=FALSE(),R14&gt;S14),R14,IF(S14&gt;=$C$4,$C$4,S14)))</f>
        <v>0</v>
      </c>
      <c r="U14" s="1">
        <v>85</v>
      </c>
      <c r="V14" s="1"/>
      <c r="W14" s="62" t="str">
        <f>IF(ISNUMBER(U14)=FALSE(),"",IF(OR(U14&gt;=$C$4,ISNUMBER(V14)=FALSE(),U14&gt;V14),U14,IF(V14&gt;=$C$4,$C$4,V14)))</f>
        <v>0</v>
      </c>
      <c r="X14" s="1"/>
      <c r="Y14" s="1"/>
      <c r="Z14" s="62" t="str">
        <f>IF(ISNUMBER(X14)=FALSE(),"",IF(OR(X14&gt;=$C$4,ISNUMBER(Y14)=FALSE(),X14&gt;Y14),X14,IF(Y14&gt;=$C$4,$C$4,Y14)))</f>
        <v>0</v>
      </c>
      <c r="AA14" s="1"/>
      <c r="AB14" s="1"/>
      <c r="AC14" s="62" t="str">
        <f>IF(ISNUMBER(AA14)=FALSE(),"",IF(OR(AA14&gt;=$C$4,ISNUMBER(AB14)=FALSE(),AA14&gt;AB14),AA14,IF(AB14&gt;=$C$4,$C$4,AB14)))</f>
        <v>0</v>
      </c>
      <c r="AD14" s="1"/>
      <c r="AE14" s="1"/>
      <c r="AF14" s="62" t="str">
        <f>IF(ISNUMBER(AD14)=FALSE(),"",IF(OR(AD14&gt;=$C$4,ISNUMBER(AE14)=FALSE(),AD14&gt;AE14),AD14,IF(AE14&gt;=$C$4,$C$4,AE14)))</f>
        <v>0</v>
      </c>
      <c r="AG14" s="16" t="str">
        <f>IF(COUNTA(T14:T14)=1,T14)</f>
        <v>0</v>
      </c>
      <c r="AH14" s="16" t="str">
        <f>IF(COUNTA(W14:W14)=1,W14)</f>
        <v>0</v>
      </c>
      <c r="AI14" s="16" t="str">
        <f>IF(COUNTA(Z14:Z14)=1,Z14)</f>
        <v>0</v>
      </c>
      <c r="AJ14" s="16" t="str">
        <f>IF(COUNTA(AC14:AC14)=1,AC14)</f>
        <v>0</v>
      </c>
      <c r="AK14" s="16" t="str">
        <f>IF(COUNTA(AF14:AF14)=1,AF14)</f>
        <v>0</v>
      </c>
      <c r="AL14" s="52" t="str">
        <f>IF(COUNTBLANK(AG14:AK14)=5,"",AVERAGE(AG14:AK14))</f>
        <v>0</v>
      </c>
      <c r="AM14" s="6">
        <v>86</v>
      </c>
      <c r="AN14" s="2">
        <v>87</v>
      </c>
      <c r="AO14" s="2">
        <v>89</v>
      </c>
      <c r="AP14" s="2"/>
      <c r="AQ14" s="2"/>
      <c r="AR14" s="84" t="str">
        <f>IF(COUNTBLANK(AM14:AQ14)=5,"",AVERAGE(AM14:AQ14))</f>
        <v>0</v>
      </c>
      <c r="AS14" s="13"/>
      <c r="AT14" s="6"/>
      <c r="AU14" s="2"/>
      <c r="AV14" s="2"/>
      <c r="AW14" s="2"/>
      <c r="AX14" s="2"/>
      <c r="AY14" s="98" t="str">
        <f>IF(COUNTBLANK(AT14:AX14)=5,"",AVERAGE(AT14:AX14))</f>
        <v>0</v>
      </c>
      <c r="AZ14" s="13"/>
      <c r="BA14" s="10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6">
        <v>5</v>
      </c>
      <c r="B15" s="16">
        <v>40666</v>
      </c>
      <c r="C15" s="16" t="s">
        <v>139</v>
      </c>
      <c r="D15" s="13"/>
      <c r="E15" s="16" t="str">
        <f>H15</f>
        <v>0</v>
      </c>
      <c r="F15" s="13"/>
      <c r="G15" s="34" t="str">
        <f>IF(OR(COUNTBLANK(AL15:AL15)=1,COUNTBLANK(AR15:AR15)=1,COUNTBLANK(O15:O15)=1),"",ROUND(((2*AL15)+AR15+O15)/4,0))</f>
        <v>0</v>
      </c>
      <c r="H15" s="34" t="str">
        <f>IF(OR(COUNTBLANK(AL15:AL15)=1,COUNTBLANK(AR15:AR15)=1,AND(COUNTBLANK(O15:O15)=1,OR($K$2&lt;&gt;12,UPPER($L$2)&lt;&gt;"GENAP")),AND(COUNTBLANK(P15:P15)=1,OR($K$2&lt;&gt;12,UPPER($L$2)&lt;&gt;"GENAP"))),"",IF(OR($K$2&lt;&gt;12,UPPER($L$2)&lt;&gt;"GENAP"),ROUND(((2*AL15)+AR15+P15)/4,0),ROUND(((2*AL15)+AR15+P15)/4,0)))</f>
        <v>0</v>
      </c>
      <c r="I15" s="34" t="str">
        <f>IF(AND(COUNTBLANK(AT15:AX15)=5,COUNTBLANK(AM15:AQ15)=5),"",IF(COUNTBLANK(AL15:AL15)=1,ROUND((AR15+(AY15*2))/3,0),ROUND(AY15,0)))</f>
        <v>0</v>
      </c>
      <c r="J15" s="34" t="str">
        <f>IF(OR(AND(COUNTBLANK(P15:P15)=1,OR($K$2&lt;&gt;12,UPPER($L$2)&lt;&gt;"GENAP")),COUNTBLANK(AT15:AX15)=5),"",IF(COUNTBLANK(AL15:AL15)=1,ROUND((AR15+(AY15*2))/3,0),ROUND(AY15,0)))</f>
        <v>0</v>
      </c>
      <c r="K15" s="16" t="str">
        <f>IF(BA15="","",BA15)</f>
        <v>0</v>
      </c>
      <c r="L15" s="102" t="s">
        <v>47</v>
      </c>
      <c r="M15" s="13"/>
      <c r="N15" s="53" t="str">
        <f>IF(BB15="","",BB15)</f>
        <v>0</v>
      </c>
      <c r="O15" s="2">
        <v>84</v>
      </c>
      <c r="P15" s="2">
        <v>97</v>
      </c>
      <c r="Q15" s="13"/>
      <c r="R15" s="3">
        <v>83</v>
      </c>
      <c r="S15" s="1"/>
      <c r="T15" s="62" t="str">
        <f>IF(ISNUMBER(R15)=FALSE(),"",IF(OR(R15&gt;=$C$4,ISNUMBER(S15)=FALSE(),R15&gt;S15),R15,IF(S15&gt;=$C$4,$C$4,S15)))</f>
        <v>0</v>
      </c>
      <c r="U15" s="1">
        <v>83</v>
      </c>
      <c r="V15" s="1"/>
      <c r="W15" s="62" t="str">
        <f>IF(ISNUMBER(U15)=FALSE(),"",IF(OR(U15&gt;=$C$4,ISNUMBER(V15)=FALSE(),U15&gt;V15),U15,IF(V15&gt;=$C$4,$C$4,V15)))</f>
        <v>0</v>
      </c>
      <c r="X15" s="1">
        <v>86</v>
      </c>
      <c r="Y15" s="1"/>
      <c r="Z15" s="62" t="str">
        <f>IF(ISNUMBER(X15)=FALSE(),"",IF(OR(X15&gt;=$C$4,ISNUMBER(Y15)=FALSE(),X15&gt;Y15),X15,IF(Y15&gt;=$C$4,$C$4,Y15)))</f>
        <v>0</v>
      </c>
      <c r="AA15" s="1"/>
      <c r="AB15" s="1"/>
      <c r="AC15" s="62" t="str">
        <f>IF(ISNUMBER(AA15)=FALSE(),"",IF(OR(AA15&gt;=$C$4,ISNUMBER(AB15)=FALSE(),AA15&gt;AB15),AA15,IF(AB15&gt;=$C$4,$C$4,AB15)))</f>
        <v>0</v>
      </c>
      <c r="AD15" s="1"/>
      <c r="AE15" s="1"/>
      <c r="AF15" s="62" t="str">
        <f>IF(ISNUMBER(AD15)=FALSE(),"",IF(OR(AD15&gt;=$C$4,ISNUMBER(AE15)=FALSE(),AD15&gt;AE15),AD15,IF(AE15&gt;=$C$4,$C$4,AE15)))</f>
        <v>0</v>
      </c>
      <c r="AG15" s="16" t="str">
        <f>IF(COUNTA(T15:T15)=1,T15)</f>
        <v>0</v>
      </c>
      <c r="AH15" s="16" t="str">
        <f>IF(COUNTA(W15:W15)=1,W15)</f>
        <v>0</v>
      </c>
      <c r="AI15" s="16" t="str">
        <f>IF(COUNTA(Z15:Z15)=1,Z15)</f>
        <v>0</v>
      </c>
      <c r="AJ15" s="16" t="str">
        <f>IF(COUNTA(AC15:AC15)=1,AC15)</f>
        <v>0</v>
      </c>
      <c r="AK15" s="16" t="str">
        <f>IF(COUNTA(AF15:AF15)=1,AF15)</f>
        <v>0</v>
      </c>
      <c r="AL15" s="52" t="str">
        <f>IF(COUNTBLANK(AG15:AK15)=5,"",AVERAGE(AG15:AK15))</f>
        <v>0</v>
      </c>
      <c r="AM15" s="6">
        <v>86</v>
      </c>
      <c r="AN15" s="2">
        <v>87</v>
      </c>
      <c r="AO15" s="2">
        <v>89</v>
      </c>
      <c r="AP15" s="2"/>
      <c r="AQ15" s="2"/>
      <c r="AR15" s="84" t="str">
        <f>IF(COUNTBLANK(AM15:AQ15)=5,"",AVERAGE(AM15:AQ15))</f>
        <v>0</v>
      </c>
      <c r="AS15" s="13"/>
      <c r="AT15" s="6"/>
      <c r="AU15" s="2"/>
      <c r="AV15" s="2"/>
      <c r="AW15" s="2"/>
      <c r="AX15" s="2"/>
      <c r="AY15" s="98" t="str">
        <f>IF(COUNTBLANK(AT15:AX15)=5,"",AVERAGE(AT15:AX15))</f>
        <v>0</v>
      </c>
      <c r="AZ15" s="13"/>
      <c r="BA15" s="10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6">
        <v>6</v>
      </c>
      <c r="B16" s="16">
        <v>40679</v>
      </c>
      <c r="C16" s="16" t="s">
        <v>140</v>
      </c>
      <c r="D16" s="13"/>
      <c r="E16" s="16" t="str">
        <f>H16</f>
        <v>0</v>
      </c>
      <c r="F16" s="13"/>
      <c r="G16" s="34" t="str">
        <f>IF(OR(COUNTBLANK(AL16:AL16)=1,COUNTBLANK(AR16:AR16)=1,COUNTBLANK(O16:O16)=1),"",ROUND(((2*AL16)+AR16+O16)/4,0))</f>
        <v>0</v>
      </c>
      <c r="H16" s="34" t="str">
        <f>IF(OR(COUNTBLANK(AL16:AL16)=1,COUNTBLANK(AR16:AR16)=1,AND(COUNTBLANK(O16:O16)=1,OR($K$2&lt;&gt;12,UPPER($L$2)&lt;&gt;"GENAP")),AND(COUNTBLANK(P16:P16)=1,OR($K$2&lt;&gt;12,UPPER($L$2)&lt;&gt;"GENAP"))),"",IF(OR($K$2&lt;&gt;12,UPPER($L$2)&lt;&gt;"GENAP"),ROUND(((2*AL16)+AR16+P16)/4,0),ROUND(((2*AL16)+AR16+P16)/4,0)))</f>
        <v>0</v>
      </c>
      <c r="I16" s="34" t="str">
        <f>IF(AND(COUNTBLANK(AT16:AX16)=5,COUNTBLANK(AM16:AQ16)=5),"",IF(COUNTBLANK(AL16:AL16)=1,ROUND((AR16+(AY16*2))/3,0),ROUND(AY16,0)))</f>
        <v>0</v>
      </c>
      <c r="J16" s="34" t="str">
        <f>IF(OR(AND(COUNTBLANK(P16:P16)=1,OR($K$2&lt;&gt;12,UPPER($L$2)&lt;&gt;"GENAP")),COUNTBLANK(AT16:AX16)=5),"",IF(COUNTBLANK(AL16:AL16)=1,ROUND((AR16+(AY16*2))/3,0),ROUND(AY16,0)))</f>
        <v>0</v>
      </c>
      <c r="K16" s="16" t="str">
        <f>IF(BA16="","",BA16)</f>
        <v>0</v>
      </c>
      <c r="L16" s="102" t="s">
        <v>47</v>
      </c>
      <c r="M16" s="13"/>
      <c r="N16" s="53" t="str">
        <f>IF(BB16="","",BB16)</f>
        <v>0</v>
      </c>
      <c r="O16" s="2">
        <v>82</v>
      </c>
      <c r="P16" s="2">
        <v>92</v>
      </c>
      <c r="Q16" s="13"/>
      <c r="R16" s="3">
        <v>84</v>
      </c>
      <c r="S16" s="1"/>
      <c r="T16" s="62" t="str">
        <f>IF(ISNUMBER(R16)=FALSE(),"",IF(OR(R16&gt;=$C$4,ISNUMBER(S16)=FALSE(),R16&gt;S16),R16,IF(S16&gt;=$C$4,$C$4,S16)))</f>
        <v>0</v>
      </c>
      <c r="U16" s="1">
        <v>82</v>
      </c>
      <c r="V16" s="1"/>
      <c r="W16" s="62" t="str">
        <f>IF(ISNUMBER(U16)=FALSE(),"",IF(OR(U16&gt;=$C$4,ISNUMBER(V16)=FALSE(),U16&gt;V16),U16,IF(V16&gt;=$C$4,$C$4,V16)))</f>
        <v>0</v>
      </c>
      <c r="X16" s="1">
        <v>86</v>
      </c>
      <c r="Y16" s="1"/>
      <c r="Z16" s="62" t="str">
        <f>IF(ISNUMBER(X16)=FALSE(),"",IF(OR(X16&gt;=$C$4,ISNUMBER(Y16)=FALSE(),X16&gt;Y16),X16,IF(Y16&gt;=$C$4,$C$4,Y16)))</f>
        <v>0</v>
      </c>
      <c r="AA16" s="1"/>
      <c r="AB16" s="1"/>
      <c r="AC16" s="62" t="str">
        <f>IF(ISNUMBER(AA16)=FALSE(),"",IF(OR(AA16&gt;=$C$4,ISNUMBER(AB16)=FALSE(),AA16&gt;AB16),AA16,IF(AB16&gt;=$C$4,$C$4,AB16)))</f>
        <v>0</v>
      </c>
      <c r="AD16" s="1"/>
      <c r="AE16" s="1"/>
      <c r="AF16" s="62" t="str">
        <f>IF(ISNUMBER(AD16)=FALSE(),"",IF(OR(AD16&gt;=$C$4,ISNUMBER(AE16)=FALSE(),AD16&gt;AE16),AD16,IF(AE16&gt;=$C$4,$C$4,AE16)))</f>
        <v>0</v>
      </c>
      <c r="AG16" s="16" t="str">
        <f>IF(COUNTA(T16:T16)=1,T16)</f>
        <v>0</v>
      </c>
      <c r="AH16" s="16" t="str">
        <f>IF(COUNTA(W16:W16)=1,W16)</f>
        <v>0</v>
      </c>
      <c r="AI16" s="16" t="str">
        <f>IF(COUNTA(Z16:Z16)=1,Z16)</f>
        <v>0</v>
      </c>
      <c r="AJ16" s="16" t="str">
        <f>IF(COUNTA(AC16:AC16)=1,AC16)</f>
        <v>0</v>
      </c>
      <c r="AK16" s="16" t="str">
        <f>IF(COUNTA(AF16:AF16)=1,AF16)</f>
        <v>0</v>
      </c>
      <c r="AL16" s="52" t="str">
        <f>IF(COUNTBLANK(AG16:AK16)=5,"",AVERAGE(AG16:AK16))</f>
        <v>0</v>
      </c>
      <c r="AM16" s="6">
        <v>86</v>
      </c>
      <c r="AN16" s="2">
        <v>87</v>
      </c>
      <c r="AO16" s="2">
        <v>89</v>
      </c>
      <c r="AP16" s="2"/>
      <c r="AQ16" s="2"/>
      <c r="AR16" s="84" t="str">
        <f>IF(COUNTBLANK(AM16:AQ16)=5,"",AVERAGE(AM16:AQ16))</f>
        <v>0</v>
      </c>
      <c r="AS16" s="13"/>
      <c r="AT16" s="6"/>
      <c r="AU16" s="2"/>
      <c r="AV16" s="2"/>
      <c r="AW16" s="2"/>
      <c r="AX16" s="2"/>
      <c r="AY16" s="98" t="str">
        <f>IF(COUNTBLANK(AT16:AX16)=5,"",AVERAGE(AT16:AX16))</f>
        <v>0</v>
      </c>
      <c r="AZ16" s="13"/>
      <c r="BA16" s="10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6">
        <v>7</v>
      </c>
      <c r="B17" s="16">
        <v>40692</v>
      </c>
      <c r="C17" s="16" t="s">
        <v>141</v>
      </c>
      <c r="D17" s="13"/>
      <c r="E17" s="16" t="str">
        <f>H17</f>
        <v>0</v>
      </c>
      <c r="F17" s="13"/>
      <c r="G17" s="34" t="str">
        <f>IF(OR(COUNTBLANK(AL17:AL17)=1,COUNTBLANK(AR17:AR17)=1,COUNTBLANK(O17:O17)=1),"",ROUND(((2*AL17)+AR17+O17)/4,0))</f>
        <v>0</v>
      </c>
      <c r="H17" s="34" t="str">
        <f>IF(OR(COUNTBLANK(AL17:AL17)=1,COUNTBLANK(AR17:AR17)=1,AND(COUNTBLANK(O17:O17)=1,OR($K$2&lt;&gt;12,UPPER($L$2)&lt;&gt;"GENAP")),AND(COUNTBLANK(P17:P17)=1,OR($K$2&lt;&gt;12,UPPER($L$2)&lt;&gt;"GENAP"))),"",IF(OR($K$2&lt;&gt;12,UPPER($L$2)&lt;&gt;"GENAP"),ROUND(((2*AL17)+AR17+P17)/4,0),ROUND(((2*AL17)+AR17+P17)/4,0)))</f>
        <v>0</v>
      </c>
      <c r="I17" s="34" t="str">
        <f>IF(AND(COUNTBLANK(AT17:AX17)=5,COUNTBLANK(AM17:AQ17)=5),"",IF(COUNTBLANK(AL17:AL17)=1,ROUND((AR17+(AY17*2))/3,0),ROUND(AY17,0)))</f>
        <v>0</v>
      </c>
      <c r="J17" s="34" t="str">
        <f>IF(OR(AND(COUNTBLANK(P17:P17)=1,OR($K$2&lt;&gt;12,UPPER($L$2)&lt;&gt;"GENAP")),COUNTBLANK(AT17:AX17)=5),"",IF(COUNTBLANK(AL17:AL17)=1,ROUND((AR17+(AY17*2))/3,0),ROUND(AY17,0)))</f>
        <v>0</v>
      </c>
      <c r="K17" s="16" t="str">
        <f>IF(BA17="","",BA17)</f>
        <v>0</v>
      </c>
      <c r="L17" s="102" t="s">
        <v>47</v>
      </c>
      <c r="M17" s="13"/>
      <c r="N17" s="53" t="str">
        <f>IF(BB17="","",BB17)</f>
        <v>0</v>
      </c>
      <c r="O17" s="2">
        <v>80</v>
      </c>
      <c r="P17" s="2">
        <v>87</v>
      </c>
      <c r="Q17" s="13"/>
      <c r="R17" s="3">
        <v>83</v>
      </c>
      <c r="S17" s="1"/>
      <c r="T17" s="62" t="str">
        <f>IF(ISNUMBER(R17)=FALSE(),"",IF(OR(R17&gt;=$C$4,ISNUMBER(S17)=FALSE(),R17&gt;S17),R17,IF(S17&gt;=$C$4,$C$4,S17)))</f>
        <v>0</v>
      </c>
      <c r="U17" s="1">
        <v>87</v>
      </c>
      <c r="V17" s="1"/>
      <c r="W17" s="62" t="str">
        <f>IF(ISNUMBER(U17)=FALSE(),"",IF(OR(U17&gt;=$C$4,ISNUMBER(V17)=FALSE(),U17&gt;V17),U17,IF(V17&gt;=$C$4,$C$4,V17)))</f>
        <v>0</v>
      </c>
      <c r="X17" s="1">
        <v>87</v>
      </c>
      <c r="Y17" s="1"/>
      <c r="Z17" s="62" t="str">
        <f>IF(ISNUMBER(X17)=FALSE(),"",IF(OR(X17&gt;=$C$4,ISNUMBER(Y17)=FALSE(),X17&gt;Y17),X17,IF(Y17&gt;=$C$4,$C$4,Y17)))</f>
        <v>0</v>
      </c>
      <c r="AA17" s="1"/>
      <c r="AB17" s="1"/>
      <c r="AC17" s="62" t="str">
        <f>IF(ISNUMBER(AA17)=FALSE(),"",IF(OR(AA17&gt;=$C$4,ISNUMBER(AB17)=FALSE(),AA17&gt;AB17),AA17,IF(AB17&gt;=$C$4,$C$4,AB17)))</f>
        <v>0</v>
      </c>
      <c r="AD17" s="1"/>
      <c r="AE17" s="1"/>
      <c r="AF17" s="62" t="str">
        <f>IF(ISNUMBER(AD17)=FALSE(),"",IF(OR(AD17&gt;=$C$4,ISNUMBER(AE17)=FALSE(),AD17&gt;AE17),AD17,IF(AE17&gt;=$C$4,$C$4,AE17)))</f>
        <v>0</v>
      </c>
      <c r="AG17" s="16" t="str">
        <f>IF(COUNTA(T17:T17)=1,T17)</f>
        <v>0</v>
      </c>
      <c r="AH17" s="16" t="str">
        <f>IF(COUNTA(W17:W17)=1,W17)</f>
        <v>0</v>
      </c>
      <c r="AI17" s="16" t="str">
        <f>IF(COUNTA(Z17:Z17)=1,Z17)</f>
        <v>0</v>
      </c>
      <c r="AJ17" s="16" t="str">
        <f>IF(COUNTA(AC17:AC17)=1,AC17)</f>
        <v>0</v>
      </c>
      <c r="AK17" s="16" t="str">
        <f>IF(COUNTA(AF17:AF17)=1,AF17)</f>
        <v>0</v>
      </c>
      <c r="AL17" s="52" t="str">
        <f>IF(COUNTBLANK(AG17:AK17)=5,"",AVERAGE(AG17:AK17))</f>
        <v>0</v>
      </c>
      <c r="AM17" s="6">
        <v>86</v>
      </c>
      <c r="AN17" s="2">
        <v>87</v>
      </c>
      <c r="AO17" s="2">
        <v>89</v>
      </c>
      <c r="AP17" s="2"/>
      <c r="AQ17" s="2"/>
      <c r="AR17" s="84" t="str">
        <f>IF(COUNTBLANK(AM17:AQ17)=5,"",AVERAGE(AM17:AQ17))</f>
        <v>0</v>
      </c>
      <c r="AS17" s="13"/>
      <c r="AT17" s="6"/>
      <c r="AU17" s="2"/>
      <c r="AV17" s="2"/>
      <c r="AW17" s="2"/>
      <c r="AX17" s="2"/>
      <c r="AY17" s="98" t="str">
        <f>IF(COUNTBLANK(AT17:AX17)=5,"",AVERAGE(AT17:AX17))</f>
        <v>0</v>
      </c>
      <c r="AZ17" s="13"/>
      <c r="BA17" s="10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6">
        <v>8</v>
      </c>
      <c r="B18" s="16">
        <v>40705</v>
      </c>
      <c r="C18" s="16" t="s">
        <v>142</v>
      </c>
      <c r="D18" s="13"/>
      <c r="E18" s="16" t="str">
        <f>H18</f>
        <v>0</v>
      </c>
      <c r="F18" s="13"/>
      <c r="G18" s="34" t="str">
        <f>IF(OR(COUNTBLANK(AL18:AL18)=1,COUNTBLANK(AR18:AR18)=1,COUNTBLANK(O18:O18)=1),"",ROUND(((2*AL18)+AR18+O18)/4,0))</f>
        <v>0</v>
      </c>
      <c r="H18" s="34" t="str">
        <f>IF(OR(COUNTBLANK(AL18:AL18)=1,COUNTBLANK(AR18:AR18)=1,AND(COUNTBLANK(O18:O18)=1,OR($K$2&lt;&gt;12,UPPER($L$2)&lt;&gt;"GENAP")),AND(COUNTBLANK(P18:P18)=1,OR($K$2&lt;&gt;12,UPPER($L$2)&lt;&gt;"GENAP"))),"",IF(OR($K$2&lt;&gt;12,UPPER($L$2)&lt;&gt;"GENAP"),ROUND(((2*AL18)+AR18+P18)/4,0),ROUND(((2*AL18)+AR18+P18)/4,0)))</f>
        <v>0</v>
      </c>
      <c r="I18" s="34" t="str">
        <f>IF(AND(COUNTBLANK(AT18:AX18)=5,COUNTBLANK(AM18:AQ18)=5),"",IF(COUNTBLANK(AL18:AL18)=1,ROUND((AR18+(AY18*2))/3,0),ROUND(AY18,0)))</f>
        <v>0</v>
      </c>
      <c r="J18" s="34" t="str">
        <f>IF(OR(AND(COUNTBLANK(P18:P18)=1,OR($K$2&lt;&gt;12,UPPER($L$2)&lt;&gt;"GENAP")),COUNTBLANK(AT18:AX18)=5),"",IF(COUNTBLANK(AL18:AL18)=1,ROUND((AR18+(AY18*2))/3,0),ROUND(AY18,0)))</f>
        <v>0</v>
      </c>
      <c r="K18" s="16" t="str">
        <f>IF(BA18="","",BA18)</f>
        <v>0</v>
      </c>
      <c r="L18" s="102" t="s">
        <v>47</v>
      </c>
      <c r="M18" s="13"/>
      <c r="N18" s="53" t="str">
        <f>IF(BB18="","",BB18)</f>
        <v>0</v>
      </c>
      <c r="O18" s="2">
        <v>84</v>
      </c>
      <c r="P18" s="2">
        <v>87</v>
      </c>
      <c r="Q18" s="13"/>
      <c r="R18" s="3">
        <v>86</v>
      </c>
      <c r="S18" s="1"/>
      <c r="T18" s="62" t="str">
        <f>IF(ISNUMBER(R18)=FALSE(),"",IF(OR(R18&gt;=$C$4,ISNUMBER(S18)=FALSE(),R18&gt;S18),R18,IF(S18&gt;=$C$4,$C$4,S18)))</f>
        <v>0</v>
      </c>
      <c r="U18" s="1">
        <v>87</v>
      </c>
      <c r="V18" s="1"/>
      <c r="W18" s="62" t="str">
        <f>IF(ISNUMBER(U18)=FALSE(),"",IF(OR(U18&gt;=$C$4,ISNUMBER(V18)=FALSE(),U18&gt;V18),U18,IF(V18&gt;=$C$4,$C$4,V18)))</f>
        <v>0</v>
      </c>
      <c r="X18" s="1">
        <v>86</v>
      </c>
      <c r="Y18" s="1"/>
      <c r="Z18" s="62" t="str">
        <f>IF(ISNUMBER(X18)=FALSE(),"",IF(OR(X18&gt;=$C$4,ISNUMBER(Y18)=FALSE(),X18&gt;Y18),X18,IF(Y18&gt;=$C$4,$C$4,Y18)))</f>
        <v>0</v>
      </c>
      <c r="AA18" s="1"/>
      <c r="AB18" s="1"/>
      <c r="AC18" s="62" t="str">
        <f>IF(ISNUMBER(AA18)=FALSE(),"",IF(OR(AA18&gt;=$C$4,ISNUMBER(AB18)=FALSE(),AA18&gt;AB18),AA18,IF(AB18&gt;=$C$4,$C$4,AB18)))</f>
        <v>0</v>
      </c>
      <c r="AD18" s="1"/>
      <c r="AE18" s="1"/>
      <c r="AF18" s="62" t="str">
        <f>IF(ISNUMBER(AD18)=FALSE(),"",IF(OR(AD18&gt;=$C$4,ISNUMBER(AE18)=FALSE(),AD18&gt;AE18),AD18,IF(AE18&gt;=$C$4,$C$4,AE18)))</f>
        <v>0</v>
      </c>
      <c r="AG18" s="16" t="str">
        <f>IF(COUNTA(T18:T18)=1,T18)</f>
        <v>0</v>
      </c>
      <c r="AH18" s="16" t="str">
        <f>IF(COUNTA(W18:W18)=1,W18)</f>
        <v>0</v>
      </c>
      <c r="AI18" s="16" t="str">
        <f>IF(COUNTA(Z18:Z18)=1,Z18)</f>
        <v>0</v>
      </c>
      <c r="AJ18" s="16" t="str">
        <f>IF(COUNTA(AC18:AC18)=1,AC18)</f>
        <v>0</v>
      </c>
      <c r="AK18" s="16" t="str">
        <f>IF(COUNTA(AF18:AF18)=1,AF18)</f>
        <v>0</v>
      </c>
      <c r="AL18" s="52" t="str">
        <f>IF(COUNTBLANK(AG18:AK18)=5,"",AVERAGE(AG18:AK18))</f>
        <v>0</v>
      </c>
      <c r="AM18" s="6">
        <v>80</v>
      </c>
      <c r="AN18" s="2">
        <v>87</v>
      </c>
      <c r="AO18" s="2">
        <v>89</v>
      </c>
      <c r="AP18" s="2"/>
      <c r="AQ18" s="2"/>
      <c r="AR18" s="84" t="str">
        <f>IF(COUNTBLANK(AM18:AQ18)=5,"",AVERAGE(AM18:AQ18))</f>
        <v>0</v>
      </c>
      <c r="AS18" s="13"/>
      <c r="AT18" s="6"/>
      <c r="AU18" s="2"/>
      <c r="AV18" s="2"/>
      <c r="AW18" s="2"/>
      <c r="AX18" s="2"/>
      <c r="AY18" s="98" t="str">
        <f>IF(COUNTBLANK(AT18:AX18)=5,"",AVERAGE(AT18:AX18))</f>
        <v>0</v>
      </c>
      <c r="AZ18" s="13"/>
      <c r="BA18" s="10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6">
        <v>9</v>
      </c>
      <c r="B19" s="16">
        <v>40718</v>
      </c>
      <c r="C19" s="16" t="s">
        <v>143</v>
      </c>
      <c r="D19" s="13"/>
      <c r="E19" s="16" t="str">
        <f>H19</f>
        <v>0</v>
      </c>
      <c r="F19" s="13"/>
      <c r="G19" s="34" t="str">
        <f>IF(OR(COUNTBLANK(AL19:AL19)=1,COUNTBLANK(AR19:AR19)=1,COUNTBLANK(O19:O19)=1),"",ROUND(((2*AL19)+AR19+O19)/4,0))</f>
        <v>0</v>
      </c>
      <c r="H19" s="34" t="str">
        <f>IF(OR(COUNTBLANK(AL19:AL19)=1,COUNTBLANK(AR19:AR19)=1,AND(COUNTBLANK(O19:O19)=1,OR($K$2&lt;&gt;12,UPPER($L$2)&lt;&gt;"GENAP")),AND(COUNTBLANK(P19:P19)=1,OR($K$2&lt;&gt;12,UPPER($L$2)&lt;&gt;"GENAP"))),"",IF(OR($K$2&lt;&gt;12,UPPER($L$2)&lt;&gt;"GENAP"),ROUND(((2*AL19)+AR19+P19)/4,0),ROUND(((2*AL19)+AR19+P19)/4,0)))</f>
        <v>0</v>
      </c>
      <c r="I19" s="34" t="str">
        <f>IF(AND(COUNTBLANK(AT19:AX19)=5,COUNTBLANK(AM19:AQ19)=5),"",IF(COUNTBLANK(AL19:AL19)=1,ROUND((AR19+(AY19*2))/3,0),ROUND(AY19,0)))</f>
        <v>0</v>
      </c>
      <c r="J19" s="34" t="str">
        <f>IF(OR(AND(COUNTBLANK(P19:P19)=1,OR($K$2&lt;&gt;12,UPPER($L$2)&lt;&gt;"GENAP")),COUNTBLANK(AT19:AX19)=5),"",IF(COUNTBLANK(AL19:AL19)=1,ROUND((AR19+(AY19*2))/3,0),ROUND(AY19,0)))</f>
        <v>0</v>
      </c>
      <c r="K19" s="16" t="str">
        <f>IF(BA19="","",BA19)</f>
        <v>0</v>
      </c>
      <c r="L19" s="102" t="s">
        <v>47</v>
      </c>
      <c r="M19" s="13"/>
      <c r="N19" s="53" t="str">
        <f>IF(BB19="","",BB19)</f>
        <v>0</v>
      </c>
      <c r="O19" s="2">
        <v>90</v>
      </c>
      <c r="P19" s="2">
        <v>94</v>
      </c>
      <c r="Q19" s="13"/>
      <c r="R19" s="3">
        <v>84</v>
      </c>
      <c r="S19" s="1"/>
      <c r="T19" s="62" t="str">
        <f>IF(ISNUMBER(R19)=FALSE(),"",IF(OR(R19&gt;=$C$4,ISNUMBER(S19)=FALSE(),R19&gt;S19),R19,IF(S19&gt;=$C$4,$C$4,S19)))</f>
        <v>0</v>
      </c>
      <c r="U19" s="1">
        <v>81</v>
      </c>
      <c r="V19" s="1"/>
      <c r="W19" s="62" t="str">
        <f>IF(ISNUMBER(U19)=FALSE(),"",IF(OR(U19&gt;=$C$4,ISNUMBER(V19)=FALSE(),U19&gt;V19),U19,IF(V19&gt;=$C$4,$C$4,V19)))</f>
        <v>0</v>
      </c>
      <c r="X19" s="1">
        <v>89</v>
      </c>
      <c r="Y19" s="1"/>
      <c r="Z19" s="62" t="str">
        <f>IF(ISNUMBER(X19)=FALSE(),"",IF(OR(X19&gt;=$C$4,ISNUMBER(Y19)=FALSE(),X19&gt;Y19),X19,IF(Y19&gt;=$C$4,$C$4,Y19)))</f>
        <v>0</v>
      </c>
      <c r="AA19" s="1"/>
      <c r="AB19" s="1"/>
      <c r="AC19" s="62" t="str">
        <f>IF(ISNUMBER(AA19)=FALSE(),"",IF(OR(AA19&gt;=$C$4,ISNUMBER(AB19)=FALSE(),AA19&gt;AB19),AA19,IF(AB19&gt;=$C$4,$C$4,AB19)))</f>
        <v>0</v>
      </c>
      <c r="AD19" s="1"/>
      <c r="AE19" s="1"/>
      <c r="AF19" s="62" t="str">
        <f>IF(ISNUMBER(AD19)=FALSE(),"",IF(OR(AD19&gt;=$C$4,ISNUMBER(AE19)=FALSE(),AD19&gt;AE19),AD19,IF(AE19&gt;=$C$4,$C$4,AE19)))</f>
        <v>0</v>
      </c>
      <c r="AG19" s="16" t="str">
        <f>IF(COUNTA(T19:T19)=1,T19)</f>
        <v>0</v>
      </c>
      <c r="AH19" s="16" t="str">
        <f>IF(COUNTA(W19:W19)=1,W19)</f>
        <v>0</v>
      </c>
      <c r="AI19" s="16" t="str">
        <f>IF(COUNTA(Z19:Z19)=1,Z19)</f>
        <v>0</v>
      </c>
      <c r="AJ19" s="16" t="str">
        <f>IF(COUNTA(AC19:AC19)=1,AC19)</f>
        <v>0</v>
      </c>
      <c r="AK19" s="16" t="str">
        <f>IF(COUNTA(AF19:AF19)=1,AF19)</f>
        <v>0</v>
      </c>
      <c r="AL19" s="52" t="str">
        <f>IF(COUNTBLANK(AG19:AK19)=5,"",AVERAGE(AG19:AK19))</f>
        <v>0</v>
      </c>
      <c r="AM19" s="6">
        <v>85</v>
      </c>
      <c r="AN19" s="2">
        <v>87</v>
      </c>
      <c r="AO19" s="2">
        <v>89</v>
      </c>
      <c r="AP19" s="2"/>
      <c r="AQ19" s="2"/>
      <c r="AR19" s="84" t="str">
        <f>IF(COUNTBLANK(AM19:AQ19)=5,"",AVERAGE(AM19:AQ19))</f>
        <v>0</v>
      </c>
      <c r="AS19" s="13"/>
      <c r="AT19" s="6"/>
      <c r="AU19" s="2"/>
      <c r="AV19" s="2"/>
      <c r="AW19" s="2"/>
      <c r="AX19" s="2"/>
      <c r="AY19" s="98" t="str">
        <f>IF(COUNTBLANK(AT19:AX19)=5,"",AVERAGE(AT19:AX19))</f>
        <v>0</v>
      </c>
      <c r="AZ19" s="13"/>
      <c r="BA19" s="10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6">
        <v>10</v>
      </c>
      <c r="B20" s="16">
        <v>40731</v>
      </c>
      <c r="C20" s="16" t="s">
        <v>144</v>
      </c>
      <c r="D20" s="13"/>
      <c r="E20" s="16" t="str">
        <f>H20</f>
        <v>0</v>
      </c>
      <c r="F20" s="13"/>
      <c r="G20" s="34" t="str">
        <f>IF(OR(COUNTBLANK(AL20:AL20)=1,COUNTBLANK(AR20:AR20)=1,COUNTBLANK(O20:O20)=1),"",ROUND(((2*AL20)+AR20+O20)/4,0))</f>
        <v>0</v>
      </c>
      <c r="H20" s="34" t="str">
        <f>IF(OR(COUNTBLANK(AL20:AL20)=1,COUNTBLANK(AR20:AR20)=1,AND(COUNTBLANK(O20:O20)=1,OR($K$2&lt;&gt;12,UPPER($L$2)&lt;&gt;"GENAP")),AND(COUNTBLANK(P20:P20)=1,OR($K$2&lt;&gt;12,UPPER($L$2)&lt;&gt;"GENAP"))),"",IF(OR($K$2&lt;&gt;12,UPPER($L$2)&lt;&gt;"GENAP"),ROUND(((2*AL20)+AR20+P20)/4,0),ROUND(((2*AL20)+AR20+P20)/4,0)))</f>
        <v>0</v>
      </c>
      <c r="I20" s="34" t="str">
        <f>IF(AND(COUNTBLANK(AT20:AX20)=5,COUNTBLANK(AM20:AQ20)=5),"",IF(COUNTBLANK(AL20:AL20)=1,ROUND((AR20+(AY20*2))/3,0),ROUND(AY20,0)))</f>
        <v>0</v>
      </c>
      <c r="J20" s="34" t="str">
        <f>IF(OR(AND(COUNTBLANK(P20:P20)=1,OR($K$2&lt;&gt;12,UPPER($L$2)&lt;&gt;"GENAP")),COUNTBLANK(AT20:AX20)=5),"",IF(COUNTBLANK(AL20:AL20)=1,ROUND((AR20+(AY20*2))/3,0),ROUND(AY20,0)))</f>
        <v>0</v>
      </c>
      <c r="K20" s="16" t="str">
        <f>IF(BA20="","",BA20)</f>
        <v>0</v>
      </c>
      <c r="L20" s="102" t="s">
        <v>47</v>
      </c>
      <c r="M20" s="13"/>
      <c r="N20" s="53" t="str">
        <f>IF(BB20="","",BB20)</f>
        <v>0</v>
      </c>
      <c r="O20" s="2">
        <v>76</v>
      </c>
      <c r="P20" s="2">
        <v>91</v>
      </c>
      <c r="Q20" s="13"/>
      <c r="R20" s="3">
        <v>84</v>
      </c>
      <c r="S20" s="1"/>
      <c r="T20" s="62" t="str">
        <f>IF(ISNUMBER(R20)=FALSE(),"",IF(OR(R20&gt;=$C$4,ISNUMBER(S20)=FALSE(),R20&gt;S20),R20,IF(S20&gt;=$C$4,$C$4,S20)))</f>
        <v>0</v>
      </c>
      <c r="U20" s="1">
        <v>86</v>
      </c>
      <c r="V20" s="1"/>
      <c r="W20" s="62" t="str">
        <f>IF(ISNUMBER(U20)=FALSE(),"",IF(OR(U20&gt;=$C$4,ISNUMBER(V20)=FALSE(),U20&gt;V20),U20,IF(V20&gt;=$C$4,$C$4,V20)))</f>
        <v>0</v>
      </c>
      <c r="X20" s="1">
        <v>88</v>
      </c>
      <c r="Y20" s="1"/>
      <c r="Z20" s="62" t="str">
        <f>IF(ISNUMBER(X20)=FALSE(),"",IF(OR(X20&gt;=$C$4,ISNUMBER(Y20)=FALSE(),X20&gt;Y20),X20,IF(Y20&gt;=$C$4,$C$4,Y20)))</f>
        <v>0</v>
      </c>
      <c r="AA20" s="1"/>
      <c r="AB20" s="1"/>
      <c r="AC20" s="62" t="str">
        <f>IF(ISNUMBER(AA20)=FALSE(),"",IF(OR(AA20&gt;=$C$4,ISNUMBER(AB20)=FALSE(),AA20&gt;AB20),AA20,IF(AB20&gt;=$C$4,$C$4,AB20)))</f>
        <v>0</v>
      </c>
      <c r="AD20" s="1"/>
      <c r="AE20" s="1"/>
      <c r="AF20" s="62" t="str">
        <f>IF(ISNUMBER(AD20)=FALSE(),"",IF(OR(AD20&gt;=$C$4,ISNUMBER(AE20)=FALSE(),AD20&gt;AE20),AD20,IF(AE20&gt;=$C$4,$C$4,AE20)))</f>
        <v>0</v>
      </c>
      <c r="AG20" s="16" t="str">
        <f>IF(COUNTA(T20:T20)=1,T20)</f>
        <v>0</v>
      </c>
      <c r="AH20" s="16" t="str">
        <f>IF(COUNTA(W20:W20)=1,W20)</f>
        <v>0</v>
      </c>
      <c r="AI20" s="16" t="str">
        <f>IF(COUNTA(Z20:Z20)=1,Z20)</f>
        <v>0</v>
      </c>
      <c r="AJ20" s="16" t="str">
        <f>IF(COUNTA(AC20:AC20)=1,AC20)</f>
        <v>0</v>
      </c>
      <c r="AK20" s="16" t="str">
        <f>IF(COUNTA(AF20:AF20)=1,AF20)</f>
        <v>0</v>
      </c>
      <c r="AL20" s="52" t="str">
        <f>IF(COUNTBLANK(AG20:AK20)=5,"",AVERAGE(AG20:AK20))</f>
        <v>0</v>
      </c>
      <c r="AM20" s="6">
        <v>85</v>
      </c>
      <c r="AN20" s="2">
        <v>87</v>
      </c>
      <c r="AO20" s="2">
        <v>89</v>
      </c>
      <c r="AP20" s="2"/>
      <c r="AQ20" s="2"/>
      <c r="AR20" s="84" t="str">
        <f>IF(COUNTBLANK(AM20:AQ20)=5,"",AVERAGE(AM20:AQ20))</f>
        <v>0</v>
      </c>
      <c r="AS20" s="13"/>
      <c r="AT20" s="6"/>
      <c r="AU20" s="2"/>
      <c r="AV20" s="2"/>
      <c r="AW20" s="2"/>
      <c r="AX20" s="2"/>
      <c r="AY20" s="98" t="str">
        <f>IF(COUNTBLANK(AT20:AX20)=5,"",AVERAGE(AT20:AX20))</f>
        <v>0</v>
      </c>
      <c r="AZ20" s="13"/>
      <c r="BA20" s="10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6">
        <v>11</v>
      </c>
      <c r="B21" s="16">
        <v>40744</v>
      </c>
      <c r="C21" s="16" t="s">
        <v>145</v>
      </c>
      <c r="D21" s="13"/>
      <c r="E21" s="16" t="str">
        <f>H21</f>
        <v>0</v>
      </c>
      <c r="F21" s="13"/>
      <c r="G21" s="34" t="str">
        <f>IF(OR(COUNTBLANK(AL21:AL21)=1,COUNTBLANK(AR21:AR21)=1,COUNTBLANK(O21:O21)=1),"",ROUND(((2*AL21)+AR21+O21)/4,0))</f>
        <v>0</v>
      </c>
      <c r="H21" s="34" t="str">
        <f>IF(OR(COUNTBLANK(AL21:AL21)=1,COUNTBLANK(AR21:AR21)=1,AND(COUNTBLANK(O21:O21)=1,OR($K$2&lt;&gt;12,UPPER($L$2)&lt;&gt;"GENAP")),AND(COUNTBLANK(P21:P21)=1,OR($K$2&lt;&gt;12,UPPER($L$2)&lt;&gt;"GENAP"))),"",IF(OR($K$2&lt;&gt;12,UPPER($L$2)&lt;&gt;"GENAP"),ROUND(((2*AL21)+AR21+P21)/4,0),ROUND(((2*AL21)+AR21+P21)/4,0)))</f>
        <v>0</v>
      </c>
      <c r="I21" s="34" t="str">
        <f>IF(AND(COUNTBLANK(AT21:AX21)=5,COUNTBLANK(AM21:AQ21)=5),"",IF(COUNTBLANK(AL21:AL21)=1,ROUND((AR21+(AY21*2))/3,0),ROUND(AY21,0)))</f>
        <v>0</v>
      </c>
      <c r="J21" s="34" t="str">
        <f>IF(OR(AND(COUNTBLANK(P21:P21)=1,OR($K$2&lt;&gt;12,UPPER($L$2)&lt;&gt;"GENAP")),COUNTBLANK(AT21:AX21)=5),"",IF(COUNTBLANK(AL21:AL21)=1,ROUND((AR21+(AY21*2))/3,0),ROUND(AY21,0)))</f>
        <v>0</v>
      </c>
      <c r="K21" s="16" t="str">
        <f>IF(BA21="","",BA21)</f>
        <v>0</v>
      </c>
      <c r="L21" s="102" t="s">
        <v>47</v>
      </c>
      <c r="M21" s="13"/>
      <c r="N21" s="53" t="str">
        <f>IF(BB21="","",BB21)</f>
        <v>0</v>
      </c>
      <c r="O21" s="2">
        <v>76</v>
      </c>
      <c r="P21" s="2">
        <v>90</v>
      </c>
      <c r="Q21" s="13"/>
      <c r="R21" s="3">
        <v>84</v>
      </c>
      <c r="S21" s="1"/>
      <c r="T21" s="62" t="str">
        <f>IF(ISNUMBER(R21)=FALSE(),"",IF(OR(R21&gt;=$C$4,ISNUMBER(S21)=FALSE(),R21&gt;S21),R21,IF(S21&gt;=$C$4,$C$4,S21)))</f>
        <v>0</v>
      </c>
      <c r="U21" s="1">
        <v>86</v>
      </c>
      <c r="V21" s="1"/>
      <c r="W21" s="62" t="str">
        <f>IF(ISNUMBER(U21)=FALSE(),"",IF(OR(U21&gt;=$C$4,ISNUMBER(V21)=FALSE(),U21&gt;V21),U21,IF(V21&gt;=$C$4,$C$4,V21)))</f>
        <v>0</v>
      </c>
      <c r="X21" s="1">
        <v>87</v>
      </c>
      <c r="Y21" s="1"/>
      <c r="Z21" s="62" t="str">
        <f>IF(ISNUMBER(X21)=FALSE(),"",IF(OR(X21&gt;=$C$4,ISNUMBER(Y21)=FALSE(),X21&gt;Y21),X21,IF(Y21&gt;=$C$4,$C$4,Y21)))</f>
        <v>0</v>
      </c>
      <c r="AA21" s="1"/>
      <c r="AB21" s="1"/>
      <c r="AC21" s="62" t="str">
        <f>IF(ISNUMBER(AA21)=FALSE(),"",IF(OR(AA21&gt;=$C$4,ISNUMBER(AB21)=FALSE(),AA21&gt;AB21),AA21,IF(AB21&gt;=$C$4,$C$4,AB21)))</f>
        <v>0</v>
      </c>
      <c r="AD21" s="1"/>
      <c r="AE21" s="1"/>
      <c r="AF21" s="62" t="str">
        <f>IF(ISNUMBER(AD21)=FALSE(),"",IF(OR(AD21&gt;=$C$4,ISNUMBER(AE21)=FALSE(),AD21&gt;AE21),AD21,IF(AE21&gt;=$C$4,$C$4,AE21)))</f>
        <v>0</v>
      </c>
      <c r="AG21" s="16" t="str">
        <f>IF(COUNTA(T21:T21)=1,T21)</f>
        <v>0</v>
      </c>
      <c r="AH21" s="16" t="str">
        <f>IF(COUNTA(W21:W21)=1,W21)</f>
        <v>0</v>
      </c>
      <c r="AI21" s="16" t="str">
        <f>IF(COUNTA(Z21:Z21)=1,Z21)</f>
        <v>0</v>
      </c>
      <c r="AJ21" s="16" t="str">
        <f>IF(COUNTA(AC21:AC21)=1,AC21)</f>
        <v>0</v>
      </c>
      <c r="AK21" s="16" t="str">
        <f>IF(COUNTA(AF21:AF21)=1,AF21)</f>
        <v>0</v>
      </c>
      <c r="AL21" s="52" t="str">
        <f>IF(COUNTBLANK(AG21:AK21)=5,"",AVERAGE(AG21:AK21))</f>
        <v>0</v>
      </c>
      <c r="AM21" s="6">
        <v>86</v>
      </c>
      <c r="AN21" s="2">
        <v>87</v>
      </c>
      <c r="AO21" s="2">
        <v>89</v>
      </c>
      <c r="AP21" s="2"/>
      <c r="AQ21" s="2"/>
      <c r="AR21" s="84" t="str">
        <f>IF(COUNTBLANK(AM21:AQ21)=5,"",AVERAGE(AM21:AQ21))</f>
        <v>0</v>
      </c>
      <c r="AS21" s="13"/>
      <c r="AT21" s="6"/>
      <c r="AU21" s="2"/>
      <c r="AV21" s="2"/>
      <c r="AW21" s="2"/>
      <c r="AX21" s="2"/>
      <c r="AY21" s="98" t="str">
        <f>IF(COUNTBLANK(AT21:AX21)=5,"",AVERAGE(AT21:AX21))</f>
        <v>0</v>
      </c>
      <c r="AZ21" s="13"/>
      <c r="BA21" s="10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6">
        <v>12</v>
      </c>
      <c r="B22" s="16">
        <v>40757</v>
      </c>
      <c r="C22" s="16" t="s">
        <v>146</v>
      </c>
      <c r="D22" s="13"/>
      <c r="E22" s="16" t="str">
        <f>H22</f>
        <v>0</v>
      </c>
      <c r="F22" s="13"/>
      <c r="G22" s="34" t="str">
        <f>IF(OR(COUNTBLANK(AL22:AL22)=1,COUNTBLANK(AR22:AR22)=1,COUNTBLANK(O22:O22)=1),"",ROUND(((2*AL22)+AR22+O22)/4,0))</f>
        <v>0</v>
      </c>
      <c r="H22" s="34" t="str">
        <f>IF(OR(COUNTBLANK(AL22:AL22)=1,COUNTBLANK(AR22:AR22)=1,AND(COUNTBLANK(O22:O22)=1,OR($K$2&lt;&gt;12,UPPER($L$2)&lt;&gt;"GENAP")),AND(COUNTBLANK(P22:P22)=1,OR($K$2&lt;&gt;12,UPPER($L$2)&lt;&gt;"GENAP"))),"",IF(OR($K$2&lt;&gt;12,UPPER($L$2)&lt;&gt;"GENAP"),ROUND(((2*AL22)+AR22+P22)/4,0),ROUND(((2*AL22)+AR22+P22)/4,0)))</f>
        <v>0</v>
      </c>
      <c r="I22" s="34" t="str">
        <f>IF(AND(COUNTBLANK(AT22:AX22)=5,COUNTBLANK(AM22:AQ22)=5),"",IF(COUNTBLANK(AL22:AL22)=1,ROUND((AR22+(AY22*2))/3,0),ROUND(AY22,0)))</f>
        <v>0</v>
      </c>
      <c r="J22" s="34" t="str">
        <f>IF(OR(AND(COUNTBLANK(P22:P22)=1,OR($K$2&lt;&gt;12,UPPER($L$2)&lt;&gt;"GENAP")),COUNTBLANK(AT22:AX22)=5),"",IF(COUNTBLANK(AL22:AL22)=1,ROUND((AR22+(AY22*2))/3,0),ROUND(AY22,0)))</f>
        <v>0</v>
      </c>
      <c r="K22" s="16" t="str">
        <f>IF(BA22="","",BA22)</f>
        <v>0</v>
      </c>
      <c r="L22" s="102" t="s">
        <v>47</v>
      </c>
      <c r="M22" s="13"/>
      <c r="N22" s="53" t="str">
        <f>IF(BB22="","",BB22)</f>
        <v>0</v>
      </c>
      <c r="O22" s="2">
        <v>78</v>
      </c>
      <c r="P22" s="2">
        <v>92</v>
      </c>
      <c r="Q22" s="13"/>
      <c r="R22" s="3">
        <v>82</v>
      </c>
      <c r="S22" s="1"/>
      <c r="T22" s="62" t="str">
        <f>IF(ISNUMBER(R22)=FALSE(),"",IF(OR(R22&gt;=$C$4,ISNUMBER(S22)=FALSE(),R22&gt;S22),R22,IF(S22&gt;=$C$4,$C$4,S22)))</f>
        <v>0</v>
      </c>
      <c r="U22" s="1">
        <v>82</v>
      </c>
      <c r="V22" s="1"/>
      <c r="W22" s="62" t="str">
        <f>IF(ISNUMBER(U22)=FALSE(),"",IF(OR(U22&gt;=$C$4,ISNUMBER(V22)=FALSE(),U22&gt;V22),U22,IF(V22&gt;=$C$4,$C$4,V22)))</f>
        <v>0</v>
      </c>
      <c r="X22" s="1">
        <v>84</v>
      </c>
      <c r="Y22" s="1"/>
      <c r="Z22" s="62" t="str">
        <f>IF(ISNUMBER(X22)=FALSE(),"",IF(OR(X22&gt;=$C$4,ISNUMBER(Y22)=FALSE(),X22&gt;Y22),X22,IF(Y22&gt;=$C$4,$C$4,Y22)))</f>
        <v>0</v>
      </c>
      <c r="AA22" s="1"/>
      <c r="AB22" s="1"/>
      <c r="AC22" s="62" t="str">
        <f>IF(ISNUMBER(AA22)=FALSE(),"",IF(OR(AA22&gt;=$C$4,ISNUMBER(AB22)=FALSE(),AA22&gt;AB22),AA22,IF(AB22&gt;=$C$4,$C$4,AB22)))</f>
        <v>0</v>
      </c>
      <c r="AD22" s="1"/>
      <c r="AE22" s="1"/>
      <c r="AF22" s="62" t="str">
        <f>IF(ISNUMBER(AD22)=FALSE(),"",IF(OR(AD22&gt;=$C$4,ISNUMBER(AE22)=FALSE(),AD22&gt;AE22),AD22,IF(AE22&gt;=$C$4,$C$4,AE22)))</f>
        <v>0</v>
      </c>
      <c r="AG22" s="16" t="str">
        <f>IF(COUNTA(T22:T22)=1,T22)</f>
        <v>0</v>
      </c>
      <c r="AH22" s="16" t="str">
        <f>IF(COUNTA(W22:W22)=1,W22)</f>
        <v>0</v>
      </c>
      <c r="AI22" s="16" t="str">
        <f>IF(COUNTA(Z22:Z22)=1,Z22)</f>
        <v>0</v>
      </c>
      <c r="AJ22" s="16" t="str">
        <f>IF(COUNTA(AC22:AC22)=1,AC22)</f>
        <v>0</v>
      </c>
      <c r="AK22" s="16" t="str">
        <f>IF(COUNTA(AF22:AF22)=1,AF22)</f>
        <v>0</v>
      </c>
      <c r="AL22" s="52" t="str">
        <f>IF(COUNTBLANK(AG22:AK22)=5,"",AVERAGE(AG22:AK22))</f>
        <v>0</v>
      </c>
      <c r="AM22" s="6">
        <v>85</v>
      </c>
      <c r="AN22" s="2">
        <v>87</v>
      </c>
      <c r="AO22" s="2">
        <v>89</v>
      </c>
      <c r="AP22" s="2"/>
      <c r="AQ22" s="2"/>
      <c r="AR22" s="84" t="str">
        <f>IF(COUNTBLANK(AM22:AQ22)=5,"",AVERAGE(AM22:AQ22))</f>
        <v>0</v>
      </c>
      <c r="AS22" s="13"/>
      <c r="AT22" s="6"/>
      <c r="AU22" s="2"/>
      <c r="AV22" s="2"/>
      <c r="AW22" s="2"/>
      <c r="AX22" s="2"/>
      <c r="AY22" s="98" t="str">
        <f>IF(COUNTBLANK(AT22:AX22)=5,"",AVERAGE(AT22:AX22))</f>
        <v>0</v>
      </c>
      <c r="AZ22" s="13"/>
      <c r="BA22" s="10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6">
        <v>13</v>
      </c>
      <c r="B23" s="16">
        <v>40770</v>
      </c>
      <c r="C23" s="16" t="s">
        <v>147</v>
      </c>
      <c r="D23" s="13"/>
      <c r="E23" s="16" t="str">
        <f>H23</f>
        <v>0</v>
      </c>
      <c r="F23" s="13"/>
      <c r="G23" s="34" t="str">
        <f>IF(OR(COUNTBLANK(AL23:AL23)=1,COUNTBLANK(AR23:AR23)=1,COUNTBLANK(O23:O23)=1),"",ROUND(((2*AL23)+AR23+O23)/4,0))</f>
        <v>0</v>
      </c>
      <c r="H23" s="34" t="str">
        <f>IF(OR(COUNTBLANK(AL23:AL23)=1,COUNTBLANK(AR23:AR23)=1,AND(COUNTBLANK(O23:O23)=1,OR($K$2&lt;&gt;12,UPPER($L$2)&lt;&gt;"GENAP")),AND(COUNTBLANK(P23:P23)=1,OR($K$2&lt;&gt;12,UPPER($L$2)&lt;&gt;"GENAP"))),"",IF(OR($K$2&lt;&gt;12,UPPER($L$2)&lt;&gt;"GENAP"),ROUND(((2*AL23)+AR23+P23)/4,0),ROUND(((2*AL23)+AR23+P23)/4,0)))</f>
        <v>0</v>
      </c>
      <c r="I23" s="34" t="str">
        <f>IF(AND(COUNTBLANK(AT23:AX23)=5,COUNTBLANK(AM23:AQ23)=5),"",IF(COUNTBLANK(AL23:AL23)=1,ROUND((AR23+(AY23*2))/3,0),ROUND(AY23,0)))</f>
        <v>0</v>
      </c>
      <c r="J23" s="34" t="str">
        <f>IF(OR(AND(COUNTBLANK(P23:P23)=1,OR($K$2&lt;&gt;12,UPPER($L$2)&lt;&gt;"GENAP")),COUNTBLANK(AT23:AX23)=5),"",IF(COUNTBLANK(AL23:AL23)=1,ROUND((AR23+(AY23*2))/3,0),ROUND(AY23,0)))</f>
        <v>0</v>
      </c>
      <c r="K23" s="16" t="str">
        <f>IF(BA23="","",BA23)</f>
        <v>0</v>
      </c>
      <c r="L23" s="102" t="s">
        <v>47</v>
      </c>
      <c r="M23" s="13"/>
      <c r="N23" s="53" t="str">
        <f>IF(BB23="","",BB23)</f>
        <v>0</v>
      </c>
      <c r="O23" s="2">
        <v>79</v>
      </c>
      <c r="P23" s="2">
        <v>90</v>
      </c>
      <c r="Q23" s="13"/>
      <c r="R23" s="3">
        <v>85</v>
      </c>
      <c r="S23" s="1"/>
      <c r="T23" s="62" t="str">
        <f>IF(ISNUMBER(R23)=FALSE(),"",IF(OR(R23&gt;=$C$4,ISNUMBER(S23)=FALSE(),R23&gt;S23),R23,IF(S23&gt;=$C$4,$C$4,S23)))</f>
        <v>0</v>
      </c>
      <c r="U23" s="1">
        <v>87</v>
      </c>
      <c r="V23" s="1"/>
      <c r="W23" s="62" t="str">
        <f>IF(ISNUMBER(U23)=FALSE(),"",IF(OR(U23&gt;=$C$4,ISNUMBER(V23)=FALSE(),U23&gt;V23),U23,IF(V23&gt;=$C$4,$C$4,V23)))</f>
        <v>0</v>
      </c>
      <c r="X23" s="1">
        <v>86</v>
      </c>
      <c r="Y23" s="1"/>
      <c r="Z23" s="62" t="str">
        <f>IF(ISNUMBER(X23)=FALSE(),"",IF(OR(X23&gt;=$C$4,ISNUMBER(Y23)=FALSE(),X23&gt;Y23),X23,IF(Y23&gt;=$C$4,$C$4,Y23)))</f>
        <v>0</v>
      </c>
      <c r="AA23" s="1"/>
      <c r="AB23" s="1"/>
      <c r="AC23" s="62" t="str">
        <f>IF(ISNUMBER(AA23)=FALSE(),"",IF(OR(AA23&gt;=$C$4,ISNUMBER(AB23)=FALSE(),AA23&gt;AB23),AA23,IF(AB23&gt;=$C$4,$C$4,AB23)))</f>
        <v>0</v>
      </c>
      <c r="AD23" s="1"/>
      <c r="AE23" s="1"/>
      <c r="AF23" s="62" t="str">
        <f>IF(ISNUMBER(AD23)=FALSE(),"",IF(OR(AD23&gt;=$C$4,ISNUMBER(AE23)=FALSE(),AD23&gt;AE23),AD23,IF(AE23&gt;=$C$4,$C$4,AE23)))</f>
        <v>0</v>
      </c>
      <c r="AG23" s="16" t="str">
        <f>IF(COUNTA(T23:T23)=1,T23)</f>
        <v>0</v>
      </c>
      <c r="AH23" s="16" t="str">
        <f>IF(COUNTA(W23:W23)=1,W23)</f>
        <v>0</v>
      </c>
      <c r="AI23" s="16" t="str">
        <f>IF(COUNTA(Z23:Z23)=1,Z23)</f>
        <v>0</v>
      </c>
      <c r="AJ23" s="16" t="str">
        <f>IF(COUNTA(AC23:AC23)=1,AC23)</f>
        <v>0</v>
      </c>
      <c r="AK23" s="16" t="str">
        <f>IF(COUNTA(AF23:AF23)=1,AF23)</f>
        <v>0</v>
      </c>
      <c r="AL23" s="52" t="str">
        <f>IF(COUNTBLANK(AG23:AK23)=5,"",AVERAGE(AG23:AK23))</f>
        <v>0</v>
      </c>
      <c r="AM23" s="6">
        <v>86</v>
      </c>
      <c r="AN23" s="2">
        <v>87</v>
      </c>
      <c r="AO23" s="2">
        <v>89</v>
      </c>
      <c r="AP23" s="2"/>
      <c r="AQ23" s="2"/>
      <c r="AR23" s="84" t="str">
        <f>IF(COUNTBLANK(AM23:AQ23)=5,"",AVERAGE(AM23:AQ23))</f>
        <v>0</v>
      </c>
      <c r="AS23" s="13"/>
      <c r="AT23" s="6"/>
      <c r="AU23" s="2"/>
      <c r="AV23" s="2"/>
      <c r="AW23" s="2"/>
      <c r="AX23" s="2"/>
      <c r="AY23" s="98" t="str">
        <f>IF(COUNTBLANK(AT23:AX23)=5,"",AVERAGE(AT23:AX23))</f>
        <v>0</v>
      </c>
      <c r="AZ23" s="13"/>
      <c r="BA23" s="10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6">
        <v>14</v>
      </c>
      <c r="B24" s="16">
        <v>40783</v>
      </c>
      <c r="C24" s="16" t="s">
        <v>148</v>
      </c>
      <c r="D24" s="13"/>
      <c r="E24" s="16" t="str">
        <f>H24</f>
        <v>0</v>
      </c>
      <c r="F24" s="13"/>
      <c r="G24" s="34" t="str">
        <f>IF(OR(COUNTBLANK(AL24:AL24)=1,COUNTBLANK(AR24:AR24)=1,COUNTBLANK(O24:O24)=1),"",ROUND(((2*AL24)+AR24+O24)/4,0))</f>
        <v>0</v>
      </c>
      <c r="H24" s="34" t="str">
        <f>IF(OR(COUNTBLANK(AL24:AL24)=1,COUNTBLANK(AR24:AR24)=1,AND(COUNTBLANK(O24:O24)=1,OR($K$2&lt;&gt;12,UPPER($L$2)&lt;&gt;"GENAP")),AND(COUNTBLANK(P24:P24)=1,OR($K$2&lt;&gt;12,UPPER($L$2)&lt;&gt;"GENAP"))),"",IF(OR($K$2&lt;&gt;12,UPPER($L$2)&lt;&gt;"GENAP"),ROUND(((2*AL24)+AR24+P24)/4,0),ROUND(((2*AL24)+AR24+P24)/4,0)))</f>
        <v>0</v>
      </c>
      <c r="I24" s="34" t="str">
        <f>IF(AND(COUNTBLANK(AT24:AX24)=5,COUNTBLANK(AM24:AQ24)=5),"",IF(COUNTBLANK(AL24:AL24)=1,ROUND((AR24+(AY24*2))/3,0),ROUND(AY24,0)))</f>
        <v>0</v>
      </c>
      <c r="J24" s="34" t="str">
        <f>IF(OR(AND(COUNTBLANK(P24:P24)=1,OR($K$2&lt;&gt;12,UPPER($L$2)&lt;&gt;"GENAP")),COUNTBLANK(AT24:AX24)=5),"",IF(COUNTBLANK(AL24:AL24)=1,ROUND((AR24+(AY24*2))/3,0),ROUND(AY24,0)))</f>
        <v>0</v>
      </c>
      <c r="K24" s="16" t="str">
        <f>IF(BA24="","",BA24)</f>
        <v>0</v>
      </c>
      <c r="L24" s="102" t="s">
        <v>47</v>
      </c>
      <c r="M24" s="13"/>
      <c r="N24" s="53" t="str">
        <f>IF(BB24="","",BB24)</f>
        <v>0</v>
      </c>
      <c r="O24" s="2">
        <v>90</v>
      </c>
      <c r="P24" s="2">
        <v>90</v>
      </c>
      <c r="Q24" s="13"/>
      <c r="R24" s="3">
        <v>94</v>
      </c>
      <c r="S24" s="1"/>
      <c r="T24" s="62" t="str">
        <f>IF(ISNUMBER(R24)=FALSE(),"",IF(OR(R24&gt;=$C$4,ISNUMBER(S24)=FALSE(),R24&gt;S24),R24,IF(S24&gt;=$C$4,$C$4,S24)))</f>
        <v>0</v>
      </c>
      <c r="U24" s="1">
        <v>93</v>
      </c>
      <c r="V24" s="1"/>
      <c r="W24" s="62" t="str">
        <f>IF(ISNUMBER(U24)=FALSE(),"",IF(OR(U24&gt;=$C$4,ISNUMBER(V24)=FALSE(),U24&gt;V24),U24,IF(V24&gt;=$C$4,$C$4,V24)))</f>
        <v>0</v>
      </c>
      <c r="X24" s="1">
        <v>89</v>
      </c>
      <c r="Y24" s="1"/>
      <c r="Z24" s="62" t="str">
        <f>IF(ISNUMBER(X24)=FALSE(),"",IF(OR(X24&gt;=$C$4,ISNUMBER(Y24)=FALSE(),X24&gt;Y24),X24,IF(Y24&gt;=$C$4,$C$4,Y24)))</f>
        <v>0</v>
      </c>
      <c r="AA24" s="1"/>
      <c r="AB24" s="1"/>
      <c r="AC24" s="62" t="str">
        <f>IF(ISNUMBER(AA24)=FALSE(),"",IF(OR(AA24&gt;=$C$4,ISNUMBER(AB24)=FALSE(),AA24&gt;AB24),AA24,IF(AB24&gt;=$C$4,$C$4,AB24)))</f>
        <v>0</v>
      </c>
      <c r="AD24" s="1"/>
      <c r="AE24" s="1"/>
      <c r="AF24" s="62" t="str">
        <f>IF(ISNUMBER(AD24)=FALSE(),"",IF(OR(AD24&gt;=$C$4,ISNUMBER(AE24)=FALSE(),AD24&gt;AE24),AD24,IF(AE24&gt;=$C$4,$C$4,AE24)))</f>
        <v>0</v>
      </c>
      <c r="AG24" s="16" t="str">
        <f>IF(COUNTA(T24:T24)=1,T24)</f>
        <v>0</v>
      </c>
      <c r="AH24" s="16" t="str">
        <f>IF(COUNTA(W24:W24)=1,W24)</f>
        <v>0</v>
      </c>
      <c r="AI24" s="16" t="str">
        <f>IF(COUNTA(Z24:Z24)=1,Z24)</f>
        <v>0</v>
      </c>
      <c r="AJ24" s="16" t="str">
        <f>IF(COUNTA(AC24:AC24)=1,AC24)</f>
        <v>0</v>
      </c>
      <c r="AK24" s="16" t="str">
        <f>IF(COUNTA(AF24:AF24)=1,AF24)</f>
        <v>0</v>
      </c>
      <c r="AL24" s="52" t="str">
        <f>IF(COUNTBLANK(AG24:AK24)=5,"",AVERAGE(AG24:AK24))</f>
        <v>0</v>
      </c>
      <c r="AM24" s="6">
        <v>86</v>
      </c>
      <c r="AN24" s="2">
        <v>87</v>
      </c>
      <c r="AO24" s="2">
        <v>89</v>
      </c>
      <c r="AP24" s="2"/>
      <c r="AQ24" s="2"/>
      <c r="AR24" s="84" t="str">
        <f>IF(COUNTBLANK(AM24:AQ24)=5,"",AVERAGE(AM24:AQ24))</f>
        <v>0</v>
      </c>
      <c r="AS24" s="13"/>
      <c r="AT24" s="6"/>
      <c r="AU24" s="2"/>
      <c r="AV24" s="2"/>
      <c r="AW24" s="2"/>
      <c r="AX24" s="2"/>
      <c r="AY24" s="98" t="str">
        <f>IF(COUNTBLANK(AT24:AX24)=5,"",AVERAGE(AT24:AX24))</f>
        <v>0</v>
      </c>
      <c r="AZ24" s="13"/>
      <c r="BA24" s="10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6">
        <v>15</v>
      </c>
      <c r="B25" s="16">
        <v>40796</v>
      </c>
      <c r="C25" s="16" t="s">
        <v>149</v>
      </c>
      <c r="D25" s="13"/>
      <c r="E25" s="16" t="str">
        <f>H25</f>
        <v>0</v>
      </c>
      <c r="F25" s="13"/>
      <c r="G25" s="34" t="str">
        <f>IF(OR(COUNTBLANK(AL25:AL25)=1,COUNTBLANK(AR25:AR25)=1,COUNTBLANK(O25:O25)=1),"",ROUND(((2*AL25)+AR25+O25)/4,0))</f>
        <v>0</v>
      </c>
      <c r="H25" s="34" t="str">
        <f>IF(OR(COUNTBLANK(AL25:AL25)=1,COUNTBLANK(AR25:AR25)=1,AND(COUNTBLANK(O25:O25)=1,OR($K$2&lt;&gt;12,UPPER($L$2)&lt;&gt;"GENAP")),AND(COUNTBLANK(P25:P25)=1,OR($K$2&lt;&gt;12,UPPER($L$2)&lt;&gt;"GENAP"))),"",IF(OR($K$2&lt;&gt;12,UPPER($L$2)&lt;&gt;"GENAP"),ROUND(((2*AL25)+AR25+P25)/4,0),ROUND(((2*AL25)+AR25+P25)/4,0)))</f>
        <v>0</v>
      </c>
      <c r="I25" s="34" t="str">
        <f>IF(AND(COUNTBLANK(AT25:AX25)=5,COUNTBLANK(AM25:AQ25)=5),"",IF(COUNTBLANK(AL25:AL25)=1,ROUND((AR25+(AY25*2))/3,0),ROUND(AY25,0)))</f>
        <v>0</v>
      </c>
      <c r="J25" s="34" t="str">
        <f>IF(OR(AND(COUNTBLANK(P25:P25)=1,OR($K$2&lt;&gt;12,UPPER($L$2)&lt;&gt;"GENAP")),COUNTBLANK(AT25:AX25)=5),"",IF(COUNTBLANK(AL25:AL25)=1,ROUND((AR25+(AY25*2))/3,0),ROUND(AY25,0)))</f>
        <v>0</v>
      </c>
      <c r="K25" s="16" t="str">
        <f>IF(BA25="","",BA25)</f>
        <v>0</v>
      </c>
      <c r="L25" s="102" t="s">
        <v>47</v>
      </c>
      <c r="M25" s="13"/>
      <c r="N25" s="53" t="str">
        <f>IF(BB25="","",BB25)</f>
        <v>0</v>
      </c>
      <c r="O25" s="2">
        <v>84</v>
      </c>
      <c r="P25" s="2">
        <v>89</v>
      </c>
      <c r="Q25" s="13"/>
      <c r="R25" s="3">
        <v>87</v>
      </c>
      <c r="S25" s="1"/>
      <c r="T25" s="62" t="str">
        <f>IF(ISNUMBER(R25)=FALSE(),"",IF(OR(R25&gt;=$C$4,ISNUMBER(S25)=FALSE(),R25&gt;S25),R25,IF(S25&gt;=$C$4,$C$4,S25)))</f>
        <v>0</v>
      </c>
      <c r="U25" s="1">
        <v>86</v>
      </c>
      <c r="V25" s="1"/>
      <c r="W25" s="62" t="str">
        <f>IF(ISNUMBER(U25)=FALSE(),"",IF(OR(U25&gt;=$C$4,ISNUMBER(V25)=FALSE(),U25&gt;V25),U25,IF(V25&gt;=$C$4,$C$4,V25)))</f>
        <v>0</v>
      </c>
      <c r="X25" s="1">
        <v>86</v>
      </c>
      <c r="Y25" s="1"/>
      <c r="Z25" s="62" t="str">
        <f>IF(ISNUMBER(X25)=FALSE(),"",IF(OR(X25&gt;=$C$4,ISNUMBER(Y25)=FALSE(),X25&gt;Y25),X25,IF(Y25&gt;=$C$4,$C$4,Y25)))</f>
        <v>0</v>
      </c>
      <c r="AA25" s="1"/>
      <c r="AB25" s="1"/>
      <c r="AC25" s="62" t="str">
        <f>IF(ISNUMBER(AA25)=FALSE(),"",IF(OR(AA25&gt;=$C$4,ISNUMBER(AB25)=FALSE(),AA25&gt;AB25),AA25,IF(AB25&gt;=$C$4,$C$4,AB25)))</f>
        <v>0</v>
      </c>
      <c r="AD25" s="1"/>
      <c r="AE25" s="1"/>
      <c r="AF25" s="62" t="str">
        <f>IF(ISNUMBER(AD25)=FALSE(),"",IF(OR(AD25&gt;=$C$4,ISNUMBER(AE25)=FALSE(),AD25&gt;AE25),AD25,IF(AE25&gt;=$C$4,$C$4,AE25)))</f>
        <v>0</v>
      </c>
      <c r="AG25" s="16" t="str">
        <f>IF(COUNTA(T25:T25)=1,T25)</f>
        <v>0</v>
      </c>
      <c r="AH25" s="16" t="str">
        <f>IF(COUNTA(W25:W25)=1,W25)</f>
        <v>0</v>
      </c>
      <c r="AI25" s="16" t="str">
        <f>IF(COUNTA(Z25:Z25)=1,Z25)</f>
        <v>0</v>
      </c>
      <c r="AJ25" s="16" t="str">
        <f>IF(COUNTA(AC25:AC25)=1,AC25)</f>
        <v>0</v>
      </c>
      <c r="AK25" s="16" t="str">
        <f>IF(COUNTA(AF25:AF25)=1,AF25)</f>
        <v>0</v>
      </c>
      <c r="AL25" s="52" t="str">
        <f>IF(COUNTBLANK(AG25:AK25)=5,"",AVERAGE(AG25:AK25))</f>
        <v>0</v>
      </c>
      <c r="AM25" s="6">
        <v>86</v>
      </c>
      <c r="AN25" s="2">
        <v>87</v>
      </c>
      <c r="AO25" s="2">
        <v>89</v>
      </c>
      <c r="AP25" s="2"/>
      <c r="AQ25" s="2"/>
      <c r="AR25" s="84" t="str">
        <f>IF(COUNTBLANK(AM25:AQ25)=5,"",AVERAGE(AM25:AQ25))</f>
        <v>0</v>
      </c>
      <c r="AS25" s="13"/>
      <c r="AT25" s="6"/>
      <c r="AU25" s="2"/>
      <c r="AV25" s="2"/>
      <c r="AW25" s="2"/>
      <c r="AX25" s="2"/>
      <c r="AY25" s="98" t="str">
        <f>IF(COUNTBLANK(AT25:AX25)=5,"",AVERAGE(AT25:AX25))</f>
        <v>0</v>
      </c>
      <c r="AZ25" s="13"/>
      <c r="BA25" s="10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6">
        <v>16</v>
      </c>
      <c r="B26" s="16">
        <v>40809</v>
      </c>
      <c r="C26" s="16" t="s">
        <v>150</v>
      </c>
      <c r="D26" s="13"/>
      <c r="E26" s="16" t="str">
        <f>H26</f>
        <v>0</v>
      </c>
      <c r="F26" s="13"/>
      <c r="G26" s="34" t="str">
        <f>IF(OR(COUNTBLANK(AL26:AL26)=1,COUNTBLANK(AR26:AR26)=1,COUNTBLANK(O26:O26)=1),"",ROUND(((2*AL26)+AR26+O26)/4,0))</f>
        <v>0</v>
      </c>
      <c r="H26" s="34" t="str">
        <f>IF(OR(COUNTBLANK(AL26:AL26)=1,COUNTBLANK(AR26:AR26)=1,AND(COUNTBLANK(O26:O26)=1,OR($K$2&lt;&gt;12,UPPER($L$2)&lt;&gt;"GENAP")),AND(COUNTBLANK(P26:P26)=1,OR($K$2&lt;&gt;12,UPPER($L$2)&lt;&gt;"GENAP"))),"",IF(OR($K$2&lt;&gt;12,UPPER($L$2)&lt;&gt;"GENAP"),ROUND(((2*AL26)+AR26+P26)/4,0),ROUND(((2*AL26)+AR26+P26)/4,0)))</f>
        <v>0</v>
      </c>
      <c r="I26" s="34" t="str">
        <f>IF(AND(COUNTBLANK(AT26:AX26)=5,COUNTBLANK(AM26:AQ26)=5),"",IF(COUNTBLANK(AL26:AL26)=1,ROUND((AR26+(AY26*2))/3,0),ROUND(AY26,0)))</f>
        <v>0</v>
      </c>
      <c r="J26" s="34" t="str">
        <f>IF(OR(AND(COUNTBLANK(P26:P26)=1,OR($K$2&lt;&gt;12,UPPER($L$2)&lt;&gt;"GENAP")),COUNTBLANK(AT26:AX26)=5),"",IF(COUNTBLANK(AL26:AL26)=1,ROUND((AR26+(AY26*2))/3,0),ROUND(AY26,0)))</f>
        <v>0</v>
      </c>
      <c r="K26" s="16" t="str">
        <f>IF(BA26="","",BA26)</f>
        <v>0</v>
      </c>
      <c r="L26" s="102" t="s">
        <v>47</v>
      </c>
      <c r="M26" s="13"/>
      <c r="N26" s="53" t="str">
        <f>IF(BB26="","",BB26)</f>
        <v>0</v>
      </c>
      <c r="O26" s="2">
        <v>89</v>
      </c>
      <c r="P26" s="2">
        <v>86</v>
      </c>
      <c r="Q26" s="13"/>
      <c r="R26" s="3">
        <v>83</v>
      </c>
      <c r="S26" s="1"/>
      <c r="T26" s="62" t="str">
        <f>IF(ISNUMBER(R26)=FALSE(),"",IF(OR(R26&gt;=$C$4,ISNUMBER(S26)=FALSE(),R26&gt;S26),R26,IF(S26&gt;=$C$4,$C$4,S26)))</f>
        <v>0</v>
      </c>
      <c r="U26" s="1">
        <v>86</v>
      </c>
      <c r="V26" s="1"/>
      <c r="W26" s="62" t="str">
        <f>IF(ISNUMBER(U26)=FALSE(),"",IF(OR(U26&gt;=$C$4,ISNUMBER(V26)=FALSE(),U26&gt;V26),U26,IF(V26&gt;=$C$4,$C$4,V26)))</f>
        <v>0</v>
      </c>
      <c r="X26" s="1">
        <v>87</v>
      </c>
      <c r="Y26" s="1"/>
      <c r="Z26" s="62" t="str">
        <f>IF(ISNUMBER(X26)=FALSE(),"",IF(OR(X26&gt;=$C$4,ISNUMBER(Y26)=FALSE(),X26&gt;Y26),X26,IF(Y26&gt;=$C$4,$C$4,Y26)))</f>
        <v>0</v>
      </c>
      <c r="AA26" s="1"/>
      <c r="AB26" s="1"/>
      <c r="AC26" s="62" t="str">
        <f>IF(ISNUMBER(AA26)=FALSE(),"",IF(OR(AA26&gt;=$C$4,ISNUMBER(AB26)=FALSE(),AA26&gt;AB26),AA26,IF(AB26&gt;=$C$4,$C$4,AB26)))</f>
        <v>0</v>
      </c>
      <c r="AD26" s="1"/>
      <c r="AE26" s="1"/>
      <c r="AF26" s="62" t="str">
        <f>IF(ISNUMBER(AD26)=FALSE(),"",IF(OR(AD26&gt;=$C$4,ISNUMBER(AE26)=FALSE(),AD26&gt;AE26),AD26,IF(AE26&gt;=$C$4,$C$4,AE26)))</f>
        <v>0</v>
      </c>
      <c r="AG26" s="16" t="str">
        <f>IF(COUNTA(T26:T26)=1,T26)</f>
        <v>0</v>
      </c>
      <c r="AH26" s="16" t="str">
        <f>IF(COUNTA(W26:W26)=1,W26)</f>
        <v>0</v>
      </c>
      <c r="AI26" s="16" t="str">
        <f>IF(COUNTA(Z26:Z26)=1,Z26)</f>
        <v>0</v>
      </c>
      <c r="AJ26" s="16" t="str">
        <f>IF(COUNTA(AC26:AC26)=1,AC26)</f>
        <v>0</v>
      </c>
      <c r="AK26" s="16" t="str">
        <f>IF(COUNTA(AF26:AF26)=1,AF26)</f>
        <v>0</v>
      </c>
      <c r="AL26" s="52" t="str">
        <f>IF(COUNTBLANK(AG26:AK26)=5,"",AVERAGE(AG26:AK26))</f>
        <v>0</v>
      </c>
      <c r="AM26" s="6">
        <v>86</v>
      </c>
      <c r="AN26" s="2">
        <v>87</v>
      </c>
      <c r="AO26" s="2">
        <v>89</v>
      </c>
      <c r="AP26" s="2"/>
      <c r="AQ26" s="2"/>
      <c r="AR26" s="84" t="str">
        <f>IF(COUNTBLANK(AM26:AQ26)=5,"",AVERAGE(AM26:AQ26))</f>
        <v>0</v>
      </c>
      <c r="AS26" s="13"/>
      <c r="AT26" s="6"/>
      <c r="AU26" s="2"/>
      <c r="AV26" s="2"/>
      <c r="AW26" s="2"/>
      <c r="AX26" s="2"/>
      <c r="AY26" s="98" t="str">
        <f>IF(COUNTBLANK(AT26:AX26)=5,"",AVERAGE(AT26:AX26))</f>
        <v>0</v>
      </c>
      <c r="AZ26" s="13"/>
      <c r="BA26" s="10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6">
        <v>17</v>
      </c>
      <c r="B27" s="16">
        <v>40822</v>
      </c>
      <c r="C27" s="16" t="s">
        <v>151</v>
      </c>
      <c r="D27" s="13"/>
      <c r="E27" s="16" t="str">
        <f>H27</f>
        <v>0</v>
      </c>
      <c r="F27" s="13"/>
      <c r="G27" s="34" t="str">
        <f>IF(OR(COUNTBLANK(AL27:AL27)=1,COUNTBLANK(AR27:AR27)=1,COUNTBLANK(O27:O27)=1),"",ROUND(((2*AL27)+AR27+O27)/4,0))</f>
        <v>0</v>
      </c>
      <c r="H27" s="34" t="str">
        <f>IF(OR(COUNTBLANK(AL27:AL27)=1,COUNTBLANK(AR27:AR27)=1,AND(COUNTBLANK(O27:O27)=1,OR($K$2&lt;&gt;12,UPPER($L$2)&lt;&gt;"GENAP")),AND(COUNTBLANK(P27:P27)=1,OR($K$2&lt;&gt;12,UPPER($L$2)&lt;&gt;"GENAP"))),"",IF(OR($K$2&lt;&gt;12,UPPER($L$2)&lt;&gt;"GENAP"),ROUND(((2*AL27)+AR27+P27)/4,0),ROUND(((2*AL27)+AR27+P27)/4,0)))</f>
        <v>0</v>
      </c>
      <c r="I27" s="34" t="str">
        <f>IF(AND(COUNTBLANK(AT27:AX27)=5,COUNTBLANK(AM27:AQ27)=5),"",IF(COUNTBLANK(AL27:AL27)=1,ROUND((AR27+(AY27*2))/3,0),ROUND(AY27,0)))</f>
        <v>0</v>
      </c>
      <c r="J27" s="34" t="str">
        <f>IF(OR(AND(COUNTBLANK(P27:P27)=1,OR($K$2&lt;&gt;12,UPPER($L$2)&lt;&gt;"GENAP")),COUNTBLANK(AT27:AX27)=5),"",IF(COUNTBLANK(AL27:AL27)=1,ROUND((AR27+(AY27*2))/3,0),ROUND(AY27,0)))</f>
        <v>0</v>
      </c>
      <c r="K27" s="16" t="str">
        <f>IF(BA27="","",BA27)</f>
        <v>0</v>
      </c>
      <c r="L27" s="102" t="s">
        <v>47</v>
      </c>
      <c r="M27" s="13"/>
      <c r="N27" s="53" t="str">
        <f>IF(BB27="","",BB27)</f>
        <v>0</v>
      </c>
      <c r="O27" s="2">
        <v>82</v>
      </c>
      <c r="P27" s="2">
        <v>86</v>
      </c>
      <c r="Q27" s="13"/>
      <c r="R27" s="3">
        <v>80</v>
      </c>
      <c r="S27" s="1"/>
      <c r="T27" s="62" t="str">
        <f>IF(ISNUMBER(R27)=FALSE(),"",IF(OR(R27&gt;=$C$4,ISNUMBER(S27)=FALSE(),R27&gt;S27),R27,IF(S27&gt;=$C$4,$C$4,S27)))</f>
        <v>0</v>
      </c>
      <c r="U27" s="1">
        <v>82</v>
      </c>
      <c r="V27" s="1"/>
      <c r="W27" s="62" t="str">
        <f>IF(ISNUMBER(U27)=FALSE(),"",IF(OR(U27&gt;=$C$4,ISNUMBER(V27)=FALSE(),U27&gt;V27),U27,IF(V27&gt;=$C$4,$C$4,V27)))</f>
        <v>0</v>
      </c>
      <c r="X27" s="1">
        <v>82</v>
      </c>
      <c r="Y27" s="1"/>
      <c r="Z27" s="62" t="str">
        <f>IF(ISNUMBER(X27)=FALSE(),"",IF(OR(X27&gt;=$C$4,ISNUMBER(Y27)=FALSE(),X27&gt;Y27),X27,IF(Y27&gt;=$C$4,$C$4,Y27)))</f>
        <v>0</v>
      </c>
      <c r="AA27" s="1"/>
      <c r="AB27" s="1"/>
      <c r="AC27" s="62" t="str">
        <f>IF(ISNUMBER(AA27)=FALSE(),"",IF(OR(AA27&gt;=$C$4,ISNUMBER(AB27)=FALSE(),AA27&gt;AB27),AA27,IF(AB27&gt;=$C$4,$C$4,AB27)))</f>
        <v>0</v>
      </c>
      <c r="AD27" s="1"/>
      <c r="AE27" s="1"/>
      <c r="AF27" s="62" t="str">
        <f>IF(ISNUMBER(AD27)=FALSE(),"",IF(OR(AD27&gt;=$C$4,ISNUMBER(AE27)=FALSE(),AD27&gt;AE27),AD27,IF(AE27&gt;=$C$4,$C$4,AE27)))</f>
        <v>0</v>
      </c>
      <c r="AG27" s="16" t="str">
        <f>IF(COUNTA(T27:T27)=1,T27)</f>
        <v>0</v>
      </c>
      <c r="AH27" s="16" t="str">
        <f>IF(COUNTA(W27:W27)=1,W27)</f>
        <v>0</v>
      </c>
      <c r="AI27" s="16" t="str">
        <f>IF(COUNTA(Z27:Z27)=1,Z27)</f>
        <v>0</v>
      </c>
      <c r="AJ27" s="16" t="str">
        <f>IF(COUNTA(AC27:AC27)=1,AC27)</f>
        <v>0</v>
      </c>
      <c r="AK27" s="16" t="str">
        <f>IF(COUNTA(AF27:AF27)=1,AF27)</f>
        <v>0</v>
      </c>
      <c r="AL27" s="52" t="str">
        <f>IF(COUNTBLANK(AG27:AK27)=5,"",AVERAGE(AG27:AK27))</f>
        <v>0</v>
      </c>
      <c r="AM27" s="6">
        <v>86</v>
      </c>
      <c r="AN27" s="2">
        <v>87</v>
      </c>
      <c r="AO27" s="2">
        <v>89</v>
      </c>
      <c r="AP27" s="2"/>
      <c r="AQ27" s="2"/>
      <c r="AR27" s="84" t="str">
        <f>IF(COUNTBLANK(AM27:AQ27)=5,"",AVERAGE(AM27:AQ27))</f>
        <v>0</v>
      </c>
      <c r="AS27" s="13"/>
      <c r="AT27" s="6"/>
      <c r="AU27" s="2"/>
      <c r="AV27" s="2"/>
      <c r="AW27" s="2"/>
      <c r="AX27" s="2"/>
      <c r="AY27" s="98" t="str">
        <f>IF(COUNTBLANK(AT27:AX27)=5,"",AVERAGE(AT27:AX27))</f>
        <v>0</v>
      </c>
      <c r="AZ27" s="13"/>
      <c r="BA27" s="10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6">
        <v>18</v>
      </c>
      <c r="B28" s="16">
        <v>40835</v>
      </c>
      <c r="C28" s="16" t="s">
        <v>152</v>
      </c>
      <c r="D28" s="13"/>
      <c r="E28" s="16" t="str">
        <f>H28</f>
        <v>0</v>
      </c>
      <c r="F28" s="13"/>
      <c r="G28" s="34" t="str">
        <f>IF(OR(COUNTBLANK(AL28:AL28)=1,COUNTBLANK(AR28:AR28)=1,COUNTBLANK(O28:O28)=1),"",ROUND(((2*AL28)+AR28+O28)/4,0))</f>
        <v>0</v>
      </c>
      <c r="H28" s="34" t="str">
        <f>IF(OR(COUNTBLANK(AL28:AL28)=1,COUNTBLANK(AR28:AR28)=1,AND(COUNTBLANK(O28:O28)=1,OR($K$2&lt;&gt;12,UPPER($L$2)&lt;&gt;"GENAP")),AND(COUNTBLANK(P28:P28)=1,OR($K$2&lt;&gt;12,UPPER($L$2)&lt;&gt;"GENAP"))),"",IF(OR($K$2&lt;&gt;12,UPPER($L$2)&lt;&gt;"GENAP"),ROUND(((2*AL28)+AR28+P28)/4,0),ROUND(((2*AL28)+AR28+P28)/4,0)))</f>
        <v>0</v>
      </c>
      <c r="I28" s="34" t="str">
        <f>IF(AND(COUNTBLANK(AT28:AX28)=5,COUNTBLANK(AM28:AQ28)=5),"",IF(COUNTBLANK(AL28:AL28)=1,ROUND((AR28+(AY28*2))/3,0),ROUND(AY28,0)))</f>
        <v>0</v>
      </c>
      <c r="J28" s="34" t="str">
        <f>IF(OR(AND(COUNTBLANK(P28:P28)=1,OR($K$2&lt;&gt;12,UPPER($L$2)&lt;&gt;"GENAP")),COUNTBLANK(AT28:AX28)=5),"",IF(COUNTBLANK(AL28:AL28)=1,ROUND((AR28+(AY28*2))/3,0),ROUND(AY28,0)))</f>
        <v>0</v>
      </c>
      <c r="K28" s="16" t="str">
        <f>IF(BA28="","",BA28)</f>
        <v>0</v>
      </c>
      <c r="L28" s="102" t="s">
        <v>47</v>
      </c>
      <c r="M28" s="13"/>
      <c r="N28" s="53" t="str">
        <f>IF(BB28="","",BB28)</f>
        <v>0</v>
      </c>
      <c r="O28" s="2">
        <v>86</v>
      </c>
      <c r="P28" s="2">
        <v>89</v>
      </c>
      <c r="Q28" s="13"/>
      <c r="R28" s="3">
        <v>83</v>
      </c>
      <c r="S28" s="1"/>
      <c r="T28" s="62" t="str">
        <f>IF(ISNUMBER(R28)=FALSE(),"",IF(OR(R28&gt;=$C$4,ISNUMBER(S28)=FALSE(),R28&gt;S28),R28,IF(S28&gt;=$C$4,$C$4,S28)))</f>
        <v>0</v>
      </c>
      <c r="U28" s="1">
        <v>87</v>
      </c>
      <c r="V28" s="1"/>
      <c r="W28" s="62" t="str">
        <f>IF(ISNUMBER(U28)=FALSE(),"",IF(OR(U28&gt;=$C$4,ISNUMBER(V28)=FALSE(),U28&gt;V28),U28,IF(V28&gt;=$C$4,$C$4,V28)))</f>
        <v>0</v>
      </c>
      <c r="X28" s="1">
        <v>88</v>
      </c>
      <c r="Y28" s="1"/>
      <c r="Z28" s="62" t="str">
        <f>IF(ISNUMBER(X28)=FALSE(),"",IF(OR(X28&gt;=$C$4,ISNUMBER(Y28)=FALSE(),X28&gt;Y28),X28,IF(Y28&gt;=$C$4,$C$4,Y28)))</f>
        <v>0</v>
      </c>
      <c r="AA28" s="1"/>
      <c r="AB28" s="1"/>
      <c r="AC28" s="62" t="str">
        <f>IF(ISNUMBER(AA28)=FALSE(),"",IF(OR(AA28&gt;=$C$4,ISNUMBER(AB28)=FALSE(),AA28&gt;AB28),AA28,IF(AB28&gt;=$C$4,$C$4,AB28)))</f>
        <v>0</v>
      </c>
      <c r="AD28" s="1"/>
      <c r="AE28" s="1"/>
      <c r="AF28" s="62" t="str">
        <f>IF(ISNUMBER(AD28)=FALSE(),"",IF(OR(AD28&gt;=$C$4,ISNUMBER(AE28)=FALSE(),AD28&gt;AE28),AD28,IF(AE28&gt;=$C$4,$C$4,AE28)))</f>
        <v>0</v>
      </c>
      <c r="AG28" s="16" t="str">
        <f>IF(COUNTA(T28:T28)=1,T28)</f>
        <v>0</v>
      </c>
      <c r="AH28" s="16" t="str">
        <f>IF(COUNTA(W28:W28)=1,W28)</f>
        <v>0</v>
      </c>
      <c r="AI28" s="16" t="str">
        <f>IF(COUNTA(Z28:Z28)=1,Z28)</f>
        <v>0</v>
      </c>
      <c r="AJ28" s="16" t="str">
        <f>IF(COUNTA(AC28:AC28)=1,AC28)</f>
        <v>0</v>
      </c>
      <c r="AK28" s="16" t="str">
        <f>IF(COUNTA(AF28:AF28)=1,AF28)</f>
        <v>0</v>
      </c>
      <c r="AL28" s="52" t="str">
        <f>IF(COUNTBLANK(AG28:AK28)=5,"",AVERAGE(AG28:AK28))</f>
        <v>0</v>
      </c>
      <c r="AM28" s="6">
        <v>85</v>
      </c>
      <c r="AN28" s="2">
        <v>87</v>
      </c>
      <c r="AO28" s="2">
        <v>89</v>
      </c>
      <c r="AP28" s="2"/>
      <c r="AQ28" s="2"/>
      <c r="AR28" s="84" t="str">
        <f>IF(COUNTBLANK(AM28:AQ28)=5,"",AVERAGE(AM28:AQ28))</f>
        <v>0</v>
      </c>
      <c r="AS28" s="13"/>
      <c r="AT28" s="6"/>
      <c r="AU28" s="2"/>
      <c r="AV28" s="2"/>
      <c r="AW28" s="2"/>
      <c r="AX28" s="2"/>
      <c r="AY28" s="98" t="str">
        <f>IF(COUNTBLANK(AT28:AX28)=5,"",AVERAGE(AT28:AX28))</f>
        <v>0</v>
      </c>
      <c r="AZ28" s="13"/>
      <c r="BA28" s="10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6">
        <v>19</v>
      </c>
      <c r="B29" s="16">
        <v>40848</v>
      </c>
      <c r="C29" s="16" t="s">
        <v>153</v>
      </c>
      <c r="D29" s="13"/>
      <c r="E29" s="16" t="str">
        <f>H29</f>
        <v>0</v>
      </c>
      <c r="F29" s="13"/>
      <c r="G29" s="34" t="str">
        <f>IF(OR(COUNTBLANK(AL29:AL29)=1,COUNTBLANK(AR29:AR29)=1,COUNTBLANK(O29:O29)=1),"",ROUND(((2*AL29)+AR29+O29)/4,0))</f>
        <v>0</v>
      </c>
      <c r="H29" s="34" t="str">
        <f>IF(OR(COUNTBLANK(AL29:AL29)=1,COUNTBLANK(AR29:AR29)=1,AND(COUNTBLANK(O29:O29)=1,OR($K$2&lt;&gt;12,UPPER($L$2)&lt;&gt;"GENAP")),AND(COUNTBLANK(P29:P29)=1,OR($K$2&lt;&gt;12,UPPER($L$2)&lt;&gt;"GENAP"))),"",IF(OR($K$2&lt;&gt;12,UPPER($L$2)&lt;&gt;"GENAP"),ROUND(((2*AL29)+AR29+P29)/4,0),ROUND(((2*AL29)+AR29+P29)/4,0)))</f>
        <v>0</v>
      </c>
      <c r="I29" s="34" t="str">
        <f>IF(AND(COUNTBLANK(AT29:AX29)=5,COUNTBLANK(AM29:AQ29)=5),"",IF(COUNTBLANK(AL29:AL29)=1,ROUND((AR29+(AY29*2))/3,0),ROUND(AY29,0)))</f>
        <v>0</v>
      </c>
      <c r="J29" s="34" t="str">
        <f>IF(OR(AND(COUNTBLANK(P29:P29)=1,OR($K$2&lt;&gt;12,UPPER($L$2)&lt;&gt;"GENAP")),COUNTBLANK(AT29:AX29)=5),"",IF(COUNTBLANK(AL29:AL29)=1,ROUND((AR29+(AY29*2))/3,0),ROUND(AY29,0)))</f>
        <v>0</v>
      </c>
      <c r="K29" s="16" t="str">
        <f>IF(BA29="","",BA29)</f>
        <v>0</v>
      </c>
      <c r="L29" s="102" t="s">
        <v>47</v>
      </c>
      <c r="M29" s="13"/>
      <c r="N29" s="53" t="str">
        <f>IF(BB29="","",BB29)</f>
        <v>0</v>
      </c>
      <c r="O29" s="2">
        <v>82</v>
      </c>
      <c r="P29" s="2">
        <v>92</v>
      </c>
      <c r="Q29" s="13"/>
      <c r="R29" s="3">
        <v>85</v>
      </c>
      <c r="S29" s="1"/>
      <c r="T29" s="62" t="str">
        <f>IF(ISNUMBER(R29)=FALSE(),"",IF(OR(R29&gt;=$C$4,ISNUMBER(S29)=FALSE(),R29&gt;S29),R29,IF(S29&gt;=$C$4,$C$4,S29)))</f>
        <v>0</v>
      </c>
      <c r="U29" s="1">
        <v>86</v>
      </c>
      <c r="V29" s="1"/>
      <c r="W29" s="62" t="str">
        <f>IF(ISNUMBER(U29)=FALSE(),"",IF(OR(U29&gt;=$C$4,ISNUMBER(V29)=FALSE(),U29&gt;V29),U29,IF(V29&gt;=$C$4,$C$4,V29)))</f>
        <v>0</v>
      </c>
      <c r="X29" s="1">
        <v>87</v>
      </c>
      <c r="Y29" s="1"/>
      <c r="Z29" s="62" t="str">
        <f>IF(ISNUMBER(X29)=FALSE(),"",IF(OR(X29&gt;=$C$4,ISNUMBER(Y29)=FALSE(),X29&gt;Y29),X29,IF(Y29&gt;=$C$4,$C$4,Y29)))</f>
        <v>0</v>
      </c>
      <c r="AA29" s="1"/>
      <c r="AB29" s="1"/>
      <c r="AC29" s="62" t="str">
        <f>IF(ISNUMBER(AA29)=FALSE(),"",IF(OR(AA29&gt;=$C$4,ISNUMBER(AB29)=FALSE(),AA29&gt;AB29),AA29,IF(AB29&gt;=$C$4,$C$4,AB29)))</f>
        <v>0</v>
      </c>
      <c r="AD29" s="1"/>
      <c r="AE29" s="1"/>
      <c r="AF29" s="62" t="str">
        <f>IF(ISNUMBER(AD29)=FALSE(),"",IF(OR(AD29&gt;=$C$4,ISNUMBER(AE29)=FALSE(),AD29&gt;AE29),AD29,IF(AE29&gt;=$C$4,$C$4,AE29)))</f>
        <v>0</v>
      </c>
      <c r="AG29" s="16" t="str">
        <f>IF(COUNTA(T29:T29)=1,T29)</f>
        <v>0</v>
      </c>
      <c r="AH29" s="16" t="str">
        <f>IF(COUNTA(W29:W29)=1,W29)</f>
        <v>0</v>
      </c>
      <c r="AI29" s="16" t="str">
        <f>IF(COUNTA(Z29:Z29)=1,Z29)</f>
        <v>0</v>
      </c>
      <c r="AJ29" s="16" t="str">
        <f>IF(COUNTA(AC29:AC29)=1,AC29)</f>
        <v>0</v>
      </c>
      <c r="AK29" s="16" t="str">
        <f>IF(COUNTA(AF29:AF29)=1,AF29)</f>
        <v>0</v>
      </c>
      <c r="AL29" s="52" t="str">
        <f>IF(COUNTBLANK(AG29:AK29)=5,"",AVERAGE(AG29:AK29))</f>
        <v>0</v>
      </c>
      <c r="AM29" s="6">
        <v>87</v>
      </c>
      <c r="AN29" s="2">
        <v>87</v>
      </c>
      <c r="AO29" s="2">
        <v>89</v>
      </c>
      <c r="AP29" s="2"/>
      <c r="AQ29" s="2"/>
      <c r="AR29" s="84" t="str">
        <f>IF(COUNTBLANK(AM29:AQ29)=5,"",AVERAGE(AM29:AQ29))</f>
        <v>0</v>
      </c>
      <c r="AS29" s="13"/>
      <c r="AT29" s="6"/>
      <c r="AU29" s="2"/>
      <c r="AV29" s="2"/>
      <c r="AW29" s="2"/>
      <c r="AX29" s="2"/>
      <c r="AY29" s="98" t="str">
        <f>IF(COUNTBLANK(AT29:AX29)=5,"",AVERAGE(AT29:AX29))</f>
        <v>0</v>
      </c>
      <c r="AZ29" s="13"/>
      <c r="BA29" s="10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6">
        <v>20</v>
      </c>
      <c r="B30" s="16">
        <v>40861</v>
      </c>
      <c r="C30" s="16" t="s">
        <v>154</v>
      </c>
      <c r="D30" s="13"/>
      <c r="E30" s="16" t="str">
        <f>H30</f>
        <v>0</v>
      </c>
      <c r="F30" s="13"/>
      <c r="G30" s="34" t="str">
        <f>IF(OR(COUNTBLANK(AL30:AL30)=1,COUNTBLANK(AR30:AR30)=1,COUNTBLANK(O30:O30)=1),"",ROUND(((2*AL30)+AR30+O30)/4,0))</f>
        <v>0</v>
      </c>
      <c r="H30" s="34" t="str">
        <f>IF(OR(COUNTBLANK(AL30:AL30)=1,COUNTBLANK(AR30:AR30)=1,AND(COUNTBLANK(O30:O30)=1,OR($K$2&lt;&gt;12,UPPER($L$2)&lt;&gt;"GENAP")),AND(COUNTBLANK(P30:P30)=1,OR($K$2&lt;&gt;12,UPPER($L$2)&lt;&gt;"GENAP"))),"",IF(OR($K$2&lt;&gt;12,UPPER($L$2)&lt;&gt;"GENAP"),ROUND(((2*AL30)+AR30+P30)/4,0),ROUND(((2*AL30)+AR30+P30)/4,0)))</f>
        <v>0</v>
      </c>
      <c r="I30" s="34" t="str">
        <f>IF(AND(COUNTBLANK(AT30:AX30)=5,COUNTBLANK(AM30:AQ30)=5),"",IF(COUNTBLANK(AL30:AL30)=1,ROUND((AR30+(AY30*2))/3,0),ROUND(AY30,0)))</f>
        <v>0</v>
      </c>
      <c r="J30" s="34" t="str">
        <f>IF(OR(AND(COUNTBLANK(P30:P30)=1,OR($K$2&lt;&gt;12,UPPER($L$2)&lt;&gt;"GENAP")),COUNTBLANK(AT30:AX30)=5),"",IF(COUNTBLANK(AL30:AL30)=1,ROUND((AR30+(AY30*2))/3,0),ROUND(AY30,0)))</f>
        <v>0</v>
      </c>
      <c r="K30" s="16" t="str">
        <f>IF(BA30="","",BA30)</f>
        <v>0</v>
      </c>
      <c r="L30" s="102" t="s">
        <v>47</v>
      </c>
      <c r="M30" s="13"/>
      <c r="N30" s="53" t="str">
        <f>IF(BB30="","",BB30)</f>
        <v>0</v>
      </c>
      <c r="O30" s="2">
        <v>78</v>
      </c>
      <c r="P30" s="2">
        <v>92</v>
      </c>
      <c r="Q30" s="13"/>
      <c r="R30" s="3">
        <v>83</v>
      </c>
      <c r="S30" s="1"/>
      <c r="T30" s="62" t="str">
        <f>IF(ISNUMBER(R30)=FALSE(),"",IF(OR(R30&gt;=$C$4,ISNUMBER(S30)=FALSE(),R30&gt;S30),R30,IF(S30&gt;=$C$4,$C$4,S30)))</f>
        <v>0</v>
      </c>
      <c r="U30" s="1">
        <v>85</v>
      </c>
      <c r="V30" s="1"/>
      <c r="W30" s="62" t="str">
        <f>IF(ISNUMBER(U30)=FALSE(),"",IF(OR(U30&gt;=$C$4,ISNUMBER(V30)=FALSE(),U30&gt;V30),U30,IF(V30&gt;=$C$4,$C$4,V30)))</f>
        <v>0</v>
      </c>
      <c r="X30" s="1">
        <v>90</v>
      </c>
      <c r="Y30" s="1"/>
      <c r="Z30" s="62" t="str">
        <f>IF(ISNUMBER(X30)=FALSE(),"",IF(OR(X30&gt;=$C$4,ISNUMBER(Y30)=FALSE(),X30&gt;Y30),X30,IF(Y30&gt;=$C$4,$C$4,Y30)))</f>
        <v>0</v>
      </c>
      <c r="AA30" s="1"/>
      <c r="AB30" s="1"/>
      <c r="AC30" s="62" t="str">
        <f>IF(ISNUMBER(AA30)=FALSE(),"",IF(OR(AA30&gt;=$C$4,ISNUMBER(AB30)=FALSE(),AA30&gt;AB30),AA30,IF(AB30&gt;=$C$4,$C$4,AB30)))</f>
        <v>0</v>
      </c>
      <c r="AD30" s="1"/>
      <c r="AE30" s="1"/>
      <c r="AF30" s="62" t="str">
        <f>IF(ISNUMBER(AD30)=FALSE(),"",IF(OR(AD30&gt;=$C$4,ISNUMBER(AE30)=FALSE(),AD30&gt;AE30),AD30,IF(AE30&gt;=$C$4,$C$4,AE30)))</f>
        <v>0</v>
      </c>
      <c r="AG30" s="16" t="str">
        <f>IF(COUNTA(T30:T30)=1,T30)</f>
        <v>0</v>
      </c>
      <c r="AH30" s="16" t="str">
        <f>IF(COUNTA(W30:W30)=1,W30)</f>
        <v>0</v>
      </c>
      <c r="AI30" s="16" t="str">
        <f>IF(COUNTA(Z30:Z30)=1,Z30)</f>
        <v>0</v>
      </c>
      <c r="AJ30" s="16" t="str">
        <f>IF(COUNTA(AC30:AC30)=1,AC30)</f>
        <v>0</v>
      </c>
      <c r="AK30" s="16" t="str">
        <f>IF(COUNTA(AF30:AF30)=1,AF30)</f>
        <v>0</v>
      </c>
      <c r="AL30" s="52" t="str">
        <f>IF(COUNTBLANK(AG30:AK30)=5,"",AVERAGE(AG30:AK30))</f>
        <v>0</v>
      </c>
      <c r="AM30" s="6">
        <v>86</v>
      </c>
      <c r="AN30" s="2">
        <v>87</v>
      </c>
      <c r="AO30" s="2">
        <v>89</v>
      </c>
      <c r="AP30" s="2"/>
      <c r="AQ30" s="2"/>
      <c r="AR30" s="84" t="str">
        <f>IF(COUNTBLANK(AM30:AQ30)=5,"",AVERAGE(AM30:AQ30))</f>
        <v>0</v>
      </c>
      <c r="AS30" s="13"/>
      <c r="AT30" s="6"/>
      <c r="AU30" s="2"/>
      <c r="AV30" s="2"/>
      <c r="AW30" s="2"/>
      <c r="AX30" s="2"/>
      <c r="AY30" s="98" t="str">
        <f>IF(COUNTBLANK(AT30:AX30)=5,"",AVERAGE(AT30:AX30))</f>
        <v>0</v>
      </c>
      <c r="AZ30" s="13"/>
      <c r="BA30" s="10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6">
        <v>21</v>
      </c>
      <c r="B31" s="16">
        <v>40874</v>
      </c>
      <c r="C31" s="16" t="s">
        <v>155</v>
      </c>
      <c r="D31" s="13"/>
      <c r="E31" s="16" t="str">
        <f>H31</f>
        <v>0</v>
      </c>
      <c r="F31" s="13"/>
      <c r="G31" s="34" t="str">
        <f>IF(OR(COUNTBLANK(AL31:AL31)=1,COUNTBLANK(AR31:AR31)=1,COUNTBLANK(O31:O31)=1),"",ROUND(((2*AL31)+AR31+O31)/4,0))</f>
        <v>0</v>
      </c>
      <c r="H31" s="34" t="str">
        <f>IF(OR(COUNTBLANK(AL31:AL31)=1,COUNTBLANK(AR31:AR31)=1,AND(COUNTBLANK(O31:O31)=1,OR($K$2&lt;&gt;12,UPPER($L$2)&lt;&gt;"GENAP")),AND(COUNTBLANK(P31:P31)=1,OR($K$2&lt;&gt;12,UPPER($L$2)&lt;&gt;"GENAP"))),"",IF(OR($K$2&lt;&gt;12,UPPER($L$2)&lt;&gt;"GENAP"),ROUND(((2*AL31)+AR31+P31)/4,0),ROUND(((2*AL31)+AR31+P31)/4,0)))</f>
        <v>0</v>
      </c>
      <c r="I31" s="34" t="str">
        <f>IF(AND(COUNTBLANK(AT31:AX31)=5,COUNTBLANK(AM31:AQ31)=5),"",IF(COUNTBLANK(AL31:AL31)=1,ROUND((AR31+(AY31*2))/3,0),ROUND(AY31,0)))</f>
        <v>0</v>
      </c>
      <c r="J31" s="34" t="str">
        <f>IF(OR(AND(COUNTBLANK(P31:P31)=1,OR($K$2&lt;&gt;12,UPPER($L$2)&lt;&gt;"GENAP")),COUNTBLANK(AT31:AX31)=5),"",IF(COUNTBLANK(AL31:AL31)=1,ROUND((AR31+(AY31*2))/3,0),ROUND(AY31,0)))</f>
        <v>0</v>
      </c>
      <c r="K31" s="16" t="str">
        <f>IF(BA31="","",BA31)</f>
        <v>0</v>
      </c>
      <c r="L31" s="102" t="s">
        <v>47</v>
      </c>
      <c r="M31" s="13"/>
      <c r="N31" s="53" t="str">
        <f>IF(BB31="","",BB31)</f>
        <v>0</v>
      </c>
      <c r="O31" s="2">
        <v>80</v>
      </c>
      <c r="P31" s="2">
        <v>84</v>
      </c>
      <c r="Q31" s="13"/>
      <c r="R31" s="3">
        <v>82</v>
      </c>
      <c r="S31" s="1"/>
      <c r="T31" s="62" t="str">
        <f>IF(ISNUMBER(R31)=FALSE(),"",IF(OR(R31&gt;=$C$4,ISNUMBER(S31)=FALSE(),R31&gt;S31),R31,IF(S31&gt;=$C$4,$C$4,S31)))</f>
        <v>0</v>
      </c>
      <c r="U31" s="1">
        <v>86</v>
      </c>
      <c r="V31" s="1"/>
      <c r="W31" s="62" t="str">
        <f>IF(ISNUMBER(U31)=FALSE(),"",IF(OR(U31&gt;=$C$4,ISNUMBER(V31)=FALSE(),U31&gt;V31),U31,IF(V31&gt;=$C$4,$C$4,V31)))</f>
        <v>0</v>
      </c>
      <c r="X31" s="1">
        <v>87</v>
      </c>
      <c r="Y31" s="1"/>
      <c r="Z31" s="62" t="str">
        <f>IF(ISNUMBER(X31)=FALSE(),"",IF(OR(X31&gt;=$C$4,ISNUMBER(Y31)=FALSE(),X31&gt;Y31),X31,IF(Y31&gt;=$C$4,$C$4,Y31)))</f>
        <v>0</v>
      </c>
      <c r="AA31" s="1"/>
      <c r="AB31" s="1"/>
      <c r="AC31" s="62" t="str">
        <f>IF(ISNUMBER(AA31)=FALSE(),"",IF(OR(AA31&gt;=$C$4,ISNUMBER(AB31)=FALSE(),AA31&gt;AB31),AA31,IF(AB31&gt;=$C$4,$C$4,AB31)))</f>
        <v>0</v>
      </c>
      <c r="AD31" s="1"/>
      <c r="AE31" s="1"/>
      <c r="AF31" s="62" t="str">
        <f>IF(ISNUMBER(AD31)=FALSE(),"",IF(OR(AD31&gt;=$C$4,ISNUMBER(AE31)=FALSE(),AD31&gt;AE31),AD31,IF(AE31&gt;=$C$4,$C$4,AE31)))</f>
        <v>0</v>
      </c>
      <c r="AG31" s="16" t="str">
        <f>IF(COUNTA(T31:T31)=1,T31)</f>
        <v>0</v>
      </c>
      <c r="AH31" s="16" t="str">
        <f>IF(COUNTA(W31:W31)=1,W31)</f>
        <v>0</v>
      </c>
      <c r="AI31" s="16" t="str">
        <f>IF(COUNTA(Z31:Z31)=1,Z31)</f>
        <v>0</v>
      </c>
      <c r="AJ31" s="16" t="str">
        <f>IF(COUNTA(AC31:AC31)=1,AC31)</f>
        <v>0</v>
      </c>
      <c r="AK31" s="16" t="str">
        <f>IF(COUNTA(AF31:AF31)=1,AF31)</f>
        <v>0</v>
      </c>
      <c r="AL31" s="52" t="str">
        <f>IF(COUNTBLANK(AG31:AK31)=5,"",AVERAGE(AG31:AK31))</f>
        <v>0</v>
      </c>
      <c r="AM31" s="6">
        <v>86</v>
      </c>
      <c r="AN31" s="2">
        <v>87</v>
      </c>
      <c r="AO31" s="2">
        <v>89</v>
      </c>
      <c r="AP31" s="2"/>
      <c r="AQ31" s="2"/>
      <c r="AR31" s="84" t="str">
        <f>IF(COUNTBLANK(AM31:AQ31)=5,"",AVERAGE(AM31:AQ31))</f>
        <v>0</v>
      </c>
      <c r="AS31" s="13"/>
      <c r="AT31" s="6"/>
      <c r="AU31" s="2"/>
      <c r="AV31" s="2"/>
      <c r="AW31" s="2"/>
      <c r="AX31" s="2"/>
      <c r="AY31" s="98" t="str">
        <f>IF(COUNTBLANK(AT31:AX31)=5,"",AVERAGE(AT31:AX31))</f>
        <v>0</v>
      </c>
      <c r="AZ31" s="13"/>
      <c r="BA31" s="10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6">
        <v>22</v>
      </c>
      <c r="B32" s="16">
        <v>40887</v>
      </c>
      <c r="C32" s="16" t="s">
        <v>156</v>
      </c>
      <c r="D32" s="13"/>
      <c r="E32" s="16" t="str">
        <f>H32</f>
        <v>0</v>
      </c>
      <c r="F32" s="13"/>
      <c r="G32" s="34" t="str">
        <f>IF(OR(COUNTBLANK(AL32:AL32)=1,COUNTBLANK(AR32:AR32)=1,COUNTBLANK(O32:O32)=1),"",ROUND(((2*AL32)+AR32+O32)/4,0))</f>
        <v>0</v>
      </c>
      <c r="H32" s="34" t="str">
        <f>IF(OR(COUNTBLANK(AL32:AL32)=1,COUNTBLANK(AR32:AR32)=1,AND(COUNTBLANK(O32:O32)=1,OR($K$2&lt;&gt;12,UPPER($L$2)&lt;&gt;"GENAP")),AND(COUNTBLANK(P32:P32)=1,OR($K$2&lt;&gt;12,UPPER($L$2)&lt;&gt;"GENAP"))),"",IF(OR($K$2&lt;&gt;12,UPPER($L$2)&lt;&gt;"GENAP"),ROUND(((2*AL32)+AR32+P32)/4,0),ROUND(((2*AL32)+AR32+P32)/4,0)))</f>
        <v>0</v>
      </c>
      <c r="I32" s="34" t="str">
        <f>IF(AND(COUNTBLANK(AT32:AX32)=5,COUNTBLANK(AM32:AQ32)=5),"",IF(COUNTBLANK(AL32:AL32)=1,ROUND((AR32+(AY32*2))/3,0),ROUND(AY32,0)))</f>
        <v>0</v>
      </c>
      <c r="J32" s="34" t="str">
        <f>IF(OR(AND(COUNTBLANK(P32:P32)=1,OR($K$2&lt;&gt;12,UPPER($L$2)&lt;&gt;"GENAP")),COUNTBLANK(AT32:AX32)=5),"",IF(COUNTBLANK(AL32:AL32)=1,ROUND((AR32+(AY32*2))/3,0),ROUND(AY32,0)))</f>
        <v>0</v>
      </c>
      <c r="K32" s="16" t="str">
        <f>IF(BA32="","",BA32)</f>
        <v>0</v>
      </c>
      <c r="L32" s="102" t="s">
        <v>47</v>
      </c>
      <c r="M32" s="13"/>
      <c r="N32" s="53" t="str">
        <f>IF(BB32="","",BB32)</f>
        <v>0</v>
      </c>
      <c r="O32" s="2">
        <v>84</v>
      </c>
      <c r="P32" s="2">
        <v>89</v>
      </c>
      <c r="Q32" s="13"/>
      <c r="R32" s="3">
        <v>85</v>
      </c>
      <c r="S32" s="1"/>
      <c r="T32" s="62" t="str">
        <f>IF(ISNUMBER(R32)=FALSE(),"",IF(OR(R32&gt;=$C$4,ISNUMBER(S32)=FALSE(),R32&gt;S32),R32,IF(S32&gt;=$C$4,$C$4,S32)))</f>
        <v>0</v>
      </c>
      <c r="U32" s="1">
        <v>86</v>
      </c>
      <c r="V32" s="1"/>
      <c r="W32" s="62" t="str">
        <f>IF(ISNUMBER(U32)=FALSE(),"",IF(OR(U32&gt;=$C$4,ISNUMBER(V32)=FALSE(),U32&gt;V32),U32,IF(V32&gt;=$C$4,$C$4,V32)))</f>
        <v>0</v>
      </c>
      <c r="X32" s="1">
        <v>86</v>
      </c>
      <c r="Y32" s="1"/>
      <c r="Z32" s="62" t="str">
        <f>IF(ISNUMBER(X32)=FALSE(),"",IF(OR(X32&gt;=$C$4,ISNUMBER(Y32)=FALSE(),X32&gt;Y32),X32,IF(Y32&gt;=$C$4,$C$4,Y32)))</f>
        <v>0</v>
      </c>
      <c r="AA32" s="1"/>
      <c r="AB32" s="1"/>
      <c r="AC32" s="62" t="str">
        <f>IF(ISNUMBER(AA32)=FALSE(),"",IF(OR(AA32&gt;=$C$4,ISNUMBER(AB32)=FALSE(),AA32&gt;AB32),AA32,IF(AB32&gt;=$C$4,$C$4,AB32)))</f>
        <v>0</v>
      </c>
      <c r="AD32" s="1"/>
      <c r="AE32" s="1"/>
      <c r="AF32" s="62" t="str">
        <f>IF(ISNUMBER(AD32)=FALSE(),"",IF(OR(AD32&gt;=$C$4,ISNUMBER(AE32)=FALSE(),AD32&gt;AE32),AD32,IF(AE32&gt;=$C$4,$C$4,AE32)))</f>
        <v>0</v>
      </c>
      <c r="AG32" s="16" t="str">
        <f>IF(COUNTA(T32:T32)=1,T32)</f>
        <v>0</v>
      </c>
      <c r="AH32" s="16" t="str">
        <f>IF(COUNTA(W32:W32)=1,W32)</f>
        <v>0</v>
      </c>
      <c r="AI32" s="16" t="str">
        <f>IF(COUNTA(Z32:Z32)=1,Z32)</f>
        <v>0</v>
      </c>
      <c r="AJ32" s="16" t="str">
        <f>IF(COUNTA(AC32:AC32)=1,AC32)</f>
        <v>0</v>
      </c>
      <c r="AK32" s="16" t="str">
        <f>IF(COUNTA(AF32:AF32)=1,AF32)</f>
        <v>0</v>
      </c>
      <c r="AL32" s="52" t="str">
        <f>IF(COUNTBLANK(AG32:AK32)=5,"",AVERAGE(AG32:AK32))</f>
        <v>0</v>
      </c>
      <c r="AM32" s="6">
        <v>86</v>
      </c>
      <c r="AN32" s="2">
        <v>87</v>
      </c>
      <c r="AO32" s="2">
        <v>89</v>
      </c>
      <c r="AP32" s="2"/>
      <c r="AQ32" s="2"/>
      <c r="AR32" s="84" t="str">
        <f>IF(COUNTBLANK(AM32:AQ32)=5,"",AVERAGE(AM32:AQ32))</f>
        <v>0</v>
      </c>
      <c r="AS32" s="13"/>
      <c r="AT32" s="6"/>
      <c r="AU32" s="2"/>
      <c r="AV32" s="2"/>
      <c r="AW32" s="2"/>
      <c r="AX32" s="2"/>
      <c r="AY32" s="98" t="str">
        <f>IF(COUNTBLANK(AT32:AX32)=5,"",AVERAGE(AT32:AX32))</f>
        <v>0</v>
      </c>
      <c r="AZ32" s="13"/>
      <c r="BA32" s="10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6">
        <v>23</v>
      </c>
      <c r="B33" s="16">
        <v>40900</v>
      </c>
      <c r="C33" s="16" t="s">
        <v>157</v>
      </c>
      <c r="D33" s="13"/>
      <c r="E33" s="16" t="str">
        <f>H33</f>
        <v>0</v>
      </c>
      <c r="F33" s="13"/>
      <c r="G33" s="34" t="str">
        <f>IF(OR(COUNTBLANK(AL33:AL33)=1,COUNTBLANK(AR33:AR33)=1,COUNTBLANK(O33:O33)=1),"",ROUND(((2*AL33)+AR33+O33)/4,0))</f>
        <v>0</v>
      </c>
      <c r="H33" s="34" t="str">
        <f>IF(OR(COUNTBLANK(AL33:AL33)=1,COUNTBLANK(AR33:AR33)=1,AND(COUNTBLANK(O33:O33)=1,OR($K$2&lt;&gt;12,UPPER($L$2)&lt;&gt;"GENAP")),AND(COUNTBLANK(P33:P33)=1,OR($K$2&lt;&gt;12,UPPER($L$2)&lt;&gt;"GENAP"))),"",IF(OR($K$2&lt;&gt;12,UPPER($L$2)&lt;&gt;"GENAP"),ROUND(((2*AL33)+AR33+P33)/4,0),ROUND(((2*AL33)+AR33+P33)/4,0)))</f>
        <v>0</v>
      </c>
      <c r="I33" s="34" t="str">
        <f>IF(AND(COUNTBLANK(AT33:AX33)=5,COUNTBLANK(AM33:AQ33)=5),"",IF(COUNTBLANK(AL33:AL33)=1,ROUND((AR33+(AY33*2))/3,0),ROUND(AY33,0)))</f>
        <v>0</v>
      </c>
      <c r="J33" s="34" t="str">
        <f>IF(OR(AND(COUNTBLANK(P33:P33)=1,OR($K$2&lt;&gt;12,UPPER($L$2)&lt;&gt;"GENAP")),COUNTBLANK(AT33:AX33)=5),"",IF(COUNTBLANK(AL33:AL33)=1,ROUND((AR33+(AY33*2))/3,0),ROUND(AY33,0)))</f>
        <v>0</v>
      </c>
      <c r="K33" s="16" t="str">
        <f>IF(BA33="","",BA33)</f>
        <v>0</v>
      </c>
      <c r="L33" s="102" t="s">
        <v>47</v>
      </c>
      <c r="M33" s="13"/>
      <c r="N33" s="53" t="str">
        <f>IF(BB33="","",BB33)</f>
        <v>0</v>
      </c>
      <c r="O33" s="2">
        <v>88</v>
      </c>
      <c r="P33" s="2">
        <v>89</v>
      </c>
      <c r="Q33" s="13"/>
      <c r="R33" s="3">
        <v>83</v>
      </c>
      <c r="S33" s="1"/>
      <c r="T33" s="62" t="str">
        <f>IF(ISNUMBER(R33)=FALSE(),"",IF(OR(R33&gt;=$C$4,ISNUMBER(S33)=FALSE(),R33&gt;S33),R33,IF(S33&gt;=$C$4,$C$4,S33)))</f>
        <v>0</v>
      </c>
      <c r="U33" s="1">
        <v>80</v>
      </c>
      <c r="V33" s="1"/>
      <c r="W33" s="62" t="str">
        <f>IF(ISNUMBER(U33)=FALSE(),"",IF(OR(U33&gt;=$C$4,ISNUMBER(V33)=FALSE(),U33&gt;V33),U33,IF(V33&gt;=$C$4,$C$4,V33)))</f>
        <v>0</v>
      </c>
      <c r="X33" s="1">
        <v>87</v>
      </c>
      <c r="Y33" s="1"/>
      <c r="Z33" s="62" t="str">
        <f>IF(ISNUMBER(X33)=FALSE(),"",IF(OR(X33&gt;=$C$4,ISNUMBER(Y33)=FALSE(),X33&gt;Y33),X33,IF(Y33&gt;=$C$4,$C$4,Y33)))</f>
        <v>0</v>
      </c>
      <c r="AA33" s="1"/>
      <c r="AB33" s="1"/>
      <c r="AC33" s="62" t="str">
        <f>IF(ISNUMBER(AA33)=FALSE(),"",IF(OR(AA33&gt;=$C$4,ISNUMBER(AB33)=FALSE(),AA33&gt;AB33),AA33,IF(AB33&gt;=$C$4,$C$4,AB33)))</f>
        <v>0</v>
      </c>
      <c r="AD33" s="1"/>
      <c r="AE33" s="1"/>
      <c r="AF33" s="62" t="str">
        <f>IF(ISNUMBER(AD33)=FALSE(),"",IF(OR(AD33&gt;=$C$4,ISNUMBER(AE33)=FALSE(),AD33&gt;AE33),AD33,IF(AE33&gt;=$C$4,$C$4,AE33)))</f>
        <v>0</v>
      </c>
      <c r="AG33" s="16" t="str">
        <f>IF(COUNTA(T33:T33)=1,T33)</f>
        <v>0</v>
      </c>
      <c r="AH33" s="16" t="str">
        <f>IF(COUNTA(W33:W33)=1,W33)</f>
        <v>0</v>
      </c>
      <c r="AI33" s="16" t="str">
        <f>IF(COUNTA(Z33:Z33)=1,Z33)</f>
        <v>0</v>
      </c>
      <c r="AJ33" s="16" t="str">
        <f>IF(COUNTA(AC33:AC33)=1,AC33)</f>
        <v>0</v>
      </c>
      <c r="AK33" s="16" t="str">
        <f>IF(COUNTA(AF33:AF33)=1,AF33)</f>
        <v>0</v>
      </c>
      <c r="AL33" s="52" t="str">
        <f>IF(COUNTBLANK(AG33:AK33)=5,"",AVERAGE(AG33:AK33))</f>
        <v>0</v>
      </c>
      <c r="AM33" s="6">
        <v>85</v>
      </c>
      <c r="AN33" s="2">
        <v>87</v>
      </c>
      <c r="AO33" s="2">
        <v>89</v>
      </c>
      <c r="AP33" s="2"/>
      <c r="AQ33" s="2"/>
      <c r="AR33" s="84" t="str">
        <f>IF(COUNTBLANK(AM33:AQ33)=5,"",AVERAGE(AM33:AQ33))</f>
        <v>0</v>
      </c>
      <c r="AS33" s="13"/>
      <c r="AT33" s="6"/>
      <c r="AU33" s="2"/>
      <c r="AV33" s="2"/>
      <c r="AW33" s="2"/>
      <c r="AX33" s="2"/>
      <c r="AY33" s="98" t="str">
        <f>IF(COUNTBLANK(AT33:AX33)=5,"",AVERAGE(AT33:AX33))</f>
        <v>0</v>
      </c>
      <c r="AZ33" s="13"/>
      <c r="BA33" s="10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6">
        <v>24</v>
      </c>
      <c r="B34" s="16">
        <v>40913</v>
      </c>
      <c r="C34" s="16" t="s">
        <v>158</v>
      </c>
      <c r="D34" s="13"/>
      <c r="E34" s="16" t="str">
        <f>H34</f>
        <v>0</v>
      </c>
      <c r="F34" s="13"/>
      <c r="G34" s="34" t="str">
        <f>IF(OR(COUNTBLANK(AL34:AL34)=1,COUNTBLANK(AR34:AR34)=1,COUNTBLANK(O34:O34)=1),"",ROUND(((2*AL34)+AR34+O34)/4,0))</f>
        <v>0</v>
      </c>
      <c r="H34" s="34" t="str">
        <f>IF(OR(COUNTBLANK(AL34:AL34)=1,COUNTBLANK(AR34:AR34)=1,AND(COUNTBLANK(O34:O34)=1,OR($K$2&lt;&gt;12,UPPER($L$2)&lt;&gt;"GENAP")),AND(COUNTBLANK(P34:P34)=1,OR($K$2&lt;&gt;12,UPPER($L$2)&lt;&gt;"GENAP"))),"",IF(OR($K$2&lt;&gt;12,UPPER($L$2)&lt;&gt;"GENAP"),ROUND(((2*AL34)+AR34+P34)/4,0),ROUND(((2*AL34)+AR34+P34)/4,0)))</f>
        <v>0</v>
      </c>
      <c r="I34" s="34" t="str">
        <f>IF(AND(COUNTBLANK(AT34:AX34)=5,COUNTBLANK(AM34:AQ34)=5),"",IF(COUNTBLANK(AL34:AL34)=1,ROUND((AR34+(AY34*2))/3,0),ROUND(AY34,0)))</f>
        <v>0</v>
      </c>
      <c r="J34" s="34" t="str">
        <f>IF(OR(AND(COUNTBLANK(P34:P34)=1,OR($K$2&lt;&gt;12,UPPER($L$2)&lt;&gt;"GENAP")),COUNTBLANK(AT34:AX34)=5),"",IF(COUNTBLANK(AL34:AL34)=1,ROUND((AR34+(AY34*2))/3,0),ROUND(AY34,0)))</f>
        <v>0</v>
      </c>
      <c r="K34" s="16" t="str">
        <f>IF(BA34="","",BA34)</f>
        <v>0</v>
      </c>
      <c r="L34" s="102" t="s">
        <v>47</v>
      </c>
      <c r="M34" s="13"/>
      <c r="N34" s="53" t="str">
        <f>IF(BB34="","",BB34)</f>
        <v>0</v>
      </c>
      <c r="O34" s="2">
        <v>78</v>
      </c>
      <c r="P34" s="2">
        <v>87</v>
      </c>
      <c r="Q34" s="13"/>
      <c r="R34" s="3">
        <v>85</v>
      </c>
      <c r="S34" s="1"/>
      <c r="T34" s="62" t="str">
        <f>IF(ISNUMBER(R34)=FALSE(),"",IF(OR(R34&gt;=$C$4,ISNUMBER(S34)=FALSE(),R34&gt;S34),R34,IF(S34&gt;=$C$4,$C$4,S34)))</f>
        <v>0</v>
      </c>
      <c r="U34" s="1">
        <v>85</v>
      </c>
      <c r="V34" s="1"/>
      <c r="W34" s="62" t="str">
        <f>IF(ISNUMBER(U34)=FALSE(),"",IF(OR(U34&gt;=$C$4,ISNUMBER(V34)=FALSE(),U34&gt;V34),U34,IF(V34&gt;=$C$4,$C$4,V34)))</f>
        <v>0</v>
      </c>
      <c r="X34" s="1">
        <v>86</v>
      </c>
      <c r="Y34" s="1"/>
      <c r="Z34" s="62" t="str">
        <f>IF(ISNUMBER(X34)=FALSE(),"",IF(OR(X34&gt;=$C$4,ISNUMBER(Y34)=FALSE(),X34&gt;Y34),X34,IF(Y34&gt;=$C$4,$C$4,Y34)))</f>
        <v>0</v>
      </c>
      <c r="AA34" s="1"/>
      <c r="AB34" s="1"/>
      <c r="AC34" s="62" t="str">
        <f>IF(ISNUMBER(AA34)=FALSE(),"",IF(OR(AA34&gt;=$C$4,ISNUMBER(AB34)=FALSE(),AA34&gt;AB34),AA34,IF(AB34&gt;=$C$4,$C$4,AB34)))</f>
        <v>0</v>
      </c>
      <c r="AD34" s="1"/>
      <c r="AE34" s="1"/>
      <c r="AF34" s="62" t="str">
        <f>IF(ISNUMBER(AD34)=FALSE(),"",IF(OR(AD34&gt;=$C$4,ISNUMBER(AE34)=FALSE(),AD34&gt;AE34),AD34,IF(AE34&gt;=$C$4,$C$4,AE34)))</f>
        <v>0</v>
      </c>
      <c r="AG34" s="16" t="str">
        <f>IF(COUNTA(T34:T34)=1,T34)</f>
        <v>0</v>
      </c>
      <c r="AH34" s="16" t="str">
        <f>IF(COUNTA(W34:W34)=1,W34)</f>
        <v>0</v>
      </c>
      <c r="AI34" s="16" t="str">
        <f>IF(COUNTA(Z34:Z34)=1,Z34)</f>
        <v>0</v>
      </c>
      <c r="AJ34" s="16" t="str">
        <f>IF(COUNTA(AC34:AC34)=1,AC34)</f>
        <v>0</v>
      </c>
      <c r="AK34" s="16" t="str">
        <f>IF(COUNTA(AF34:AF34)=1,AF34)</f>
        <v>0</v>
      </c>
      <c r="AL34" s="52" t="str">
        <f>IF(COUNTBLANK(AG34:AK34)=5,"",AVERAGE(AG34:AK34))</f>
        <v>0</v>
      </c>
      <c r="AM34" s="6">
        <v>85</v>
      </c>
      <c r="AN34" s="2">
        <v>87</v>
      </c>
      <c r="AO34" s="2">
        <v>89</v>
      </c>
      <c r="AP34" s="2"/>
      <c r="AQ34" s="2"/>
      <c r="AR34" s="84" t="str">
        <f>IF(COUNTBLANK(AM34:AQ34)=5,"",AVERAGE(AM34:AQ34))</f>
        <v>0</v>
      </c>
      <c r="AS34" s="13"/>
      <c r="AT34" s="6"/>
      <c r="AU34" s="2"/>
      <c r="AV34" s="2"/>
      <c r="AW34" s="2"/>
      <c r="AX34" s="2"/>
      <c r="AY34" s="98" t="str">
        <f>IF(COUNTBLANK(AT34:AX34)=5,"",AVERAGE(AT34:AX34))</f>
        <v>0</v>
      </c>
      <c r="AZ34" s="13"/>
      <c r="BA34" s="10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6">
        <v>25</v>
      </c>
      <c r="B35" s="16">
        <v>40926</v>
      </c>
      <c r="C35" s="16" t="s">
        <v>159</v>
      </c>
      <c r="D35" s="13"/>
      <c r="E35" s="16" t="str">
        <f>H35</f>
        <v>0</v>
      </c>
      <c r="F35" s="13"/>
      <c r="G35" s="34" t="str">
        <f>IF(OR(COUNTBLANK(AL35:AL35)=1,COUNTBLANK(AR35:AR35)=1,COUNTBLANK(O35:O35)=1),"",ROUND(((2*AL35)+AR35+O35)/4,0))</f>
        <v>0</v>
      </c>
      <c r="H35" s="34" t="str">
        <f>IF(OR(COUNTBLANK(AL35:AL35)=1,COUNTBLANK(AR35:AR35)=1,AND(COUNTBLANK(O35:O35)=1,OR($K$2&lt;&gt;12,UPPER($L$2)&lt;&gt;"GENAP")),AND(COUNTBLANK(P35:P35)=1,OR($K$2&lt;&gt;12,UPPER($L$2)&lt;&gt;"GENAP"))),"",IF(OR($K$2&lt;&gt;12,UPPER($L$2)&lt;&gt;"GENAP"),ROUND(((2*AL35)+AR35+P35)/4,0),ROUND(((2*AL35)+AR35+P35)/4,0)))</f>
        <v>0</v>
      </c>
      <c r="I35" s="34" t="str">
        <f>IF(AND(COUNTBLANK(AT35:AX35)=5,COUNTBLANK(AM35:AQ35)=5),"",IF(COUNTBLANK(AL35:AL35)=1,ROUND((AR35+(AY35*2))/3,0),ROUND(AY35,0)))</f>
        <v>0</v>
      </c>
      <c r="J35" s="34" t="str">
        <f>IF(OR(AND(COUNTBLANK(P35:P35)=1,OR($K$2&lt;&gt;12,UPPER($L$2)&lt;&gt;"GENAP")),COUNTBLANK(AT35:AX35)=5),"",IF(COUNTBLANK(AL35:AL35)=1,ROUND((AR35+(AY35*2))/3,0),ROUND(AY35,0)))</f>
        <v>0</v>
      </c>
      <c r="K35" s="16" t="str">
        <f>IF(BA35="","",BA35)</f>
        <v>0</v>
      </c>
      <c r="L35" s="102" t="s">
        <v>47</v>
      </c>
      <c r="M35" s="13"/>
      <c r="N35" s="53" t="str">
        <f>IF(BB35="","",BB35)</f>
        <v>0</v>
      </c>
      <c r="O35" s="2">
        <v>88</v>
      </c>
      <c r="P35" s="2">
        <v>96</v>
      </c>
      <c r="Q35" s="13"/>
      <c r="R35" s="3">
        <v>85</v>
      </c>
      <c r="S35" s="1"/>
      <c r="T35" s="62" t="str">
        <f>IF(ISNUMBER(R35)=FALSE(),"",IF(OR(R35&gt;=$C$4,ISNUMBER(S35)=FALSE(),R35&gt;S35),R35,IF(S35&gt;=$C$4,$C$4,S35)))</f>
        <v>0</v>
      </c>
      <c r="U35" s="1">
        <v>84</v>
      </c>
      <c r="V35" s="1"/>
      <c r="W35" s="62" t="str">
        <f>IF(ISNUMBER(U35)=FALSE(),"",IF(OR(U35&gt;=$C$4,ISNUMBER(V35)=FALSE(),U35&gt;V35),U35,IF(V35&gt;=$C$4,$C$4,V35)))</f>
        <v>0</v>
      </c>
      <c r="X35" s="1">
        <v>88</v>
      </c>
      <c r="Y35" s="1"/>
      <c r="Z35" s="62" t="str">
        <f>IF(ISNUMBER(X35)=FALSE(),"",IF(OR(X35&gt;=$C$4,ISNUMBER(Y35)=FALSE(),X35&gt;Y35),X35,IF(Y35&gt;=$C$4,$C$4,Y35)))</f>
        <v>0</v>
      </c>
      <c r="AA35" s="1"/>
      <c r="AB35" s="1"/>
      <c r="AC35" s="62" t="str">
        <f>IF(ISNUMBER(AA35)=FALSE(),"",IF(OR(AA35&gt;=$C$4,ISNUMBER(AB35)=FALSE(),AA35&gt;AB35),AA35,IF(AB35&gt;=$C$4,$C$4,AB35)))</f>
        <v>0</v>
      </c>
      <c r="AD35" s="1"/>
      <c r="AE35" s="1"/>
      <c r="AF35" s="62" t="str">
        <f>IF(ISNUMBER(AD35)=FALSE(),"",IF(OR(AD35&gt;=$C$4,ISNUMBER(AE35)=FALSE(),AD35&gt;AE35),AD35,IF(AE35&gt;=$C$4,$C$4,AE35)))</f>
        <v>0</v>
      </c>
      <c r="AG35" s="16" t="str">
        <f>IF(COUNTA(T35:T35)=1,T35)</f>
        <v>0</v>
      </c>
      <c r="AH35" s="16" t="str">
        <f>IF(COUNTA(W35:W35)=1,W35)</f>
        <v>0</v>
      </c>
      <c r="AI35" s="16" t="str">
        <f>IF(COUNTA(Z35:Z35)=1,Z35)</f>
        <v>0</v>
      </c>
      <c r="AJ35" s="16" t="str">
        <f>IF(COUNTA(AC35:AC35)=1,AC35)</f>
        <v>0</v>
      </c>
      <c r="AK35" s="16" t="str">
        <f>IF(COUNTA(AF35:AF35)=1,AF35)</f>
        <v>0</v>
      </c>
      <c r="AL35" s="52" t="str">
        <f>IF(COUNTBLANK(AG35:AK35)=5,"",AVERAGE(AG35:AK35))</f>
        <v>0</v>
      </c>
      <c r="AM35" s="6">
        <v>86</v>
      </c>
      <c r="AN35" s="2">
        <v>87</v>
      </c>
      <c r="AO35" s="2">
        <v>89</v>
      </c>
      <c r="AP35" s="2"/>
      <c r="AQ35" s="2"/>
      <c r="AR35" s="84" t="str">
        <f>IF(COUNTBLANK(AM35:AQ35)=5,"",AVERAGE(AM35:AQ35))</f>
        <v>0</v>
      </c>
      <c r="AS35" s="13"/>
      <c r="AT35" s="6"/>
      <c r="AU35" s="2"/>
      <c r="AV35" s="2"/>
      <c r="AW35" s="2"/>
      <c r="AX35" s="2"/>
      <c r="AY35" s="98" t="str">
        <f>IF(COUNTBLANK(AT35:AX35)=5,"",AVERAGE(AT35:AX35))</f>
        <v>0</v>
      </c>
      <c r="AZ35" s="13"/>
      <c r="BA35" s="10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6">
        <v>26</v>
      </c>
      <c r="B36" s="16">
        <v>40939</v>
      </c>
      <c r="C36" s="16" t="s">
        <v>160</v>
      </c>
      <c r="D36" s="13"/>
      <c r="E36" s="16" t="str">
        <f>H36</f>
        <v>0</v>
      </c>
      <c r="F36" s="13"/>
      <c r="G36" s="34" t="str">
        <f>IF(OR(COUNTBLANK(AL36:AL36)=1,COUNTBLANK(AR36:AR36)=1,COUNTBLANK(O36:O36)=1),"",ROUND(((2*AL36)+AR36+O36)/4,0))</f>
        <v>0</v>
      </c>
      <c r="H36" s="34" t="str">
        <f>IF(OR(COUNTBLANK(AL36:AL36)=1,COUNTBLANK(AR36:AR36)=1,AND(COUNTBLANK(O36:O36)=1,OR($K$2&lt;&gt;12,UPPER($L$2)&lt;&gt;"GENAP")),AND(COUNTBLANK(P36:P36)=1,OR($K$2&lt;&gt;12,UPPER($L$2)&lt;&gt;"GENAP"))),"",IF(OR($K$2&lt;&gt;12,UPPER($L$2)&lt;&gt;"GENAP"),ROUND(((2*AL36)+AR36+P36)/4,0),ROUND(((2*AL36)+AR36+P36)/4,0)))</f>
        <v>0</v>
      </c>
      <c r="I36" s="34" t="str">
        <f>IF(AND(COUNTBLANK(AT36:AX36)=5,COUNTBLANK(AM36:AQ36)=5),"",IF(COUNTBLANK(AL36:AL36)=1,ROUND((AR36+(AY36*2))/3,0),ROUND(AY36,0)))</f>
        <v>0</v>
      </c>
      <c r="J36" s="34" t="str">
        <f>IF(OR(AND(COUNTBLANK(P36:P36)=1,OR($K$2&lt;&gt;12,UPPER($L$2)&lt;&gt;"GENAP")),COUNTBLANK(AT36:AX36)=5),"",IF(COUNTBLANK(AL36:AL36)=1,ROUND((AR36+(AY36*2))/3,0),ROUND(AY36,0)))</f>
        <v>0</v>
      </c>
      <c r="K36" s="16" t="str">
        <f>IF(BA36="","",BA36)</f>
        <v>0</v>
      </c>
      <c r="L36" s="102" t="s">
        <v>47</v>
      </c>
      <c r="M36" s="13"/>
      <c r="N36" s="53" t="str">
        <f>IF(BB36="","",BB36)</f>
        <v>0</v>
      </c>
      <c r="O36" s="2">
        <v>85</v>
      </c>
      <c r="P36" s="2">
        <v>89</v>
      </c>
      <c r="Q36" s="13"/>
      <c r="R36" s="3">
        <v>84</v>
      </c>
      <c r="S36" s="1"/>
      <c r="T36" s="62" t="str">
        <f>IF(ISNUMBER(R36)=FALSE(),"",IF(OR(R36&gt;=$C$4,ISNUMBER(S36)=FALSE(),R36&gt;S36),R36,IF(S36&gt;=$C$4,$C$4,S36)))</f>
        <v>0</v>
      </c>
      <c r="U36" s="1">
        <v>80</v>
      </c>
      <c r="V36" s="1"/>
      <c r="W36" s="62" t="str">
        <f>IF(ISNUMBER(U36)=FALSE(),"",IF(OR(U36&gt;=$C$4,ISNUMBER(V36)=FALSE(),U36&gt;V36),U36,IF(V36&gt;=$C$4,$C$4,V36)))</f>
        <v>0</v>
      </c>
      <c r="X36" s="1">
        <v>86</v>
      </c>
      <c r="Y36" s="1"/>
      <c r="Z36" s="62" t="str">
        <f>IF(ISNUMBER(X36)=FALSE(),"",IF(OR(X36&gt;=$C$4,ISNUMBER(Y36)=FALSE(),X36&gt;Y36),X36,IF(Y36&gt;=$C$4,$C$4,Y36)))</f>
        <v>0</v>
      </c>
      <c r="AA36" s="1"/>
      <c r="AB36" s="1"/>
      <c r="AC36" s="62" t="str">
        <f>IF(ISNUMBER(AA36)=FALSE(),"",IF(OR(AA36&gt;=$C$4,ISNUMBER(AB36)=FALSE(),AA36&gt;AB36),AA36,IF(AB36&gt;=$C$4,$C$4,AB36)))</f>
        <v>0</v>
      </c>
      <c r="AD36" s="1"/>
      <c r="AE36" s="1"/>
      <c r="AF36" s="62" t="str">
        <f>IF(ISNUMBER(AD36)=FALSE(),"",IF(OR(AD36&gt;=$C$4,ISNUMBER(AE36)=FALSE(),AD36&gt;AE36),AD36,IF(AE36&gt;=$C$4,$C$4,AE36)))</f>
        <v>0</v>
      </c>
      <c r="AG36" s="16" t="str">
        <f>IF(COUNTA(T36:T36)=1,T36)</f>
        <v>0</v>
      </c>
      <c r="AH36" s="16" t="str">
        <f>IF(COUNTA(W36:W36)=1,W36)</f>
        <v>0</v>
      </c>
      <c r="AI36" s="16" t="str">
        <f>IF(COUNTA(Z36:Z36)=1,Z36)</f>
        <v>0</v>
      </c>
      <c r="AJ36" s="16" t="str">
        <f>IF(COUNTA(AC36:AC36)=1,AC36)</f>
        <v>0</v>
      </c>
      <c r="AK36" s="16" t="str">
        <f>IF(COUNTA(AF36:AF36)=1,AF36)</f>
        <v>0</v>
      </c>
      <c r="AL36" s="52" t="str">
        <f>IF(COUNTBLANK(AG36:AK36)=5,"",AVERAGE(AG36:AK36))</f>
        <v>0</v>
      </c>
      <c r="AM36" s="6">
        <v>85</v>
      </c>
      <c r="AN36" s="2">
        <v>87</v>
      </c>
      <c r="AO36" s="2">
        <v>89</v>
      </c>
      <c r="AP36" s="2"/>
      <c r="AQ36" s="2"/>
      <c r="AR36" s="84" t="str">
        <f>IF(COUNTBLANK(AM36:AQ36)=5,"",AVERAGE(AM36:AQ36))</f>
        <v>0</v>
      </c>
      <c r="AS36" s="13"/>
      <c r="AT36" s="6"/>
      <c r="AU36" s="2"/>
      <c r="AV36" s="2"/>
      <c r="AW36" s="2"/>
      <c r="AX36" s="2"/>
      <c r="AY36" s="98" t="str">
        <f>IF(COUNTBLANK(AT36:AX36)=5,"",AVERAGE(AT36:AX36))</f>
        <v>0</v>
      </c>
      <c r="AZ36" s="13"/>
      <c r="BA36" s="10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6">
        <v>27</v>
      </c>
      <c r="B37" s="16">
        <v>40952</v>
      </c>
      <c r="C37" s="16" t="s">
        <v>161</v>
      </c>
      <c r="D37" s="13"/>
      <c r="E37" s="16" t="str">
        <f>H37</f>
        <v>0</v>
      </c>
      <c r="F37" s="13"/>
      <c r="G37" s="34" t="str">
        <f>IF(OR(COUNTBLANK(AL37:AL37)=1,COUNTBLANK(AR37:AR37)=1,COUNTBLANK(O37:O37)=1),"",ROUND(((2*AL37)+AR37+O37)/4,0))</f>
        <v>0</v>
      </c>
      <c r="H37" s="34" t="str">
        <f>IF(OR(COUNTBLANK(AL37:AL37)=1,COUNTBLANK(AR37:AR37)=1,AND(COUNTBLANK(O37:O37)=1,OR($K$2&lt;&gt;12,UPPER($L$2)&lt;&gt;"GENAP")),AND(COUNTBLANK(P37:P37)=1,OR($K$2&lt;&gt;12,UPPER($L$2)&lt;&gt;"GENAP"))),"",IF(OR($K$2&lt;&gt;12,UPPER($L$2)&lt;&gt;"GENAP"),ROUND(((2*AL37)+AR37+P37)/4,0),ROUND(((2*AL37)+AR37+P37)/4,0)))</f>
        <v>0</v>
      </c>
      <c r="I37" s="34" t="str">
        <f>IF(AND(COUNTBLANK(AT37:AX37)=5,COUNTBLANK(AM37:AQ37)=5),"",IF(COUNTBLANK(AL37:AL37)=1,ROUND((AR37+(AY37*2))/3,0),ROUND(AY37,0)))</f>
        <v>0</v>
      </c>
      <c r="J37" s="34" t="str">
        <f>IF(OR(AND(COUNTBLANK(P37:P37)=1,OR($K$2&lt;&gt;12,UPPER($L$2)&lt;&gt;"GENAP")),COUNTBLANK(AT37:AX37)=5),"",IF(COUNTBLANK(AL37:AL37)=1,ROUND((AR37+(AY37*2))/3,0),ROUND(AY37,0)))</f>
        <v>0</v>
      </c>
      <c r="K37" s="16" t="str">
        <f>IF(BA37="","",BA37)</f>
        <v>0</v>
      </c>
      <c r="L37" s="102" t="s">
        <v>47</v>
      </c>
      <c r="M37" s="13"/>
      <c r="N37" s="53" t="str">
        <f>IF(BB37="","",BB37)</f>
        <v>0</v>
      </c>
      <c r="O37" s="2">
        <v>86</v>
      </c>
      <c r="P37" s="2">
        <v>92</v>
      </c>
      <c r="Q37" s="13"/>
      <c r="R37" s="3">
        <v>84</v>
      </c>
      <c r="S37" s="1"/>
      <c r="T37" s="62" t="str">
        <f>IF(ISNUMBER(R37)=FALSE(),"",IF(OR(R37&gt;=$C$4,ISNUMBER(S37)=FALSE(),R37&gt;S37),R37,IF(S37&gt;=$C$4,$C$4,S37)))</f>
        <v>0</v>
      </c>
      <c r="U37" s="1">
        <v>85</v>
      </c>
      <c r="V37" s="1"/>
      <c r="W37" s="62" t="str">
        <f>IF(ISNUMBER(U37)=FALSE(),"",IF(OR(U37&gt;=$C$4,ISNUMBER(V37)=FALSE(),U37&gt;V37),U37,IF(V37&gt;=$C$4,$C$4,V37)))</f>
        <v>0</v>
      </c>
      <c r="X37" s="1">
        <v>85</v>
      </c>
      <c r="Y37" s="1"/>
      <c r="Z37" s="62" t="str">
        <f>IF(ISNUMBER(X37)=FALSE(),"",IF(OR(X37&gt;=$C$4,ISNUMBER(Y37)=FALSE(),X37&gt;Y37),X37,IF(Y37&gt;=$C$4,$C$4,Y37)))</f>
        <v>0</v>
      </c>
      <c r="AA37" s="1"/>
      <c r="AB37" s="1"/>
      <c r="AC37" s="62" t="str">
        <f>IF(ISNUMBER(AA37)=FALSE(),"",IF(OR(AA37&gt;=$C$4,ISNUMBER(AB37)=FALSE(),AA37&gt;AB37),AA37,IF(AB37&gt;=$C$4,$C$4,AB37)))</f>
        <v>0</v>
      </c>
      <c r="AD37" s="1"/>
      <c r="AE37" s="1"/>
      <c r="AF37" s="62" t="str">
        <f>IF(ISNUMBER(AD37)=FALSE(),"",IF(OR(AD37&gt;=$C$4,ISNUMBER(AE37)=FALSE(),AD37&gt;AE37),AD37,IF(AE37&gt;=$C$4,$C$4,AE37)))</f>
        <v>0</v>
      </c>
      <c r="AG37" s="16" t="str">
        <f>IF(COUNTA(T37:T37)=1,T37)</f>
        <v>0</v>
      </c>
      <c r="AH37" s="16" t="str">
        <f>IF(COUNTA(W37:W37)=1,W37)</f>
        <v>0</v>
      </c>
      <c r="AI37" s="16" t="str">
        <f>IF(COUNTA(Z37:Z37)=1,Z37)</f>
        <v>0</v>
      </c>
      <c r="AJ37" s="16" t="str">
        <f>IF(COUNTA(AC37:AC37)=1,AC37)</f>
        <v>0</v>
      </c>
      <c r="AK37" s="16" t="str">
        <f>IF(COUNTA(AF37:AF37)=1,AF37)</f>
        <v>0</v>
      </c>
      <c r="AL37" s="52" t="str">
        <f>IF(COUNTBLANK(AG37:AK37)=5,"",AVERAGE(AG37:AK37))</f>
        <v>0</v>
      </c>
      <c r="AM37" s="6">
        <v>85</v>
      </c>
      <c r="AN37" s="2">
        <v>87</v>
      </c>
      <c r="AO37" s="2">
        <v>89</v>
      </c>
      <c r="AP37" s="2"/>
      <c r="AQ37" s="2"/>
      <c r="AR37" s="84" t="str">
        <f>IF(COUNTBLANK(AM37:AQ37)=5,"",AVERAGE(AM37:AQ37))</f>
        <v>0</v>
      </c>
      <c r="AS37" s="13"/>
      <c r="AT37" s="6"/>
      <c r="AU37" s="2"/>
      <c r="AV37" s="2"/>
      <c r="AW37" s="2"/>
      <c r="AX37" s="2"/>
      <c r="AY37" s="98" t="str">
        <f>IF(COUNTBLANK(AT37:AX37)=5,"",AVERAGE(AT37:AX37))</f>
        <v>0</v>
      </c>
      <c r="AZ37" s="13"/>
      <c r="BA37" s="10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6">
        <v>28</v>
      </c>
      <c r="B38" s="16">
        <v>40965</v>
      </c>
      <c r="C38" s="16" t="s">
        <v>162</v>
      </c>
      <c r="D38" s="13"/>
      <c r="E38" s="16" t="str">
        <f>H38</f>
        <v>0</v>
      </c>
      <c r="F38" s="13"/>
      <c r="G38" s="34" t="str">
        <f>IF(OR(COUNTBLANK(AL38:AL38)=1,COUNTBLANK(AR38:AR38)=1,COUNTBLANK(O38:O38)=1),"",ROUND(((2*AL38)+AR38+O38)/4,0))</f>
        <v>0</v>
      </c>
      <c r="H38" s="34" t="str">
        <f>IF(OR(COUNTBLANK(AL38:AL38)=1,COUNTBLANK(AR38:AR38)=1,AND(COUNTBLANK(O38:O38)=1,OR($K$2&lt;&gt;12,UPPER($L$2)&lt;&gt;"GENAP")),AND(COUNTBLANK(P38:P38)=1,OR($K$2&lt;&gt;12,UPPER($L$2)&lt;&gt;"GENAP"))),"",IF(OR($K$2&lt;&gt;12,UPPER($L$2)&lt;&gt;"GENAP"),ROUND(((2*AL38)+AR38+P38)/4,0),ROUND(((2*AL38)+AR38+P38)/4,0)))</f>
        <v>0</v>
      </c>
      <c r="I38" s="34" t="str">
        <f>IF(AND(COUNTBLANK(AT38:AX38)=5,COUNTBLANK(AM38:AQ38)=5),"",IF(COUNTBLANK(AL38:AL38)=1,ROUND((AR38+(AY38*2))/3,0),ROUND(AY38,0)))</f>
        <v>0</v>
      </c>
      <c r="J38" s="34" t="str">
        <f>IF(OR(AND(COUNTBLANK(P38:P38)=1,OR($K$2&lt;&gt;12,UPPER($L$2)&lt;&gt;"GENAP")),COUNTBLANK(AT38:AX38)=5),"",IF(COUNTBLANK(AL38:AL38)=1,ROUND((AR38+(AY38*2))/3,0),ROUND(AY38,0)))</f>
        <v>0</v>
      </c>
      <c r="K38" s="16" t="str">
        <f>IF(BA38="","",BA38)</f>
        <v>0</v>
      </c>
      <c r="L38" s="102" t="s">
        <v>47</v>
      </c>
      <c r="M38" s="13"/>
      <c r="N38" s="53" t="str">
        <f>IF(BB38="","",BB38)</f>
        <v>0</v>
      </c>
      <c r="O38" s="2">
        <v>95</v>
      </c>
      <c r="P38" s="2">
        <v>96</v>
      </c>
      <c r="Q38" s="13"/>
      <c r="R38" s="3">
        <v>90</v>
      </c>
      <c r="S38" s="1"/>
      <c r="T38" s="62" t="str">
        <f>IF(ISNUMBER(R38)=FALSE(),"",IF(OR(R38&gt;=$C$4,ISNUMBER(S38)=FALSE(),R38&gt;S38),R38,IF(S38&gt;=$C$4,$C$4,S38)))</f>
        <v>0</v>
      </c>
      <c r="U38" s="1">
        <v>86</v>
      </c>
      <c r="V38" s="1"/>
      <c r="W38" s="62" t="str">
        <f>IF(ISNUMBER(U38)=FALSE(),"",IF(OR(U38&gt;=$C$4,ISNUMBER(V38)=FALSE(),U38&gt;V38),U38,IF(V38&gt;=$C$4,$C$4,V38)))</f>
        <v>0</v>
      </c>
      <c r="X38" s="1">
        <v>90</v>
      </c>
      <c r="Y38" s="1"/>
      <c r="Z38" s="62" t="str">
        <f>IF(ISNUMBER(X38)=FALSE(),"",IF(OR(X38&gt;=$C$4,ISNUMBER(Y38)=FALSE(),X38&gt;Y38),X38,IF(Y38&gt;=$C$4,$C$4,Y38)))</f>
        <v>0</v>
      </c>
      <c r="AA38" s="1"/>
      <c r="AB38" s="1"/>
      <c r="AC38" s="62" t="str">
        <f>IF(ISNUMBER(AA38)=FALSE(),"",IF(OR(AA38&gt;=$C$4,ISNUMBER(AB38)=FALSE(),AA38&gt;AB38),AA38,IF(AB38&gt;=$C$4,$C$4,AB38)))</f>
        <v>0</v>
      </c>
      <c r="AD38" s="1"/>
      <c r="AE38" s="1"/>
      <c r="AF38" s="62" t="str">
        <f>IF(ISNUMBER(AD38)=FALSE(),"",IF(OR(AD38&gt;=$C$4,ISNUMBER(AE38)=FALSE(),AD38&gt;AE38),AD38,IF(AE38&gt;=$C$4,$C$4,AE38)))</f>
        <v>0</v>
      </c>
      <c r="AG38" s="16" t="str">
        <f>IF(COUNTA(T38:T38)=1,T38)</f>
        <v>0</v>
      </c>
      <c r="AH38" s="16" t="str">
        <f>IF(COUNTA(W38:W38)=1,W38)</f>
        <v>0</v>
      </c>
      <c r="AI38" s="16" t="str">
        <f>IF(COUNTA(Z38:Z38)=1,Z38)</f>
        <v>0</v>
      </c>
      <c r="AJ38" s="16" t="str">
        <f>IF(COUNTA(AC38:AC38)=1,AC38)</f>
        <v>0</v>
      </c>
      <c r="AK38" s="16" t="str">
        <f>IF(COUNTA(AF38:AF38)=1,AF38)</f>
        <v>0</v>
      </c>
      <c r="AL38" s="52" t="str">
        <f>IF(COUNTBLANK(AG38:AK38)=5,"",AVERAGE(AG38:AK38))</f>
        <v>0</v>
      </c>
      <c r="AM38" s="6">
        <v>85</v>
      </c>
      <c r="AN38" s="2">
        <v>87</v>
      </c>
      <c r="AO38" s="2">
        <v>89</v>
      </c>
      <c r="AP38" s="2"/>
      <c r="AQ38" s="2"/>
      <c r="AR38" s="84" t="str">
        <f>IF(COUNTBLANK(AM38:AQ38)=5,"",AVERAGE(AM38:AQ38))</f>
        <v>0</v>
      </c>
      <c r="AS38" s="13"/>
      <c r="AT38" s="6"/>
      <c r="AU38" s="2"/>
      <c r="AV38" s="2"/>
      <c r="AW38" s="2"/>
      <c r="AX38" s="2"/>
      <c r="AY38" s="98" t="str">
        <f>IF(COUNTBLANK(AT38:AX38)=5,"",AVERAGE(AT38:AX38))</f>
        <v>0</v>
      </c>
      <c r="AZ38" s="13"/>
      <c r="BA38" s="10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6">
        <v>29</v>
      </c>
      <c r="B39" s="16">
        <v>40978</v>
      </c>
      <c r="C39" s="16" t="s">
        <v>163</v>
      </c>
      <c r="D39" s="13"/>
      <c r="E39" s="16" t="str">
        <f>H39</f>
        <v>0</v>
      </c>
      <c r="F39" s="13"/>
      <c r="G39" s="34" t="str">
        <f>IF(OR(COUNTBLANK(AL39:AL39)=1,COUNTBLANK(AR39:AR39)=1,COUNTBLANK(O39:O39)=1),"",ROUND(((2*AL39)+AR39+O39)/4,0))</f>
        <v>0</v>
      </c>
      <c r="H39" s="34" t="str">
        <f>IF(OR(COUNTBLANK(AL39:AL39)=1,COUNTBLANK(AR39:AR39)=1,AND(COUNTBLANK(O39:O39)=1,OR($K$2&lt;&gt;12,UPPER($L$2)&lt;&gt;"GENAP")),AND(COUNTBLANK(P39:P39)=1,OR($K$2&lt;&gt;12,UPPER($L$2)&lt;&gt;"GENAP"))),"",IF(OR($K$2&lt;&gt;12,UPPER($L$2)&lt;&gt;"GENAP"),ROUND(((2*AL39)+AR39+P39)/4,0),ROUND(((2*AL39)+AR39+P39)/4,0)))</f>
        <v>0</v>
      </c>
      <c r="I39" s="34" t="str">
        <f>IF(AND(COUNTBLANK(AT39:AX39)=5,COUNTBLANK(AM39:AQ39)=5),"",IF(COUNTBLANK(AL39:AL39)=1,ROUND((AR39+(AY39*2))/3,0),ROUND(AY39,0)))</f>
        <v>0</v>
      </c>
      <c r="J39" s="34" t="str">
        <f>IF(OR(AND(COUNTBLANK(P39:P39)=1,OR($K$2&lt;&gt;12,UPPER($L$2)&lt;&gt;"GENAP")),COUNTBLANK(AT39:AX39)=5),"",IF(COUNTBLANK(AL39:AL39)=1,ROUND((AR39+(AY39*2))/3,0),ROUND(AY39,0)))</f>
        <v>0</v>
      </c>
      <c r="K39" s="16" t="str">
        <f>IF(BA39="","",BA39)</f>
        <v>0</v>
      </c>
      <c r="L39" s="102" t="s">
        <v>47</v>
      </c>
      <c r="M39" s="13"/>
      <c r="N39" s="53" t="str">
        <f>IF(BB39="","",BB39)</f>
        <v>0</v>
      </c>
      <c r="O39" s="2">
        <v>70</v>
      </c>
      <c r="P39" s="2">
        <v>86</v>
      </c>
      <c r="Q39" s="13"/>
      <c r="R39" s="3">
        <v>90</v>
      </c>
      <c r="S39" s="1"/>
      <c r="T39" s="62" t="str">
        <f>IF(ISNUMBER(R39)=FALSE(),"",IF(OR(R39&gt;=$C$4,ISNUMBER(S39)=FALSE(),R39&gt;S39),R39,IF(S39&gt;=$C$4,$C$4,S39)))</f>
        <v>0</v>
      </c>
      <c r="U39" s="1">
        <v>86</v>
      </c>
      <c r="V39" s="1"/>
      <c r="W39" s="62" t="str">
        <f>IF(ISNUMBER(U39)=FALSE(),"",IF(OR(U39&gt;=$C$4,ISNUMBER(V39)=FALSE(),U39&gt;V39),U39,IF(V39&gt;=$C$4,$C$4,V39)))</f>
        <v>0</v>
      </c>
      <c r="X39" s="1">
        <v>89</v>
      </c>
      <c r="Y39" s="1"/>
      <c r="Z39" s="62" t="str">
        <f>IF(ISNUMBER(X39)=FALSE(),"",IF(OR(X39&gt;=$C$4,ISNUMBER(Y39)=FALSE(),X39&gt;Y39),X39,IF(Y39&gt;=$C$4,$C$4,Y39)))</f>
        <v>0</v>
      </c>
      <c r="AA39" s="1"/>
      <c r="AB39" s="1"/>
      <c r="AC39" s="62" t="str">
        <f>IF(ISNUMBER(AA39)=FALSE(),"",IF(OR(AA39&gt;=$C$4,ISNUMBER(AB39)=FALSE(),AA39&gt;AB39),AA39,IF(AB39&gt;=$C$4,$C$4,AB39)))</f>
        <v>0</v>
      </c>
      <c r="AD39" s="1"/>
      <c r="AE39" s="1"/>
      <c r="AF39" s="62" t="str">
        <f>IF(ISNUMBER(AD39)=FALSE(),"",IF(OR(AD39&gt;=$C$4,ISNUMBER(AE39)=FALSE(),AD39&gt;AE39),AD39,IF(AE39&gt;=$C$4,$C$4,AE39)))</f>
        <v>0</v>
      </c>
      <c r="AG39" s="16" t="str">
        <f>IF(COUNTA(T39:T39)=1,T39)</f>
        <v>0</v>
      </c>
      <c r="AH39" s="16" t="str">
        <f>IF(COUNTA(W39:W39)=1,W39)</f>
        <v>0</v>
      </c>
      <c r="AI39" s="16" t="str">
        <f>IF(COUNTA(Z39:Z39)=1,Z39)</f>
        <v>0</v>
      </c>
      <c r="AJ39" s="16" t="str">
        <f>IF(COUNTA(AC39:AC39)=1,AC39)</f>
        <v>0</v>
      </c>
      <c r="AK39" s="16" t="str">
        <f>IF(COUNTA(AF39:AF39)=1,AF39)</f>
        <v>0</v>
      </c>
      <c r="AL39" s="52" t="str">
        <f>IF(COUNTBLANK(AG39:AK39)=5,"",AVERAGE(AG39:AK39))</f>
        <v>0</v>
      </c>
      <c r="AM39" s="6">
        <v>87</v>
      </c>
      <c r="AN39" s="2">
        <v>87</v>
      </c>
      <c r="AO39" s="2">
        <v>89</v>
      </c>
      <c r="AP39" s="2"/>
      <c r="AQ39" s="2"/>
      <c r="AR39" s="84" t="str">
        <f>IF(COUNTBLANK(AM39:AQ39)=5,"",AVERAGE(AM39:AQ39))</f>
        <v>0</v>
      </c>
      <c r="AS39" s="13"/>
      <c r="AT39" s="6"/>
      <c r="AU39" s="2"/>
      <c r="AV39" s="2"/>
      <c r="AW39" s="2"/>
      <c r="AX39" s="2"/>
      <c r="AY39" s="98" t="str">
        <f>IF(COUNTBLANK(AT39:AX39)=5,"",AVERAGE(AT39:AX39))</f>
        <v>0</v>
      </c>
      <c r="AZ39" s="13"/>
      <c r="BA39" s="10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6">
        <v>30</v>
      </c>
      <c r="B40" s="16">
        <v>40991</v>
      </c>
      <c r="C40" s="16" t="s">
        <v>164</v>
      </c>
      <c r="D40" s="13"/>
      <c r="E40" s="16" t="str">
        <f>H40</f>
        <v>0</v>
      </c>
      <c r="F40" s="13"/>
      <c r="G40" s="34" t="str">
        <f>IF(OR(COUNTBLANK(AL40:AL40)=1,COUNTBLANK(AR40:AR40)=1,COUNTBLANK(O40:O40)=1),"",ROUND(((2*AL40)+AR40+O40)/4,0))</f>
        <v>0</v>
      </c>
      <c r="H40" s="34" t="str">
        <f>IF(OR(COUNTBLANK(AL40:AL40)=1,COUNTBLANK(AR40:AR40)=1,AND(COUNTBLANK(O40:O40)=1,OR($K$2&lt;&gt;12,UPPER($L$2)&lt;&gt;"GENAP")),AND(COUNTBLANK(P40:P40)=1,OR($K$2&lt;&gt;12,UPPER($L$2)&lt;&gt;"GENAP"))),"",IF(OR($K$2&lt;&gt;12,UPPER($L$2)&lt;&gt;"GENAP"),ROUND(((2*AL40)+AR40+P40)/4,0),ROUND(((2*AL40)+AR40+P40)/4,0)))</f>
        <v>0</v>
      </c>
      <c r="I40" s="34" t="str">
        <f>IF(AND(COUNTBLANK(AT40:AX40)=5,COUNTBLANK(AM40:AQ40)=5),"",IF(COUNTBLANK(AL40:AL40)=1,ROUND((AR40+(AY40*2))/3,0),ROUND(AY40,0)))</f>
        <v>0</v>
      </c>
      <c r="J40" s="34" t="str">
        <f>IF(OR(AND(COUNTBLANK(P40:P40)=1,OR($K$2&lt;&gt;12,UPPER($L$2)&lt;&gt;"GENAP")),COUNTBLANK(AT40:AX40)=5),"",IF(COUNTBLANK(AL40:AL40)=1,ROUND((AR40+(AY40*2))/3,0),ROUND(AY40,0)))</f>
        <v>0</v>
      </c>
      <c r="K40" s="16" t="str">
        <f>IF(BA40="","",BA40)</f>
        <v>0</v>
      </c>
      <c r="L40" s="102" t="s">
        <v>47</v>
      </c>
      <c r="M40" s="13"/>
      <c r="N40" s="53" t="str">
        <f>IF(BB40="","",BB40)</f>
        <v>0</v>
      </c>
      <c r="O40" s="2">
        <v>74</v>
      </c>
      <c r="P40" s="2">
        <v>79</v>
      </c>
      <c r="Q40" s="13"/>
      <c r="R40" s="3">
        <v>82</v>
      </c>
      <c r="S40" s="1"/>
      <c r="T40" s="62" t="str">
        <f>IF(ISNUMBER(R40)=FALSE(),"",IF(OR(R40&gt;=$C$4,ISNUMBER(S40)=FALSE(),R40&gt;S40),R40,IF(S40&gt;=$C$4,$C$4,S40)))</f>
        <v>0</v>
      </c>
      <c r="U40" s="1">
        <v>82</v>
      </c>
      <c r="V40" s="1"/>
      <c r="W40" s="62" t="str">
        <f>IF(ISNUMBER(U40)=FALSE(),"",IF(OR(U40&gt;=$C$4,ISNUMBER(V40)=FALSE(),U40&gt;V40),U40,IF(V40&gt;=$C$4,$C$4,V40)))</f>
        <v>0</v>
      </c>
      <c r="X40" s="1">
        <v>83</v>
      </c>
      <c r="Y40" s="1"/>
      <c r="Z40" s="62" t="str">
        <f>IF(ISNUMBER(X40)=FALSE(),"",IF(OR(X40&gt;=$C$4,ISNUMBER(Y40)=FALSE(),X40&gt;Y40),X40,IF(Y40&gt;=$C$4,$C$4,Y40)))</f>
        <v>0</v>
      </c>
      <c r="AA40" s="1"/>
      <c r="AB40" s="1"/>
      <c r="AC40" s="62" t="str">
        <f>IF(ISNUMBER(AA40)=FALSE(),"",IF(OR(AA40&gt;=$C$4,ISNUMBER(AB40)=FALSE(),AA40&gt;AB40),AA40,IF(AB40&gt;=$C$4,$C$4,AB40)))</f>
        <v>0</v>
      </c>
      <c r="AD40" s="1"/>
      <c r="AE40" s="1"/>
      <c r="AF40" s="62" t="str">
        <f>IF(ISNUMBER(AD40)=FALSE(),"",IF(OR(AD40&gt;=$C$4,ISNUMBER(AE40)=FALSE(),AD40&gt;AE40),AD40,IF(AE40&gt;=$C$4,$C$4,AE40)))</f>
        <v>0</v>
      </c>
      <c r="AG40" s="16" t="str">
        <f>IF(COUNTA(T40:T40)=1,T40)</f>
        <v>0</v>
      </c>
      <c r="AH40" s="16" t="str">
        <f>IF(COUNTA(W40:W40)=1,W40)</f>
        <v>0</v>
      </c>
      <c r="AI40" s="16" t="str">
        <f>IF(COUNTA(Z40:Z40)=1,Z40)</f>
        <v>0</v>
      </c>
      <c r="AJ40" s="16" t="str">
        <f>IF(COUNTA(AC40:AC40)=1,AC40)</f>
        <v>0</v>
      </c>
      <c r="AK40" s="16" t="str">
        <f>IF(COUNTA(AF40:AF40)=1,AF40)</f>
        <v>0</v>
      </c>
      <c r="AL40" s="52" t="str">
        <f>IF(COUNTBLANK(AG40:AK40)=5,"",AVERAGE(AG40:AK40))</f>
        <v>0</v>
      </c>
      <c r="AM40" s="6">
        <v>86</v>
      </c>
      <c r="AN40" s="2">
        <v>87</v>
      </c>
      <c r="AO40" s="2">
        <v>89</v>
      </c>
      <c r="AP40" s="2"/>
      <c r="AQ40" s="2"/>
      <c r="AR40" s="84" t="str">
        <f>IF(COUNTBLANK(AM40:AQ40)=5,"",AVERAGE(AM40:AQ40))</f>
        <v>0</v>
      </c>
      <c r="AS40" s="13"/>
      <c r="AT40" s="6"/>
      <c r="AU40" s="2"/>
      <c r="AV40" s="2"/>
      <c r="AW40" s="2"/>
      <c r="AX40" s="2"/>
      <c r="AY40" s="98" t="str">
        <f>IF(COUNTBLANK(AT40:AX40)=5,"",AVERAGE(AT40:AX40))</f>
        <v>0</v>
      </c>
      <c r="AZ40" s="13"/>
      <c r="BA40" s="10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6">
        <v>31</v>
      </c>
      <c r="B41" s="16">
        <v>41004</v>
      </c>
      <c r="C41" s="16" t="s">
        <v>165</v>
      </c>
      <c r="D41" s="13"/>
      <c r="E41" s="16" t="str">
        <f>H41</f>
        <v>0</v>
      </c>
      <c r="F41" s="13"/>
      <c r="G41" s="34" t="str">
        <f>IF(OR(COUNTBLANK(AL41:AL41)=1,COUNTBLANK(AR41:AR41)=1,COUNTBLANK(O41:O41)=1),"",ROUND(((2*AL41)+AR41+O41)/4,0))</f>
        <v>0</v>
      </c>
      <c r="H41" s="34" t="str">
        <f>IF(OR(COUNTBLANK(AL41:AL41)=1,COUNTBLANK(AR41:AR41)=1,AND(COUNTBLANK(O41:O41)=1,OR($K$2&lt;&gt;12,UPPER($L$2)&lt;&gt;"GENAP")),AND(COUNTBLANK(P41:P41)=1,OR($K$2&lt;&gt;12,UPPER($L$2)&lt;&gt;"GENAP"))),"",IF(OR($K$2&lt;&gt;12,UPPER($L$2)&lt;&gt;"GENAP"),ROUND(((2*AL41)+AR41+P41)/4,0),ROUND(((2*AL41)+AR41+P41)/4,0)))</f>
        <v>0</v>
      </c>
      <c r="I41" s="34" t="str">
        <f>IF(AND(COUNTBLANK(AT41:AX41)=5,COUNTBLANK(AM41:AQ41)=5),"",IF(COUNTBLANK(AL41:AL41)=1,ROUND((AR41+(AY41*2))/3,0),ROUND(AY41,0)))</f>
        <v>0</v>
      </c>
      <c r="J41" s="34" t="str">
        <f>IF(OR(AND(COUNTBLANK(P41:P41)=1,OR($K$2&lt;&gt;12,UPPER($L$2)&lt;&gt;"GENAP")),COUNTBLANK(AT41:AX41)=5),"",IF(COUNTBLANK(AL41:AL41)=1,ROUND((AR41+(AY41*2))/3,0),ROUND(AY41,0)))</f>
        <v>0</v>
      </c>
      <c r="K41" s="16" t="str">
        <f>IF(BA41="","",BA41)</f>
        <v>0</v>
      </c>
      <c r="L41" s="102" t="s">
        <v>47</v>
      </c>
      <c r="M41" s="13"/>
      <c r="N41" s="53" t="str">
        <f>IF(BB41="","",BB41)</f>
        <v>0</v>
      </c>
      <c r="O41" s="2">
        <v>78</v>
      </c>
      <c r="P41" s="2">
        <v>79</v>
      </c>
      <c r="Q41" s="13"/>
      <c r="R41" s="3">
        <v>80</v>
      </c>
      <c r="S41" s="1"/>
      <c r="T41" s="62" t="str">
        <f>IF(ISNUMBER(R41)=FALSE(),"",IF(OR(R41&gt;=$C$4,ISNUMBER(S41)=FALSE(),R41&gt;S41),R41,IF(S41&gt;=$C$4,$C$4,S41)))</f>
        <v>0</v>
      </c>
      <c r="U41" s="1">
        <v>83</v>
      </c>
      <c r="V41" s="1"/>
      <c r="W41" s="62" t="str">
        <f>IF(ISNUMBER(U41)=FALSE(),"",IF(OR(U41&gt;=$C$4,ISNUMBER(V41)=FALSE(),U41&gt;V41),U41,IF(V41&gt;=$C$4,$C$4,V41)))</f>
        <v>0</v>
      </c>
      <c r="X41" s="1">
        <v>85</v>
      </c>
      <c r="Y41" s="1"/>
      <c r="Z41" s="62" t="str">
        <f>IF(ISNUMBER(X41)=FALSE(),"",IF(OR(X41&gt;=$C$4,ISNUMBER(Y41)=FALSE(),X41&gt;Y41),X41,IF(Y41&gt;=$C$4,$C$4,Y41)))</f>
        <v>0</v>
      </c>
      <c r="AA41" s="1"/>
      <c r="AB41" s="1"/>
      <c r="AC41" s="62" t="str">
        <f>IF(ISNUMBER(AA41)=FALSE(),"",IF(OR(AA41&gt;=$C$4,ISNUMBER(AB41)=FALSE(),AA41&gt;AB41),AA41,IF(AB41&gt;=$C$4,$C$4,AB41)))</f>
        <v>0</v>
      </c>
      <c r="AD41" s="1"/>
      <c r="AE41" s="1"/>
      <c r="AF41" s="62" t="str">
        <f>IF(ISNUMBER(AD41)=FALSE(),"",IF(OR(AD41&gt;=$C$4,ISNUMBER(AE41)=FALSE(),AD41&gt;AE41),AD41,IF(AE41&gt;=$C$4,$C$4,AE41)))</f>
        <v>0</v>
      </c>
      <c r="AG41" s="16" t="str">
        <f>IF(COUNTA(T41:T41)=1,T41)</f>
        <v>0</v>
      </c>
      <c r="AH41" s="16" t="str">
        <f>IF(COUNTA(W41:W41)=1,W41)</f>
        <v>0</v>
      </c>
      <c r="AI41" s="16" t="str">
        <f>IF(COUNTA(Z41:Z41)=1,Z41)</f>
        <v>0</v>
      </c>
      <c r="AJ41" s="16" t="str">
        <f>IF(COUNTA(AC41:AC41)=1,AC41)</f>
        <v>0</v>
      </c>
      <c r="AK41" s="16" t="str">
        <f>IF(COUNTA(AF41:AF41)=1,AF41)</f>
        <v>0</v>
      </c>
      <c r="AL41" s="52" t="str">
        <f>IF(COUNTBLANK(AG41:AK41)=5,"",AVERAGE(AG41:AK41))</f>
        <v>0</v>
      </c>
      <c r="AM41" s="6">
        <v>85</v>
      </c>
      <c r="AN41" s="2">
        <v>87</v>
      </c>
      <c r="AO41" s="2">
        <v>89</v>
      </c>
      <c r="AP41" s="2"/>
      <c r="AQ41" s="2"/>
      <c r="AR41" s="84" t="str">
        <f>IF(COUNTBLANK(AM41:AQ41)=5,"",AVERAGE(AM41:AQ41))</f>
        <v>0</v>
      </c>
      <c r="AS41" s="13"/>
      <c r="AT41" s="6"/>
      <c r="AU41" s="2"/>
      <c r="AV41" s="2"/>
      <c r="AW41" s="2"/>
      <c r="AX41" s="2"/>
      <c r="AY41" s="98" t="str">
        <f>IF(COUNTBLANK(AT41:AX41)=5,"",AVERAGE(AT41:AX41))</f>
        <v>0</v>
      </c>
      <c r="AZ41" s="13"/>
      <c r="BA41" s="10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6">
        <v>32</v>
      </c>
      <c r="B42" s="16">
        <v>41017</v>
      </c>
      <c r="C42" s="16" t="s">
        <v>166</v>
      </c>
      <c r="D42" s="13"/>
      <c r="E42" s="16" t="str">
        <f>H42</f>
        <v>0</v>
      </c>
      <c r="F42" s="13"/>
      <c r="G42" s="34" t="str">
        <f>IF(OR(COUNTBLANK(AL42:AL42)=1,COUNTBLANK(AR42:AR42)=1,COUNTBLANK(O42:O42)=1),"",ROUND(((2*AL42)+AR42+O42)/4,0))</f>
        <v>0</v>
      </c>
      <c r="H42" s="34" t="str">
        <f>IF(OR(COUNTBLANK(AL42:AL42)=1,COUNTBLANK(AR42:AR42)=1,AND(COUNTBLANK(O42:O42)=1,OR($K$2&lt;&gt;12,UPPER($L$2)&lt;&gt;"GENAP")),AND(COUNTBLANK(P42:P42)=1,OR($K$2&lt;&gt;12,UPPER($L$2)&lt;&gt;"GENAP"))),"",IF(OR($K$2&lt;&gt;12,UPPER($L$2)&lt;&gt;"GENAP"),ROUND(((2*AL42)+AR42+P42)/4,0),ROUND(((2*AL42)+AR42+P42)/4,0)))</f>
        <v>0</v>
      </c>
      <c r="I42" s="34" t="str">
        <f>IF(AND(COUNTBLANK(AT42:AX42)=5,COUNTBLANK(AM42:AQ42)=5),"",IF(COUNTBLANK(AL42:AL42)=1,ROUND((AR42+(AY42*2))/3,0),ROUND(AY42,0)))</f>
        <v>0</v>
      </c>
      <c r="J42" s="34" t="str">
        <f>IF(OR(AND(COUNTBLANK(P42:P42)=1,OR($K$2&lt;&gt;12,UPPER($L$2)&lt;&gt;"GENAP")),COUNTBLANK(AT42:AX42)=5),"",IF(COUNTBLANK(AL42:AL42)=1,ROUND((AR42+(AY42*2))/3,0),ROUND(AY42,0)))</f>
        <v>0</v>
      </c>
      <c r="K42" s="16" t="str">
        <f>IF(BA42="","",BA42)</f>
        <v>0</v>
      </c>
      <c r="L42" s="102" t="s">
        <v>47</v>
      </c>
      <c r="M42" s="13"/>
      <c r="N42" s="53" t="str">
        <f>IF(BB42="","",BB42)</f>
        <v>0</v>
      </c>
      <c r="O42" s="2">
        <v>80</v>
      </c>
      <c r="P42" s="2">
        <v>89</v>
      </c>
      <c r="Q42" s="13"/>
      <c r="R42" s="3">
        <v>86</v>
      </c>
      <c r="S42" s="1"/>
      <c r="T42" s="62" t="str">
        <f>IF(ISNUMBER(R42)=FALSE(),"",IF(OR(R42&gt;=$C$4,ISNUMBER(S42)=FALSE(),R42&gt;S42),R42,IF(S42&gt;=$C$4,$C$4,S42)))</f>
        <v>0</v>
      </c>
      <c r="U42" s="1">
        <v>89</v>
      </c>
      <c r="V42" s="1"/>
      <c r="W42" s="62" t="str">
        <f>IF(ISNUMBER(U42)=FALSE(),"",IF(OR(U42&gt;=$C$4,ISNUMBER(V42)=FALSE(),U42&gt;V42),U42,IF(V42&gt;=$C$4,$C$4,V42)))</f>
        <v>0</v>
      </c>
      <c r="X42" s="1">
        <v>87</v>
      </c>
      <c r="Y42" s="1"/>
      <c r="Z42" s="62" t="str">
        <f>IF(ISNUMBER(X42)=FALSE(),"",IF(OR(X42&gt;=$C$4,ISNUMBER(Y42)=FALSE(),X42&gt;Y42),X42,IF(Y42&gt;=$C$4,$C$4,Y42)))</f>
        <v>0</v>
      </c>
      <c r="AA42" s="1"/>
      <c r="AB42" s="1"/>
      <c r="AC42" s="62" t="str">
        <f>IF(ISNUMBER(AA42)=FALSE(),"",IF(OR(AA42&gt;=$C$4,ISNUMBER(AB42)=FALSE(),AA42&gt;AB42),AA42,IF(AB42&gt;=$C$4,$C$4,AB42)))</f>
        <v>0</v>
      </c>
      <c r="AD42" s="1"/>
      <c r="AE42" s="1"/>
      <c r="AF42" s="62" t="str">
        <f>IF(ISNUMBER(AD42)=FALSE(),"",IF(OR(AD42&gt;=$C$4,ISNUMBER(AE42)=FALSE(),AD42&gt;AE42),AD42,IF(AE42&gt;=$C$4,$C$4,AE42)))</f>
        <v>0</v>
      </c>
      <c r="AG42" s="16" t="str">
        <f>IF(COUNTA(T42:T42)=1,T42)</f>
        <v>0</v>
      </c>
      <c r="AH42" s="16" t="str">
        <f>IF(COUNTA(W42:W42)=1,W42)</f>
        <v>0</v>
      </c>
      <c r="AI42" s="16" t="str">
        <f>IF(COUNTA(Z42:Z42)=1,Z42)</f>
        <v>0</v>
      </c>
      <c r="AJ42" s="16" t="str">
        <f>IF(COUNTA(AC42:AC42)=1,AC42)</f>
        <v>0</v>
      </c>
      <c r="AK42" s="16" t="str">
        <f>IF(COUNTA(AF42:AF42)=1,AF42)</f>
        <v>0</v>
      </c>
      <c r="AL42" s="52" t="str">
        <f>IF(COUNTBLANK(AG42:AK42)=5,"",AVERAGE(AG42:AK42))</f>
        <v>0</v>
      </c>
      <c r="AM42" s="6">
        <v>86</v>
      </c>
      <c r="AN42" s="2">
        <v>87</v>
      </c>
      <c r="AO42" s="2">
        <v>89</v>
      </c>
      <c r="AP42" s="2"/>
      <c r="AQ42" s="2"/>
      <c r="AR42" s="84" t="str">
        <f>IF(COUNTBLANK(AM42:AQ42)=5,"",AVERAGE(AM42:AQ42))</f>
        <v>0</v>
      </c>
      <c r="AS42" s="13"/>
      <c r="AT42" s="6"/>
      <c r="AU42" s="2"/>
      <c r="AV42" s="2"/>
      <c r="AW42" s="2"/>
      <c r="AX42" s="2"/>
      <c r="AY42" s="98" t="str">
        <f>IF(COUNTBLANK(AT42:AX42)=5,"",AVERAGE(AT42:AX42))</f>
        <v>0</v>
      </c>
      <c r="AZ42" s="13"/>
      <c r="BA42" s="10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6">
        <v>33</v>
      </c>
      <c r="B43" s="16">
        <v>41030</v>
      </c>
      <c r="C43" s="16" t="s">
        <v>167</v>
      </c>
      <c r="D43" s="13"/>
      <c r="E43" s="16" t="str">
        <f>H43</f>
        <v>0</v>
      </c>
      <c r="F43" s="13"/>
      <c r="G43" s="34" t="str">
        <f>IF(OR(COUNTBLANK(AL43:AL43)=1,COUNTBLANK(AR43:AR43)=1,COUNTBLANK(O43:O43)=1),"",ROUND(((2*AL43)+AR43+O43)/4,0))</f>
        <v>0</v>
      </c>
      <c r="H43" s="34" t="str">
        <f>IF(OR(COUNTBLANK(AL43:AL43)=1,COUNTBLANK(AR43:AR43)=1,AND(COUNTBLANK(O43:O43)=1,OR($K$2&lt;&gt;12,UPPER($L$2)&lt;&gt;"GENAP")),AND(COUNTBLANK(P43:P43)=1,OR($K$2&lt;&gt;12,UPPER($L$2)&lt;&gt;"GENAP"))),"",IF(OR($K$2&lt;&gt;12,UPPER($L$2)&lt;&gt;"GENAP"),ROUND(((2*AL43)+AR43+P43)/4,0),ROUND(((2*AL43)+AR43+P43)/4,0)))</f>
        <v>0</v>
      </c>
      <c r="I43" s="34" t="str">
        <f>IF(AND(COUNTBLANK(AT43:AX43)=5,COUNTBLANK(AM43:AQ43)=5),"",IF(COUNTBLANK(AL43:AL43)=1,ROUND((AR43+(AY43*2))/3,0),ROUND(AY43,0)))</f>
        <v>0</v>
      </c>
      <c r="J43" s="34" t="str">
        <f>IF(OR(AND(COUNTBLANK(P43:P43)=1,OR($K$2&lt;&gt;12,UPPER($L$2)&lt;&gt;"GENAP")),COUNTBLANK(AT43:AX43)=5),"",IF(COUNTBLANK(AL43:AL43)=1,ROUND((AR43+(AY43*2))/3,0),ROUND(AY43,0)))</f>
        <v>0</v>
      </c>
      <c r="K43" s="16" t="str">
        <f>IF(BA43="","",BA43)</f>
        <v>0</v>
      </c>
      <c r="L43" s="102" t="s">
        <v>47</v>
      </c>
      <c r="M43" s="13"/>
      <c r="N43" s="53" t="str">
        <f>IF(BB43="","",BB43)</f>
        <v>0</v>
      </c>
      <c r="O43" s="2">
        <v>90</v>
      </c>
      <c r="P43" s="2">
        <v>79</v>
      </c>
      <c r="Q43" s="13"/>
      <c r="R43" s="3">
        <v>86</v>
      </c>
      <c r="S43" s="1"/>
      <c r="T43" s="62" t="str">
        <f>IF(ISNUMBER(R43)=FALSE(),"",IF(OR(R43&gt;=$C$4,ISNUMBER(S43)=FALSE(),R43&gt;S43),R43,IF(S43&gt;=$C$4,$C$4,S43)))</f>
        <v>0</v>
      </c>
      <c r="U43" s="1">
        <v>87</v>
      </c>
      <c r="V43" s="1"/>
      <c r="W43" s="62" t="str">
        <f>IF(ISNUMBER(U43)=FALSE(),"",IF(OR(U43&gt;=$C$4,ISNUMBER(V43)=FALSE(),U43&gt;V43),U43,IF(V43&gt;=$C$4,$C$4,V43)))</f>
        <v>0</v>
      </c>
      <c r="X43" s="1">
        <v>86</v>
      </c>
      <c r="Y43" s="1"/>
      <c r="Z43" s="62" t="str">
        <f>IF(ISNUMBER(X43)=FALSE(),"",IF(OR(X43&gt;=$C$4,ISNUMBER(Y43)=FALSE(),X43&gt;Y43),X43,IF(Y43&gt;=$C$4,$C$4,Y43)))</f>
        <v>0</v>
      </c>
      <c r="AA43" s="1"/>
      <c r="AB43" s="1"/>
      <c r="AC43" s="62" t="str">
        <f>IF(ISNUMBER(AA43)=FALSE(),"",IF(OR(AA43&gt;=$C$4,ISNUMBER(AB43)=FALSE(),AA43&gt;AB43),AA43,IF(AB43&gt;=$C$4,$C$4,AB43)))</f>
        <v>0</v>
      </c>
      <c r="AD43" s="1"/>
      <c r="AE43" s="1"/>
      <c r="AF43" s="62" t="str">
        <f>IF(ISNUMBER(AD43)=FALSE(),"",IF(OR(AD43&gt;=$C$4,ISNUMBER(AE43)=FALSE(),AD43&gt;AE43),AD43,IF(AE43&gt;=$C$4,$C$4,AE43)))</f>
        <v>0</v>
      </c>
      <c r="AG43" s="16" t="str">
        <f>IF(COUNTA(T43:T43)=1,T43)</f>
        <v>0</v>
      </c>
      <c r="AH43" s="16" t="str">
        <f>IF(COUNTA(W43:W43)=1,W43)</f>
        <v>0</v>
      </c>
      <c r="AI43" s="16" t="str">
        <f>IF(COUNTA(Z43:Z43)=1,Z43)</f>
        <v>0</v>
      </c>
      <c r="AJ43" s="16" t="str">
        <f>IF(COUNTA(AC43:AC43)=1,AC43)</f>
        <v>0</v>
      </c>
      <c r="AK43" s="16" t="str">
        <f>IF(COUNTA(AF43:AF43)=1,AF43)</f>
        <v>0</v>
      </c>
      <c r="AL43" s="52" t="str">
        <f>IF(COUNTBLANK(AG43:AK43)=5,"",AVERAGE(AG43:AK43))</f>
        <v>0</v>
      </c>
      <c r="AM43" s="6">
        <v>86</v>
      </c>
      <c r="AN43" s="2">
        <v>87</v>
      </c>
      <c r="AO43" s="2">
        <v>89</v>
      </c>
      <c r="AP43" s="2"/>
      <c r="AQ43" s="2"/>
      <c r="AR43" s="84" t="str">
        <f>IF(COUNTBLANK(AM43:AQ43)=5,"",AVERAGE(AM43:AQ43))</f>
        <v>0</v>
      </c>
      <c r="AS43" s="13"/>
      <c r="AT43" s="6"/>
      <c r="AU43" s="2"/>
      <c r="AV43" s="2"/>
      <c r="AW43" s="2"/>
      <c r="AX43" s="2"/>
      <c r="AY43" s="98" t="str">
        <f>IF(COUNTBLANK(AT43:AX43)=5,"",AVERAGE(AT43:AX43))</f>
        <v>0</v>
      </c>
      <c r="AZ43" s="13"/>
      <c r="BA43" s="10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6">
        <v>34</v>
      </c>
      <c r="B44" s="16">
        <v>41043</v>
      </c>
      <c r="C44" s="16" t="s">
        <v>168</v>
      </c>
      <c r="D44" s="13"/>
      <c r="E44" s="16" t="str">
        <f>H44</f>
        <v>0</v>
      </c>
      <c r="F44" s="13"/>
      <c r="G44" s="34" t="str">
        <f>IF(OR(COUNTBLANK(AL44:AL44)=1,COUNTBLANK(AR44:AR44)=1,COUNTBLANK(O44:O44)=1),"",ROUND(((2*AL44)+AR44+O44)/4,0))</f>
        <v>0</v>
      </c>
      <c r="H44" s="34" t="str">
        <f>IF(OR(COUNTBLANK(AL44:AL44)=1,COUNTBLANK(AR44:AR44)=1,AND(COUNTBLANK(O44:O44)=1,OR($K$2&lt;&gt;12,UPPER($L$2)&lt;&gt;"GENAP")),AND(COUNTBLANK(P44:P44)=1,OR($K$2&lt;&gt;12,UPPER($L$2)&lt;&gt;"GENAP"))),"",IF(OR($K$2&lt;&gt;12,UPPER($L$2)&lt;&gt;"GENAP"),ROUND(((2*AL44)+AR44+P44)/4,0),ROUND(((2*AL44)+AR44+P44)/4,0)))</f>
        <v>0</v>
      </c>
      <c r="I44" s="34" t="str">
        <f>IF(AND(COUNTBLANK(AT44:AX44)=5,COUNTBLANK(AM44:AQ44)=5),"",IF(COUNTBLANK(AL44:AL44)=1,ROUND((AR44+(AY44*2))/3,0),ROUND(AY44,0)))</f>
        <v>0</v>
      </c>
      <c r="J44" s="34" t="str">
        <f>IF(OR(AND(COUNTBLANK(P44:P44)=1,OR($K$2&lt;&gt;12,UPPER($L$2)&lt;&gt;"GENAP")),COUNTBLANK(AT44:AX44)=5),"",IF(COUNTBLANK(AL44:AL44)=1,ROUND((AR44+(AY44*2))/3,0),ROUND(AY44,0)))</f>
        <v>0</v>
      </c>
      <c r="K44" s="16" t="str">
        <f>IF(BA44="","",BA44)</f>
        <v>0</v>
      </c>
      <c r="L44" s="102" t="s">
        <v>47</v>
      </c>
      <c r="M44" s="13"/>
      <c r="N44" s="53" t="str">
        <f>IF(BB44="","",BB44)</f>
        <v>0</v>
      </c>
      <c r="O44" s="2">
        <v>80</v>
      </c>
      <c r="P44" s="2">
        <v>82</v>
      </c>
      <c r="Q44" s="13"/>
      <c r="R44" s="3">
        <v>83</v>
      </c>
      <c r="S44" s="1"/>
      <c r="T44" s="62" t="str">
        <f>IF(ISNUMBER(R44)=FALSE(),"",IF(OR(R44&gt;=$C$4,ISNUMBER(S44)=FALSE(),R44&gt;S44),R44,IF(S44&gt;=$C$4,$C$4,S44)))</f>
        <v>0</v>
      </c>
      <c r="U44" s="1">
        <v>85</v>
      </c>
      <c r="V44" s="1"/>
      <c r="W44" s="62" t="str">
        <f>IF(ISNUMBER(U44)=FALSE(),"",IF(OR(U44&gt;=$C$4,ISNUMBER(V44)=FALSE(),U44&gt;V44),U44,IF(V44&gt;=$C$4,$C$4,V44)))</f>
        <v>0</v>
      </c>
      <c r="X44" s="1">
        <v>86</v>
      </c>
      <c r="Y44" s="1"/>
      <c r="Z44" s="62" t="str">
        <f>IF(ISNUMBER(X44)=FALSE(),"",IF(OR(X44&gt;=$C$4,ISNUMBER(Y44)=FALSE(),X44&gt;Y44),X44,IF(Y44&gt;=$C$4,$C$4,Y44)))</f>
        <v>0</v>
      </c>
      <c r="AA44" s="1"/>
      <c r="AB44" s="1"/>
      <c r="AC44" s="62" t="str">
        <f>IF(ISNUMBER(AA44)=FALSE(),"",IF(OR(AA44&gt;=$C$4,ISNUMBER(AB44)=FALSE(),AA44&gt;AB44),AA44,IF(AB44&gt;=$C$4,$C$4,AB44)))</f>
        <v>0</v>
      </c>
      <c r="AD44" s="1"/>
      <c r="AE44" s="1"/>
      <c r="AF44" s="62" t="str">
        <f>IF(ISNUMBER(AD44)=FALSE(),"",IF(OR(AD44&gt;=$C$4,ISNUMBER(AE44)=FALSE(),AD44&gt;AE44),AD44,IF(AE44&gt;=$C$4,$C$4,AE44)))</f>
        <v>0</v>
      </c>
      <c r="AG44" s="16" t="str">
        <f>IF(COUNTA(T44:T44)=1,T44)</f>
        <v>0</v>
      </c>
      <c r="AH44" s="16" t="str">
        <f>IF(COUNTA(W44:W44)=1,W44)</f>
        <v>0</v>
      </c>
      <c r="AI44" s="16" t="str">
        <f>IF(COUNTA(Z44:Z44)=1,Z44)</f>
        <v>0</v>
      </c>
      <c r="AJ44" s="16" t="str">
        <f>IF(COUNTA(AC44:AC44)=1,AC44)</f>
        <v>0</v>
      </c>
      <c r="AK44" s="16" t="str">
        <f>IF(COUNTA(AF44:AF44)=1,AF44)</f>
        <v>0</v>
      </c>
      <c r="AL44" s="52" t="str">
        <f>IF(COUNTBLANK(AG44:AK44)=5,"",AVERAGE(AG44:AK44))</f>
        <v>0</v>
      </c>
      <c r="AM44" s="6">
        <v>86</v>
      </c>
      <c r="AN44" s="2">
        <v>87</v>
      </c>
      <c r="AO44" s="2">
        <v>89</v>
      </c>
      <c r="AP44" s="2"/>
      <c r="AQ44" s="2"/>
      <c r="AR44" s="84" t="str">
        <f>IF(COUNTBLANK(AM44:AQ44)=5,"",AVERAGE(AM44:AQ44))</f>
        <v>0</v>
      </c>
      <c r="AS44" s="13"/>
      <c r="AT44" s="6"/>
      <c r="AU44" s="2"/>
      <c r="AV44" s="2"/>
      <c r="AW44" s="2"/>
      <c r="AX44" s="2"/>
      <c r="AY44" s="98" t="str">
        <f>IF(COUNTBLANK(AT44:AX44)=5,"",AVERAGE(AT44:AX44))</f>
        <v>0</v>
      </c>
      <c r="AZ44" s="13"/>
      <c r="BA44" s="10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6">
        <v>35</v>
      </c>
      <c r="B45" s="16">
        <v>41056</v>
      </c>
      <c r="C45" s="16" t="s">
        <v>169</v>
      </c>
      <c r="D45" s="13"/>
      <c r="E45" s="16" t="str">
        <f>H45</f>
        <v>0</v>
      </c>
      <c r="F45" s="13"/>
      <c r="G45" s="34" t="str">
        <f>IF(OR(COUNTBLANK(AL45:AL45)=1,COUNTBLANK(AR45:AR45)=1,COUNTBLANK(O45:O45)=1),"",ROUND(((2*AL45)+AR45+O45)/4,0))</f>
        <v>0</v>
      </c>
      <c r="H45" s="34" t="str">
        <f>IF(OR(COUNTBLANK(AL45:AL45)=1,COUNTBLANK(AR45:AR45)=1,AND(COUNTBLANK(O45:O45)=1,OR($K$2&lt;&gt;12,UPPER($L$2)&lt;&gt;"GENAP")),AND(COUNTBLANK(P45:P45)=1,OR($K$2&lt;&gt;12,UPPER($L$2)&lt;&gt;"GENAP"))),"",IF(OR($K$2&lt;&gt;12,UPPER($L$2)&lt;&gt;"GENAP"),ROUND(((2*AL45)+AR45+P45)/4,0),ROUND(((2*AL45)+AR45+P45)/4,0)))</f>
        <v>0</v>
      </c>
      <c r="I45" s="34" t="str">
        <f>IF(AND(COUNTBLANK(AT45:AX45)=5,COUNTBLANK(AM45:AQ45)=5),"",IF(COUNTBLANK(AL45:AL45)=1,ROUND((AR45+(AY45*2))/3,0),ROUND(AY45,0)))</f>
        <v>0</v>
      </c>
      <c r="J45" s="34" t="str">
        <f>IF(OR(AND(COUNTBLANK(P45:P45)=1,OR($K$2&lt;&gt;12,UPPER($L$2)&lt;&gt;"GENAP")),COUNTBLANK(AT45:AX45)=5),"",IF(COUNTBLANK(AL45:AL45)=1,ROUND((AR45+(AY45*2))/3,0),ROUND(AY45,0)))</f>
        <v>0</v>
      </c>
      <c r="K45" s="16" t="str">
        <f>IF(BA45="","",BA45)</f>
        <v>0</v>
      </c>
      <c r="L45" s="102" t="s">
        <v>47</v>
      </c>
      <c r="M45" s="13"/>
      <c r="N45" s="53" t="str">
        <f>IF(BB45="","",BB45)</f>
        <v>0</v>
      </c>
      <c r="O45" s="2">
        <v>78</v>
      </c>
      <c r="P45" s="2">
        <v>92</v>
      </c>
      <c r="Q45" s="13"/>
      <c r="R45" s="3">
        <v>84</v>
      </c>
      <c r="S45" s="1"/>
      <c r="T45" s="62" t="str">
        <f>IF(ISNUMBER(R45)=FALSE(),"",IF(OR(R45&gt;=$C$4,ISNUMBER(S45)=FALSE(),R45&gt;S45),R45,IF(S45&gt;=$C$4,$C$4,S45)))</f>
        <v>0</v>
      </c>
      <c r="U45" s="1">
        <v>86</v>
      </c>
      <c r="V45" s="1"/>
      <c r="W45" s="62" t="str">
        <f>IF(ISNUMBER(U45)=FALSE(),"",IF(OR(U45&gt;=$C$4,ISNUMBER(V45)=FALSE(),U45&gt;V45),U45,IF(V45&gt;=$C$4,$C$4,V45)))</f>
        <v>0</v>
      </c>
      <c r="X45" s="1">
        <v>88</v>
      </c>
      <c r="Y45" s="1"/>
      <c r="Z45" s="62" t="str">
        <f>IF(ISNUMBER(X45)=FALSE(),"",IF(OR(X45&gt;=$C$4,ISNUMBER(Y45)=FALSE(),X45&gt;Y45),X45,IF(Y45&gt;=$C$4,$C$4,Y45)))</f>
        <v>0</v>
      </c>
      <c r="AA45" s="1"/>
      <c r="AB45" s="1"/>
      <c r="AC45" s="62" t="str">
        <f>IF(ISNUMBER(AA45)=FALSE(),"",IF(OR(AA45&gt;=$C$4,ISNUMBER(AB45)=FALSE(),AA45&gt;AB45),AA45,IF(AB45&gt;=$C$4,$C$4,AB45)))</f>
        <v>0</v>
      </c>
      <c r="AD45" s="1"/>
      <c r="AE45" s="1"/>
      <c r="AF45" s="62" t="str">
        <f>IF(ISNUMBER(AD45)=FALSE(),"",IF(OR(AD45&gt;=$C$4,ISNUMBER(AE45)=FALSE(),AD45&gt;AE45),AD45,IF(AE45&gt;=$C$4,$C$4,AE45)))</f>
        <v>0</v>
      </c>
      <c r="AG45" s="16" t="str">
        <f>IF(COUNTA(T45:T45)=1,T45)</f>
        <v>0</v>
      </c>
      <c r="AH45" s="16" t="str">
        <f>IF(COUNTA(W45:W45)=1,W45)</f>
        <v>0</v>
      </c>
      <c r="AI45" s="16" t="str">
        <f>IF(COUNTA(Z45:Z45)=1,Z45)</f>
        <v>0</v>
      </c>
      <c r="AJ45" s="16" t="str">
        <f>IF(COUNTA(AC45:AC45)=1,AC45)</f>
        <v>0</v>
      </c>
      <c r="AK45" s="16" t="str">
        <f>IF(COUNTA(AF45:AF45)=1,AF45)</f>
        <v>0</v>
      </c>
      <c r="AL45" s="52" t="str">
        <f>IF(COUNTBLANK(AG45:AK45)=5,"",AVERAGE(AG45:AK45))</f>
        <v>0</v>
      </c>
      <c r="AM45" s="6">
        <v>86</v>
      </c>
      <c r="AN45" s="2">
        <v>87</v>
      </c>
      <c r="AO45" s="2">
        <v>89</v>
      </c>
      <c r="AP45" s="2"/>
      <c r="AQ45" s="2"/>
      <c r="AR45" s="84" t="str">
        <f>IF(COUNTBLANK(AM45:AQ45)=5,"",AVERAGE(AM45:AQ45))</f>
        <v>0</v>
      </c>
      <c r="AS45" s="13"/>
      <c r="AT45" s="6"/>
      <c r="AU45" s="2"/>
      <c r="AV45" s="2"/>
      <c r="AW45" s="2"/>
      <c r="AX45" s="2"/>
      <c r="AY45" s="98" t="str">
        <f>IF(COUNTBLANK(AT45:AX45)=5,"",AVERAGE(AT45:AX45))</f>
        <v>0</v>
      </c>
      <c r="AZ45" s="13"/>
      <c r="BA45" s="10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6">
        <v>36</v>
      </c>
      <c r="B46" s="16">
        <v>41069</v>
      </c>
      <c r="C46" s="16" t="s">
        <v>170</v>
      </c>
      <c r="D46" s="13"/>
      <c r="E46" s="16" t="str">
        <f>H46</f>
        <v>0</v>
      </c>
      <c r="F46" s="13"/>
      <c r="G46" s="34" t="str">
        <f>IF(OR(COUNTBLANK(AL46:AL46)=1,COUNTBLANK(AR46:AR46)=1,COUNTBLANK(O46:O46)=1),"",ROUND(((2*AL46)+AR46+O46)/4,0))</f>
        <v>0</v>
      </c>
      <c r="H46" s="34" t="str">
        <f>IF(OR(COUNTBLANK(AL46:AL46)=1,COUNTBLANK(AR46:AR46)=1,AND(COUNTBLANK(O46:O46)=1,OR($K$2&lt;&gt;12,UPPER($L$2)&lt;&gt;"GENAP")),AND(COUNTBLANK(P46:P46)=1,OR($K$2&lt;&gt;12,UPPER($L$2)&lt;&gt;"GENAP"))),"",IF(OR($K$2&lt;&gt;12,UPPER($L$2)&lt;&gt;"GENAP"),ROUND(((2*AL46)+AR46+P46)/4,0),ROUND(((2*AL46)+AR46+P46)/4,0)))</f>
        <v>0</v>
      </c>
      <c r="I46" s="34" t="str">
        <f>IF(AND(COUNTBLANK(AT46:AX46)=5,COUNTBLANK(AM46:AQ46)=5),"",IF(COUNTBLANK(AL46:AL46)=1,ROUND((AR46+(AY46*2))/3,0),ROUND(AY46,0)))</f>
        <v>0</v>
      </c>
      <c r="J46" s="34" t="str">
        <f>IF(OR(AND(COUNTBLANK(P46:P46)=1,OR($K$2&lt;&gt;12,UPPER($L$2)&lt;&gt;"GENAP")),COUNTBLANK(AT46:AX46)=5),"",IF(COUNTBLANK(AL46:AL46)=1,ROUND((AR46+(AY46*2))/3,0),ROUND(AY46,0)))</f>
        <v>0</v>
      </c>
      <c r="K46" s="16" t="str">
        <f>IF(BA46="","",BA46)</f>
        <v>0</v>
      </c>
      <c r="L46" s="102" t="s">
        <v>47</v>
      </c>
      <c r="M46" s="13"/>
      <c r="N46" s="53" t="str">
        <f>IF(BB46="","",BB46)</f>
        <v>0</v>
      </c>
      <c r="O46" s="2">
        <v>85</v>
      </c>
      <c r="P46" s="2">
        <v>82</v>
      </c>
      <c r="Q46" s="13"/>
      <c r="R46" s="3">
        <v>86</v>
      </c>
      <c r="S46" s="1"/>
      <c r="T46" s="62" t="str">
        <f>IF(ISNUMBER(R46)=FALSE(),"",IF(OR(R46&gt;=$C$4,ISNUMBER(S46)=FALSE(),R46&gt;S46),R46,IF(S46&gt;=$C$4,$C$4,S46)))</f>
        <v>0</v>
      </c>
      <c r="U46" s="1">
        <v>85</v>
      </c>
      <c r="V46" s="1"/>
      <c r="W46" s="62" t="str">
        <f>IF(ISNUMBER(U46)=FALSE(),"",IF(OR(U46&gt;=$C$4,ISNUMBER(V46)=FALSE(),U46&gt;V46),U46,IF(V46&gt;=$C$4,$C$4,V46)))</f>
        <v>0</v>
      </c>
      <c r="X46" s="1">
        <v>87</v>
      </c>
      <c r="Y46" s="1"/>
      <c r="Z46" s="62" t="str">
        <f>IF(ISNUMBER(X46)=FALSE(),"",IF(OR(X46&gt;=$C$4,ISNUMBER(Y46)=FALSE(),X46&gt;Y46),X46,IF(Y46&gt;=$C$4,$C$4,Y46)))</f>
        <v>0</v>
      </c>
      <c r="AA46" s="1"/>
      <c r="AB46" s="1"/>
      <c r="AC46" s="62" t="str">
        <f>IF(ISNUMBER(AA46)=FALSE(),"",IF(OR(AA46&gt;=$C$4,ISNUMBER(AB46)=FALSE(),AA46&gt;AB46),AA46,IF(AB46&gt;=$C$4,$C$4,AB46)))</f>
        <v>0</v>
      </c>
      <c r="AD46" s="1"/>
      <c r="AE46" s="1"/>
      <c r="AF46" s="62" t="str">
        <f>IF(ISNUMBER(AD46)=FALSE(),"",IF(OR(AD46&gt;=$C$4,ISNUMBER(AE46)=FALSE(),AD46&gt;AE46),AD46,IF(AE46&gt;=$C$4,$C$4,AE46)))</f>
        <v>0</v>
      </c>
      <c r="AG46" s="16" t="str">
        <f>IF(COUNTA(T46:T46)=1,T46)</f>
        <v>0</v>
      </c>
      <c r="AH46" s="16" t="str">
        <f>IF(COUNTA(W46:W46)=1,W46)</f>
        <v>0</v>
      </c>
      <c r="AI46" s="16" t="str">
        <f>IF(COUNTA(Z46:Z46)=1,Z46)</f>
        <v>0</v>
      </c>
      <c r="AJ46" s="16" t="str">
        <f>IF(COUNTA(AC46:AC46)=1,AC46)</f>
        <v>0</v>
      </c>
      <c r="AK46" s="16" t="str">
        <f>IF(COUNTA(AF46:AF46)=1,AF46)</f>
        <v>0</v>
      </c>
      <c r="AL46" s="52" t="str">
        <f>IF(COUNTBLANK(AG46:AK46)=5,"",AVERAGE(AG46:AK46))</f>
        <v>0</v>
      </c>
      <c r="AM46" s="6">
        <v>87</v>
      </c>
      <c r="AN46" s="2">
        <v>87</v>
      </c>
      <c r="AO46" s="2">
        <v>89</v>
      </c>
      <c r="AP46" s="2"/>
      <c r="AQ46" s="2"/>
      <c r="AR46" s="84" t="str">
        <f>IF(COUNTBLANK(AM46:AQ46)=5,"",AVERAGE(AM46:AQ46))</f>
        <v>0</v>
      </c>
      <c r="AS46" s="13"/>
      <c r="AT46" s="6"/>
      <c r="AU46" s="2"/>
      <c r="AV46" s="2"/>
      <c r="AW46" s="2"/>
      <c r="AX46" s="2"/>
      <c r="AY46" s="98" t="str">
        <f>IF(COUNTBLANK(AT46:AX46)=5,"",AVERAGE(AT46:AX46))</f>
        <v>0</v>
      </c>
      <c r="AZ46" s="13"/>
      <c r="BA46" s="10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6"/>
      <c r="B47" s="16"/>
      <c r="C47" s="16"/>
      <c r="D47" s="13"/>
      <c r="E47" s="16" t="str">
        <f>H47</f>
        <v>0</v>
      </c>
      <c r="F47" s="13"/>
      <c r="G47" s="34" t="str">
        <f>IF(OR(COUNTBLANK(AL47:AL47)=1,COUNTBLANK(AR47:AR47)=1,COUNTBLANK(O47:O47)=1),"",ROUND(((2*AL47)+AR47+O47)/4,0))</f>
        <v>0</v>
      </c>
      <c r="H47" s="34" t="str">
        <f>IF(OR(COUNTBLANK(AL47:AL47)=1,COUNTBLANK(AR47:AR47)=1,AND(COUNTBLANK(O47:O47)=1,OR($K$2&lt;&gt;12,UPPER($L$2)&lt;&gt;"GENAP")),AND(COUNTBLANK(P47:P47)=1,OR($K$2&lt;&gt;12,UPPER($L$2)&lt;&gt;"GENAP"))),"",IF(OR($K$2&lt;&gt;12,UPPER($L$2)&lt;&gt;"GENAP"),ROUND(((2*AL47)+AR47+P47)/4,0),ROUND(((2*AL47)+AR47+P47)/4,0)))</f>
        <v>0</v>
      </c>
      <c r="I47" s="34" t="str">
        <f>IF(AND(COUNTBLANK(AT47:AX47)=5,COUNTBLANK(AM47:AQ47)=5),"",IF(COUNTBLANK(AL47:AL47)=1,ROUND((AR47+(AY47*2))/3,0),ROUND(AY47,0)))</f>
        <v>0</v>
      </c>
      <c r="J47" s="34" t="str">
        <f>IF(OR(AND(COUNTBLANK(P47:P47)=1,OR($K$2&lt;&gt;12,UPPER($L$2)&lt;&gt;"GENAP")),COUNTBLANK(AT47:AX47)=5),"",IF(COUNTBLANK(AL47:AL47)=1,ROUND((AR47+(AY47*2))/3,0),ROUND(AY47,0)))</f>
        <v>0</v>
      </c>
      <c r="K47" s="16" t="str">
        <f>IF(BA47="","",BA47)</f>
        <v>0</v>
      </c>
      <c r="L47" s="102"/>
      <c r="M47" s="13"/>
      <c r="N47" s="53" t="str">
        <f>IF(BB47="","",BB47)</f>
        <v>0</v>
      </c>
      <c r="O47" s="2"/>
      <c r="P47" s="2"/>
      <c r="Q47" s="13"/>
      <c r="R47" s="3"/>
      <c r="S47" s="1"/>
      <c r="T47" s="62" t="str">
        <f>IF(ISNUMBER(R47)=FALSE(),"",IF(OR(R47&gt;=$C$4,ISNUMBER(S47)=FALSE(),R47&gt;S47),R47,IF(S47&gt;=$C$4,$C$4,S47)))</f>
        <v>0</v>
      </c>
      <c r="U47" s="1"/>
      <c r="V47" s="1"/>
      <c r="W47" s="62" t="str">
        <f>IF(ISNUMBER(U47)=FALSE(),"",IF(OR(U47&gt;=$C$4,ISNUMBER(V47)=FALSE(),U47&gt;V47),U47,IF(V47&gt;=$C$4,$C$4,V47)))</f>
        <v>0</v>
      </c>
      <c r="X47" s="1"/>
      <c r="Y47" s="1"/>
      <c r="Z47" s="62" t="str">
        <f>IF(ISNUMBER(X47)=FALSE(),"",IF(OR(X47&gt;=$C$4,ISNUMBER(Y47)=FALSE(),X47&gt;Y47),X47,IF(Y47&gt;=$C$4,$C$4,Y47)))</f>
        <v>0</v>
      </c>
      <c r="AA47" s="1"/>
      <c r="AB47" s="1"/>
      <c r="AC47" s="62" t="str">
        <f>IF(ISNUMBER(AA47)=FALSE(),"",IF(OR(AA47&gt;=$C$4,ISNUMBER(AB47)=FALSE(),AA47&gt;AB47),AA47,IF(AB47&gt;=$C$4,$C$4,AB47)))</f>
        <v>0</v>
      </c>
      <c r="AD47" s="1"/>
      <c r="AE47" s="1"/>
      <c r="AF47" s="62" t="str">
        <f>IF(ISNUMBER(AD47)=FALSE(),"",IF(OR(AD47&gt;=$C$4,ISNUMBER(AE47)=FALSE(),AD47&gt;AE47),AD47,IF(AE47&gt;=$C$4,$C$4,AE47)))</f>
        <v>0</v>
      </c>
      <c r="AG47" s="16" t="str">
        <f>IF(COUNTA(T47:T47)=1,T47)</f>
        <v>0</v>
      </c>
      <c r="AH47" s="16" t="str">
        <f>IF(COUNTA(W47:W47)=1,W47)</f>
        <v>0</v>
      </c>
      <c r="AI47" s="16" t="str">
        <f>IF(COUNTA(Z47:Z47)=1,Z47)</f>
        <v>0</v>
      </c>
      <c r="AJ47" s="16" t="str">
        <f>IF(COUNTA(AC47:AC47)=1,AC47)</f>
        <v>0</v>
      </c>
      <c r="AK47" s="16" t="str">
        <f>IF(COUNTA(AF47:AF47)=1,AF47)</f>
        <v>0</v>
      </c>
      <c r="AL47" s="52" t="str">
        <f>IF(COUNTBLANK(AG47:AK47)=5,"",AVERAGE(AG47:AK47))</f>
        <v>0</v>
      </c>
      <c r="AM47" s="6"/>
      <c r="AN47" s="2"/>
      <c r="AO47" s="2"/>
      <c r="AP47" s="2"/>
      <c r="AQ47" s="2"/>
      <c r="AR47" s="84" t="str">
        <f>IF(COUNTBLANK(AM47:AQ47)=5,"",AVERAGE(AM47:AQ47))</f>
        <v>0</v>
      </c>
      <c r="AS47" s="13"/>
      <c r="AT47" s="6"/>
      <c r="AU47" s="2"/>
      <c r="AV47" s="2"/>
      <c r="AW47" s="2"/>
      <c r="AX47" s="2"/>
      <c r="AY47" s="98" t="str">
        <f>IF(COUNTBLANK(AT47:AX47)=5,"",AVERAGE(AT47:AX47))</f>
        <v>0</v>
      </c>
      <c r="AZ47" s="13"/>
      <c r="BA47" s="10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6"/>
      <c r="B48" s="16"/>
      <c r="C48" s="16"/>
      <c r="D48" s="13"/>
      <c r="E48" s="16" t="str">
        <f>H48</f>
        <v>0</v>
      </c>
      <c r="F48" s="13"/>
      <c r="G48" s="34" t="str">
        <f>IF(OR(COUNTBLANK(AL48:AL48)=1,COUNTBLANK(AR48:AR48)=1,COUNTBLANK(O48:O48)=1),"",ROUND(((2*AL48)+AR48+O48)/4,0))</f>
        <v>0</v>
      </c>
      <c r="H48" s="34" t="str">
        <f>IF(OR(COUNTBLANK(AL48:AL48)=1,COUNTBLANK(AR48:AR48)=1,AND(COUNTBLANK(O48:O48)=1,OR($K$2&lt;&gt;12,UPPER($L$2)&lt;&gt;"GENAP")),AND(COUNTBLANK(P48:P48)=1,OR($K$2&lt;&gt;12,UPPER($L$2)&lt;&gt;"GENAP"))),"",IF(OR($K$2&lt;&gt;12,UPPER($L$2)&lt;&gt;"GENAP"),ROUND(((2*AL48)+AR48+P48)/4,0),ROUND(((2*AL48)+AR48+P48)/4,0)))</f>
        <v>0</v>
      </c>
      <c r="I48" s="34" t="str">
        <f>IF(AND(COUNTBLANK(AT48:AX48)=5,COUNTBLANK(AM48:AQ48)=5),"",IF(COUNTBLANK(AL48:AL48)=1,ROUND((AR48+(AY48*2))/3,0),ROUND(AY48,0)))</f>
        <v>0</v>
      </c>
      <c r="J48" s="34" t="str">
        <f>IF(OR(AND(COUNTBLANK(P48:P48)=1,OR($K$2&lt;&gt;12,UPPER($L$2)&lt;&gt;"GENAP")),COUNTBLANK(AT48:AX48)=5),"",IF(COUNTBLANK(AL48:AL48)=1,ROUND((AR48+(AY48*2))/3,0),ROUND(AY48,0)))</f>
        <v>0</v>
      </c>
      <c r="K48" s="16" t="str">
        <f>IF(BA48="","",BA48)</f>
        <v>0</v>
      </c>
      <c r="L48" s="102"/>
      <c r="M48" s="13"/>
      <c r="N48" s="53" t="str">
        <f>IF(BB48="","",BB48)</f>
        <v>0</v>
      </c>
      <c r="O48" s="2"/>
      <c r="P48" s="2"/>
      <c r="Q48" s="13"/>
      <c r="R48" s="3"/>
      <c r="S48" s="1"/>
      <c r="T48" s="62" t="str">
        <f>IF(ISNUMBER(R48)=FALSE(),"",IF(OR(R48&gt;=$C$4,ISNUMBER(S48)=FALSE(),R48&gt;S48),R48,IF(S48&gt;=$C$4,$C$4,S48)))</f>
        <v>0</v>
      </c>
      <c r="U48" s="1"/>
      <c r="V48" s="1"/>
      <c r="W48" s="62" t="str">
        <f>IF(ISNUMBER(U48)=FALSE(),"",IF(OR(U48&gt;=$C$4,ISNUMBER(V48)=FALSE(),U48&gt;V48),U48,IF(V48&gt;=$C$4,$C$4,V48)))</f>
        <v>0</v>
      </c>
      <c r="X48" s="1"/>
      <c r="Y48" s="1"/>
      <c r="Z48" s="62" t="str">
        <f>IF(ISNUMBER(X48)=FALSE(),"",IF(OR(X48&gt;=$C$4,ISNUMBER(Y48)=FALSE(),X48&gt;Y48),X48,IF(Y48&gt;=$C$4,$C$4,Y48)))</f>
        <v>0</v>
      </c>
      <c r="AA48" s="1"/>
      <c r="AB48" s="1"/>
      <c r="AC48" s="62" t="str">
        <f>IF(ISNUMBER(AA48)=FALSE(),"",IF(OR(AA48&gt;=$C$4,ISNUMBER(AB48)=FALSE(),AA48&gt;AB48),AA48,IF(AB48&gt;=$C$4,$C$4,AB48)))</f>
        <v>0</v>
      </c>
      <c r="AD48" s="1"/>
      <c r="AE48" s="1"/>
      <c r="AF48" s="62" t="str">
        <f>IF(ISNUMBER(AD48)=FALSE(),"",IF(OR(AD48&gt;=$C$4,ISNUMBER(AE48)=FALSE(),AD48&gt;AE48),AD48,IF(AE48&gt;=$C$4,$C$4,AE48)))</f>
        <v>0</v>
      </c>
      <c r="AG48" s="16" t="str">
        <f>IF(COUNTA(T48:T48)=1,T48)</f>
        <v>0</v>
      </c>
      <c r="AH48" s="16" t="str">
        <f>IF(COUNTA(W48:W48)=1,W48)</f>
        <v>0</v>
      </c>
      <c r="AI48" s="16" t="str">
        <f>IF(COUNTA(Z48:Z48)=1,Z48)</f>
        <v>0</v>
      </c>
      <c r="AJ48" s="16" t="str">
        <f>IF(COUNTA(AC48:AC48)=1,AC48)</f>
        <v>0</v>
      </c>
      <c r="AK48" s="16" t="str">
        <f>IF(COUNTA(AF48:AF48)=1,AF48)</f>
        <v>0</v>
      </c>
      <c r="AL48" s="52" t="str">
        <f>IF(COUNTBLANK(AG48:AK48)=5,"",AVERAGE(AG48:AK48))</f>
        <v>0</v>
      </c>
      <c r="AM48" s="6"/>
      <c r="AN48" s="2"/>
      <c r="AO48" s="2"/>
      <c r="AP48" s="2"/>
      <c r="AQ48" s="2"/>
      <c r="AR48" s="84" t="str">
        <f>IF(COUNTBLANK(AM48:AQ48)=5,"",AVERAGE(AM48:AQ48))</f>
        <v>0</v>
      </c>
      <c r="AS48" s="13"/>
      <c r="AT48" s="6"/>
      <c r="AU48" s="2"/>
      <c r="AV48" s="2"/>
      <c r="AW48" s="2"/>
      <c r="AX48" s="2"/>
      <c r="AY48" s="98" t="str">
        <f>IF(COUNTBLANK(AT48:AX48)=5,"",AVERAGE(AT48:AX48))</f>
        <v>0</v>
      </c>
      <c r="AZ48" s="13"/>
      <c r="BA48" s="10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6"/>
      <c r="B49" s="16"/>
      <c r="C49" s="16"/>
      <c r="D49" s="13"/>
      <c r="E49" s="16" t="str">
        <f>H49</f>
        <v>0</v>
      </c>
      <c r="F49" s="13"/>
      <c r="G49" s="34" t="str">
        <f>IF(OR(COUNTBLANK(AL49:AL49)=1,COUNTBLANK(AR49:AR49)=1,COUNTBLANK(O49:O49)=1),"",ROUND(((2*AL49)+AR49+O49)/4,0))</f>
        <v>0</v>
      </c>
      <c r="H49" s="34" t="str">
        <f>IF(OR(COUNTBLANK(AL49:AL49)=1,COUNTBLANK(AR49:AR49)=1,AND(COUNTBLANK(O49:O49)=1,OR($K$2&lt;&gt;12,UPPER($L$2)&lt;&gt;"GENAP")),AND(COUNTBLANK(P49:P49)=1,OR($K$2&lt;&gt;12,UPPER($L$2)&lt;&gt;"GENAP"))),"",IF(OR($K$2&lt;&gt;12,UPPER($L$2)&lt;&gt;"GENAP"),ROUND(((2*AL49)+AR49+P49)/4,0),ROUND(((2*AL49)+AR49+P49)/4,0)))</f>
        <v>0</v>
      </c>
      <c r="I49" s="34" t="str">
        <f>IF(AND(COUNTBLANK(AT49:AX49)=5,COUNTBLANK(AM49:AQ49)=5),"",IF(COUNTBLANK(AL49:AL49)=1,ROUND((AR49+(AY49*2))/3,0),ROUND(AY49,0)))</f>
        <v>0</v>
      </c>
      <c r="J49" s="34" t="str">
        <f>IF(OR(AND(COUNTBLANK(P49:P49)=1,OR($K$2&lt;&gt;12,UPPER($L$2)&lt;&gt;"GENAP")),COUNTBLANK(AT49:AX49)=5),"",IF(COUNTBLANK(AL49:AL49)=1,ROUND((AR49+(AY49*2))/3,0),ROUND(AY49,0)))</f>
        <v>0</v>
      </c>
      <c r="K49" s="16" t="str">
        <f>IF(BA49="","",BA49)</f>
        <v>0</v>
      </c>
      <c r="L49" s="102"/>
      <c r="M49" s="13"/>
      <c r="N49" s="53" t="str">
        <f>IF(BB49="","",BB49)</f>
        <v>0</v>
      </c>
      <c r="O49" s="2"/>
      <c r="P49" s="2"/>
      <c r="Q49" s="13"/>
      <c r="R49" s="3"/>
      <c r="S49" s="1"/>
      <c r="T49" s="62" t="str">
        <f>IF(ISNUMBER(R49)=FALSE(),"",IF(OR(R49&gt;=$C$4,ISNUMBER(S49)=FALSE(),R49&gt;S49),R49,IF(S49&gt;=$C$4,$C$4,S49)))</f>
        <v>0</v>
      </c>
      <c r="U49" s="1"/>
      <c r="V49" s="1"/>
      <c r="W49" s="62" t="str">
        <f>IF(ISNUMBER(U49)=FALSE(),"",IF(OR(U49&gt;=$C$4,ISNUMBER(V49)=FALSE(),U49&gt;V49),U49,IF(V49&gt;=$C$4,$C$4,V49)))</f>
        <v>0</v>
      </c>
      <c r="X49" s="1"/>
      <c r="Y49" s="1"/>
      <c r="Z49" s="62" t="str">
        <f>IF(ISNUMBER(X49)=FALSE(),"",IF(OR(X49&gt;=$C$4,ISNUMBER(Y49)=FALSE(),X49&gt;Y49),X49,IF(Y49&gt;=$C$4,$C$4,Y49)))</f>
        <v>0</v>
      </c>
      <c r="AA49" s="1"/>
      <c r="AB49" s="1"/>
      <c r="AC49" s="62" t="str">
        <f>IF(ISNUMBER(AA49)=FALSE(),"",IF(OR(AA49&gt;=$C$4,ISNUMBER(AB49)=FALSE(),AA49&gt;AB49),AA49,IF(AB49&gt;=$C$4,$C$4,AB49)))</f>
        <v>0</v>
      </c>
      <c r="AD49" s="1"/>
      <c r="AE49" s="1"/>
      <c r="AF49" s="62" t="str">
        <f>IF(ISNUMBER(AD49)=FALSE(),"",IF(OR(AD49&gt;=$C$4,ISNUMBER(AE49)=FALSE(),AD49&gt;AE49),AD49,IF(AE49&gt;=$C$4,$C$4,AE49)))</f>
        <v>0</v>
      </c>
      <c r="AG49" s="16" t="str">
        <f>IF(COUNTA(T49:T49)=1,T49)</f>
        <v>0</v>
      </c>
      <c r="AH49" s="16" t="str">
        <f>IF(COUNTA(W49:W49)=1,W49)</f>
        <v>0</v>
      </c>
      <c r="AI49" s="16" t="str">
        <f>IF(COUNTA(Z49:Z49)=1,Z49)</f>
        <v>0</v>
      </c>
      <c r="AJ49" s="16" t="str">
        <f>IF(COUNTA(AC49:AC49)=1,AC49)</f>
        <v>0</v>
      </c>
      <c r="AK49" s="16" t="str">
        <f>IF(COUNTA(AF49:AF49)=1,AF49)</f>
        <v>0</v>
      </c>
      <c r="AL49" s="52" t="str">
        <f>IF(COUNTBLANK(AG49:AK49)=5,"",AVERAGE(AG49:AK49))</f>
        <v>0</v>
      </c>
      <c r="AM49" s="6"/>
      <c r="AN49" s="2"/>
      <c r="AO49" s="2"/>
      <c r="AP49" s="2"/>
      <c r="AQ49" s="2"/>
      <c r="AR49" s="84" t="str">
        <f>IF(COUNTBLANK(AM49:AQ49)=5,"",AVERAGE(AM49:AQ49))</f>
        <v>0</v>
      </c>
      <c r="AS49" s="13"/>
      <c r="AT49" s="6"/>
      <c r="AU49" s="2"/>
      <c r="AV49" s="2"/>
      <c r="AW49" s="2"/>
      <c r="AX49" s="2"/>
      <c r="AY49" s="98" t="str">
        <f>IF(COUNTBLANK(AT49:AX49)=5,"",AVERAGE(AT49:AX49))</f>
        <v>0</v>
      </c>
      <c r="AZ49" s="13"/>
      <c r="BA49" s="10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customHeight="1" ht="15.75">
      <c r="A50" s="16"/>
      <c r="B50" s="16"/>
      <c r="C50" s="16"/>
      <c r="D50" s="13"/>
      <c r="E50" s="16" t="str">
        <f>H50</f>
        <v>0</v>
      </c>
      <c r="F50" s="13"/>
      <c r="G50" s="34" t="str">
        <f>IF(OR(COUNTBLANK(AL50:AL50)=1,COUNTBLANK(AR50:AR50)=1,COUNTBLANK(O50:O50)=1),"",ROUND(((2*AL50)+AR50+O50)/4,0))</f>
        <v>0</v>
      </c>
      <c r="H50" s="34" t="str">
        <f>IF(OR(COUNTBLANK(AL50:AL50)=1,COUNTBLANK(AR50:AR50)=1,AND(COUNTBLANK(O50:O50)=1,OR($K$2&lt;&gt;12,UPPER($L$2)&lt;&gt;"GENAP")),AND(COUNTBLANK(P50:P50)=1,OR($K$2&lt;&gt;12,UPPER($L$2)&lt;&gt;"GENAP"))),"",IF(OR($K$2&lt;&gt;12,UPPER($L$2)&lt;&gt;"GENAP"),ROUND(((2*AL50)+AR50+P50)/4,0),ROUND(((2*AL50)+AR50+P50)/4,0)))</f>
        <v>0</v>
      </c>
      <c r="I50" s="34" t="str">
        <f>IF(AND(COUNTBLANK(AT50:AX50)=5,COUNTBLANK(AM50:AQ50)=5),"",IF(COUNTBLANK(AL50:AL50)=1,ROUND((AR50+(AY50*2))/3,0),ROUND(AY50,0)))</f>
        <v>0</v>
      </c>
      <c r="J50" s="34" t="str">
        <f>IF(OR(AND(COUNTBLANK(P50:P50)=1,OR($K$2&lt;&gt;12,UPPER($L$2)&lt;&gt;"GENAP")),COUNTBLANK(AT50:AX50)=5),"",IF(COUNTBLANK(AL50:AL50)=1,ROUND((AR50+(AY50*2))/3,0),ROUND(AY50,0)))</f>
        <v>0</v>
      </c>
      <c r="K50" s="16" t="str">
        <f>IF(BA50="","",BA50)</f>
        <v>0</v>
      </c>
      <c r="L50" s="102"/>
      <c r="M50" s="13"/>
      <c r="N50" s="53" t="str">
        <f>IF(BB50="","",BB50)</f>
        <v>0</v>
      </c>
      <c r="O50" s="2"/>
      <c r="P50" s="2"/>
      <c r="Q50" s="13"/>
      <c r="R50" s="4"/>
      <c r="S50" s="5"/>
      <c r="T50" s="71" t="str">
        <f>IF(ISNUMBER(R50)=FALSE(),"",IF(OR(R50&gt;=$C$4,ISNUMBER(S50)=FALSE(),R50&gt;S50),R50,IF(S50&gt;=$C$4,$C$4,S50)))</f>
        <v>0</v>
      </c>
      <c r="U50" s="5"/>
      <c r="V50" s="5"/>
      <c r="W50" s="71" t="str">
        <f>IF(ISNUMBER(U50)=FALSE(),"",IF(OR(U50&gt;=$C$4,ISNUMBER(V50)=FALSE(),U50&gt;V50),U50,IF(V50&gt;=$C$4,$C$4,V50)))</f>
        <v>0</v>
      </c>
      <c r="X50" s="5"/>
      <c r="Y50" s="5"/>
      <c r="Z50" s="71" t="str">
        <f>IF(ISNUMBER(X50)=FALSE(),"",IF(OR(X50&gt;=$C$4,ISNUMBER(Y50)=FALSE(),X50&gt;Y50),X50,IF(Y50&gt;=$C$4,$C$4,Y50)))</f>
        <v>0</v>
      </c>
      <c r="AA50" s="5"/>
      <c r="AB50" s="5"/>
      <c r="AC50" s="71" t="str">
        <f>IF(ISNUMBER(AA50)=FALSE(),"",IF(OR(AA50&gt;=$C$4,ISNUMBER(AB50)=FALSE(),AA50&gt;AB50),AA50,IF(AB50&gt;=$C$4,$C$4,AB50)))</f>
        <v>0</v>
      </c>
      <c r="AD50" s="5"/>
      <c r="AE50" s="5"/>
      <c r="AF50" s="71" t="str">
        <f>IF(ISNUMBER(AD50)=FALSE(),"",IF(OR(AD50&gt;=$C$4,ISNUMBER(AE50)=FALSE(),AD50&gt;AE50),AD50,IF(AE50&gt;=$C$4,$C$4,AE50)))</f>
        <v>0</v>
      </c>
      <c r="AG50" s="75" t="str">
        <f>IF(COUNTA(T50:T50)=1,T50)</f>
        <v>0</v>
      </c>
      <c r="AH50" s="75" t="str">
        <f>IF(COUNTA(W50:W50)=1,W50)</f>
        <v>0</v>
      </c>
      <c r="AI50" s="75" t="str">
        <f>IF(COUNTA(Z50:Z50)=1,Z50)</f>
        <v>0</v>
      </c>
      <c r="AJ50" s="75" t="str">
        <f>IF(COUNTA(AC50:AC50)=1,AC50)</f>
        <v>0</v>
      </c>
      <c r="AK50" s="75" t="str">
        <f>IF(COUNTA(AF50:AF50)=1,AF50)</f>
        <v>0</v>
      </c>
      <c r="AL50" s="77" t="str">
        <f>IF(COUNTBLANK(AG50:AK50)=5,"",AVERAGE(AG50:AK50))</f>
        <v>0</v>
      </c>
      <c r="AM50" s="7"/>
      <c r="AN50" s="8"/>
      <c r="AO50" s="8"/>
      <c r="AP50" s="8"/>
      <c r="AQ50" s="8"/>
      <c r="AR50" s="85" t="str">
        <f>IF(COUNTBLANK(AM50:AQ50)=5,"",AVERAGE(AM50:AQ50))</f>
        <v>0</v>
      </c>
      <c r="AS50" s="13"/>
      <c r="AT50" s="7"/>
      <c r="AU50" s="8"/>
      <c r="AV50" s="8"/>
      <c r="AW50" s="8"/>
      <c r="AX50" s="8"/>
      <c r="AY50" s="98" t="str">
        <f>IF(COUNTBLANK(AT50:AX50)=5,"",AVERAGE(AT50:AX50))</f>
        <v>0</v>
      </c>
      <c r="AZ50" s="13"/>
      <c r="BA50" s="10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03"/>
      <c r="M51" s="13"/>
      <c r="N51" s="13"/>
      <c r="O51" s="103"/>
      <c r="P51" s="103"/>
      <c r="Q51" s="13"/>
      <c r="R51" s="103"/>
      <c r="S51" s="103"/>
      <c r="T51" s="13"/>
      <c r="U51" s="103"/>
      <c r="V51" s="103"/>
      <c r="W51" s="13"/>
      <c r="X51" s="103"/>
      <c r="Y51" s="103"/>
      <c r="Z51" s="13"/>
      <c r="AA51" s="103"/>
      <c r="AB51" s="103"/>
      <c r="AC51" s="13"/>
      <c r="AD51" s="103"/>
      <c r="AE51" s="103"/>
      <c r="AF51" s="13"/>
      <c r="AG51" s="13"/>
      <c r="AH51" s="13"/>
      <c r="AI51" s="13"/>
      <c r="AJ51" s="13"/>
      <c r="AK51" s="13"/>
      <c r="AL51" s="13"/>
      <c r="AM51" s="103"/>
      <c r="AN51" s="103"/>
      <c r="AO51" s="103"/>
      <c r="AP51" s="103"/>
      <c r="AQ51" s="103"/>
      <c r="AR51" s="13"/>
      <c r="AS51" s="13"/>
      <c r="AT51" s="103"/>
      <c r="AU51" s="103"/>
      <c r="AV51" s="103"/>
      <c r="AW51" s="103"/>
      <c r="AX51" s="103"/>
      <c r="AY51" s="13"/>
      <c r="AZ51" s="13"/>
      <c r="BA51" s="10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35" t="s">
        <v>85</v>
      </c>
      <c r="H52" s="35"/>
      <c r="I52" s="13" t="str">
        <f>IF(COUNTBLANK($H$11:$H$50)=40,"",MAX($H$11:$H$50))</f>
        <v>0</v>
      </c>
      <c r="J52" s="13"/>
      <c r="K52" s="13"/>
      <c r="L52" s="103"/>
      <c r="M52" s="13" t="s">
        <v>86</v>
      </c>
      <c r="N52" s="13"/>
      <c r="O52" s="103"/>
      <c r="P52" s="103"/>
      <c r="Q52" s="13"/>
      <c r="R52" s="103"/>
      <c r="S52" s="103"/>
      <c r="T52" s="13"/>
      <c r="U52" s="103"/>
      <c r="V52" s="103"/>
      <c r="W52" s="13"/>
      <c r="X52" s="103"/>
      <c r="Y52" s="103"/>
      <c r="Z52" s="13"/>
      <c r="AA52" s="103"/>
      <c r="AB52" s="103"/>
      <c r="AC52" s="13"/>
      <c r="AD52" s="103"/>
      <c r="AE52" s="103"/>
      <c r="AF52" s="13"/>
      <c r="AG52" s="13"/>
      <c r="AH52" s="13"/>
      <c r="AI52" s="13"/>
      <c r="AJ52" s="13"/>
      <c r="AK52" s="13"/>
      <c r="AL52" s="13"/>
      <c r="AM52" s="103"/>
      <c r="AN52" s="103"/>
      <c r="AO52" s="103"/>
      <c r="AP52" s="103"/>
      <c r="AQ52" s="103"/>
      <c r="AR52" s="13"/>
      <c r="AS52" s="13"/>
      <c r="AT52" s="103"/>
      <c r="AU52" s="103"/>
      <c r="AV52" s="103"/>
      <c r="AW52" s="103"/>
      <c r="AX52" s="103"/>
      <c r="AY52" s="13"/>
      <c r="AZ52" s="13"/>
      <c r="BA52" s="10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35" t="s">
        <v>88</v>
      </c>
      <c r="H53" s="35"/>
      <c r="I53" s="13" t="str">
        <f>IF(COUNTBLANK($H$11:$H$50)=40,"",MIN($H$11:$H$50))</f>
        <v>0</v>
      </c>
      <c r="J53" s="13"/>
      <c r="K53" s="13"/>
      <c r="L53" s="103"/>
      <c r="M53" s="13" t="s">
        <v>89</v>
      </c>
      <c r="N53" s="13"/>
      <c r="O53" s="103"/>
      <c r="P53" s="103"/>
      <c r="Q53" s="13"/>
      <c r="R53" s="103"/>
      <c r="S53" s="103"/>
      <c r="T53" s="13"/>
      <c r="U53" s="103"/>
      <c r="V53" s="103"/>
      <c r="W53" s="13"/>
      <c r="X53" s="103"/>
      <c r="Y53" s="103"/>
      <c r="Z53" s="13"/>
      <c r="AA53" s="103"/>
      <c r="AB53" s="103"/>
      <c r="AC53" s="13"/>
      <c r="AD53" s="103"/>
      <c r="AE53" s="103"/>
      <c r="AF53" s="13"/>
      <c r="AG53" s="13"/>
      <c r="AH53" s="13"/>
      <c r="AI53" s="13"/>
      <c r="AJ53" s="13"/>
      <c r="AK53" s="13"/>
      <c r="AL53" s="13"/>
      <c r="AM53" s="103"/>
      <c r="AN53" s="103"/>
      <c r="AO53" s="103"/>
      <c r="AP53" s="103"/>
      <c r="AQ53" s="103"/>
      <c r="AR53" s="13"/>
      <c r="AS53" s="13"/>
      <c r="AT53" s="103"/>
      <c r="AU53" s="103"/>
      <c r="AV53" s="103"/>
      <c r="AW53" s="103"/>
      <c r="AX53" s="103"/>
      <c r="AY53" s="13"/>
      <c r="AZ53" s="13"/>
      <c r="BA53" s="10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35" t="s">
        <v>90</v>
      </c>
      <c r="H54" s="35"/>
      <c r="I54" s="13" t="str">
        <f>IF(COUNTBLANK($H$11:$H$50)=40,"",AVERAGE($H$11:$H$50))</f>
        <v>0</v>
      </c>
      <c r="J54" s="13"/>
      <c r="K54" s="13"/>
      <c r="L54" s="103"/>
      <c r="M54" s="13"/>
      <c r="N54" s="13"/>
      <c r="O54" s="103"/>
      <c r="P54" s="103"/>
      <c r="Q54" s="13"/>
      <c r="R54" s="103"/>
      <c r="S54" s="103"/>
      <c r="T54" s="13"/>
      <c r="U54" s="103"/>
      <c r="V54" s="103"/>
      <c r="W54" s="13"/>
      <c r="X54" s="103"/>
      <c r="Y54" s="103"/>
      <c r="Z54" s="13"/>
      <c r="AA54" s="103"/>
      <c r="AB54" s="103"/>
      <c r="AC54" s="13"/>
      <c r="AD54" s="103"/>
      <c r="AE54" s="103"/>
      <c r="AF54" s="13"/>
      <c r="AG54" s="13"/>
      <c r="AH54" s="13"/>
      <c r="AI54" s="13"/>
      <c r="AJ54" s="13"/>
      <c r="AK54" s="13"/>
      <c r="AL54" s="13"/>
      <c r="AM54" s="103"/>
      <c r="AN54" s="103"/>
      <c r="AO54" s="103"/>
      <c r="AP54" s="103"/>
      <c r="AQ54" s="103"/>
      <c r="AR54" s="13"/>
      <c r="AS54" s="13"/>
      <c r="AT54" s="103"/>
      <c r="AU54" s="103"/>
      <c r="AV54" s="103"/>
      <c r="AW54" s="103"/>
      <c r="AX54" s="103"/>
      <c r="AY54" s="13"/>
      <c r="AZ54" s="13"/>
      <c r="BA54" s="10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35" t="s">
        <v>91</v>
      </c>
      <c r="H55" s="35"/>
      <c r="I55" s="13" t="str">
        <f>IF(COUNTBLANK($P$11:$P$50)=40,"",AVERAGE($P$11:$P$50))</f>
        <v>0</v>
      </c>
      <c r="J55" s="13"/>
      <c r="K55" s="13"/>
      <c r="L55" s="103"/>
      <c r="M55" s="13"/>
      <c r="N55" s="13"/>
      <c r="O55" s="103"/>
      <c r="P55" s="103"/>
      <c r="Q55" s="13"/>
      <c r="R55" s="103"/>
      <c r="S55" s="103"/>
      <c r="T55" s="13"/>
      <c r="U55" s="103"/>
      <c r="V55" s="103"/>
      <c r="W55" s="13"/>
      <c r="X55" s="103"/>
      <c r="Y55" s="103"/>
      <c r="Z55" s="13"/>
      <c r="AA55" s="103"/>
      <c r="AB55" s="103"/>
      <c r="AC55" s="13"/>
      <c r="AD55" s="103"/>
      <c r="AE55" s="103"/>
      <c r="AF55" s="13"/>
      <c r="AG55" s="13"/>
      <c r="AH55" s="13"/>
      <c r="AI55" s="13"/>
      <c r="AJ55" s="13"/>
      <c r="AK55" s="13"/>
      <c r="AL55" s="13"/>
      <c r="AM55" s="103"/>
      <c r="AN55" s="103"/>
      <c r="AO55" s="103"/>
      <c r="AP55" s="103"/>
      <c r="AQ55" s="103"/>
      <c r="AR55" s="13"/>
      <c r="AS55" s="13"/>
      <c r="AT55" s="103"/>
      <c r="AU55" s="103"/>
      <c r="AV55" s="103"/>
      <c r="AW55" s="103"/>
      <c r="AX55" s="103"/>
      <c r="AY55" s="13"/>
      <c r="AZ55" s="13"/>
      <c r="BA55" s="10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103"/>
      <c r="M56" s="13" t="s">
        <v>2</v>
      </c>
      <c r="N56" s="13"/>
      <c r="O56" s="103"/>
      <c r="P56" s="103"/>
      <c r="Q56" s="13"/>
      <c r="R56" s="103"/>
      <c r="S56" s="103"/>
      <c r="T56" s="13"/>
      <c r="U56" s="103"/>
      <c r="V56" s="103"/>
      <c r="W56" s="13"/>
      <c r="X56" s="103"/>
      <c r="Y56" s="103"/>
      <c r="Z56" s="13"/>
      <c r="AA56" s="103"/>
      <c r="AB56" s="103"/>
      <c r="AC56" s="13"/>
      <c r="AD56" s="103"/>
      <c r="AE56" s="103"/>
      <c r="AF56" s="13"/>
      <c r="AG56" s="13"/>
      <c r="AH56" s="13"/>
      <c r="AI56" s="13"/>
      <c r="AJ56" s="13"/>
      <c r="AK56" s="13"/>
      <c r="AL56" s="13"/>
      <c r="AM56" s="103"/>
      <c r="AN56" s="103"/>
      <c r="AO56" s="103"/>
      <c r="AP56" s="103"/>
      <c r="AQ56" s="103"/>
      <c r="AR56" s="13"/>
      <c r="AS56" s="13"/>
      <c r="AT56" s="103"/>
      <c r="AU56" s="103"/>
      <c r="AV56" s="103"/>
      <c r="AW56" s="103"/>
      <c r="AX56" s="103"/>
      <c r="AY56" s="13"/>
      <c r="AZ56" s="13"/>
      <c r="BA56" s="10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103"/>
      <c r="M57" s="13" t="s">
        <v>94</v>
      </c>
      <c r="N57" s="13"/>
      <c r="O57" s="103"/>
      <c r="P57" s="103"/>
      <c r="Q57" s="13"/>
      <c r="R57" s="103"/>
      <c r="S57" s="103"/>
      <c r="T57" s="13"/>
      <c r="U57" s="103"/>
      <c r="V57" s="103"/>
      <c r="W57" s="13"/>
      <c r="X57" s="103"/>
      <c r="Y57" s="103"/>
      <c r="Z57" s="13"/>
      <c r="AA57" s="103"/>
      <c r="AB57" s="103"/>
      <c r="AC57" s="13"/>
      <c r="AD57" s="103"/>
      <c r="AE57" s="103"/>
      <c r="AF57" s="13"/>
      <c r="AG57" s="13"/>
      <c r="AH57" s="13"/>
      <c r="AI57" s="13"/>
      <c r="AJ57" s="13"/>
      <c r="AK57" s="13"/>
      <c r="AL57" s="13"/>
      <c r="AM57" s="103"/>
      <c r="AN57" s="103"/>
      <c r="AO57" s="103"/>
      <c r="AP57" s="103"/>
      <c r="AQ57" s="103"/>
      <c r="AR57" s="13"/>
      <c r="AS57" s="13"/>
      <c r="AT57" s="103"/>
      <c r="AU57" s="103"/>
      <c r="AV57" s="103"/>
      <c r="AW57" s="103"/>
      <c r="AX57" s="103"/>
      <c r="AY57" s="13"/>
      <c r="AZ57" s="13"/>
      <c r="BA57" s="10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03"/>
      <c r="M58" s="13"/>
      <c r="N58" s="13"/>
      <c r="O58" s="103"/>
      <c r="P58" s="103"/>
      <c r="Q58" s="13"/>
      <c r="R58" s="103"/>
      <c r="S58" s="103"/>
      <c r="T58" s="13"/>
      <c r="U58" s="103"/>
      <c r="V58" s="103"/>
      <c r="W58" s="13"/>
      <c r="X58" s="103"/>
      <c r="Y58" s="103"/>
      <c r="Z58" s="13"/>
      <c r="AA58" s="103"/>
      <c r="AB58" s="103"/>
      <c r="AC58" s="13"/>
      <c r="AD58" s="103"/>
      <c r="AE58" s="103"/>
      <c r="AF58" s="13"/>
      <c r="AG58" s="13"/>
      <c r="AH58" s="13"/>
      <c r="AI58" s="13"/>
      <c r="AJ58" s="13"/>
      <c r="AK58" s="13"/>
      <c r="AL58" s="13"/>
      <c r="AM58" s="103"/>
      <c r="AN58" s="103"/>
      <c r="AO58" s="103"/>
      <c r="AP58" s="103"/>
      <c r="AQ58" s="103"/>
      <c r="AR58" s="13"/>
      <c r="AS58" s="13"/>
      <c r="AT58" s="103"/>
      <c r="AU58" s="103"/>
      <c r="AV58" s="103"/>
      <c r="AW58" s="103"/>
      <c r="AX58" s="103"/>
      <c r="AY58" s="13"/>
      <c r="AZ58" s="13"/>
      <c r="BA58" s="10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03"/>
      <c r="M59" s="13"/>
      <c r="N59" s="13"/>
      <c r="O59" s="103"/>
      <c r="P59" s="103"/>
      <c r="Q59" s="13"/>
      <c r="R59" s="103"/>
      <c r="S59" s="103"/>
      <c r="T59" s="13"/>
      <c r="U59" s="103"/>
      <c r="V59" s="103"/>
      <c r="W59" s="13"/>
      <c r="X59" s="103"/>
      <c r="Y59" s="103"/>
      <c r="Z59" s="13"/>
      <c r="AA59" s="103"/>
      <c r="AB59" s="103"/>
      <c r="AC59" s="13"/>
      <c r="AD59" s="103"/>
      <c r="AE59" s="103"/>
      <c r="AF59" s="13"/>
      <c r="AG59" s="13"/>
      <c r="AH59" s="13"/>
      <c r="AI59" s="13"/>
      <c r="AJ59" s="13"/>
      <c r="AK59" s="13"/>
      <c r="AL59" s="13"/>
      <c r="AM59" s="103"/>
      <c r="AN59" s="103"/>
      <c r="AO59" s="103"/>
      <c r="AP59" s="103"/>
      <c r="AQ59" s="103"/>
      <c r="AR59" s="13"/>
      <c r="AS59" s="13"/>
      <c r="AT59" s="103"/>
      <c r="AU59" s="103"/>
      <c r="AV59" s="103"/>
      <c r="AW59" s="103"/>
      <c r="AX59" s="103"/>
      <c r="AY59" s="13"/>
      <c r="AZ59" s="13"/>
      <c r="BA59" s="10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03"/>
      <c r="M60" s="13"/>
      <c r="N60" s="13"/>
      <c r="O60" s="103"/>
      <c r="P60" s="103"/>
      <c r="Q60" s="13"/>
      <c r="R60" s="103"/>
      <c r="S60" s="103"/>
      <c r="T60" s="13"/>
      <c r="U60" s="103"/>
      <c r="V60" s="103"/>
      <c r="W60" s="13"/>
      <c r="X60" s="103"/>
      <c r="Y60" s="103"/>
      <c r="Z60" s="13"/>
      <c r="AA60" s="103"/>
      <c r="AB60" s="103"/>
      <c r="AC60" s="13"/>
      <c r="AD60" s="103"/>
      <c r="AE60" s="103"/>
      <c r="AF60" s="13"/>
      <c r="AG60" s="13"/>
      <c r="AH60" s="13"/>
      <c r="AI60" s="13"/>
      <c r="AJ60" s="13"/>
      <c r="AK60" s="13"/>
      <c r="AL60" s="13"/>
      <c r="AM60" s="103"/>
      <c r="AN60" s="103"/>
      <c r="AO60" s="103"/>
      <c r="AP60" s="103"/>
      <c r="AQ60" s="103"/>
      <c r="AR60" s="13"/>
      <c r="AS60" s="13"/>
      <c r="AT60" s="103"/>
      <c r="AU60" s="103"/>
      <c r="AV60" s="103"/>
      <c r="AW60" s="103"/>
      <c r="AX60" s="103"/>
      <c r="AY60" s="13"/>
      <c r="AZ60" s="13"/>
      <c r="BA60" s="10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0" priority="1" operator="lessThan">
      <formula>$C$4</formula>
    </cfRule>
  </conditionalFormatting>
  <conditionalFormatting sqref="T12">
    <cfRule type="cellIs" dxfId="0" priority="2" operator="lessThan">
      <formula>$C$4</formula>
    </cfRule>
  </conditionalFormatting>
  <conditionalFormatting sqref="T13">
    <cfRule type="cellIs" dxfId="0" priority="3" operator="lessThan">
      <formula>$C$4</formula>
    </cfRule>
  </conditionalFormatting>
  <conditionalFormatting sqref="T14">
    <cfRule type="cellIs" dxfId="0" priority="4" operator="lessThan">
      <formula>$C$4</formula>
    </cfRule>
  </conditionalFormatting>
  <conditionalFormatting sqref="T15">
    <cfRule type="cellIs" dxfId="0" priority="5" operator="lessThan">
      <formula>$C$4</formula>
    </cfRule>
  </conditionalFormatting>
  <conditionalFormatting sqref="T16">
    <cfRule type="cellIs" dxfId="0" priority="6" operator="lessThan">
      <formula>$C$4</formula>
    </cfRule>
  </conditionalFormatting>
  <conditionalFormatting sqref="T17">
    <cfRule type="cellIs" dxfId="0" priority="7" operator="lessThan">
      <formula>$C$4</formula>
    </cfRule>
  </conditionalFormatting>
  <conditionalFormatting sqref="T18">
    <cfRule type="cellIs" dxfId="0" priority="8" operator="lessThan">
      <formula>$C$4</formula>
    </cfRule>
  </conditionalFormatting>
  <conditionalFormatting sqref="T19">
    <cfRule type="cellIs" dxfId="0" priority="9" operator="lessThan">
      <formula>$C$4</formula>
    </cfRule>
  </conditionalFormatting>
  <conditionalFormatting sqref="T20">
    <cfRule type="cellIs" dxfId="0" priority="10" operator="lessThan">
      <formula>$C$4</formula>
    </cfRule>
  </conditionalFormatting>
  <conditionalFormatting sqref="T21">
    <cfRule type="cellIs" dxfId="0" priority="11" operator="lessThan">
      <formula>$C$4</formula>
    </cfRule>
  </conditionalFormatting>
  <conditionalFormatting sqref="T22">
    <cfRule type="cellIs" dxfId="0" priority="12" operator="lessThan">
      <formula>$C$4</formula>
    </cfRule>
  </conditionalFormatting>
  <conditionalFormatting sqref="T23">
    <cfRule type="cellIs" dxfId="0" priority="13" operator="lessThan">
      <formula>$C$4</formula>
    </cfRule>
  </conditionalFormatting>
  <conditionalFormatting sqref="T24">
    <cfRule type="cellIs" dxfId="0" priority="14" operator="lessThan">
      <formula>$C$4</formula>
    </cfRule>
  </conditionalFormatting>
  <conditionalFormatting sqref="T25">
    <cfRule type="cellIs" dxfId="0" priority="15" operator="lessThan">
      <formula>$C$4</formula>
    </cfRule>
  </conditionalFormatting>
  <conditionalFormatting sqref="T26">
    <cfRule type="cellIs" dxfId="0" priority="16" operator="lessThan">
      <formula>$C$4</formula>
    </cfRule>
  </conditionalFormatting>
  <conditionalFormatting sqref="T27">
    <cfRule type="cellIs" dxfId="0" priority="17" operator="lessThan">
      <formula>$C$4</formula>
    </cfRule>
  </conditionalFormatting>
  <conditionalFormatting sqref="T28">
    <cfRule type="cellIs" dxfId="0" priority="18" operator="lessThan">
      <formula>$C$4</formula>
    </cfRule>
  </conditionalFormatting>
  <conditionalFormatting sqref="T29">
    <cfRule type="cellIs" dxfId="0" priority="19" operator="lessThan">
      <formula>$C$4</formula>
    </cfRule>
  </conditionalFormatting>
  <conditionalFormatting sqref="T30">
    <cfRule type="cellIs" dxfId="0" priority="20" operator="lessThan">
      <formula>$C$4</formula>
    </cfRule>
  </conditionalFormatting>
  <conditionalFormatting sqref="T31">
    <cfRule type="cellIs" dxfId="0" priority="21" operator="lessThan">
      <formula>$C$4</formula>
    </cfRule>
  </conditionalFormatting>
  <conditionalFormatting sqref="T32">
    <cfRule type="cellIs" dxfId="0" priority="22" operator="lessThan">
      <formula>$C$4</formula>
    </cfRule>
  </conditionalFormatting>
  <conditionalFormatting sqref="T33">
    <cfRule type="cellIs" dxfId="0" priority="23" operator="lessThan">
      <formula>$C$4</formula>
    </cfRule>
  </conditionalFormatting>
  <conditionalFormatting sqref="T34">
    <cfRule type="cellIs" dxfId="0" priority="24" operator="lessThan">
      <formula>$C$4</formula>
    </cfRule>
  </conditionalFormatting>
  <conditionalFormatting sqref="T35">
    <cfRule type="cellIs" dxfId="0" priority="25" operator="lessThan">
      <formula>$C$4</formula>
    </cfRule>
  </conditionalFormatting>
  <conditionalFormatting sqref="T36">
    <cfRule type="cellIs" dxfId="0" priority="26" operator="lessThan">
      <formula>$C$4</formula>
    </cfRule>
  </conditionalFormatting>
  <conditionalFormatting sqref="T37">
    <cfRule type="cellIs" dxfId="0" priority="27" operator="lessThan">
      <formula>$C$4</formula>
    </cfRule>
  </conditionalFormatting>
  <conditionalFormatting sqref="T38">
    <cfRule type="cellIs" dxfId="0" priority="28" operator="lessThan">
      <formula>$C$4</formula>
    </cfRule>
  </conditionalFormatting>
  <conditionalFormatting sqref="T39">
    <cfRule type="cellIs" dxfId="0" priority="29" operator="lessThan">
      <formula>$C$4</formula>
    </cfRule>
  </conditionalFormatting>
  <conditionalFormatting sqref="T40">
    <cfRule type="cellIs" dxfId="0" priority="30" operator="lessThan">
      <formula>$C$4</formula>
    </cfRule>
  </conditionalFormatting>
  <conditionalFormatting sqref="T41">
    <cfRule type="cellIs" dxfId="0" priority="31" operator="lessThan">
      <formula>$C$4</formula>
    </cfRule>
  </conditionalFormatting>
  <conditionalFormatting sqref="T42">
    <cfRule type="cellIs" dxfId="0" priority="32" operator="lessThan">
      <formula>$C$4</formula>
    </cfRule>
  </conditionalFormatting>
  <conditionalFormatting sqref="T43">
    <cfRule type="cellIs" dxfId="0" priority="33" operator="lessThan">
      <formula>$C$4</formula>
    </cfRule>
  </conditionalFormatting>
  <conditionalFormatting sqref="T44">
    <cfRule type="cellIs" dxfId="0" priority="34" operator="lessThan">
      <formula>$C$4</formula>
    </cfRule>
  </conditionalFormatting>
  <conditionalFormatting sqref="T45">
    <cfRule type="cellIs" dxfId="0" priority="35" operator="lessThan">
      <formula>$C$4</formula>
    </cfRule>
  </conditionalFormatting>
  <conditionalFormatting sqref="T46">
    <cfRule type="cellIs" dxfId="0" priority="36" operator="lessThan">
      <formula>$C$4</formula>
    </cfRule>
  </conditionalFormatting>
  <conditionalFormatting sqref="T47">
    <cfRule type="cellIs" dxfId="0" priority="37" operator="lessThan">
      <formula>$C$4</formula>
    </cfRule>
  </conditionalFormatting>
  <conditionalFormatting sqref="T48">
    <cfRule type="cellIs" dxfId="0" priority="38" operator="lessThan">
      <formula>$C$4</formula>
    </cfRule>
  </conditionalFormatting>
  <conditionalFormatting sqref="T49">
    <cfRule type="cellIs" dxfId="0" priority="39" operator="lessThan">
      <formula>$C$4</formula>
    </cfRule>
  </conditionalFormatting>
  <conditionalFormatting sqref="T50">
    <cfRule type="cellIs" dxfId="0" priority="40" operator="lessThan">
      <formula>$C$4</formula>
    </cfRule>
  </conditionalFormatting>
  <conditionalFormatting sqref="W11">
    <cfRule type="cellIs" dxfId="0" priority="41" operator="lessThan">
      <formula>$C$4</formula>
    </cfRule>
  </conditionalFormatting>
  <conditionalFormatting sqref="W12">
    <cfRule type="cellIs" dxfId="0" priority="42" operator="lessThan">
      <formula>$C$4</formula>
    </cfRule>
  </conditionalFormatting>
  <conditionalFormatting sqref="W13">
    <cfRule type="cellIs" dxfId="0" priority="43" operator="lessThan">
      <formula>$C$4</formula>
    </cfRule>
  </conditionalFormatting>
  <conditionalFormatting sqref="W14">
    <cfRule type="cellIs" dxfId="0" priority="44" operator="lessThan">
      <formula>$C$4</formula>
    </cfRule>
  </conditionalFormatting>
  <conditionalFormatting sqref="W15">
    <cfRule type="cellIs" dxfId="0" priority="45" operator="lessThan">
      <formula>$C$4</formula>
    </cfRule>
  </conditionalFormatting>
  <conditionalFormatting sqref="W16">
    <cfRule type="cellIs" dxfId="0" priority="46" operator="lessThan">
      <formula>$C$4</formula>
    </cfRule>
  </conditionalFormatting>
  <conditionalFormatting sqref="W17">
    <cfRule type="cellIs" dxfId="0" priority="47" operator="lessThan">
      <formula>$C$4</formula>
    </cfRule>
  </conditionalFormatting>
  <conditionalFormatting sqref="W18">
    <cfRule type="cellIs" dxfId="0" priority="48" operator="lessThan">
      <formula>$C$4</formula>
    </cfRule>
  </conditionalFormatting>
  <conditionalFormatting sqref="W19">
    <cfRule type="cellIs" dxfId="0" priority="49" operator="lessThan">
      <formula>$C$4</formula>
    </cfRule>
  </conditionalFormatting>
  <conditionalFormatting sqref="W20">
    <cfRule type="cellIs" dxfId="0" priority="50" operator="lessThan">
      <formula>$C$4</formula>
    </cfRule>
  </conditionalFormatting>
  <conditionalFormatting sqref="W21">
    <cfRule type="cellIs" dxfId="0" priority="51" operator="lessThan">
      <formula>$C$4</formula>
    </cfRule>
  </conditionalFormatting>
  <conditionalFormatting sqref="W22">
    <cfRule type="cellIs" dxfId="0" priority="52" operator="lessThan">
      <formula>$C$4</formula>
    </cfRule>
  </conditionalFormatting>
  <conditionalFormatting sqref="W23">
    <cfRule type="cellIs" dxfId="0" priority="53" operator="lessThan">
      <formula>$C$4</formula>
    </cfRule>
  </conditionalFormatting>
  <conditionalFormatting sqref="W24">
    <cfRule type="cellIs" dxfId="0" priority="54" operator="lessThan">
      <formula>$C$4</formula>
    </cfRule>
  </conditionalFormatting>
  <conditionalFormatting sqref="W25">
    <cfRule type="cellIs" dxfId="0" priority="55" operator="lessThan">
      <formula>$C$4</formula>
    </cfRule>
  </conditionalFormatting>
  <conditionalFormatting sqref="W26">
    <cfRule type="cellIs" dxfId="0" priority="56" operator="lessThan">
      <formula>$C$4</formula>
    </cfRule>
  </conditionalFormatting>
  <conditionalFormatting sqref="W27">
    <cfRule type="cellIs" dxfId="0" priority="57" operator="lessThan">
      <formula>$C$4</formula>
    </cfRule>
  </conditionalFormatting>
  <conditionalFormatting sqref="W28">
    <cfRule type="cellIs" dxfId="0" priority="58" operator="lessThan">
      <formula>$C$4</formula>
    </cfRule>
  </conditionalFormatting>
  <conditionalFormatting sqref="W29">
    <cfRule type="cellIs" dxfId="0" priority="59" operator="lessThan">
      <formula>$C$4</formula>
    </cfRule>
  </conditionalFormatting>
  <conditionalFormatting sqref="W30">
    <cfRule type="cellIs" dxfId="0" priority="60" operator="lessThan">
      <formula>$C$4</formula>
    </cfRule>
  </conditionalFormatting>
  <conditionalFormatting sqref="W31">
    <cfRule type="cellIs" dxfId="0" priority="61" operator="lessThan">
      <formula>$C$4</formula>
    </cfRule>
  </conditionalFormatting>
  <conditionalFormatting sqref="W32">
    <cfRule type="cellIs" dxfId="0" priority="62" operator="lessThan">
      <formula>$C$4</formula>
    </cfRule>
  </conditionalFormatting>
  <conditionalFormatting sqref="W33">
    <cfRule type="cellIs" dxfId="0" priority="63" operator="lessThan">
      <formula>$C$4</formula>
    </cfRule>
  </conditionalFormatting>
  <conditionalFormatting sqref="W34">
    <cfRule type="cellIs" dxfId="0" priority="64" operator="lessThan">
      <formula>$C$4</formula>
    </cfRule>
  </conditionalFormatting>
  <conditionalFormatting sqref="W35">
    <cfRule type="cellIs" dxfId="0" priority="65" operator="lessThan">
      <formula>$C$4</formula>
    </cfRule>
  </conditionalFormatting>
  <conditionalFormatting sqref="W36">
    <cfRule type="cellIs" dxfId="0" priority="66" operator="lessThan">
      <formula>$C$4</formula>
    </cfRule>
  </conditionalFormatting>
  <conditionalFormatting sqref="W37">
    <cfRule type="cellIs" dxfId="0" priority="67" operator="lessThan">
      <formula>$C$4</formula>
    </cfRule>
  </conditionalFormatting>
  <conditionalFormatting sqref="W38">
    <cfRule type="cellIs" dxfId="0" priority="68" operator="lessThan">
      <formula>$C$4</formula>
    </cfRule>
  </conditionalFormatting>
  <conditionalFormatting sqref="W39">
    <cfRule type="cellIs" dxfId="0" priority="69" operator="lessThan">
      <formula>$C$4</formula>
    </cfRule>
  </conditionalFormatting>
  <conditionalFormatting sqref="W40">
    <cfRule type="cellIs" dxfId="0" priority="70" operator="lessThan">
      <formula>$C$4</formula>
    </cfRule>
  </conditionalFormatting>
  <conditionalFormatting sqref="W41">
    <cfRule type="cellIs" dxfId="0" priority="71" operator="lessThan">
      <formula>$C$4</formula>
    </cfRule>
  </conditionalFormatting>
  <conditionalFormatting sqref="W42">
    <cfRule type="cellIs" dxfId="0" priority="72" operator="lessThan">
      <formula>$C$4</formula>
    </cfRule>
  </conditionalFormatting>
  <conditionalFormatting sqref="W43">
    <cfRule type="cellIs" dxfId="0" priority="73" operator="lessThan">
      <formula>$C$4</formula>
    </cfRule>
  </conditionalFormatting>
  <conditionalFormatting sqref="W44">
    <cfRule type="cellIs" dxfId="0" priority="74" operator="lessThan">
      <formula>$C$4</formula>
    </cfRule>
  </conditionalFormatting>
  <conditionalFormatting sqref="W45">
    <cfRule type="cellIs" dxfId="0" priority="75" operator="lessThan">
      <formula>$C$4</formula>
    </cfRule>
  </conditionalFormatting>
  <conditionalFormatting sqref="W46">
    <cfRule type="cellIs" dxfId="0" priority="76" operator="lessThan">
      <formula>$C$4</formula>
    </cfRule>
  </conditionalFormatting>
  <conditionalFormatting sqref="W47">
    <cfRule type="cellIs" dxfId="0" priority="77" operator="lessThan">
      <formula>$C$4</formula>
    </cfRule>
  </conditionalFormatting>
  <conditionalFormatting sqref="W48">
    <cfRule type="cellIs" dxfId="0" priority="78" operator="lessThan">
      <formula>$C$4</formula>
    </cfRule>
  </conditionalFormatting>
  <conditionalFormatting sqref="W49">
    <cfRule type="cellIs" dxfId="0" priority="79" operator="lessThan">
      <formula>$C$4</formula>
    </cfRule>
  </conditionalFormatting>
  <conditionalFormatting sqref="W50">
    <cfRule type="cellIs" dxfId="0" priority="80" operator="lessThan">
      <formula>$C$4</formula>
    </cfRule>
  </conditionalFormatting>
  <conditionalFormatting sqref="Z11">
    <cfRule type="cellIs" dxfId="0" priority="81" operator="lessThan">
      <formula>$C$4</formula>
    </cfRule>
  </conditionalFormatting>
  <conditionalFormatting sqref="Z12">
    <cfRule type="cellIs" dxfId="0" priority="82" operator="lessThan">
      <formula>$C$4</formula>
    </cfRule>
  </conditionalFormatting>
  <conditionalFormatting sqref="Z13">
    <cfRule type="cellIs" dxfId="0" priority="83" operator="lessThan">
      <formula>$C$4</formula>
    </cfRule>
  </conditionalFormatting>
  <conditionalFormatting sqref="Z14">
    <cfRule type="cellIs" dxfId="0" priority="84" operator="lessThan">
      <formula>$C$4</formula>
    </cfRule>
  </conditionalFormatting>
  <conditionalFormatting sqref="Z15">
    <cfRule type="cellIs" dxfId="0" priority="85" operator="lessThan">
      <formula>$C$4</formula>
    </cfRule>
  </conditionalFormatting>
  <conditionalFormatting sqref="Z16">
    <cfRule type="cellIs" dxfId="0" priority="86" operator="lessThan">
      <formula>$C$4</formula>
    </cfRule>
  </conditionalFormatting>
  <conditionalFormatting sqref="Z17">
    <cfRule type="cellIs" dxfId="0" priority="87" operator="lessThan">
      <formula>$C$4</formula>
    </cfRule>
  </conditionalFormatting>
  <conditionalFormatting sqref="Z18">
    <cfRule type="cellIs" dxfId="0" priority="88" operator="lessThan">
      <formula>$C$4</formula>
    </cfRule>
  </conditionalFormatting>
  <conditionalFormatting sqref="Z19">
    <cfRule type="cellIs" dxfId="0" priority="89" operator="lessThan">
      <formula>$C$4</formula>
    </cfRule>
  </conditionalFormatting>
  <conditionalFormatting sqref="Z20">
    <cfRule type="cellIs" dxfId="0" priority="90" operator="lessThan">
      <formula>$C$4</formula>
    </cfRule>
  </conditionalFormatting>
  <conditionalFormatting sqref="Z21">
    <cfRule type="cellIs" dxfId="0" priority="91" operator="lessThan">
      <formula>$C$4</formula>
    </cfRule>
  </conditionalFormatting>
  <conditionalFormatting sqref="Z22">
    <cfRule type="cellIs" dxfId="0" priority="92" operator="lessThan">
      <formula>$C$4</formula>
    </cfRule>
  </conditionalFormatting>
  <conditionalFormatting sqref="Z23">
    <cfRule type="cellIs" dxfId="0" priority="93" operator="lessThan">
      <formula>$C$4</formula>
    </cfRule>
  </conditionalFormatting>
  <conditionalFormatting sqref="Z24">
    <cfRule type="cellIs" dxfId="0" priority="94" operator="lessThan">
      <formula>$C$4</formula>
    </cfRule>
  </conditionalFormatting>
  <conditionalFormatting sqref="Z25">
    <cfRule type="cellIs" dxfId="0" priority="95" operator="lessThan">
      <formula>$C$4</formula>
    </cfRule>
  </conditionalFormatting>
  <conditionalFormatting sqref="Z26">
    <cfRule type="cellIs" dxfId="0" priority="96" operator="lessThan">
      <formula>$C$4</formula>
    </cfRule>
  </conditionalFormatting>
  <conditionalFormatting sqref="Z27">
    <cfRule type="cellIs" dxfId="0" priority="97" operator="lessThan">
      <formula>$C$4</formula>
    </cfRule>
  </conditionalFormatting>
  <conditionalFormatting sqref="Z28">
    <cfRule type="cellIs" dxfId="0" priority="98" operator="lessThan">
      <formula>$C$4</formula>
    </cfRule>
  </conditionalFormatting>
  <conditionalFormatting sqref="Z29">
    <cfRule type="cellIs" dxfId="0" priority="99" operator="lessThan">
      <formula>$C$4</formula>
    </cfRule>
  </conditionalFormatting>
  <conditionalFormatting sqref="Z30">
    <cfRule type="cellIs" dxfId="0" priority="100" operator="lessThan">
      <formula>$C$4</formula>
    </cfRule>
  </conditionalFormatting>
  <conditionalFormatting sqref="Z31">
    <cfRule type="cellIs" dxfId="0" priority="101" operator="lessThan">
      <formula>$C$4</formula>
    </cfRule>
  </conditionalFormatting>
  <conditionalFormatting sqref="Z32">
    <cfRule type="cellIs" dxfId="0" priority="102" operator="lessThan">
      <formula>$C$4</formula>
    </cfRule>
  </conditionalFormatting>
  <conditionalFormatting sqref="Z33">
    <cfRule type="cellIs" dxfId="0" priority="103" operator="lessThan">
      <formula>$C$4</formula>
    </cfRule>
  </conditionalFormatting>
  <conditionalFormatting sqref="Z34">
    <cfRule type="cellIs" dxfId="0" priority="104" operator="lessThan">
      <formula>$C$4</formula>
    </cfRule>
  </conditionalFormatting>
  <conditionalFormatting sqref="Z35">
    <cfRule type="cellIs" dxfId="0" priority="105" operator="lessThan">
      <formula>$C$4</formula>
    </cfRule>
  </conditionalFormatting>
  <conditionalFormatting sqref="Z36">
    <cfRule type="cellIs" dxfId="0" priority="106" operator="lessThan">
      <formula>$C$4</formula>
    </cfRule>
  </conditionalFormatting>
  <conditionalFormatting sqref="Z37">
    <cfRule type="cellIs" dxfId="0" priority="107" operator="lessThan">
      <formula>$C$4</formula>
    </cfRule>
  </conditionalFormatting>
  <conditionalFormatting sqref="Z38">
    <cfRule type="cellIs" dxfId="0" priority="108" operator="lessThan">
      <formula>$C$4</formula>
    </cfRule>
  </conditionalFormatting>
  <conditionalFormatting sqref="Z39">
    <cfRule type="cellIs" dxfId="0" priority="109" operator="lessThan">
      <formula>$C$4</formula>
    </cfRule>
  </conditionalFormatting>
  <conditionalFormatting sqref="Z40">
    <cfRule type="cellIs" dxfId="0" priority="110" operator="lessThan">
      <formula>$C$4</formula>
    </cfRule>
  </conditionalFormatting>
  <conditionalFormatting sqref="Z41">
    <cfRule type="cellIs" dxfId="0" priority="111" operator="lessThan">
      <formula>$C$4</formula>
    </cfRule>
  </conditionalFormatting>
  <conditionalFormatting sqref="Z42">
    <cfRule type="cellIs" dxfId="0" priority="112" operator="lessThan">
      <formula>$C$4</formula>
    </cfRule>
  </conditionalFormatting>
  <conditionalFormatting sqref="Z43">
    <cfRule type="cellIs" dxfId="0" priority="113" operator="lessThan">
      <formula>$C$4</formula>
    </cfRule>
  </conditionalFormatting>
  <conditionalFormatting sqref="Z44">
    <cfRule type="cellIs" dxfId="0" priority="114" operator="lessThan">
      <formula>$C$4</formula>
    </cfRule>
  </conditionalFormatting>
  <conditionalFormatting sqref="Z45">
    <cfRule type="cellIs" dxfId="0" priority="115" operator="lessThan">
      <formula>$C$4</formula>
    </cfRule>
  </conditionalFormatting>
  <conditionalFormatting sqref="Z46">
    <cfRule type="cellIs" dxfId="0" priority="116" operator="lessThan">
      <formula>$C$4</formula>
    </cfRule>
  </conditionalFormatting>
  <conditionalFormatting sqref="Z47">
    <cfRule type="cellIs" dxfId="0" priority="117" operator="lessThan">
      <formula>$C$4</formula>
    </cfRule>
  </conditionalFormatting>
  <conditionalFormatting sqref="Z48">
    <cfRule type="cellIs" dxfId="0" priority="118" operator="lessThan">
      <formula>$C$4</formula>
    </cfRule>
  </conditionalFormatting>
  <conditionalFormatting sqref="Z49">
    <cfRule type="cellIs" dxfId="0" priority="119" operator="lessThan">
      <formula>$C$4</formula>
    </cfRule>
  </conditionalFormatting>
  <conditionalFormatting sqref="Z50">
    <cfRule type="cellIs" dxfId="0" priority="120" operator="lessThan">
      <formula>$C$4</formula>
    </cfRule>
  </conditionalFormatting>
  <conditionalFormatting sqref="AC11">
    <cfRule type="cellIs" dxfId="0" priority="121" operator="lessThan">
      <formula>$C$4</formula>
    </cfRule>
  </conditionalFormatting>
  <conditionalFormatting sqref="AC12">
    <cfRule type="cellIs" dxfId="0" priority="122" operator="lessThan">
      <formula>$C$4</formula>
    </cfRule>
  </conditionalFormatting>
  <conditionalFormatting sqref="AC13">
    <cfRule type="cellIs" dxfId="0" priority="123" operator="lessThan">
      <formula>$C$4</formula>
    </cfRule>
  </conditionalFormatting>
  <conditionalFormatting sqref="AC14">
    <cfRule type="cellIs" dxfId="0" priority="124" operator="lessThan">
      <formula>$C$4</formula>
    </cfRule>
  </conditionalFormatting>
  <conditionalFormatting sqref="AC15">
    <cfRule type="cellIs" dxfId="0" priority="125" operator="lessThan">
      <formula>$C$4</formula>
    </cfRule>
  </conditionalFormatting>
  <conditionalFormatting sqref="AC16">
    <cfRule type="cellIs" dxfId="0" priority="126" operator="lessThan">
      <formula>$C$4</formula>
    </cfRule>
  </conditionalFormatting>
  <conditionalFormatting sqref="AC17">
    <cfRule type="cellIs" dxfId="0" priority="127" operator="lessThan">
      <formula>$C$4</formula>
    </cfRule>
  </conditionalFormatting>
  <conditionalFormatting sqref="AC18">
    <cfRule type="cellIs" dxfId="0" priority="128" operator="lessThan">
      <formula>$C$4</formula>
    </cfRule>
  </conditionalFormatting>
  <conditionalFormatting sqref="AC19">
    <cfRule type="cellIs" dxfId="0" priority="129" operator="lessThan">
      <formula>$C$4</formula>
    </cfRule>
  </conditionalFormatting>
  <conditionalFormatting sqref="AC20">
    <cfRule type="cellIs" dxfId="0" priority="130" operator="lessThan">
      <formula>$C$4</formula>
    </cfRule>
  </conditionalFormatting>
  <conditionalFormatting sqref="AC21">
    <cfRule type="cellIs" dxfId="0" priority="131" operator="lessThan">
      <formula>$C$4</formula>
    </cfRule>
  </conditionalFormatting>
  <conditionalFormatting sqref="AC22">
    <cfRule type="cellIs" dxfId="0" priority="132" operator="lessThan">
      <formula>$C$4</formula>
    </cfRule>
  </conditionalFormatting>
  <conditionalFormatting sqref="AC23">
    <cfRule type="cellIs" dxfId="0" priority="133" operator="lessThan">
      <formula>$C$4</formula>
    </cfRule>
  </conditionalFormatting>
  <conditionalFormatting sqref="AC24">
    <cfRule type="cellIs" dxfId="0" priority="134" operator="lessThan">
      <formula>$C$4</formula>
    </cfRule>
  </conditionalFormatting>
  <conditionalFormatting sqref="AC25">
    <cfRule type="cellIs" dxfId="0" priority="135" operator="lessThan">
      <formula>$C$4</formula>
    </cfRule>
  </conditionalFormatting>
  <conditionalFormatting sqref="AC26">
    <cfRule type="cellIs" dxfId="0" priority="136" operator="lessThan">
      <formula>$C$4</formula>
    </cfRule>
  </conditionalFormatting>
  <conditionalFormatting sqref="AC27">
    <cfRule type="cellIs" dxfId="0" priority="137" operator="lessThan">
      <formula>$C$4</formula>
    </cfRule>
  </conditionalFormatting>
  <conditionalFormatting sqref="AC28">
    <cfRule type="cellIs" dxfId="0" priority="138" operator="lessThan">
      <formula>$C$4</formula>
    </cfRule>
  </conditionalFormatting>
  <conditionalFormatting sqref="AC29">
    <cfRule type="cellIs" dxfId="0" priority="139" operator="lessThan">
      <formula>$C$4</formula>
    </cfRule>
  </conditionalFormatting>
  <conditionalFormatting sqref="AC30">
    <cfRule type="cellIs" dxfId="0" priority="140" operator="lessThan">
      <formula>$C$4</formula>
    </cfRule>
  </conditionalFormatting>
  <conditionalFormatting sqref="AC31">
    <cfRule type="cellIs" dxfId="0" priority="141" operator="lessThan">
      <formula>$C$4</formula>
    </cfRule>
  </conditionalFormatting>
  <conditionalFormatting sqref="AC32">
    <cfRule type="cellIs" dxfId="0" priority="142" operator="lessThan">
      <formula>$C$4</formula>
    </cfRule>
  </conditionalFormatting>
  <conditionalFormatting sqref="AC33">
    <cfRule type="cellIs" dxfId="0" priority="143" operator="lessThan">
      <formula>$C$4</formula>
    </cfRule>
  </conditionalFormatting>
  <conditionalFormatting sqref="AC34">
    <cfRule type="cellIs" dxfId="0" priority="144" operator="lessThan">
      <formula>$C$4</formula>
    </cfRule>
  </conditionalFormatting>
  <conditionalFormatting sqref="AC35">
    <cfRule type="cellIs" dxfId="0" priority="145" operator="lessThan">
      <formula>$C$4</formula>
    </cfRule>
  </conditionalFormatting>
  <conditionalFormatting sqref="AC36">
    <cfRule type="cellIs" dxfId="0" priority="146" operator="lessThan">
      <formula>$C$4</formula>
    </cfRule>
  </conditionalFormatting>
  <conditionalFormatting sqref="AC37">
    <cfRule type="cellIs" dxfId="0" priority="147" operator="lessThan">
      <formula>$C$4</formula>
    </cfRule>
  </conditionalFormatting>
  <conditionalFormatting sqref="AC38">
    <cfRule type="cellIs" dxfId="0" priority="148" operator="lessThan">
      <formula>$C$4</formula>
    </cfRule>
  </conditionalFormatting>
  <conditionalFormatting sqref="AC39">
    <cfRule type="cellIs" dxfId="0" priority="149" operator="lessThan">
      <formula>$C$4</formula>
    </cfRule>
  </conditionalFormatting>
  <conditionalFormatting sqref="AC40">
    <cfRule type="cellIs" dxfId="0" priority="150" operator="lessThan">
      <formula>$C$4</formula>
    </cfRule>
  </conditionalFormatting>
  <conditionalFormatting sqref="AC41">
    <cfRule type="cellIs" dxfId="0" priority="151" operator="lessThan">
      <formula>$C$4</formula>
    </cfRule>
  </conditionalFormatting>
  <conditionalFormatting sqref="AC42">
    <cfRule type="cellIs" dxfId="0" priority="152" operator="lessThan">
      <formula>$C$4</formula>
    </cfRule>
  </conditionalFormatting>
  <conditionalFormatting sqref="AC43">
    <cfRule type="cellIs" dxfId="0" priority="153" operator="lessThan">
      <formula>$C$4</formula>
    </cfRule>
  </conditionalFormatting>
  <conditionalFormatting sqref="AC44">
    <cfRule type="cellIs" dxfId="0" priority="154" operator="lessThan">
      <formula>$C$4</formula>
    </cfRule>
  </conditionalFormatting>
  <conditionalFormatting sqref="AC45">
    <cfRule type="cellIs" dxfId="0" priority="155" operator="lessThan">
      <formula>$C$4</formula>
    </cfRule>
  </conditionalFormatting>
  <conditionalFormatting sqref="AC46">
    <cfRule type="cellIs" dxfId="0" priority="156" operator="lessThan">
      <formula>$C$4</formula>
    </cfRule>
  </conditionalFormatting>
  <conditionalFormatting sqref="AC47">
    <cfRule type="cellIs" dxfId="0" priority="157" operator="lessThan">
      <formula>$C$4</formula>
    </cfRule>
  </conditionalFormatting>
  <conditionalFormatting sqref="AC48">
    <cfRule type="cellIs" dxfId="0" priority="158" operator="lessThan">
      <formula>$C$4</formula>
    </cfRule>
  </conditionalFormatting>
  <conditionalFormatting sqref="AC49">
    <cfRule type="cellIs" dxfId="0" priority="159" operator="lessThan">
      <formula>$C$4</formula>
    </cfRule>
  </conditionalFormatting>
  <conditionalFormatting sqref="AC50">
    <cfRule type="cellIs" dxfId="0" priority="160" operator="lessThan">
      <formula>$C$4</formula>
    </cfRule>
  </conditionalFormatting>
  <conditionalFormatting sqref="AF11">
    <cfRule type="cellIs" dxfId="0" priority="161" operator="lessThan">
      <formula>$C$4</formula>
    </cfRule>
  </conditionalFormatting>
  <conditionalFormatting sqref="AF12">
    <cfRule type="cellIs" dxfId="0" priority="162" operator="lessThan">
      <formula>$C$4</formula>
    </cfRule>
  </conditionalFormatting>
  <conditionalFormatting sqref="AF13">
    <cfRule type="cellIs" dxfId="0" priority="163" operator="lessThan">
      <formula>$C$4</formula>
    </cfRule>
  </conditionalFormatting>
  <conditionalFormatting sqref="AF14">
    <cfRule type="cellIs" dxfId="0" priority="164" operator="lessThan">
      <formula>$C$4</formula>
    </cfRule>
  </conditionalFormatting>
  <conditionalFormatting sqref="AF15">
    <cfRule type="cellIs" dxfId="0" priority="165" operator="lessThan">
      <formula>$C$4</formula>
    </cfRule>
  </conditionalFormatting>
  <conditionalFormatting sqref="AF16">
    <cfRule type="cellIs" dxfId="0" priority="166" operator="lessThan">
      <formula>$C$4</formula>
    </cfRule>
  </conditionalFormatting>
  <conditionalFormatting sqref="AF17">
    <cfRule type="cellIs" dxfId="0" priority="167" operator="lessThan">
      <formula>$C$4</formula>
    </cfRule>
  </conditionalFormatting>
  <conditionalFormatting sqref="AF18">
    <cfRule type="cellIs" dxfId="0" priority="168" operator="lessThan">
      <formula>$C$4</formula>
    </cfRule>
  </conditionalFormatting>
  <conditionalFormatting sqref="AF19">
    <cfRule type="cellIs" dxfId="0" priority="169" operator="lessThan">
      <formula>$C$4</formula>
    </cfRule>
  </conditionalFormatting>
  <conditionalFormatting sqref="AF20">
    <cfRule type="cellIs" dxfId="0" priority="170" operator="lessThan">
      <formula>$C$4</formula>
    </cfRule>
  </conditionalFormatting>
  <conditionalFormatting sqref="AF21">
    <cfRule type="cellIs" dxfId="0" priority="171" operator="lessThan">
      <formula>$C$4</formula>
    </cfRule>
  </conditionalFormatting>
  <conditionalFormatting sqref="AF22">
    <cfRule type="cellIs" dxfId="0" priority="172" operator="lessThan">
      <formula>$C$4</formula>
    </cfRule>
  </conditionalFormatting>
  <conditionalFormatting sqref="AF23">
    <cfRule type="cellIs" dxfId="0" priority="173" operator="lessThan">
      <formula>$C$4</formula>
    </cfRule>
  </conditionalFormatting>
  <conditionalFormatting sqref="AF24">
    <cfRule type="cellIs" dxfId="0" priority="174" operator="lessThan">
      <formula>$C$4</formula>
    </cfRule>
  </conditionalFormatting>
  <conditionalFormatting sqref="AF25">
    <cfRule type="cellIs" dxfId="0" priority="175" operator="lessThan">
      <formula>$C$4</formula>
    </cfRule>
  </conditionalFormatting>
  <conditionalFormatting sqref="AF26">
    <cfRule type="cellIs" dxfId="0" priority="176" operator="lessThan">
      <formula>$C$4</formula>
    </cfRule>
  </conditionalFormatting>
  <conditionalFormatting sqref="AF27">
    <cfRule type="cellIs" dxfId="0" priority="177" operator="lessThan">
      <formula>$C$4</formula>
    </cfRule>
  </conditionalFormatting>
  <conditionalFormatting sqref="AF28">
    <cfRule type="cellIs" dxfId="0" priority="178" operator="lessThan">
      <formula>$C$4</formula>
    </cfRule>
  </conditionalFormatting>
  <conditionalFormatting sqref="AF29">
    <cfRule type="cellIs" dxfId="0" priority="179" operator="lessThan">
      <formula>$C$4</formula>
    </cfRule>
  </conditionalFormatting>
  <conditionalFormatting sqref="AF30">
    <cfRule type="cellIs" dxfId="0" priority="180" operator="lessThan">
      <formula>$C$4</formula>
    </cfRule>
  </conditionalFormatting>
  <conditionalFormatting sqref="AF31">
    <cfRule type="cellIs" dxfId="0" priority="181" operator="lessThan">
      <formula>$C$4</formula>
    </cfRule>
  </conditionalFormatting>
  <conditionalFormatting sqref="AF32">
    <cfRule type="cellIs" dxfId="0" priority="182" operator="lessThan">
      <formula>$C$4</formula>
    </cfRule>
  </conditionalFormatting>
  <conditionalFormatting sqref="AF33">
    <cfRule type="cellIs" dxfId="0" priority="183" operator="lessThan">
      <formula>$C$4</formula>
    </cfRule>
  </conditionalFormatting>
  <conditionalFormatting sqref="AF34">
    <cfRule type="cellIs" dxfId="0" priority="184" operator="lessThan">
      <formula>$C$4</formula>
    </cfRule>
  </conditionalFormatting>
  <conditionalFormatting sqref="AF35">
    <cfRule type="cellIs" dxfId="0" priority="185" operator="lessThan">
      <formula>$C$4</formula>
    </cfRule>
  </conditionalFormatting>
  <conditionalFormatting sqref="AF36">
    <cfRule type="cellIs" dxfId="0" priority="186" operator="lessThan">
      <formula>$C$4</formula>
    </cfRule>
  </conditionalFormatting>
  <conditionalFormatting sqref="AF37">
    <cfRule type="cellIs" dxfId="0" priority="187" operator="lessThan">
      <formula>$C$4</formula>
    </cfRule>
  </conditionalFormatting>
  <conditionalFormatting sqref="AF38">
    <cfRule type="cellIs" dxfId="0" priority="188" operator="lessThan">
      <formula>$C$4</formula>
    </cfRule>
  </conditionalFormatting>
  <conditionalFormatting sqref="AF39">
    <cfRule type="cellIs" dxfId="0" priority="189" operator="lessThan">
      <formula>$C$4</formula>
    </cfRule>
  </conditionalFormatting>
  <conditionalFormatting sqref="AF40">
    <cfRule type="cellIs" dxfId="0" priority="190" operator="lessThan">
      <formula>$C$4</formula>
    </cfRule>
  </conditionalFormatting>
  <conditionalFormatting sqref="AF41">
    <cfRule type="cellIs" dxfId="0" priority="191" operator="lessThan">
      <formula>$C$4</formula>
    </cfRule>
  </conditionalFormatting>
  <conditionalFormatting sqref="AF42">
    <cfRule type="cellIs" dxfId="0" priority="192" operator="lessThan">
      <formula>$C$4</formula>
    </cfRule>
  </conditionalFormatting>
  <conditionalFormatting sqref="AF43">
    <cfRule type="cellIs" dxfId="0" priority="193" operator="lessThan">
      <formula>$C$4</formula>
    </cfRule>
  </conditionalFormatting>
  <conditionalFormatting sqref="AF44">
    <cfRule type="cellIs" dxfId="0" priority="194" operator="lessThan">
      <formula>$C$4</formula>
    </cfRule>
  </conditionalFormatting>
  <conditionalFormatting sqref="AF45">
    <cfRule type="cellIs" dxfId="0" priority="195" operator="lessThan">
      <formula>$C$4</formula>
    </cfRule>
  </conditionalFormatting>
  <conditionalFormatting sqref="AF46">
    <cfRule type="cellIs" dxfId="0" priority="196" operator="lessThan">
      <formula>$C$4</formula>
    </cfRule>
  </conditionalFormatting>
  <conditionalFormatting sqref="AF47">
    <cfRule type="cellIs" dxfId="0" priority="197" operator="lessThan">
      <formula>$C$4</formula>
    </cfRule>
  </conditionalFormatting>
  <conditionalFormatting sqref="AF48">
    <cfRule type="cellIs" dxfId="0" priority="198" operator="lessThan">
      <formula>$C$4</formula>
    </cfRule>
  </conditionalFormatting>
  <conditionalFormatting sqref="AF49">
    <cfRule type="cellIs" dxfId="0" priority="199" operator="lessThan">
      <formula>$C$4</formula>
    </cfRule>
  </conditionalFormatting>
  <conditionalFormatting sqref="AF50">
    <cfRule type="cellIs" dxfId="0" priority="200" operator="lessThan">
      <formula>$C$4</formula>
    </cfRule>
  </conditionalFormatting>
  <conditionalFormatting sqref="AL11">
    <cfRule type="cellIs" dxfId="0" priority="201" operator="lessThan">
      <formula>$C$4</formula>
    </cfRule>
  </conditionalFormatting>
  <conditionalFormatting sqref="AL12">
    <cfRule type="cellIs" dxfId="0" priority="202" operator="lessThan">
      <formula>$C$4</formula>
    </cfRule>
  </conditionalFormatting>
  <conditionalFormatting sqref="AL13">
    <cfRule type="cellIs" dxfId="0" priority="203" operator="lessThan">
      <formula>$C$4</formula>
    </cfRule>
  </conditionalFormatting>
  <conditionalFormatting sqref="AL14">
    <cfRule type="cellIs" dxfId="0" priority="204" operator="lessThan">
      <formula>$C$4</formula>
    </cfRule>
  </conditionalFormatting>
  <conditionalFormatting sqref="AL15">
    <cfRule type="cellIs" dxfId="0" priority="205" operator="lessThan">
      <formula>$C$4</formula>
    </cfRule>
  </conditionalFormatting>
  <conditionalFormatting sqref="AL16">
    <cfRule type="cellIs" dxfId="0" priority="206" operator="lessThan">
      <formula>$C$4</formula>
    </cfRule>
  </conditionalFormatting>
  <conditionalFormatting sqref="AL17">
    <cfRule type="cellIs" dxfId="0" priority="207" operator="lessThan">
      <formula>$C$4</formula>
    </cfRule>
  </conditionalFormatting>
  <conditionalFormatting sqref="AL18">
    <cfRule type="cellIs" dxfId="0" priority="208" operator="lessThan">
      <formula>$C$4</formula>
    </cfRule>
  </conditionalFormatting>
  <conditionalFormatting sqref="AL19">
    <cfRule type="cellIs" dxfId="0" priority="209" operator="lessThan">
      <formula>$C$4</formula>
    </cfRule>
  </conditionalFormatting>
  <conditionalFormatting sqref="AL20">
    <cfRule type="cellIs" dxfId="0" priority="210" operator="lessThan">
      <formula>$C$4</formula>
    </cfRule>
  </conditionalFormatting>
  <conditionalFormatting sqref="AL21">
    <cfRule type="cellIs" dxfId="0" priority="211" operator="lessThan">
      <formula>$C$4</formula>
    </cfRule>
  </conditionalFormatting>
  <conditionalFormatting sqref="AL22">
    <cfRule type="cellIs" dxfId="0" priority="212" operator="lessThan">
      <formula>$C$4</formula>
    </cfRule>
  </conditionalFormatting>
  <conditionalFormatting sqref="AL23">
    <cfRule type="cellIs" dxfId="0" priority="213" operator="lessThan">
      <formula>$C$4</formula>
    </cfRule>
  </conditionalFormatting>
  <conditionalFormatting sqref="AL24">
    <cfRule type="cellIs" dxfId="0" priority="214" operator="lessThan">
      <formula>$C$4</formula>
    </cfRule>
  </conditionalFormatting>
  <conditionalFormatting sqref="AL25">
    <cfRule type="cellIs" dxfId="0" priority="215" operator="lessThan">
      <formula>$C$4</formula>
    </cfRule>
  </conditionalFormatting>
  <conditionalFormatting sqref="AL26">
    <cfRule type="cellIs" dxfId="0" priority="216" operator="lessThan">
      <formula>$C$4</formula>
    </cfRule>
  </conditionalFormatting>
  <conditionalFormatting sqref="AL27">
    <cfRule type="cellIs" dxfId="0" priority="217" operator="lessThan">
      <formula>$C$4</formula>
    </cfRule>
  </conditionalFormatting>
  <conditionalFormatting sqref="AL28">
    <cfRule type="cellIs" dxfId="0" priority="218" operator="lessThan">
      <formula>$C$4</formula>
    </cfRule>
  </conditionalFormatting>
  <conditionalFormatting sqref="AL29">
    <cfRule type="cellIs" dxfId="0" priority="219" operator="lessThan">
      <formula>$C$4</formula>
    </cfRule>
  </conditionalFormatting>
  <conditionalFormatting sqref="AL30">
    <cfRule type="cellIs" dxfId="0" priority="220" operator="lessThan">
      <formula>$C$4</formula>
    </cfRule>
  </conditionalFormatting>
  <conditionalFormatting sqref="AL31">
    <cfRule type="cellIs" dxfId="0" priority="221" operator="lessThan">
      <formula>$C$4</formula>
    </cfRule>
  </conditionalFormatting>
  <conditionalFormatting sqref="AL32">
    <cfRule type="cellIs" dxfId="0" priority="222" operator="lessThan">
      <formula>$C$4</formula>
    </cfRule>
  </conditionalFormatting>
  <conditionalFormatting sqref="AL33">
    <cfRule type="cellIs" dxfId="0" priority="223" operator="lessThan">
      <formula>$C$4</formula>
    </cfRule>
  </conditionalFormatting>
  <conditionalFormatting sqref="AL34">
    <cfRule type="cellIs" dxfId="0" priority="224" operator="lessThan">
      <formula>$C$4</formula>
    </cfRule>
  </conditionalFormatting>
  <conditionalFormatting sqref="AL35">
    <cfRule type="cellIs" dxfId="0" priority="225" operator="lessThan">
      <formula>$C$4</formula>
    </cfRule>
  </conditionalFormatting>
  <conditionalFormatting sqref="AL36">
    <cfRule type="cellIs" dxfId="0" priority="226" operator="lessThan">
      <formula>$C$4</formula>
    </cfRule>
  </conditionalFormatting>
  <conditionalFormatting sqref="AL37">
    <cfRule type="cellIs" dxfId="0" priority="227" operator="lessThan">
      <formula>$C$4</formula>
    </cfRule>
  </conditionalFormatting>
  <conditionalFormatting sqref="AL38">
    <cfRule type="cellIs" dxfId="0" priority="228" operator="lessThan">
      <formula>$C$4</formula>
    </cfRule>
  </conditionalFormatting>
  <conditionalFormatting sqref="AL39">
    <cfRule type="cellIs" dxfId="0" priority="229" operator="lessThan">
      <formula>$C$4</formula>
    </cfRule>
  </conditionalFormatting>
  <conditionalFormatting sqref="AL40">
    <cfRule type="cellIs" dxfId="0" priority="230" operator="lessThan">
      <formula>$C$4</formula>
    </cfRule>
  </conditionalFormatting>
  <conditionalFormatting sqref="AL41">
    <cfRule type="cellIs" dxfId="0" priority="231" operator="lessThan">
      <formula>$C$4</formula>
    </cfRule>
  </conditionalFormatting>
  <conditionalFormatting sqref="AL42">
    <cfRule type="cellIs" dxfId="0" priority="232" operator="lessThan">
      <formula>$C$4</formula>
    </cfRule>
  </conditionalFormatting>
  <conditionalFormatting sqref="AL43">
    <cfRule type="cellIs" dxfId="0" priority="233" operator="lessThan">
      <formula>$C$4</formula>
    </cfRule>
  </conditionalFormatting>
  <conditionalFormatting sqref="AL44">
    <cfRule type="cellIs" dxfId="0" priority="234" operator="lessThan">
      <formula>$C$4</formula>
    </cfRule>
  </conditionalFormatting>
  <conditionalFormatting sqref="AL45">
    <cfRule type="cellIs" dxfId="0" priority="235" operator="lessThan">
      <formula>$C$4</formula>
    </cfRule>
  </conditionalFormatting>
  <conditionalFormatting sqref="AL46">
    <cfRule type="cellIs" dxfId="0" priority="236" operator="lessThan">
      <formula>$C$4</formula>
    </cfRule>
  </conditionalFormatting>
  <conditionalFormatting sqref="AL47">
    <cfRule type="cellIs" dxfId="0" priority="237" operator="lessThan">
      <formula>$C$4</formula>
    </cfRule>
  </conditionalFormatting>
  <conditionalFormatting sqref="AL48">
    <cfRule type="cellIs" dxfId="0" priority="238" operator="lessThan">
      <formula>$C$4</formula>
    </cfRule>
  </conditionalFormatting>
  <conditionalFormatting sqref="AL49">
    <cfRule type="cellIs" dxfId="0" priority="239" operator="lessThan">
      <formula>$C$4</formula>
    </cfRule>
  </conditionalFormatting>
  <conditionalFormatting sqref="AL50">
    <cfRule type="cellIs" dxfId="0" priority="240" operator="lessThan">
      <formula>$C$4</formula>
    </cfRule>
  </conditionalFormatting>
  <conditionalFormatting sqref="AR11">
    <cfRule type="cellIs" dxfId="0" priority="241" operator="lessThan">
      <formula>$C$4</formula>
    </cfRule>
  </conditionalFormatting>
  <conditionalFormatting sqref="AR12">
    <cfRule type="cellIs" dxfId="0" priority="242" operator="lessThan">
      <formula>$C$4</formula>
    </cfRule>
  </conditionalFormatting>
  <conditionalFormatting sqref="AR13">
    <cfRule type="cellIs" dxfId="0" priority="243" operator="lessThan">
      <formula>$C$4</formula>
    </cfRule>
  </conditionalFormatting>
  <conditionalFormatting sqref="AR14">
    <cfRule type="cellIs" dxfId="0" priority="244" operator="lessThan">
      <formula>$C$4</formula>
    </cfRule>
  </conditionalFormatting>
  <conditionalFormatting sqref="AR15">
    <cfRule type="cellIs" dxfId="0" priority="245" operator="lessThan">
      <formula>$C$4</formula>
    </cfRule>
  </conditionalFormatting>
  <conditionalFormatting sqref="AR16">
    <cfRule type="cellIs" dxfId="0" priority="246" operator="lessThan">
      <formula>$C$4</formula>
    </cfRule>
  </conditionalFormatting>
  <conditionalFormatting sqref="AR17">
    <cfRule type="cellIs" dxfId="0" priority="247" operator="lessThan">
      <formula>$C$4</formula>
    </cfRule>
  </conditionalFormatting>
  <conditionalFormatting sqref="AR18">
    <cfRule type="cellIs" dxfId="0" priority="248" operator="lessThan">
      <formula>$C$4</formula>
    </cfRule>
  </conditionalFormatting>
  <conditionalFormatting sqref="AR19">
    <cfRule type="cellIs" dxfId="0" priority="249" operator="lessThan">
      <formula>$C$4</formula>
    </cfRule>
  </conditionalFormatting>
  <conditionalFormatting sqref="AR20">
    <cfRule type="cellIs" dxfId="0" priority="250" operator="lessThan">
      <formula>$C$4</formula>
    </cfRule>
  </conditionalFormatting>
  <conditionalFormatting sqref="AR21">
    <cfRule type="cellIs" dxfId="0" priority="251" operator="lessThan">
      <formula>$C$4</formula>
    </cfRule>
  </conditionalFormatting>
  <conditionalFormatting sqref="AR22">
    <cfRule type="cellIs" dxfId="0" priority="252" operator="lessThan">
      <formula>$C$4</formula>
    </cfRule>
  </conditionalFormatting>
  <conditionalFormatting sqref="AR23">
    <cfRule type="cellIs" dxfId="0" priority="253" operator="lessThan">
      <formula>$C$4</formula>
    </cfRule>
  </conditionalFormatting>
  <conditionalFormatting sqref="AR24">
    <cfRule type="cellIs" dxfId="0" priority="254" operator="lessThan">
      <formula>$C$4</formula>
    </cfRule>
  </conditionalFormatting>
  <conditionalFormatting sqref="AR25">
    <cfRule type="cellIs" dxfId="0" priority="255" operator="lessThan">
      <formula>$C$4</formula>
    </cfRule>
  </conditionalFormatting>
  <conditionalFormatting sqref="AR26">
    <cfRule type="cellIs" dxfId="0" priority="256" operator="lessThan">
      <formula>$C$4</formula>
    </cfRule>
  </conditionalFormatting>
  <conditionalFormatting sqref="AR27">
    <cfRule type="cellIs" dxfId="0" priority="257" operator="lessThan">
      <formula>$C$4</formula>
    </cfRule>
  </conditionalFormatting>
  <conditionalFormatting sqref="AR28">
    <cfRule type="cellIs" dxfId="0" priority="258" operator="lessThan">
      <formula>$C$4</formula>
    </cfRule>
  </conditionalFormatting>
  <conditionalFormatting sqref="AR29">
    <cfRule type="cellIs" dxfId="0" priority="259" operator="lessThan">
      <formula>$C$4</formula>
    </cfRule>
  </conditionalFormatting>
  <conditionalFormatting sqref="AR30">
    <cfRule type="cellIs" dxfId="0" priority="260" operator="lessThan">
      <formula>$C$4</formula>
    </cfRule>
  </conditionalFormatting>
  <conditionalFormatting sqref="AR31">
    <cfRule type="cellIs" dxfId="0" priority="261" operator="lessThan">
      <formula>$C$4</formula>
    </cfRule>
  </conditionalFormatting>
  <conditionalFormatting sqref="AR32">
    <cfRule type="cellIs" dxfId="0" priority="262" operator="lessThan">
      <formula>$C$4</formula>
    </cfRule>
  </conditionalFormatting>
  <conditionalFormatting sqref="AR33">
    <cfRule type="cellIs" dxfId="0" priority="263" operator="lessThan">
      <formula>$C$4</formula>
    </cfRule>
  </conditionalFormatting>
  <conditionalFormatting sqref="AR34">
    <cfRule type="cellIs" dxfId="0" priority="264" operator="lessThan">
      <formula>$C$4</formula>
    </cfRule>
  </conditionalFormatting>
  <conditionalFormatting sqref="AR35">
    <cfRule type="cellIs" dxfId="0" priority="265" operator="lessThan">
      <formula>$C$4</formula>
    </cfRule>
  </conditionalFormatting>
  <conditionalFormatting sqref="AR36">
    <cfRule type="cellIs" dxfId="0" priority="266" operator="lessThan">
      <formula>$C$4</formula>
    </cfRule>
  </conditionalFormatting>
  <conditionalFormatting sqref="AR37">
    <cfRule type="cellIs" dxfId="0" priority="267" operator="lessThan">
      <formula>$C$4</formula>
    </cfRule>
  </conditionalFormatting>
  <conditionalFormatting sqref="AR38">
    <cfRule type="cellIs" dxfId="0" priority="268" operator="lessThan">
      <formula>$C$4</formula>
    </cfRule>
  </conditionalFormatting>
  <conditionalFormatting sqref="AR39">
    <cfRule type="cellIs" dxfId="0" priority="269" operator="lessThan">
      <formula>$C$4</formula>
    </cfRule>
  </conditionalFormatting>
  <conditionalFormatting sqref="AR40">
    <cfRule type="cellIs" dxfId="0" priority="270" operator="lessThan">
      <formula>$C$4</formula>
    </cfRule>
  </conditionalFormatting>
  <conditionalFormatting sqref="AR41">
    <cfRule type="cellIs" dxfId="0" priority="271" operator="lessThan">
      <formula>$C$4</formula>
    </cfRule>
  </conditionalFormatting>
  <conditionalFormatting sqref="AR42">
    <cfRule type="cellIs" dxfId="0" priority="272" operator="lessThan">
      <formula>$C$4</formula>
    </cfRule>
  </conditionalFormatting>
  <conditionalFormatting sqref="AR43">
    <cfRule type="cellIs" dxfId="0" priority="273" operator="lessThan">
      <formula>$C$4</formula>
    </cfRule>
  </conditionalFormatting>
  <conditionalFormatting sqref="AR44">
    <cfRule type="cellIs" dxfId="0" priority="274" operator="lessThan">
      <formula>$C$4</formula>
    </cfRule>
  </conditionalFormatting>
  <conditionalFormatting sqref="AR45">
    <cfRule type="cellIs" dxfId="0" priority="275" operator="lessThan">
      <formula>$C$4</formula>
    </cfRule>
  </conditionalFormatting>
  <conditionalFormatting sqref="AR46">
    <cfRule type="cellIs" dxfId="0" priority="276" operator="lessThan">
      <formula>$C$4</formula>
    </cfRule>
  </conditionalFormatting>
  <conditionalFormatting sqref="AR47">
    <cfRule type="cellIs" dxfId="0" priority="277" operator="lessThan">
      <formula>$C$4</formula>
    </cfRule>
  </conditionalFormatting>
  <conditionalFormatting sqref="AR48">
    <cfRule type="cellIs" dxfId="0" priority="278" operator="lessThan">
      <formula>$C$4</formula>
    </cfRule>
  </conditionalFormatting>
  <conditionalFormatting sqref="AR49">
    <cfRule type="cellIs" dxfId="0" priority="279" operator="lessThan">
      <formula>$C$4</formula>
    </cfRule>
  </conditionalFormatting>
  <conditionalFormatting sqref="AR50">
    <cfRule type="cellIs" dxfId="0" priority="280" operator="lessThan">
      <formula>$C$4</formula>
    </cfRule>
  </conditionalFormatting>
  <conditionalFormatting sqref="AY11">
    <cfRule type="cellIs" dxfId="0" priority="281" operator="lessThan">
      <formula>$C$4</formula>
    </cfRule>
  </conditionalFormatting>
  <conditionalFormatting sqref="AY12">
    <cfRule type="cellIs" dxfId="0" priority="282" operator="lessThan">
      <formula>$C$4</formula>
    </cfRule>
  </conditionalFormatting>
  <conditionalFormatting sqref="AY13">
    <cfRule type="cellIs" dxfId="0" priority="283" operator="lessThan">
      <formula>$C$4</formula>
    </cfRule>
  </conditionalFormatting>
  <conditionalFormatting sqref="AY14">
    <cfRule type="cellIs" dxfId="0" priority="284" operator="lessThan">
      <formula>$C$4</formula>
    </cfRule>
  </conditionalFormatting>
  <conditionalFormatting sqref="AY15">
    <cfRule type="cellIs" dxfId="0" priority="285" operator="lessThan">
      <formula>$C$4</formula>
    </cfRule>
  </conditionalFormatting>
  <conditionalFormatting sqref="AY16">
    <cfRule type="cellIs" dxfId="0" priority="286" operator="lessThan">
      <formula>$C$4</formula>
    </cfRule>
  </conditionalFormatting>
  <conditionalFormatting sqref="AY17">
    <cfRule type="cellIs" dxfId="0" priority="287" operator="lessThan">
      <formula>$C$4</formula>
    </cfRule>
  </conditionalFormatting>
  <conditionalFormatting sqref="AY18">
    <cfRule type="cellIs" dxfId="0" priority="288" operator="lessThan">
      <formula>$C$4</formula>
    </cfRule>
  </conditionalFormatting>
  <conditionalFormatting sqref="AY19">
    <cfRule type="cellIs" dxfId="0" priority="289" operator="lessThan">
      <formula>$C$4</formula>
    </cfRule>
  </conditionalFormatting>
  <conditionalFormatting sqref="AY20">
    <cfRule type="cellIs" dxfId="0" priority="290" operator="lessThan">
      <formula>$C$4</formula>
    </cfRule>
  </conditionalFormatting>
  <conditionalFormatting sqref="AY21">
    <cfRule type="cellIs" dxfId="0" priority="291" operator="lessThan">
      <formula>$C$4</formula>
    </cfRule>
  </conditionalFormatting>
  <conditionalFormatting sqref="AY22">
    <cfRule type="cellIs" dxfId="0" priority="292" operator="lessThan">
      <formula>$C$4</formula>
    </cfRule>
  </conditionalFormatting>
  <conditionalFormatting sqref="AY23">
    <cfRule type="cellIs" dxfId="0" priority="293" operator="lessThan">
      <formula>$C$4</formula>
    </cfRule>
  </conditionalFormatting>
  <conditionalFormatting sqref="AY24">
    <cfRule type="cellIs" dxfId="0" priority="294" operator="lessThan">
      <formula>$C$4</formula>
    </cfRule>
  </conditionalFormatting>
  <conditionalFormatting sqref="AY25">
    <cfRule type="cellIs" dxfId="0" priority="295" operator="lessThan">
      <formula>$C$4</formula>
    </cfRule>
  </conditionalFormatting>
  <conditionalFormatting sqref="AY26">
    <cfRule type="cellIs" dxfId="0" priority="296" operator="lessThan">
      <formula>$C$4</formula>
    </cfRule>
  </conditionalFormatting>
  <conditionalFormatting sqref="AY27">
    <cfRule type="cellIs" dxfId="0" priority="297" operator="lessThan">
      <formula>$C$4</formula>
    </cfRule>
  </conditionalFormatting>
  <conditionalFormatting sqref="AY28">
    <cfRule type="cellIs" dxfId="0" priority="298" operator="lessThan">
      <formula>$C$4</formula>
    </cfRule>
  </conditionalFormatting>
  <conditionalFormatting sqref="AY29">
    <cfRule type="cellIs" dxfId="0" priority="299" operator="lessThan">
      <formula>$C$4</formula>
    </cfRule>
  </conditionalFormatting>
  <conditionalFormatting sqref="AY30">
    <cfRule type="cellIs" dxfId="0" priority="300" operator="lessThan">
      <formula>$C$4</formula>
    </cfRule>
  </conditionalFormatting>
  <conditionalFormatting sqref="AY31">
    <cfRule type="cellIs" dxfId="0" priority="301" operator="lessThan">
      <formula>$C$4</formula>
    </cfRule>
  </conditionalFormatting>
  <conditionalFormatting sqref="AY32">
    <cfRule type="cellIs" dxfId="0" priority="302" operator="lessThan">
      <formula>$C$4</formula>
    </cfRule>
  </conditionalFormatting>
  <conditionalFormatting sqref="AY33">
    <cfRule type="cellIs" dxfId="0" priority="303" operator="lessThan">
      <formula>$C$4</formula>
    </cfRule>
  </conditionalFormatting>
  <conditionalFormatting sqref="AY34">
    <cfRule type="cellIs" dxfId="0" priority="304" operator="lessThan">
      <formula>$C$4</formula>
    </cfRule>
  </conditionalFormatting>
  <conditionalFormatting sqref="AY35">
    <cfRule type="cellIs" dxfId="0" priority="305" operator="lessThan">
      <formula>$C$4</formula>
    </cfRule>
  </conditionalFormatting>
  <conditionalFormatting sqref="AY36">
    <cfRule type="cellIs" dxfId="0" priority="306" operator="lessThan">
      <formula>$C$4</formula>
    </cfRule>
  </conditionalFormatting>
  <conditionalFormatting sqref="AY37">
    <cfRule type="cellIs" dxfId="0" priority="307" operator="lessThan">
      <formula>$C$4</formula>
    </cfRule>
  </conditionalFormatting>
  <conditionalFormatting sqref="AY38">
    <cfRule type="cellIs" dxfId="0" priority="308" operator="lessThan">
      <formula>$C$4</formula>
    </cfRule>
  </conditionalFormatting>
  <conditionalFormatting sqref="AY39">
    <cfRule type="cellIs" dxfId="0" priority="309" operator="lessThan">
      <formula>$C$4</formula>
    </cfRule>
  </conditionalFormatting>
  <conditionalFormatting sqref="AY40">
    <cfRule type="cellIs" dxfId="0" priority="310" operator="lessThan">
      <formula>$C$4</formula>
    </cfRule>
  </conditionalFormatting>
  <conditionalFormatting sqref="AY41">
    <cfRule type="cellIs" dxfId="0" priority="311" operator="lessThan">
      <formula>$C$4</formula>
    </cfRule>
  </conditionalFormatting>
  <conditionalFormatting sqref="AY42">
    <cfRule type="cellIs" dxfId="0" priority="312" operator="lessThan">
      <formula>$C$4</formula>
    </cfRule>
  </conditionalFormatting>
  <conditionalFormatting sqref="AY43">
    <cfRule type="cellIs" dxfId="0" priority="313" operator="lessThan">
      <formula>$C$4</formula>
    </cfRule>
  </conditionalFormatting>
  <conditionalFormatting sqref="AY44">
    <cfRule type="cellIs" dxfId="0" priority="314" operator="lessThan">
      <formula>$C$4</formula>
    </cfRule>
  </conditionalFormatting>
  <conditionalFormatting sqref="AY45">
    <cfRule type="cellIs" dxfId="0" priority="315" operator="lessThan">
      <formula>$C$4</formula>
    </cfRule>
  </conditionalFormatting>
  <conditionalFormatting sqref="AY46">
    <cfRule type="cellIs" dxfId="0" priority="316" operator="lessThan">
      <formula>$C$4</formula>
    </cfRule>
  </conditionalFormatting>
  <conditionalFormatting sqref="AY47">
    <cfRule type="cellIs" dxfId="0" priority="317" operator="lessThan">
      <formula>$C$4</formula>
    </cfRule>
  </conditionalFormatting>
  <conditionalFormatting sqref="AY48">
    <cfRule type="cellIs" dxfId="0" priority="318" operator="lessThan">
      <formula>$C$4</formula>
    </cfRule>
  </conditionalFormatting>
  <conditionalFormatting sqref="AY49">
    <cfRule type="cellIs" dxfId="0" priority="319" operator="lessThan">
      <formula>$C$4</formula>
    </cfRule>
  </conditionalFormatting>
  <conditionalFormatting sqref="AY50">
    <cfRule type="cellIs" dxfId="0" priority="320" operator="lessThan">
      <formula>$C$4</formula>
    </cfRule>
  </conditionalFormatting>
  <conditionalFormatting sqref="G11">
    <cfRule type="cellIs" dxfId="0" priority="321" operator="lessThan">
      <formula>$C$4</formula>
    </cfRule>
  </conditionalFormatting>
  <conditionalFormatting sqref="G12">
    <cfRule type="cellIs" dxfId="0" priority="322" operator="lessThan">
      <formula>$C$4</formula>
    </cfRule>
  </conditionalFormatting>
  <conditionalFormatting sqref="G13">
    <cfRule type="cellIs" dxfId="0" priority="323" operator="lessThan">
      <formula>$C$4</formula>
    </cfRule>
  </conditionalFormatting>
  <conditionalFormatting sqref="G14">
    <cfRule type="cellIs" dxfId="0" priority="324" operator="lessThan">
      <formula>$C$4</formula>
    </cfRule>
  </conditionalFormatting>
  <conditionalFormatting sqref="G15">
    <cfRule type="cellIs" dxfId="0" priority="325" operator="lessThan">
      <formula>$C$4</formula>
    </cfRule>
  </conditionalFormatting>
  <conditionalFormatting sqref="G16">
    <cfRule type="cellIs" dxfId="0" priority="326" operator="lessThan">
      <formula>$C$4</formula>
    </cfRule>
  </conditionalFormatting>
  <conditionalFormatting sqref="G17">
    <cfRule type="cellIs" dxfId="0" priority="327" operator="lessThan">
      <formula>$C$4</formula>
    </cfRule>
  </conditionalFormatting>
  <conditionalFormatting sqref="G18">
    <cfRule type="cellIs" dxfId="0" priority="328" operator="lessThan">
      <formula>$C$4</formula>
    </cfRule>
  </conditionalFormatting>
  <conditionalFormatting sqref="G19">
    <cfRule type="cellIs" dxfId="0" priority="329" operator="lessThan">
      <formula>$C$4</formula>
    </cfRule>
  </conditionalFormatting>
  <conditionalFormatting sqref="G20">
    <cfRule type="cellIs" dxfId="0" priority="330" operator="lessThan">
      <formula>$C$4</formula>
    </cfRule>
  </conditionalFormatting>
  <conditionalFormatting sqref="G21">
    <cfRule type="cellIs" dxfId="0" priority="331" operator="lessThan">
      <formula>$C$4</formula>
    </cfRule>
  </conditionalFormatting>
  <conditionalFormatting sqref="G22">
    <cfRule type="cellIs" dxfId="0" priority="332" operator="lessThan">
      <formula>$C$4</formula>
    </cfRule>
  </conditionalFormatting>
  <conditionalFormatting sqref="G23">
    <cfRule type="cellIs" dxfId="0" priority="333" operator="lessThan">
      <formula>$C$4</formula>
    </cfRule>
  </conditionalFormatting>
  <conditionalFormatting sqref="G24">
    <cfRule type="cellIs" dxfId="0" priority="334" operator="lessThan">
      <formula>$C$4</formula>
    </cfRule>
  </conditionalFormatting>
  <conditionalFormatting sqref="G25">
    <cfRule type="cellIs" dxfId="0" priority="335" operator="lessThan">
      <formula>$C$4</formula>
    </cfRule>
  </conditionalFormatting>
  <conditionalFormatting sqref="G26">
    <cfRule type="cellIs" dxfId="0" priority="336" operator="lessThan">
      <formula>$C$4</formula>
    </cfRule>
  </conditionalFormatting>
  <conditionalFormatting sqref="G27">
    <cfRule type="cellIs" dxfId="0" priority="337" operator="lessThan">
      <formula>$C$4</formula>
    </cfRule>
  </conditionalFormatting>
  <conditionalFormatting sqref="G28">
    <cfRule type="cellIs" dxfId="0" priority="338" operator="lessThan">
      <formula>$C$4</formula>
    </cfRule>
  </conditionalFormatting>
  <conditionalFormatting sqref="G29">
    <cfRule type="cellIs" dxfId="0" priority="339" operator="lessThan">
      <formula>$C$4</formula>
    </cfRule>
  </conditionalFormatting>
  <conditionalFormatting sqref="G30">
    <cfRule type="cellIs" dxfId="0" priority="340" operator="lessThan">
      <formula>$C$4</formula>
    </cfRule>
  </conditionalFormatting>
  <conditionalFormatting sqref="G31">
    <cfRule type="cellIs" dxfId="0" priority="341" operator="lessThan">
      <formula>$C$4</formula>
    </cfRule>
  </conditionalFormatting>
  <conditionalFormatting sqref="G32">
    <cfRule type="cellIs" dxfId="0" priority="342" operator="lessThan">
      <formula>$C$4</formula>
    </cfRule>
  </conditionalFormatting>
  <conditionalFormatting sqref="G33">
    <cfRule type="cellIs" dxfId="0" priority="343" operator="lessThan">
      <formula>$C$4</formula>
    </cfRule>
  </conditionalFormatting>
  <conditionalFormatting sqref="G34">
    <cfRule type="cellIs" dxfId="0" priority="344" operator="lessThan">
      <formula>$C$4</formula>
    </cfRule>
  </conditionalFormatting>
  <conditionalFormatting sqref="G35">
    <cfRule type="cellIs" dxfId="0" priority="345" operator="lessThan">
      <formula>$C$4</formula>
    </cfRule>
  </conditionalFormatting>
  <conditionalFormatting sqref="G36">
    <cfRule type="cellIs" dxfId="0" priority="346" operator="lessThan">
      <formula>$C$4</formula>
    </cfRule>
  </conditionalFormatting>
  <conditionalFormatting sqref="G37">
    <cfRule type="cellIs" dxfId="0" priority="347" operator="lessThan">
      <formula>$C$4</formula>
    </cfRule>
  </conditionalFormatting>
  <conditionalFormatting sqref="G38">
    <cfRule type="cellIs" dxfId="0" priority="348" operator="lessThan">
      <formula>$C$4</formula>
    </cfRule>
  </conditionalFormatting>
  <conditionalFormatting sqref="G39">
    <cfRule type="cellIs" dxfId="0" priority="349" operator="lessThan">
      <formula>$C$4</formula>
    </cfRule>
  </conditionalFormatting>
  <conditionalFormatting sqref="G40">
    <cfRule type="cellIs" dxfId="0" priority="350" operator="lessThan">
      <formula>$C$4</formula>
    </cfRule>
  </conditionalFormatting>
  <conditionalFormatting sqref="G41">
    <cfRule type="cellIs" dxfId="0" priority="351" operator="lessThan">
      <formula>$C$4</formula>
    </cfRule>
  </conditionalFormatting>
  <conditionalFormatting sqref="G42">
    <cfRule type="cellIs" dxfId="0" priority="352" operator="lessThan">
      <formula>$C$4</formula>
    </cfRule>
  </conditionalFormatting>
  <conditionalFormatting sqref="G43">
    <cfRule type="cellIs" dxfId="0" priority="353" operator="lessThan">
      <formula>$C$4</formula>
    </cfRule>
  </conditionalFormatting>
  <conditionalFormatting sqref="G44">
    <cfRule type="cellIs" dxfId="0" priority="354" operator="lessThan">
      <formula>$C$4</formula>
    </cfRule>
  </conditionalFormatting>
  <conditionalFormatting sqref="G45">
    <cfRule type="cellIs" dxfId="0" priority="355" operator="lessThan">
      <formula>$C$4</formula>
    </cfRule>
  </conditionalFormatting>
  <conditionalFormatting sqref="G46">
    <cfRule type="cellIs" dxfId="0" priority="356" operator="lessThan">
      <formula>$C$4</formula>
    </cfRule>
  </conditionalFormatting>
  <conditionalFormatting sqref="G47">
    <cfRule type="cellIs" dxfId="0" priority="357" operator="lessThan">
      <formula>$C$4</formula>
    </cfRule>
  </conditionalFormatting>
  <conditionalFormatting sqref="G48">
    <cfRule type="cellIs" dxfId="0" priority="358" operator="lessThan">
      <formula>$C$4</formula>
    </cfRule>
  </conditionalFormatting>
  <conditionalFormatting sqref="G49">
    <cfRule type="cellIs" dxfId="0" priority="359" operator="lessThan">
      <formula>$C$4</formula>
    </cfRule>
  </conditionalFormatting>
  <conditionalFormatting sqref="G50">
    <cfRule type="cellIs" dxfId="0" priority="360" operator="lessThan">
      <formula>$C$4</formula>
    </cfRule>
  </conditionalFormatting>
  <conditionalFormatting sqref="H11">
    <cfRule type="cellIs" dxfId="0" priority="361" operator="lessThan">
      <formula>$C$4</formula>
    </cfRule>
  </conditionalFormatting>
  <conditionalFormatting sqref="H12">
    <cfRule type="cellIs" dxfId="0" priority="362" operator="lessThan">
      <formula>$C$4</formula>
    </cfRule>
  </conditionalFormatting>
  <conditionalFormatting sqref="H13">
    <cfRule type="cellIs" dxfId="0" priority="363" operator="lessThan">
      <formula>$C$4</formula>
    </cfRule>
  </conditionalFormatting>
  <conditionalFormatting sqref="H14">
    <cfRule type="cellIs" dxfId="0" priority="364" operator="lessThan">
      <formula>$C$4</formula>
    </cfRule>
  </conditionalFormatting>
  <conditionalFormatting sqref="H15">
    <cfRule type="cellIs" dxfId="0" priority="365" operator="lessThan">
      <formula>$C$4</formula>
    </cfRule>
  </conditionalFormatting>
  <conditionalFormatting sqref="H16">
    <cfRule type="cellIs" dxfId="0" priority="366" operator="lessThan">
      <formula>$C$4</formula>
    </cfRule>
  </conditionalFormatting>
  <conditionalFormatting sqref="H17">
    <cfRule type="cellIs" dxfId="0" priority="367" operator="lessThan">
      <formula>$C$4</formula>
    </cfRule>
  </conditionalFormatting>
  <conditionalFormatting sqref="H18">
    <cfRule type="cellIs" dxfId="0" priority="368" operator="lessThan">
      <formula>$C$4</formula>
    </cfRule>
  </conditionalFormatting>
  <conditionalFormatting sqref="H19">
    <cfRule type="cellIs" dxfId="0" priority="369" operator="lessThan">
      <formula>$C$4</formula>
    </cfRule>
  </conditionalFormatting>
  <conditionalFormatting sqref="H20">
    <cfRule type="cellIs" dxfId="0" priority="370" operator="lessThan">
      <formula>$C$4</formula>
    </cfRule>
  </conditionalFormatting>
  <conditionalFormatting sqref="H21">
    <cfRule type="cellIs" dxfId="0" priority="371" operator="lessThan">
      <formula>$C$4</formula>
    </cfRule>
  </conditionalFormatting>
  <conditionalFormatting sqref="H22">
    <cfRule type="cellIs" dxfId="0" priority="372" operator="lessThan">
      <formula>$C$4</formula>
    </cfRule>
  </conditionalFormatting>
  <conditionalFormatting sqref="H23">
    <cfRule type="cellIs" dxfId="0" priority="373" operator="lessThan">
      <formula>$C$4</formula>
    </cfRule>
  </conditionalFormatting>
  <conditionalFormatting sqref="H24">
    <cfRule type="cellIs" dxfId="0" priority="374" operator="lessThan">
      <formula>$C$4</formula>
    </cfRule>
  </conditionalFormatting>
  <conditionalFormatting sqref="H25">
    <cfRule type="cellIs" dxfId="0" priority="375" operator="lessThan">
      <formula>$C$4</formula>
    </cfRule>
  </conditionalFormatting>
  <conditionalFormatting sqref="H26">
    <cfRule type="cellIs" dxfId="0" priority="376" operator="lessThan">
      <formula>$C$4</formula>
    </cfRule>
  </conditionalFormatting>
  <conditionalFormatting sqref="H27">
    <cfRule type="cellIs" dxfId="0" priority="377" operator="lessThan">
      <formula>$C$4</formula>
    </cfRule>
  </conditionalFormatting>
  <conditionalFormatting sqref="H28">
    <cfRule type="cellIs" dxfId="0" priority="378" operator="lessThan">
      <formula>$C$4</formula>
    </cfRule>
  </conditionalFormatting>
  <conditionalFormatting sqref="H29">
    <cfRule type="cellIs" dxfId="0" priority="379" operator="lessThan">
      <formula>$C$4</formula>
    </cfRule>
  </conditionalFormatting>
  <conditionalFormatting sqref="H30">
    <cfRule type="cellIs" dxfId="0" priority="380" operator="lessThan">
      <formula>$C$4</formula>
    </cfRule>
  </conditionalFormatting>
  <conditionalFormatting sqref="H31">
    <cfRule type="cellIs" dxfId="0" priority="381" operator="lessThan">
      <formula>$C$4</formula>
    </cfRule>
  </conditionalFormatting>
  <conditionalFormatting sqref="H32">
    <cfRule type="cellIs" dxfId="0" priority="382" operator="lessThan">
      <formula>$C$4</formula>
    </cfRule>
  </conditionalFormatting>
  <conditionalFormatting sqref="H33">
    <cfRule type="cellIs" dxfId="0" priority="383" operator="lessThan">
      <formula>$C$4</formula>
    </cfRule>
  </conditionalFormatting>
  <conditionalFormatting sqref="H34">
    <cfRule type="cellIs" dxfId="0" priority="384" operator="lessThan">
      <formula>$C$4</formula>
    </cfRule>
  </conditionalFormatting>
  <conditionalFormatting sqref="H35">
    <cfRule type="cellIs" dxfId="0" priority="385" operator="lessThan">
      <formula>$C$4</formula>
    </cfRule>
  </conditionalFormatting>
  <conditionalFormatting sqref="H36">
    <cfRule type="cellIs" dxfId="0" priority="386" operator="lessThan">
      <formula>$C$4</formula>
    </cfRule>
  </conditionalFormatting>
  <conditionalFormatting sqref="H37">
    <cfRule type="cellIs" dxfId="0" priority="387" operator="lessThan">
      <formula>$C$4</formula>
    </cfRule>
  </conditionalFormatting>
  <conditionalFormatting sqref="H38">
    <cfRule type="cellIs" dxfId="0" priority="388" operator="lessThan">
      <formula>$C$4</formula>
    </cfRule>
  </conditionalFormatting>
  <conditionalFormatting sqref="H39">
    <cfRule type="cellIs" dxfId="0" priority="389" operator="lessThan">
      <formula>$C$4</formula>
    </cfRule>
  </conditionalFormatting>
  <conditionalFormatting sqref="H40">
    <cfRule type="cellIs" dxfId="0" priority="390" operator="lessThan">
      <formula>$C$4</formula>
    </cfRule>
  </conditionalFormatting>
  <conditionalFormatting sqref="H41">
    <cfRule type="cellIs" dxfId="0" priority="391" operator="lessThan">
      <formula>$C$4</formula>
    </cfRule>
  </conditionalFormatting>
  <conditionalFormatting sqref="H42">
    <cfRule type="cellIs" dxfId="0" priority="392" operator="lessThan">
      <formula>$C$4</formula>
    </cfRule>
  </conditionalFormatting>
  <conditionalFormatting sqref="H43">
    <cfRule type="cellIs" dxfId="0" priority="393" operator="lessThan">
      <formula>$C$4</formula>
    </cfRule>
  </conditionalFormatting>
  <conditionalFormatting sqref="H44">
    <cfRule type="cellIs" dxfId="0" priority="394" operator="lessThan">
      <formula>$C$4</formula>
    </cfRule>
  </conditionalFormatting>
  <conditionalFormatting sqref="H45">
    <cfRule type="cellIs" dxfId="0" priority="395" operator="lessThan">
      <formula>$C$4</formula>
    </cfRule>
  </conditionalFormatting>
  <conditionalFormatting sqref="H46">
    <cfRule type="cellIs" dxfId="0" priority="396" operator="lessThan">
      <formula>$C$4</formula>
    </cfRule>
  </conditionalFormatting>
  <conditionalFormatting sqref="H47">
    <cfRule type="cellIs" dxfId="0" priority="397" operator="lessThan">
      <formula>$C$4</formula>
    </cfRule>
  </conditionalFormatting>
  <conditionalFormatting sqref="H48">
    <cfRule type="cellIs" dxfId="0" priority="398" operator="lessThan">
      <formula>$C$4</formula>
    </cfRule>
  </conditionalFormatting>
  <conditionalFormatting sqref="H49">
    <cfRule type="cellIs" dxfId="0" priority="399" operator="lessThan">
      <formula>$C$4</formula>
    </cfRule>
  </conditionalFormatting>
  <conditionalFormatting sqref="H50">
    <cfRule type="cellIs" dxfId="0" priority="400" operator="lessThan">
      <formula>$C$4</formula>
    </cfRule>
  </conditionalFormatting>
  <conditionalFormatting sqref="I11">
    <cfRule type="cellIs" dxfId="0" priority="401" operator="lessThan">
      <formula>$C$4</formula>
    </cfRule>
  </conditionalFormatting>
  <conditionalFormatting sqref="I12">
    <cfRule type="cellIs" dxfId="0" priority="402" operator="lessThan">
      <formula>$C$4</formula>
    </cfRule>
  </conditionalFormatting>
  <conditionalFormatting sqref="I13">
    <cfRule type="cellIs" dxfId="0" priority="403" operator="lessThan">
      <formula>$C$4</formula>
    </cfRule>
  </conditionalFormatting>
  <conditionalFormatting sqref="I14">
    <cfRule type="cellIs" dxfId="0" priority="404" operator="lessThan">
      <formula>$C$4</formula>
    </cfRule>
  </conditionalFormatting>
  <conditionalFormatting sqref="I15">
    <cfRule type="cellIs" dxfId="0" priority="405" operator="lessThan">
      <formula>$C$4</formula>
    </cfRule>
  </conditionalFormatting>
  <conditionalFormatting sqref="I16">
    <cfRule type="cellIs" dxfId="0" priority="406" operator="lessThan">
      <formula>$C$4</formula>
    </cfRule>
  </conditionalFormatting>
  <conditionalFormatting sqref="I17">
    <cfRule type="cellIs" dxfId="0" priority="407" operator="lessThan">
      <formula>$C$4</formula>
    </cfRule>
  </conditionalFormatting>
  <conditionalFormatting sqref="I18">
    <cfRule type="cellIs" dxfId="0" priority="408" operator="lessThan">
      <formula>$C$4</formula>
    </cfRule>
  </conditionalFormatting>
  <conditionalFormatting sqref="I19">
    <cfRule type="cellIs" dxfId="0" priority="409" operator="lessThan">
      <formula>$C$4</formula>
    </cfRule>
  </conditionalFormatting>
  <conditionalFormatting sqref="I20">
    <cfRule type="cellIs" dxfId="0" priority="410" operator="lessThan">
      <formula>$C$4</formula>
    </cfRule>
  </conditionalFormatting>
  <conditionalFormatting sqref="I21">
    <cfRule type="cellIs" dxfId="0" priority="411" operator="lessThan">
      <formula>$C$4</formula>
    </cfRule>
  </conditionalFormatting>
  <conditionalFormatting sqref="I22">
    <cfRule type="cellIs" dxfId="0" priority="412" operator="lessThan">
      <formula>$C$4</formula>
    </cfRule>
  </conditionalFormatting>
  <conditionalFormatting sqref="I23">
    <cfRule type="cellIs" dxfId="0" priority="413" operator="lessThan">
      <formula>$C$4</formula>
    </cfRule>
  </conditionalFormatting>
  <conditionalFormatting sqref="I24">
    <cfRule type="cellIs" dxfId="0" priority="414" operator="lessThan">
      <formula>$C$4</formula>
    </cfRule>
  </conditionalFormatting>
  <conditionalFormatting sqref="I25">
    <cfRule type="cellIs" dxfId="0" priority="415" operator="lessThan">
      <formula>$C$4</formula>
    </cfRule>
  </conditionalFormatting>
  <conditionalFormatting sqref="I26">
    <cfRule type="cellIs" dxfId="0" priority="416" operator="lessThan">
      <formula>$C$4</formula>
    </cfRule>
  </conditionalFormatting>
  <conditionalFormatting sqref="I27">
    <cfRule type="cellIs" dxfId="0" priority="417" operator="lessThan">
      <formula>$C$4</formula>
    </cfRule>
  </conditionalFormatting>
  <conditionalFormatting sqref="I28">
    <cfRule type="cellIs" dxfId="0" priority="418" operator="lessThan">
      <formula>$C$4</formula>
    </cfRule>
  </conditionalFormatting>
  <conditionalFormatting sqref="I29">
    <cfRule type="cellIs" dxfId="0" priority="419" operator="lessThan">
      <formula>$C$4</formula>
    </cfRule>
  </conditionalFormatting>
  <conditionalFormatting sqref="I30">
    <cfRule type="cellIs" dxfId="0" priority="420" operator="lessThan">
      <formula>$C$4</formula>
    </cfRule>
  </conditionalFormatting>
  <conditionalFormatting sqref="I31">
    <cfRule type="cellIs" dxfId="0" priority="421" operator="lessThan">
      <formula>$C$4</formula>
    </cfRule>
  </conditionalFormatting>
  <conditionalFormatting sqref="I32">
    <cfRule type="cellIs" dxfId="0" priority="422" operator="lessThan">
      <formula>$C$4</formula>
    </cfRule>
  </conditionalFormatting>
  <conditionalFormatting sqref="I33">
    <cfRule type="cellIs" dxfId="0" priority="423" operator="lessThan">
      <formula>$C$4</formula>
    </cfRule>
  </conditionalFormatting>
  <conditionalFormatting sqref="I34">
    <cfRule type="cellIs" dxfId="0" priority="424" operator="lessThan">
      <formula>$C$4</formula>
    </cfRule>
  </conditionalFormatting>
  <conditionalFormatting sqref="I35">
    <cfRule type="cellIs" dxfId="0" priority="425" operator="lessThan">
      <formula>$C$4</formula>
    </cfRule>
  </conditionalFormatting>
  <conditionalFormatting sqref="I36">
    <cfRule type="cellIs" dxfId="0" priority="426" operator="lessThan">
      <formula>$C$4</formula>
    </cfRule>
  </conditionalFormatting>
  <conditionalFormatting sqref="I37">
    <cfRule type="cellIs" dxfId="0" priority="427" operator="lessThan">
      <formula>$C$4</formula>
    </cfRule>
  </conditionalFormatting>
  <conditionalFormatting sqref="I38">
    <cfRule type="cellIs" dxfId="0" priority="428" operator="lessThan">
      <formula>$C$4</formula>
    </cfRule>
  </conditionalFormatting>
  <conditionalFormatting sqref="I39">
    <cfRule type="cellIs" dxfId="0" priority="429" operator="lessThan">
      <formula>$C$4</formula>
    </cfRule>
  </conditionalFormatting>
  <conditionalFormatting sqref="I40">
    <cfRule type="cellIs" dxfId="0" priority="430" operator="lessThan">
      <formula>$C$4</formula>
    </cfRule>
  </conditionalFormatting>
  <conditionalFormatting sqref="I41">
    <cfRule type="cellIs" dxfId="0" priority="431" operator="lessThan">
      <formula>$C$4</formula>
    </cfRule>
  </conditionalFormatting>
  <conditionalFormatting sqref="I42">
    <cfRule type="cellIs" dxfId="0" priority="432" operator="lessThan">
      <formula>$C$4</formula>
    </cfRule>
  </conditionalFormatting>
  <conditionalFormatting sqref="I43">
    <cfRule type="cellIs" dxfId="0" priority="433" operator="lessThan">
      <formula>$C$4</formula>
    </cfRule>
  </conditionalFormatting>
  <conditionalFormatting sqref="I44">
    <cfRule type="cellIs" dxfId="0" priority="434" operator="lessThan">
      <formula>$C$4</formula>
    </cfRule>
  </conditionalFormatting>
  <conditionalFormatting sqref="I45">
    <cfRule type="cellIs" dxfId="0" priority="435" operator="lessThan">
      <formula>$C$4</formula>
    </cfRule>
  </conditionalFormatting>
  <conditionalFormatting sqref="I46">
    <cfRule type="cellIs" dxfId="0" priority="436" operator="lessThan">
      <formula>$C$4</formula>
    </cfRule>
  </conditionalFormatting>
  <conditionalFormatting sqref="I47">
    <cfRule type="cellIs" dxfId="0" priority="437" operator="lessThan">
      <formula>$C$4</formula>
    </cfRule>
  </conditionalFormatting>
  <conditionalFormatting sqref="I48">
    <cfRule type="cellIs" dxfId="0" priority="438" operator="lessThan">
      <formula>$C$4</formula>
    </cfRule>
  </conditionalFormatting>
  <conditionalFormatting sqref="I49">
    <cfRule type="cellIs" dxfId="0" priority="439" operator="lessThan">
      <formula>$C$4</formula>
    </cfRule>
  </conditionalFormatting>
  <conditionalFormatting sqref="I50">
    <cfRule type="cellIs" dxfId="0" priority="440" operator="lessThan">
      <formula>$C$4</formula>
    </cfRule>
  </conditionalFormatting>
  <conditionalFormatting sqref="I52">
    <cfRule type="cellIs" dxfId="0" priority="441" operator="lessThan">
      <formula>$C$4</formula>
    </cfRule>
  </conditionalFormatting>
  <conditionalFormatting sqref="J11">
    <cfRule type="cellIs" dxfId="0" priority="442" operator="lessThan">
      <formula>$C$4</formula>
    </cfRule>
  </conditionalFormatting>
  <conditionalFormatting sqref="J12">
    <cfRule type="cellIs" dxfId="0" priority="443" operator="lessThan">
      <formula>$C$4</formula>
    </cfRule>
  </conditionalFormatting>
  <conditionalFormatting sqref="J13">
    <cfRule type="cellIs" dxfId="0" priority="444" operator="lessThan">
      <formula>$C$4</formula>
    </cfRule>
  </conditionalFormatting>
  <conditionalFormatting sqref="J14">
    <cfRule type="cellIs" dxfId="0" priority="445" operator="lessThan">
      <formula>$C$4</formula>
    </cfRule>
  </conditionalFormatting>
  <conditionalFormatting sqref="J15">
    <cfRule type="cellIs" dxfId="0" priority="446" operator="lessThan">
      <formula>$C$4</formula>
    </cfRule>
  </conditionalFormatting>
  <conditionalFormatting sqref="J16">
    <cfRule type="cellIs" dxfId="0" priority="447" operator="lessThan">
      <formula>$C$4</formula>
    </cfRule>
  </conditionalFormatting>
  <conditionalFormatting sqref="J17">
    <cfRule type="cellIs" dxfId="0" priority="448" operator="lessThan">
      <formula>$C$4</formula>
    </cfRule>
  </conditionalFormatting>
  <conditionalFormatting sqref="J18">
    <cfRule type="cellIs" dxfId="0" priority="449" operator="lessThan">
      <formula>$C$4</formula>
    </cfRule>
  </conditionalFormatting>
  <conditionalFormatting sqref="J19">
    <cfRule type="cellIs" dxfId="0" priority="450" operator="lessThan">
      <formula>$C$4</formula>
    </cfRule>
  </conditionalFormatting>
  <conditionalFormatting sqref="J20">
    <cfRule type="cellIs" dxfId="0" priority="451" operator="lessThan">
      <formula>$C$4</formula>
    </cfRule>
  </conditionalFormatting>
  <conditionalFormatting sqref="J21">
    <cfRule type="cellIs" dxfId="0" priority="452" operator="lessThan">
      <formula>$C$4</formula>
    </cfRule>
  </conditionalFormatting>
  <conditionalFormatting sqref="J22">
    <cfRule type="cellIs" dxfId="0" priority="453" operator="lessThan">
      <formula>$C$4</formula>
    </cfRule>
  </conditionalFormatting>
  <conditionalFormatting sqref="J23">
    <cfRule type="cellIs" dxfId="0" priority="454" operator="lessThan">
      <formula>$C$4</formula>
    </cfRule>
  </conditionalFormatting>
  <conditionalFormatting sqref="J24">
    <cfRule type="cellIs" dxfId="0" priority="455" operator="lessThan">
      <formula>$C$4</formula>
    </cfRule>
  </conditionalFormatting>
  <conditionalFormatting sqref="J25">
    <cfRule type="cellIs" dxfId="0" priority="456" operator="lessThan">
      <formula>$C$4</formula>
    </cfRule>
  </conditionalFormatting>
  <conditionalFormatting sqref="J26">
    <cfRule type="cellIs" dxfId="0" priority="457" operator="lessThan">
      <formula>$C$4</formula>
    </cfRule>
  </conditionalFormatting>
  <conditionalFormatting sqref="J27">
    <cfRule type="cellIs" dxfId="0" priority="458" operator="lessThan">
      <formula>$C$4</formula>
    </cfRule>
  </conditionalFormatting>
  <conditionalFormatting sqref="J28">
    <cfRule type="cellIs" dxfId="0" priority="459" operator="lessThan">
      <formula>$C$4</formula>
    </cfRule>
  </conditionalFormatting>
  <conditionalFormatting sqref="J29">
    <cfRule type="cellIs" dxfId="0" priority="460" operator="lessThan">
      <formula>$C$4</formula>
    </cfRule>
  </conditionalFormatting>
  <conditionalFormatting sqref="J30">
    <cfRule type="cellIs" dxfId="0" priority="461" operator="lessThan">
      <formula>$C$4</formula>
    </cfRule>
  </conditionalFormatting>
  <conditionalFormatting sqref="J31">
    <cfRule type="cellIs" dxfId="0" priority="462" operator="lessThan">
      <formula>$C$4</formula>
    </cfRule>
  </conditionalFormatting>
  <conditionalFormatting sqref="J32">
    <cfRule type="cellIs" dxfId="0" priority="463" operator="lessThan">
      <formula>$C$4</formula>
    </cfRule>
  </conditionalFormatting>
  <conditionalFormatting sqref="J33">
    <cfRule type="cellIs" dxfId="0" priority="464" operator="lessThan">
      <formula>$C$4</formula>
    </cfRule>
  </conditionalFormatting>
  <conditionalFormatting sqref="J34">
    <cfRule type="cellIs" dxfId="0" priority="465" operator="lessThan">
      <formula>$C$4</formula>
    </cfRule>
  </conditionalFormatting>
  <conditionalFormatting sqref="J35">
    <cfRule type="cellIs" dxfId="0" priority="466" operator="lessThan">
      <formula>$C$4</formula>
    </cfRule>
  </conditionalFormatting>
  <conditionalFormatting sqref="J36">
    <cfRule type="cellIs" dxfId="0" priority="467" operator="lessThan">
      <formula>$C$4</formula>
    </cfRule>
  </conditionalFormatting>
  <conditionalFormatting sqref="J37">
    <cfRule type="cellIs" dxfId="0" priority="468" operator="lessThan">
      <formula>$C$4</formula>
    </cfRule>
  </conditionalFormatting>
  <conditionalFormatting sqref="J38">
    <cfRule type="cellIs" dxfId="0" priority="469" operator="lessThan">
      <formula>$C$4</formula>
    </cfRule>
  </conditionalFormatting>
  <conditionalFormatting sqref="J39">
    <cfRule type="cellIs" dxfId="0" priority="470" operator="lessThan">
      <formula>$C$4</formula>
    </cfRule>
  </conditionalFormatting>
  <conditionalFormatting sqref="J40">
    <cfRule type="cellIs" dxfId="0" priority="471" operator="lessThan">
      <formula>$C$4</formula>
    </cfRule>
  </conditionalFormatting>
  <conditionalFormatting sqref="J41">
    <cfRule type="cellIs" dxfId="0" priority="472" operator="lessThan">
      <formula>$C$4</formula>
    </cfRule>
  </conditionalFormatting>
  <conditionalFormatting sqref="J42">
    <cfRule type="cellIs" dxfId="0" priority="473" operator="lessThan">
      <formula>$C$4</formula>
    </cfRule>
  </conditionalFormatting>
  <conditionalFormatting sqref="J43">
    <cfRule type="cellIs" dxfId="0" priority="474" operator="lessThan">
      <formula>$C$4</formula>
    </cfRule>
  </conditionalFormatting>
  <conditionalFormatting sqref="J44">
    <cfRule type="cellIs" dxfId="0" priority="475" operator="lessThan">
      <formula>$C$4</formula>
    </cfRule>
  </conditionalFormatting>
  <conditionalFormatting sqref="J45">
    <cfRule type="cellIs" dxfId="0" priority="476" operator="lessThan">
      <formula>$C$4</formula>
    </cfRule>
  </conditionalFormatting>
  <conditionalFormatting sqref="J46">
    <cfRule type="cellIs" dxfId="0" priority="477" operator="lessThan">
      <formula>$C$4</formula>
    </cfRule>
  </conditionalFormatting>
  <conditionalFormatting sqref="J47">
    <cfRule type="cellIs" dxfId="0" priority="478" operator="lessThan">
      <formula>$C$4</formula>
    </cfRule>
  </conditionalFormatting>
  <conditionalFormatting sqref="J48">
    <cfRule type="cellIs" dxfId="0" priority="479" operator="lessThan">
      <formula>$C$4</formula>
    </cfRule>
  </conditionalFormatting>
  <conditionalFormatting sqref="J49">
    <cfRule type="cellIs" dxfId="0" priority="480" operator="lessThan">
      <formula>$C$4</formula>
    </cfRule>
  </conditionalFormatting>
  <conditionalFormatting sqref="J50">
    <cfRule type="cellIs" dxfId="0" priority="481" operator="lessThan">
      <formula>$C$4</formula>
    </cfRule>
  </conditionalFormatting>
  <conditionalFormatting sqref="E11">
    <cfRule type="cellIs" dxfId="0" priority="482" operator="lessThan">
      <formula>$C$4</formula>
    </cfRule>
  </conditionalFormatting>
  <conditionalFormatting sqref="E12">
    <cfRule type="cellIs" dxfId="0" priority="483" operator="lessThan">
      <formula>$C$4</formula>
    </cfRule>
  </conditionalFormatting>
  <conditionalFormatting sqref="E13">
    <cfRule type="cellIs" dxfId="0" priority="484" operator="lessThan">
      <formula>$C$4</formula>
    </cfRule>
  </conditionalFormatting>
  <conditionalFormatting sqref="E14">
    <cfRule type="cellIs" dxfId="0" priority="485" operator="lessThan">
      <formula>$C$4</formula>
    </cfRule>
  </conditionalFormatting>
  <conditionalFormatting sqref="E15">
    <cfRule type="cellIs" dxfId="0" priority="486" operator="lessThan">
      <formula>$C$4</formula>
    </cfRule>
  </conditionalFormatting>
  <conditionalFormatting sqref="E16">
    <cfRule type="cellIs" dxfId="0" priority="487" operator="lessThan">
      <formula>$C$4</formula>
    </cfRule>
  </conditionalFormatting>
  <conditionalFormatting sqref="E17">
    <cfRule type="cellIs" dxfId="0" priority="488" operator="lessThan">
      <formula>$C$4</formula>
    </cfRule>
  </conditionalFormatting>
  <conditionalFormatting sqref="E18">
    <cfRule type="cellIs" dxfId="0" priority="489" operator="lessThan">
      <formula>$C$4</formula>
    </cfRule>
  </conditionalFormatting>
  <conditionalFormatting sqref="E19">
    <cfRule type="cellIs" dxfId="0" priority="490" operator="lessThan">
      <formula>$C$4</formula>
    </cfRule>
  </conditionalFormatting>
  <conditionalFormatting sqref="E20">
    <cfRule type="cellIs" dxfId="0" priority="491" operator="lessThan">
      <formula>$C$4</formula>
    </cfRule>
  </conditionalFormatting>
  <conditionalFormatting sqref="E21">
    <cfRule type="cellIs" dxfId="0" priority="492" operator="lessThan">
      <formula>$C$4</formula>
    </cfRule>
  </conditionalFormatting>
  <conditionalFormatting sqref="E22">
    <cfRule type="cellIs" dxfId="0" priority="493" operator="lessThan">
      <formula>$C$4</formula>
    </cfRule>
  </conditionalFormatting>
  <conditionalFormatting sqref="E23">
    <cfRule type="cellIs" dxfId="0" priority="494" operator="lessThan">
      <formula>$C$4</formula>
    </cfRule>
  </conditionalFormatting>
  <conditionalFormatting sqref="E24">
    <cfRule type="cellIs" dxfId="0" priority="495" operator="lessThan">
      <formula>$C$4</formula>
    </cfRule>
  </conditionalFormatting>
  <conditionalFormatting sqref="E25">
    <cfRule type="cellIs" dxfId="0" priority="496" operator="lessThan">
      <formula>$C$4</formula>
    </cfRule>
  </conditionalFormatting>
  <conditionalFormatting sqref="E26">
    <cfRule type="cellIs" dxfId="0" priority="497" operator="lessThan">
      <formula>$C$4</formula>
    </cfRule>
  </conditionalFormatting>
  <conditionalFormatting sqref="E27">
    <cfRule type="cellIs" dxfId="0" priority="498" operator="lessThan">
      <formula>$C$4</formula>
    </cfRule>
  </conditionalFormatting>
  <conditionalFormatting sqref="E28">
    <cfRule type="cellIs" dxfId="0" priority="499" operator="lessThan">
      <formula>$C$4</formula>
    </cfRule>
  </conditionalFormatting>
  <conditionalFormatting sqref="E29">
    <cfRule type="cellIs" dxfId="0" priority="500" operator="lessThan">
      <formula>$C$4</formula>
    </cfRule>
  </conditionalFormatting>
  <conditionalFormatting sqref="E30">
    <cfRule type="cellIs" dxfId="0" priority="501" operator="lessThan">
      <formula>$C$4</formula>
    </cfRule>
  </conditionalFormatting>
  <conditionalFormatting sqref="E31">
    <cfRule type="cellIs" dxfId="0" priority="502" operator="lessThan">
      <formula>$C$4</formula>
    </cfRule>
  </conditionalFormatting>
  <conditionalFormatting sqref="E32">
    <cfRule type="cellIs" dxfId="0" priority="503" operator="lessThan">
      <formula>$C$4</formula>
    </cfRule>
  </conditionalFormatting>
  <conditionalFormatting sqref="E33">
    <cfRule type="cellIs" dxfId="0" priority="504" operator="lessThan">
      <formula>$C$4</formula>
    </cfRule>
  </conditionalFormatting>
  <conditionalFormatting sqref="E34">
    <cfRule type="cellIs" dxfId="0" priority="505" operator="lessThan">
      <formula>$C$4</formula>
    </cfRule>
  </conditionalFormatting>
  <conditionalFormatting sqref="E35">
    <cfRule type="cellIs" dxfId="0" priority="506" operator="lessThan">
      <formula>$C$4</formula>
    </cfRule>
  </conditionalFormatting>
  <conditionalFormatting sqref="E36">
    <cfRule type="cellIs" dxfId="0" priority="507" operator="lessThan">
      <formula>$C$4</formula>
    </cfRule>
  </conditionalFormatting>
  <conditionalFormatting sqref="E37">
    <cfRule type="cellIs" dxfId="0" priority="508" operator="lessThan">
      <formula>$C$4</formula>
    </cfRule>
  </conditionalFormatting>
  <conditionalFormatting sqref="E38">
    <cfRule type="cellIs" dxfId="0" priority="509" operator="lessThan">
      <formula>$C$4</formula>
    </cfRule>
  </conditionalFormatting>
  <conditionalFormatting sqref="E39">
    <cfRule type="cellIs" dxfId="0" priority="510" operator="lessThan">
      <formula>$C$4</formula>
    </cfRule>
  </conditionalFormatting>
  <conditionalFormatting sqref="E40">
    <cfRule type="cellIs" dxfId="0" priority="511" operator="lessThan">
      <formula>$C$4</formula>
    </cfRule>
  </conditionalFormatting>
  <conditionalFormatting sqref="E41">
    <cfRule type="cellIs" dxfId="0" priority="512" operator="lessThan">
      <formula>$C$4</formula>
    </cfRule>
  </conditionalFormatting>
  <conditionalFormatting sqref="E42">
    <cfRule type="cellIs" dxfId="0" priority="513" operator="lessThan">
      <formula>$C$4</formula>
    </cfRule>
  </conditionalFormatting>
  <conditionalFormatting sqref="E43">
    <cfRule type="cellIs" dxfId="0" priority="514" operator="lessThan">
      <formula>$C$4</formula>
    </cfRule>
  </conditionalFormatting>
  <conditionalFormatting sqref="E44">
    <cfRule type="cellIs" dxfId="0" priority="515" operator="lessThan">
      <formula>$C$4</formula>
    </cfRule>
  </conditionalFormatting>
  <conditionalFormatting sqref="E45">
    <cfRule type="cellIs" dxfId="0" priority="516" operator="lessThan">
      <formula>$C$4</formula>
    </cfRule>
  </conditionalFormatting>
  <conditionalFormatting sqref="E46">
    <cfRule type="cellIs" dxfId="0" priority="517" operator="lessThan">
      <formula>$C$4</formula>
    </cfRule>
  </conditionalFormatting>
  <conditionalFormatting sqref="E47">
    <cfRule type="cellIs" dxfId="0" priority="518" operator="lessThan">
      <formula>$C$4</formula>
    </cfRule>
  </conditionalFormatting>
  <conditionalFormatting sqref="E48">
    <cfRule type="cellIs" dxfId="0" priority="519" operator="lessThan">
      <formula>$C$4</formula>
    </cfRule>
  </conditionalFormatting>
  <conditionalFormatting sqref="E49">
    <cfRule type="cellIs" dxfId="0" priority="520" operator="lessThan">
      <formula>$C$4</formula>
    </cfRule>
  </conditionalFormatting>
  <conditionalFormatting sqref="E50">
    <cfRule type="cellIs" dxfId="0" priority="521" operator="lessThan">
      <formula>$C$4</formula>
    </cfRule>
  </conditionalFormatting>
  <conditionalFormatting sqref="I53">
    <cfRule type="cellIs" dxfId="0" priority="522" operator="lessThan">
      <formula>$C$4</formula>
    </cfRule>
  </conditionalFormatting>
  <conditionalFormatting sqref="I54">
    <cfRule type="cellIs" dxfId="0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DropDown="0" showInputMessage="1" showErrorMessage="1" promptTitle="Input yg diisikan" prompt="Input isian A , B , C atau D " sqref="BA11"/>
    <dataValidation allowBlank="1" showDropDown="0" showInputMessage="1" showErrorMessage="1" promptTitle="Input yg diisikan" prompt="Input isian A , B , C atau D " sqref="BA12"/>
    <dataValidation allowBlank="1" showDropDown="0" showInputMessage="1" showErrorMessage="1" promptTitle="Input yg diisikan" prompt="Input isian A , B , C atau D " sqref="BA13"/>
    <dataValidation allowBlank="1" showDropDown="0" showInputMessage="1" showErrorMessage="1" promptTitle="Input yg diisikan" prompt="Input isian A , B , C atau D " sqref="BA14"/>
    <dataValidation allowBlank="1" showDropDown="0" showInputMessage="1" showErrorMessage="1" promptTitle="Input yg diisikan" prompt="Input isian A , B , C atau D " sqref="BA15"/>
    <dataValidation allowBlank="1" showDropDown="0" showInputMessage="1" showErrorMessage="1" promptTitle="Input yg diisikan" prompt="Input isian A , B , C atau D " sqref="BA16"/>
    <dataValidation allowBlank="1" showDropDown="0" showInputMessage="1" showErrorMessage="1" promptTitle="Input yg diisikan" prompt="Input isian A , B , C atau D " sqref="BA17"/>
    <dataValidation allowBlank="1" showDropDown="0" showInputMessage="1" showErrorMessage="1" promptTitle="Input yg diisikan" prompt="Input isian A , B , C atau D " sqref="BA18"/>
    <dataValidation allowBlank="1" showDropDown="0" showInputMessage="1" showErrorMessage="1" promptTitle="Input yg diisikan" prompt="Input isian A , B , C atau D " sqref="BA19"/>
    <dataValidation allowBlank="1" showDropDown="0" showInputMessage="1" showErrorMessage="1" promptTitle="Input yg diisikan" prompt="Input isian A , B , C atau D " sqref="BA20"/>
    <dataValidation allowBlank="1" showDropDown="0" showInputMessage="1" showErrorMessage="1" promptTitle="Input yg diisikan" prompt="Input isian A , B , C atau D " sqref="BA21"/>
    <dataValidation allowBlank="1" showDropDown="0" showInputMessage="1" showErrorMessage="1" promptTitle="Input yg diisikan" prompt="Input isian A , B , C atau D " sqref="BA22"/>
    <dataValidation allowBlank="1" showDropDown="0" showInputMessage="1" showErrorMessage="1" promptTitle="Input yg diisikan" prompt="Input isian A , B , C atau D " sqref="BA23"/>
    <dataValidation allowBlank="1" showDropDown="0" showInputMessage="1" showErrorMessage="1" promptTitle="Input yg diisikan" prompt="Input isian A , B , C atau D " sqref="BA24"/>
    <dataValidation allowBlank="1" showDropDown="0" showInputMessage="1" showErrorMessage="1" promptTitle="Input yg diisikan" prompt="Input isian A , B , C atau D " sqref="BA25"/>
    <dataValidation allowBlank="1" showDropDown="0" showInputMessage="1" showErrorMessage="1" promptTitle="Input yg diisikan" prompt="Input isian A , B , C atau D " sqref="BA26"/>
    <dataValidation allowBlank="1" showDropDown="0" showInputMessage="1" showErrorMessage="1" promptTitle="Input yg diisikan" prompt="Input isian A , B , C atau D " sqref="BA27"/>
    <dataValidation allowBlank="1" showDropDown="0" showInputMessage="1" showErrorMessage="1" promptTitle="Input yg diisikan" prompt="Input isian A , B , C atau D " sqref="BA28"/>
    <dataValidation allowBlank="1" showDropDown="0" showInputMessage="1" showErrorMessage="1" promptTitle="Input yg diisikan" prompt="Input isian A , B , C atau D " sqref="BA29"/>
    <dataValidation allowBlank="1" showDropDown="0" showInputMessage="1" showErrorMessage="1" promptTitle="Input yg diisikan" prompt="Input isian A , B , C atau D " sqref="BA30"/>
    <dataValidation allowBlank="1" showDropDown="0" showInputMessage="1" showErrorMessage="1" promptTitle="Input yg diisikan" prompt="Input isian A , B , C atau D " sqref="BA31"/>
    <dataValidation allowBlank="1" showDropDown="0" showInputMessage="1" showErrorMessage="1" promptTitle="Input yg diisikan" prompt="Input isian A , B , C atau D " sqref="BA32"/>
    <dataValidation allowBlank="1" showDropDown="0" showInputMessage="1" showErrorMessage="1" promptTitle="Input yg diisikan" prompt="Input isian A , B , C atau D " sqref="BA33"/>
    <dataValidation allowBlank="1" showDropDown="0" showInputMessage="1" showErrorMessage="1" promptTitle="Input yg diisikan" prompt="Input isian A , B , C atau D " sqref="BA34"/>
    <dataValidation allowBlank="1" showDropDown="0" showInputMessage="1" showErrorMessage="1" promptTitle="Input yg diisikan" prompt="Input isian A , B , C atau D " sqref="BA35"/>
    <dataValidation allowBlank="1" showDropDown="0" showInputMessage="1" showErrorMessage="1" promptTitle="Input yg diisikan" prompt="Input isian A , B , C atau D " sqref="BA36"/>
    <dataValidation allowBlank="1" showDropDown="0" showInputMessage="1" showErrorMessage="1" promptTitle="Input yg diisikan" prompt="Input isian A , B , C atau D " sqref="BA37"/>
    <dataValidation allowBlank="1" showDropDown="0" showInputMessage="1" showErrorMessage="1" promptTitle="Input yg diisikan" prompt="Input isian A , B , C atau D " sqref="BA38"/>
    <dataValidation allowBlank="1" showDropDown="0" showInputMessage="1" showErrorMessage="1" promptTitle="Input yg diisikan" prompt="Input isian A , B , C atau D " sqref="BA39"/>
    <dataValidation allowBlank="1" showDropDown="0" showInputMessage="1" showErrorMessage="1" promptTitle="Input yg diisikan" prompt="Input isian A , B , C atau D " sqref="BA40"/>
    <dataValidation allowBlank="1" showDropDown="0" showInputMessage="1" showErrorMessage="1" promptTitle="Input yg diisikan" prompt="Input isian A , B , C atau D " sqref="BA41"/>
    <dataValidation allowBlank="1" showDropDown="0" showInputMessage="1" showErrorMessage="1" promptTitle="Input yg diisikan" prompt="Input isian A , B , C atau D " sqref="BA42"/>
    <dataValidation allowBlank="1" showDropDown="0" showInputMessage="1" showErrorMessage="1" promptTitle="Input yg diisikan" prompt="Input isian A , B , C atau D " sqref="BA43"/>
    <dataValidation allowBlank="1" showDropDown="0" showInputMessage="1" showErrorMessage="1" promptTitle="Input yg diisikan" prompt="Input isian A , B , C atau D " sqref="BA44"/>
    <dataValidation allowBlank="1" showDropDown="0" showInputMessage="1" showErrorMessage="1" promptTitle="Input yg diisikan" prompt="Input isian A , B , C atau D " sqref="BA45"/>
    <dataValidation allowBlank="1" showDropDown="0" showInputMessage="1" showErrorMessage="1" promptTitle="Input yg diisikan" prompt="Input isian A , B , C atau D " sqref="BA46"/>
    <dataValidation allowBlank="1" showDropDown="0" showInputMessage="1" showErrorMessage="1" promptTitle="Input yg diisikan" prompt="Input isian A , B , C atau D " sqref="BA47"/>
    <dataValidation allowBlank="1" showDropDown="0" showInputMessage="1" showErrorMessage="1" promptTitle="Input yg diisikan" prompt="Input isian A , B , C atau D " sqref="BA48"/>
    <dataValidation allowBlank="1" showDropDown="0" showInputMessage="1" showErrorMessage="1" promptTitle="Input yg diisikan" prompt="Input isian A , B , C atau D " sqref="BA49"/>
    <dataValidation allowBlank="1" showDropDown="0" showInputMessage="1" showErrorMessage="1" promptTitle="Input yg diisikan" prompt="Input isian A , B , C atau D " sqref="BA50"/>
  </dataValidations>
  <printOptions gridLines="false" gridLinesSet="true"/>
  <pageMargins left="0.7" right="0.7" top="0.75" bottom="0.75" header="0.3" footer="0.3"/>
  <pageSetup paperSize="1" orientation="landscape" scale="62" fitToHeight="1" fitToWidth="0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A72"/>
  <sheetViews>
    <sheetView tabSelected="0" workbookViewId="0" showGridLines="true" showRowColHeaders="1">
      <pane xSplit="3" ySplit="35" topLeftCell="D36" activePane="bottomRight" state="frozen"/>
      <selection pane="topRight"/>
      <selection pane="bottomLeft"/>
      <selection pane="bottomRight" activeCell="D36" sqref="D36"/>
    </sheetView>
  </sheetViews>
  <sheetFormatPr defaultRowHeight="14.4" outlineLevelRow="0" outlineLevelCol="0"/>
  <cols>
    <col min="1" max="1" width="4.7109375" customWidth="true" style="0"/>
    <col min="2" max="2" width="0" hidden="true" customWidth="true" style="0"/>
    <col min="3" max="3" width="44" customWidth="true" style="0"/>
    <col min="4" max="4" width="2.85546875" customWidth="true" style="0"/>
    <col min="5" max="5" width="14.85546875" hidden="true" customWidth="true" style="0"/>
    <col min="6" max="6" width="2.85546875" hidden="true" customWidth="true" style="0"/>
    <col min="7" max="7" width="8.7109375" customWidth="true" style="0"/>
    <col min="8" max="8" width="8.7109375" customWidth="true" style="0"/>
    <col min="9" max="9" width="8.7109375" customWidth="true" style="0"/>
    <col min="10" max="10" width="8.7109375" customWidth="true" style="0"/>
    <col min="11" max="11" width="8.7109375" customWidth="true" style="0"/>
    <col min="12" max="12" width="28.140625" customWidth="true" style="0"/>
    <col min="13" max="13" width="2.85546875" customWidth="true" style="0"/>
    <col min="14" max="14" width="7.140625" hidden="true" customWidth="true" style="0"/>
    <col min="15" max="15" width="8.7109375" customWidth="true" style="0"/>
    <col min="16" max="16" width="8.7109375" customWidth="true" style="0"/>
    <col min="18" max="18" width="5.140625" customWidth="true" style="0"/>
    <col min="19" max="19" width="5.140625" customWidth="true" style="0"/>
    <col min="20" max="20" width="5.140625" customWidth="true" style="0"/>
    <col min="21" max="21" width="5.140625" customWidth="true" style="0"/>
    <col min="22" max="22" width="5.140625" customWidth="true" style="0"/>
    <col min="23" max="23" width="5.140625" customWidth="true" style="0"/>
    <col min="24" max="24" width="5.140625" customWidth="true" style="0"/>
    <col min="25" max="25" width="5.140625" customWidth="true" style="0"/>
    <col min="26" max="26" width="5.140625" customWidth="true" style="0"/>
    <col min="27" max="27" width="5.140625" customWidth="true" style="0"/>
    <col min="28" max="28" width="5.140625" customWidth="true" style="0"/>
    <col min="29" max="29" width="5.140625" customWidth="true" style="0"/>
    <col min="30" max="30" width="5.140625" customWidth="true" style="0"/>
    <col min="31" max="31" width="5.140625" customWidth="true" style="0"/>
    <col min="32" max="32" width="5.140625" customWidth="true" style="0"/>
    <col min="33" max="33" width="5.140625" hidden="true" customWidth="true" style="0"/>
    <col min="34" max="34" width="5.140625" hidden="true" customWidth="true" style="0"/>
    <col min="35" max="35" width="5.140625" hidden="true" customWidth="true" style="0"/>
    <col min="36" max="36" width="5.140625" hidden="true" customWidth="true" style="0"/>
    <col min="37" max="37" width="5.140625" hidden="true" customWidth="true" style="0"/>
    <col min="38" max="38" width="9.140625" customWidth="true" style="0"/>
    <col min="39" max="39" width="5.140625" customWidth="true" style="0"/>
    <col min="40" max="40" width="5.140625" customWidth="true" style="0"/>
    <col min="41" max="41" width="5.140625" customWidth="true" style="0"/>
    <col min="42" max="42" width="5.140625" customWidth="true" style="0"/>
    <col min="43" max="43" width="5.140625" customWidth="true" style="0"/>
  </cols>
  <sheetData>
    <row r="1" spans="1:157" customHeight="1" ht="15.75">
      <c r="A1" s="9">
        <v>367</v>
      </c>
      <c r="B1" s="13"/>
      <c r="C1" s="20" t="s">
        <v>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customHeight="1" ht="16.5">
      <c r="A2" s="10" t="s">
        <v>1</v>
      </c>
      <c r="B2" s="17"/>
      <c r="C2" s="21" t="s">
        <v>2</v>
      </c>
      <c r="D2" s="24"/>
      <c r="E2" s="26" t="s">
        <v>3</v>
      </c>
      <c r="F2" s="24"/>
      <c r="G2" s="26" t="s">
        <v>171</v>
      </c>
      <c r="H2" s="13"/>
      <c r="I2" s="37"/>
      <c r="J2" s="37"/>
      <c r="K2" s="40">
        <v>12</v>
      </c>
      <c r="L2" s="43" t="s">
        <v>5</v>
      </c>
      <c r="M2" s="44"/>
      <c r="N2" s="27"/>
      <c r="O2" s="54"/>
      <c r="P2" s="54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customHeight="1" ht="15.75">
      <c r="A3" s="10" t="s">
        <v>6</v>
      </c>
      <c r="B3" s="17"/>
      <c r="C3" s="21" t="s">
        <v>7</v>
      </c>
      <c r="D3" s="24"/>
      <c r="E3" s="27" t="s">
        <v>8</v>
      </c>
      <c r="F3" s="24"/>
      <c r="G3" s="27" t="s">
        <v>9</v>
      </c>
      <c r="H3" s="13"/>
      <c r="I3" s="37"/>
      <c r="J3" s="37"/>
      <c r="K3" s="41"/>
      <c r="L3" s="13"/>
      <c r="M3" s="44"/>
      <c r="N3" s="27"/>
      <c r="O3" s="54"/>
      <c r="P3" s="54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customHeight="1" ht="16.5">
      <c r="A4" s="11" t="s">
        <v>10</v>
      </c>
      <c r="B4" s="17"/>
      <c r="C4" s="105">
        <v>78</v>
      </c>
      <c r="D4" s="24"/>
      <c r="E4" s="28"/>
      <c r="F4" s="24"/>
      <c r="G4" s="12"/>
      <c r="H4" s="12"/>
      <c r="I4" s="37"/>
      <c r="J4" s="37"/>
      <c r="K4" s="41"/>
      <c r="L4" s="44"/>
      <c r="M4" s="44"/>
      <c r="N4" s="27"/>
      <c r="O4" s="54"/>
      <c r="P4" s="54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customHeight="1" ht="16.5" hidden="true">
      <c r="A5" s="12"/>
      <c r="B5" s="17"/>
      <c r="C5" s="21"/>
      <c r="D5" s="24"/>
      <c r="E5" s="28"/>
      <c r="F5" s="24"/>
      <c r="G5" s="12"/>
      <c r="H5" s="12"/>
      <c r="I5" s="37"/>
      <c r="J5" s="37"/>
      <c r="K5" s="41"/>
      <c r="L5" s="44"/>
      <c r="M5" s="44"/>
      <c r="N5" s="27"/>
      <c r="O5" s="54"/>
      <c r="P5" s="54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customHeight="1" ht="16.5" hidden="true">
      <c r="A6" s="13"/>
      <c r="B6" s="17"/>
      <c r="C6" s="21"/>
      <c r="D6" s="24"/>
      <c r="E6" s="28"/>
      <c r="F6" s="24"/>
      <c r="G6" s="12"/>
      <c r="H6" s="12"/>
      <c r="I6" s="37"/>
      <c r="J6" s="37"/>
      <c r="K6" s="41"/>
      <c r="L6" s="44"/>
      <c r="M6" s="44"/>
      <c r="N6" s="27"/>
      <c r="O6" s="54"/>
      <c r="P6" s="54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customHeight="1" ht="16.5">
      <c r="A7" s="12"/>
      <c r="B7" s="17"/>
      <c r="C7" s="21"/>
      <c r="D7" s="24"/>
      <c r="E7" s="28"/>
      <c r="F7" s="24"/>
      <c r="G7" s="12"/>
      <c r="H7" s="12"/>
      <c r="I7" s="37"/>
      <c r="J7" s="37"/>
      <c r="K7" s="41"/>
      <c r="L7" s="44"/>
      <c r="M7" s="44"/>
      <c r="N7" s="49" t="s">
        <v>11</v>
      </c>
      <c r="O7" s="55"/>
      <c r="P7" s="55"/>
      <c r="Q7" s="13"/>
      <c r="R7" s="63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78"/>
      <c r="AN7" s="78"/>
      <c r="AO7" s="78"/>
      <c r="AP7" s="78"/>
      <c r="AQ7" s="78"/>
      <c r="AR7" s="80"/>
      <c r="AS7" s="13"/>
      <c r="AT7" s="86" t="s">
        <v>13</v>
      </c>
      <c r="AU7" s="90"/>
      <c r="AV7" s="90"/>
      <c r="AW7" s="90"/>
      <c r="AX7" s="90"/>
      <c r="AY7" s="94"/>
      <c r="AZ7" s="13"/>
      <c r="BA7" s="99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customHeight="1" ht="16.5">
      <c r="A8" s="14" t="s">
        <v>15</v>
      </c>
      <c r="B8" s="18" t="s">
        <v>16</v>
      </c>
      <c r="C8" s="22" t="s">
        <v>17</v>
      </c>
      <c r="D8" s="25"/>
      <c r="E8" s="29" t="s">
        <v>18</v>
      </c>
      <c r="F8" s="25"/>
      <c r="G8" s="31" t="s">
        <v>19</v>
      </c>
      <c r="H8" s="36"/>
      <c r="I8" s="36"/>
      <c r="J8" s="36"/>
      <c r="K8" s="36"/>
      <c r="L8" s="45"/>
      <c r="M8" s="47"/>
      <c r="N8" s="50"/>
      <c r="O8" s="56" t="s">
        <v>11</v>
      </c>
      <c r="P8" s="59"/>
      <c r="Q8" s="13"/>
      <c r="R8" s="64" t="s">
        <v>20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4" t="s">
        <v>21</v>
      </c>
      <c r="AN8" s="68"/>
      <c r="AO8" s="68"/>
      <c r="AP8" s="68"/>
      <c r="AQ8" s="68"/>
      <c r="AR8" s="81"/>
      <c r="AS8" s="13"/>
      <c r="AT8" s="87"/>
      <c r="AU8" s="91"/>
      <c r="AV8" s="91"/>
      <c r="AW8" s="91"/>
      <c r="AX8" s="91"/>
      <c r="AY8" s="95"/>
      <c r="AZ8" s="13"/>
      <c r="BA8" s="100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customHeight="1" ht="17.25">
      <c r="A9" s="14"/>
      <c r="B9" s="18"/>
      <c r="C9" s="22"/>
      <c r="D9" s="25"/>
      <c r="E9" s="30"/>
      <c r="F9" s="25"/>
      <c r="G9" s="32" t="s">
        <v>22</v>
      </c>
      <c r="H9" s="32"/>
      <c r="I9" s="38" t="s">
        <v>23</v>
      </c>
      <c r="J9" s="38"/>
      <c r="K9" s="42" t="s">
        <v>24</v>
      </c>
      <c r="L9" s="46" t="s">
        <v>25</v>
      </c>
      <c r="M9" s="48"/>
      <c r="N9" s="51" t="s">
        <v>26</v>
      </c>
      <c r="O9" s="57" t="s">
        <v>27</v>
      </c>
      <c r="P9" s="60" t="s">
        <v>28</v>
      </c>
      <c r="Q9" s="13"/>
      <c r="R9" s="65" t="s">
        <v>29</v>
      </c>
      <c r="S9" s="69"/>
      <c r="T9" s="69"/>
      <c r="U9" s="69" t="s">
        <v>30</v>
      </c>
      <c r="V9" s="69"/>
      <c r="W9" s="69"/>
      <c r="X9" s="69" t="s">
        <v>31</v>
      </c>
      <c r="Y9" s="69"/>
      <c r="Z9" s="69"/>
      <c r="AA9" s="69" t="s">
        <v>32</v>
      </c>
      <c r="AB9" s="69"/>
      <c r="AC9" s="69"/>
      <c r="AD9" s="69" t="s">
        <v>33</v>
      </c>
      <c r="AE9" s="69"/>
      <c r="AF9" s="69"/>
      <c r="AG9" s="73"/>
      <c r="AH9" s="76"/>
      <c r="AI9" s="76"/>
      <c r="AJ9" s="76"/>
      <c r="AK9" s="76"/>
      <c r="AL9" s="76" t="s">
        <v>34</v>
      </c>
      <c r="AM9" s="65" t="s">
        <v>29</v>
      </c>
      <c r="AN9" s="69" t="s">
        <v>30</v>
      </c>
      <c r="AO9" s="69" t="s">
        <v>31</v>
      </c>
      <c r="AP9" s="69" t="s">
        <v>32</v>
      </c>
      <c r="AQ9" s="69" t="s">
        <v>33</v>
      </c>
      <c r="AR9" s="82" t="s">
        <v>35</v>
      </c>
      <c r="AS9" s="13"/>
      <c r="AT9" s="88" t="s">
        <v>29</v>
      </c>
      <c r="AU9" s="92" t="s">
        <v>30</v>
      </c>
      <c r="AV9" s="92" t="s">
        <v>31</v>
      </c>
      <c r="AW9" s="92" t="s">
        <v>32</v>
      </c>
      <c r="AX9" s="92" t="s">
        <v>33</v>
      </c>
      <c r="AY9" s="96" t="s">
        <v>35</v>
      </c>
      <c r="AZ9" s="13"/>
      <c r="BA9" s="100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customHeight="1" ht="17.25">
      <c r="A10" s="15"/>
      <c r="B10" s="19"/>
      <c r="C10" s="23"/>
      <c r="D10" s="25"/>
      <c r="E10" s="30"/>
      <c r="F10" s="25"/>
      <c r="G10" s="33" t="s">
        <v>36</v>
      </c>
      <c r="H10" s="33" t="s">
        <v>37</v>
      </c>
      <c r="I10" s="39" t="s">
        <v>36</v>
      </c>
      <c r="J10" s="39" t="s">
        <v>37</v>
      </c>
      <c r="K10" s="42"/>
      <c r="L10" s="46"/>
      <c r="M10" s="48"/>
      <c r="N10" s="51"/>
      <c r="O10" s="58"/>
      <c r="P10" s="61"/>
      <c r="Q10" s="13"/>
      <c r="R10" s="66" t="s">
        <v>38</v>
      </c>
      <c r="S10" s="70" t="s">
        <v>39</v>
      </c>
      <c r="T10" s="72" t="s">
        <v>40</v>
      </c>
      <c r="U10" s="70" t="s">
        <v>38</v>
      </c>
      <c r="V10" s="70" t="s">
        <v>39</v>
      </c>
      <c r="W10" s="72" t="s">
        <v>40</v>
      </c>
      <c r="X10" s="70" t="s">
        <v>38</v>
      </c>
      <c r="Y10" s="70" t="s">
        <v>39</v>
      </c>
      <c r="Z10" s="72" t="s">
        <v>40</v>
      </c>
      <c r="AA10" s="70" t="s">
        <v>38</v>
      </c>
      <c r="AB10" s="70" t="s">
        <v>39</v>
      </c>
      <c r="AC10" s="72" t="s">
        <v>40</v>
      </c>
      <c r="AD10" s="70" t="s">
        <v>38</v>
      </c>
      <c r="AE10" s="70" t="s">
        <v>39</v>
      </c>
      <c r="AF10" s="72" t="s">
        <v>40</v>
      </c>
      <c r="AG10" s="74" t="s">
        <v>41</v>
      </c>
      <c r="AH10" s="74" t="s">
        <v>42</v>
      </c>
      <c r="AI10" s="74" t="s">
        <v>43</v>
      </c>
      <c r="AJ10" s="74" t="s">
        <v>44</v>
      </c>
      <c r="AK10" s="70" t="s">
        <v>45</v>
      </c>
      <c r="AL10" s="74"/>
      <c r="AM10" s="79"/>
      <c r="AN10" s="72"/>
      <c r="AO10" s="72"/>
      <c r="AP10" s="72"/>
      <c r="AQ10" s="72"/>
      <c r="AR10" s="83"/>
      <c r="AS10" s="13"/>
      <c r="AT10" s="89"/>
      <c r="AU10" s="93"/>
      <c r="AV10" s="93"/>
      <c r="AW10" s="93"/>
      <c r="AX10" s="93"/>
      <c r="AY10" s="97"/>
      <c r="AZ10" s="13"/>
      <c r="BA10" s="101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customHeight="1" ht="15.75">
      <c r="A11" s="16">
        <v>1</v>
      </c>
      <c r="B11" s="16">
        <v>51292</v>
      </c>
      <c r="C11" s="16" t="s">
        <v>172</v>
      </c>
      <c r="D11" s="13"/>
      <c r="E11" s="16" t="str">
        <f>H11</f>
        <v>0</v>
      </c>
      <c r="F11" s="13"/>
      <c r="G11" s="34" t="str">
        <f>IF(OR(COUNTBLANK(AL11:AL11)=1,COUNTBLANK(AR11:AR11)=1,COUNTBLANK(O11:O11)=1),"",ROUND(((2*AL11)+AR11+O11)/4,0))</f>
        <v>0</v>
      </c>
      <c r="H11" s="34" t="str">
        <f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0</v>
      </c>
      <c r="I11" s="34" t="str">
        <f>IF(AND(COUNTBLANK(AT11:AX11)=5,COUNTBLANK(AM11:AQ11)=5),"",IF(COUNTBLANK(AL11:AL11)=1,ROUND((AR11+(AY11*2))/3,0),ROUND(AY11,0)))</f>
        <v>0</v>
      </c>
      <c r="J11" s="34" t="str">
        <f>IF(OR(AND(COUNTBLANK(P11:P11)=1,OR($K$2&lt;&gt;12,UPPER($L$2)&lt;&gt;"GENAP")),COUNTBLANK(AT11:AX11)=5),"",IF(COUNTBLANK(AL11:AL11)=1,ROUND((AR11+(AY11*2))/3,0),ROUND(AY11,0)))</f>
        <v>0</v>
      </c>
      <c r="K11" s="16" t="str">
        <f>IF(BA11="","",BA11)</f>
        <v>0</v>
      </c>
      <c r="L11" s="102" t="s">
        <v>47</v>
      </c>
      <c r="M11" s="13"/>
      <c r="N11" s="52" t="str">
        <f>IF(BB11="","",BB11)</f>
        <v>0</v>
      </c>
      <c r="O11" s="2">
        <v>90</v>
      </c>
      <c r="P11" s="1">
        <v>90</v>
      </c>
      <c r="Q11" s="13"/>
      <c r="R11" s="3">
        <v>90</v>
      </c>
      <c r="S11" s="1"/>
      <c r="T11" s="62" t="str">
        <f>IF(ISNUMBER(R11)=FALSE(),"",IF(OR(R11&gt;=$C$4,ISNUMBER(S11)=FALSE(),R11&gt;S11),R11,IF(S11&gt;=$C$4,$C$4,S11)))</f>
        <v>0</v>
      </c>
      <c r="U11" s="1">
        <v>95</v>
      </c>
      <c r="V11" s="1"/>
      <c r="W11" s="62" t="str">
        <f>IF(ISNUMBER(U11)=FALSE(),"",IF(OR(U11&gt;=$C$4,ISNUMBER(V11)=FALSE(),U11&gt;V11),U11,IF(V11&gt;=$C$4,$C$4,V11)))</f>
        <v>0</v>
      </c>
      <c r="X11" s="1">
        <v>87</v>
      </c>
      <c r="Y11" s="1"/>
      <c r="Z11" s="62" t="str">
        <f>IF(ISNUMBER(X11)=FALSE(),"",IF(OR(X11&gt;=$C$4,ISNUMBER(Y11)=FALSE(),X11&gt;Y11),X11,IF(Y11&gt;=$C$4,$C$4,Y11)))</f>
        <v>0</v>
      </c>
      <c r="AA11" s="1"/>
      <c r="AB11" s="1"/>
      <c r="AC11" s="62" t="str">
        <f>IF(ISNUMBER(AA11)=FALSE(),"",IF(OR(AA11&gt;=$C$4,ISNUMBER(AB11)=FALSE(),AA11&gt;AB11),AA11,IF(AB11&gt;=$C$4,$C$4,AB11)))</f>
        <v>0</v>
      </c>
      <c r="AD11" s="1"/>
      <c r="AE11" s="1"/>
      <c r="AF11" s="62" t="str">
        <f>IF(ISNUMBER(AD11)=FALSE(),"",IF(OR(AD11&gt;=$C$4,ISNUMBER(AE11)=FALSE(),AD11&gt;AE11),AD11,IF(AE11&gt;=$C$4,$C$4,AE11)))</f>
        <v>0</v>
      </c>
      <c r="AG11" s="16" t="str">
        <f>IF(COUNTA(T11:T11)=1,T11)</f>
        <v>0</v>
      </c>
      <c r="AH11" s="16" t="str">
        <f>IF(COUNTA(W11:W11)=1,W11)</f>
        <v>0</v>
      </c>
      <c r="AI11" s="16" t="str">
        <f>IF(COUNTA(Z11:Z11)=1,Z11)</f>
        <v>0</v>
      </c>
      <c r="AJ11" s="16" t="str">
        <f>IF(COUNTA(AC11:AC11)=1,AC11)</f>
        <v>0</v>
      </c>
      <c r="AK11" s="16" t="str">
        <f>IF(COUNTA(AF11:AF11)=1,AF11)</f>
        <v>0</v>
      </c>
      <c r="AL11" s="52" t="str">
        <f>IF(COUNTBLANK(AG11:AK11)=5,"",AVERAGE(AG11:AK11))</f>
        <v>0</v>
      </c>
      <c r="AM11" s="6">
        <v>87</v>
      </c>
      <c r="AN11" s="2"/>
      <c r="AO11" s="2"/>
      <c r="AP11" s="2"/>
      <c r="AQ11" s="2"/>
      <c r="AR11" s="84" t="str">
        <f>IF(COUNTBLANK(AM11:AQ11)=5,"",AVERAGE(AM11:AQ11))</f>
        <v>0</v>
      </c>
      <c r="AS11" s="13"/>
      <c r="AT11" s="6"/>
      <c r="AU11" s="2"/>
      <c r="AV11" s="2"/>
      <c r="AW11" s="2"/>
      <c r="AX11" s="2"/>
      <c r="AY11" s="98" t="str">
        <f>IF(COUNTBLANK(AT11:AX11)=5,"",AVERAGE(AT11:AX11))</f>
        <v>0</v>
      </c>
      <c r="AZ11" s="13"/>
      <c r="BA11" s="10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6">
        <v>2</v>
      </c>
      <c r="B12" s="16">
        <v>51293</v>
      </c>
      <c r="C12" s="16" t="s">
        <v>173</v>
      </c>
      <c r="D12" s="13"/>
      <c r="E12" s="16" t="str">
        <f>H12</f>
        <v>0</v>
      </c>
      <c r="F12" s="13"/>
      <c r="G12" s="34" t="str">
        <f>IF(OR(COUNTBLANK(AL12:AL12)=1,COUNTBLANK(AR12:AR12)=1,COUNTBLANK(O12:O12)=1),"",ROUND(((2*AL12)+AR12+O12)/4,0))</f>
        <v>0</v>
      </c>
      <c r="H12" s="34" t="str">
        <f>IF(OR(COUNTBLANK(AL12:AL12)=1,COUNTBLANK(AR12:AR12)=1,AND(COUNTBLANK(O12:O12)=1,OR($K$2&lt;&gt;12,UPPER($L$2)&lt;&gt;"GENAP")),AND(COUNTBLANK(P12:P12)=1,OR($K$2&lt;&gt;12,UPPER($L$2)&lt;&gt;"GENAP"))),"",IF(OR($K$2&lt;&gt;12,UPPER($L$2)&lt;&gt;"GENAP"),ROUND(((2*AL12)+AR12+P12)/4,0),ROUND(((2*AL12)+AR12+P12)/4,0)))</f>
        <v>0</v>
      </c>
      <c r="I12" s="34" t="str">
        <f>IF(AND(COUNTBLANK(AT12:AX12)=5,COUNTBLANK(AM12:AQ12)=5),"",IF(COUNTBLANK(AL12:AL12)=1,ROUND((AR12+(AY12*2))/3,0),ROUND(AY12,0)))</f>
        <v>0</v>
      </c>
      <c r="J12" s="34" t="str">
        <f>IF(OR(AND(COUNTBLANK(P12:P12)=1,OR($K$2&lt;&gt;12,UPPER($L$2)&lt;&gt;"GENAP")),COUNTBLANK(AT12:AX12)=5),"",IF(COUNTBLANK(AL12:AL12)=1,ROUND((AR12+(AY12*2))/3,0),ROUND(AY12,0)))</f>
        <v>0</v>
      </c>
      <c r="K12" s="16" t="str">
        <f>IF(BA12="","",BA12)</f>
        <v>0</v>
      </c>
      <c r="L12" s="102" t="s">
        <v>47</v>
      </c>
      <c r="M12" s="13"/>
      <c r="N12" s="53" t="str">
        <f>IF(BB12="","",BB12)</f>
        <v>0</v>
      </c>
      <c r="O12" s="2">
        <v>90</v>
      </c>
      <c r="P12" s="2">
        <v>95</v>
      </c>
      <c r="Q12" s="13"/>
      <c r="R12" s="3">
        <v>90</v>
      </c>
      <c r="S12" s="1"/>
      <c r="T12" s="62" t="str">
        <f>IF(ISNUMBER(R12)=FALSE(),"",IF(OR(R12&gt;=$C$4,ISNUMBER(S12)=FALSE(),R12&gt;S12),R12,IF(S12&gt;=$C$4,$C$4,S12)))</f>
        <v>0</v>
      </c>
      <c r="U12" s="1">
        <v>90</v>
      </c>
      <c r="V12" s="1"/>
      <c r="W12" s="62" t="str">
        <f>IF(ISNUMBER(U12)=FALSE(),"",IF(OR(U12&gt;=$C$4,ISNUMBER(V12)=FALSE(),U12&gt;V12),U12,IF(V12&gt;=$C$4,$C$4,V12)))</f>
        <v>0</v>
      </c>
      <c r="X12" s="1">
        <v>90</v>
      </c>
      <c r="Y12" s="1"/>
      <c r="Z12" s="62" t="str">
        <f>IF(ISNUMBER(X12)=FALSE(),"",IF(OR(X12&gt;=$C$4,ISNUMBER(Y12)=FALSE(),X12&gt;Y12),X12,IF(Y12&gt;=$C$4,$C$4,Y12)))</f>
        <v>0</v>
      </c>
      <c r="AA12" s="1"/>
      <c r="AB12" s="1"/>
      <c r="AC12" s="62" t="str">
        <f>IF(ISNUMBER(AA12)=FALSE(),"",IF(OR(AA12&gt;=$C$4,ISNUMBER(AB12)=FALSE(),AA12&gt;AB12),AA12,IF(AB12&gt;=$C$4,$C$4,AB12)))</f>
        <v>0</v>
      </c>
      <c r="AD12" s="1"/>
      <c r="AE12" s="1"/>
      <c r="AF12" s="62" t="str">
        <f>IF(ISNUMBER(AD12)=FALSE(),"",IF(OR(AD12&gt;=$C$4,ISNUMBER(AE12)=FALSE(),AD12&gt;AE12),AD12,IF(AE12&gt;=$C$4,$C$4,AE12)))</f>
        <v>0</v>
      </c>
      <c r="AG12" s="16" t="str">
        <f>IF(COUNTA(T12:T12)=1,T12)</f>
        <v>0</v>
      </c>
      <c r="AH12" s="16" t="str">
        <f>IF(COUNTA(W12:W12)=1,W12)</f>
        <v>0</v>
      </c>
      <c r="AI12" s="16" t="str">
        <f>IF(COUNTA(Z12:Z12)=1,Z12)</f>
        <v>0</v>
      </c>
      <c r="AJ12" s="16" t="str">
        <f>IF(COUNTA(AC12:AC12)=1,AC12)</f>
        <v>0</v>
      </c>
      <c r="AK12" s="16" t="str">
        <f>IF(COUNTA(AF12:AF12)=1,AF12)</f>
        <v>0</v>
      </c>
      <c r="AL12" s="52" t="str">
        <f>IF(COUNTBLANK(AG12:AK12)=5,"",AVERAGE(AG12:AK12))</f>
        <v>0</v>
      </c>
      <c r="AM12" s="6">
        <v>86</v>
      </c>
      <c r="AN12" s="2"/>
      <c r="AO12" s="2"/>
      <c r="AP12" s="2"/>
      <c r="AQ12" s="2"/>
      <c r="AR12" s="84" t="str">
        <f>IF(COUNTBLANK(AM12:AQ12)=5,"",AVERAGE(AM12:AQ12))</f>
        <v>0</v>
      </c>
      <c r="AS12" s="13"/>
      <c r="AT12" s="6"/>
      <c r="AU12" s="2"/>
      <c r="AV12" s="2"/>
      <c r="AW12" s="2"/>
      <c r="AX12" s="2"/>
      <c r="AY12" s="98" t="str">
        <f>IF(COUNTBLANK(AT12:AX12)=5,"",AVERAGE(AT12:AX12))</f>
        <v>0</v>
      </c>
      <c r="AZ12" s="13"/>
      <c r="BA12" s="10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6">
        <v>3</v>
      </c>
      <c r="B13" s="16">
        <v>51294</v>
      </c>
      <c r="C13" s="16" t="s">
        <v>174</v>
      </c>
      <c r="D13" s="13"/>
      <c r="E13" s="16" t="str">
        <f>H13</f>
        <v>0</v>
      </c>
      <c r="F13" s="13"/>
      <c r="G13" s="34" t="str">
        <f>IF(OR(COUNTBLANK(AL13:AL13)=1,COUNTBLANK(AR13:AR13)=1,COUNTBLANK(O13:O13)=1),"",ROUND(((2*AL13)+AR13+O13)/4,0))</f>
        <v>0</v>
      </c>
      <c r="H13" s="34" t="str">
        <f>IF(OR(COUNTBLANK(AL13:AL13)=1,COUNTBLANK(AR13:AR13)=1,AND(COUNTBLANK(O13:O13)=1,OR($K$2&lt;&gt;12,UPPER($L$2)&lt;&gt;"GENAP")),AND(COUNTBLANK(P13:P13)=1,OR($K$2&lt;&gt;12,UPPER($L$2)&lt;&gt;"GENAP"))),"",IF(OR($K$2&lt;&gt;12,UPPER($L$2)&lt;&gt;"GENAP"),ROUND(((2*AL13)+AR13+P13)/4,0),ROUND(((2*AL13)+AR13+P13)/4,0)))</f>
        <v>0</v>
      </c>
      <c r="I13" s="34" t="str">
        <f>IF(AND(COUNTBLANK(AT13:AX13)=5,COUNTBLANK(AM13:AQ13)=5),"",IF(COUNTBLANK(AL13:AL13)=1,ROUND((AR13+(AY13*2))/3,0),ROUND(AY13,0)))</f>
        <v>0</v>
      </c>
      <c r="J13" s="34" t="str">
        <f>IF(OR(AND(COUNTBLANK(P13:P13)=1,OR($K$2&lt;&gt;12,UPPER($L$2)&lt;&gt;"GENAP")),COUNTBLANK(AT13:AX13)=5),"",IF(COUNTBLANK(AL13:AL13)=1,ROUND((AR13+(AY13*2))/3,0),ROUND(AY13,0)))</f>
        <v>0</v>
      </c>
      <c r="K13" s="16" t="str">
        <f>IF(BA13="","",BA13)</f>
        <v>0</v>
      </c>
      <c r="L13" s="102" t="s">
        <v>47</v>
      </c>
      <c r="M13" s="13"/>
      <c r="N13" s="53" t="str">
        <f>IF(BB13="","",BB13)</f>
        <v>0</v>
      </c>
      <c r="O13" s="2">
        <v>82</v>
      </c>
      <c r="P13" s="2">
        <v>86</v>
      </c>
      <c r="Q13" s="13"/>
      <c r="R13" s="3">
        <v>86</v>
      </c>
      <c r="S13" s="1"/>
      <c r="T13" s="62" t="str">
        <f>IF(ISNUMBER(R13)=FALSE(),"",IF(OR(R13&gt;=$C$4,ISNUMBER(S13)=FALSE(),R13&gt;S13),R13,IF(S13&gt;=$C$4,$C$4,S13)))</f>
        <v>0</v>
      </c>
      <c r="U13" s="1">
        <v>89</v>
      </c>
      <c r="V13" s="1"/>
      <c r="W13" s="62" t="str">
        <f>IF(ISNUMBER(U13)=FALSE(),"",IF(OR(U13&gt;=$C$4,ISNUMBER(V13)=FALSE(),U13&gt;V13),U13,IF(V13&gt;=$C$4,$C$4,V13)))</f>
        <v>0</v>
      </c>
      <c r="X13" s="1">
        <v>86</v>
      </c>
      <c r="Y13" s="1"/>
      <c r="Z13" s="62" t="str">
        <f>IF(ISNUMBER(X13)=FALSE(),"",IF(OR(X13&gt;=$C$4,ISNUMBER(Y13)=FALSE(),X13&gt;Y13),X13,IF(Y13&gt;=$C$4,$C$4,Y13)))</f>
        <v>0</v>
      </c>
      <c r="AA13" s="1"/>
      <c r="AB13" s="1"/>
      <c r="AC13" s="62" t="str">
        <f>IF(ISNUMBER(AA13)=FALSE(),"",IF(OR(AA13&gt;=$C$4,ISNUMBER(AB13)=FALSE(),AA13&gt;AB13),AA13,IF(AB13&gt;=$C$4,$C$4,AB13)))</f>
        <v>0</v>
      </c>
      <c r="AD13" s="1"/>
      <c r="AE13" s="1"/>
      <c r="AF13" s="62" t="str">
        <f>IF(ISNUMBER(AD13)=FALSE(),"",IF(OR(AD13&gt;=$C$4,ISNUMBER(AE13)=FALSE(),AD13&gt;AE13),AD13,IF(AE13&gt;=$C$4,$C$4,AE13)))</f>
        <v>0</v>
      </c>
      <c r="AG13" s="16" t="str">
        <f>IF(COUNTA(T13:T13)=1,T13)</f>
        <v>0</v>
      </c>
      <c r="AH13" s="16" t="str">
        <f>IF(COUNTA(W13:W13)=1,W13)</f>
        <v>0</v>
      </c>
      <c r="AI13" s="16" t="str">
        <f>IF(COUNTA(Z13:Z13)=1,Z13)</f>
        <v>0</v>
      </c>
      <c r="AJ13" s="16" t="str">
        <f>IF(COUNTA(AC13:AC13)=1,AC13)</f>
        <v>0</v>
      </c>
      <c r="AK13" s="16" t="str">
        <f>IF(COUNTA(AF13:AF13)=1,AF13)</f>
        <v>0</v>
      </c>
      <c r="AL13" s="52" t="str">
        <f>IF(COUNTBLANK(AG13:AK13)=5,"",AVERAGE(AG13:AK13))</f>
        <v>0</v>
      </c>
      <c r="AM13" s="6">
        <v>87</v>
      </c>
      <c r="AN13" s="2"/>
      <c r="AO13" s="2"/>
      <c r="AP13" s="2"/>
      <c r="AQ13" s="2"/>
      <c r="AR13" s="84" t="str">
        <f>IF(COUNTBLANK(AM13:AQ13)=5,"",AVERAGE(AM13:AQ13))</f>
        <v>0</v>
      </c>
      <c r="AS13" s="13"/>
      <c r="AT13" s="6"/>
      <c r="AU13" s="2"/>
      <c r="AV13" s="2"/>
      <c r="AW13" s="2"/>
      <c r="AX13" s="2"/>
      <c r="AY13" s="98" t="str">
        <f>IF(COUNTBLANK(AT13:AX13)=5,"",AVERAGE(AT13:AX13))</f>
        <v>0</v>
      </c>
      <c r="AZ13" s="13"/>
      <c r="BA13" s="10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6">
        <v>4</v>
      </c>
      <c r="B14" s="16">
        <v>51295</v>
      </c>
      <c r="C14" s="16" t="s">
        <v>175</v>
      </c>
      <c r="D14" s="13"/>
      <c r="E14" s="16" t="str">
        <f>H14</f>
        <v>0</v>
      </c>
      <c r="F14" s="13"/>
      <c r="G14" s="34" t="str">
        <f>IF(OR(COUNTBLANK(AL14:AL14)=1,COUNTBLANK(AR14:AR14)=1,COUNTBLANK(O14:O14)=1),"",ROUND(((2*AL14)+AR14+O14)/4,0))</f>
        <v>0</v>
      </c>
      <c r="H14" s="34" t="str">
        <f>IF(OR(COUNTBLANK(AL14:AL14)=1,COUNTBLANK(AR14:AR14)=1,AND(COUNTBLANK(O14:O14)=1,OR($K$2&lt;&gt;12,UPPER($L$2)&lt;&gt;"GENAP")),AND(COUNTBLANK(P14:P14)=1,OR($K$2&lt;&gt;12,UPPER($L$2)&lt;&gt;"GENAP"))),"",IF(OR($K$2&lt;&gt;12,UPPER($L$2)&lt;&gt;"GENAP"),ROUND(((2*AL14)+AR14+P14)/4,0),ROUND(((2*AL14)+AR14+P14)/4,0)))</f>
        <v>0</v>
      </c>
      <c r="I14" s="34" t="str">
        <f>IF(AND(COUNTBLANK(AT14:AX14)=5,COUNTBLANK(AM14:AQ14)=5),"",IF(COUNTBLANK(AL14:AL14)=1,ROUND((AR14+(AY14*2))/3,0),ROUND(AY14,0)))</f>
        <v>0</v>
      </c>
      <c r="J14" s="34" t="str">
        <f>IF(OR(AND(COUNTBLANK(P14:P14)=1,OR($K$2&lt;&gt;12,UPPER($L$2)&lt;&gt;"GENAP")),COUNTBLANK(AT14:AX14)=5),"",IF(COUNTBLANK(AL14:AL14)=1,ROUND((AR14+(AY14*2))/3,0),ROUND(AY14,0)))</f>
        <v>0</v>
      </c>
      <c r="K14" s="16" t="str">
        <f>IF(BA14="","",BA14)</f>
        <v>0</v>
      </c>
      <c r="L14" s="102" t="s">
        <v>47</v>
      </c>
      <c r="M14" s="13"/>
      <c r="N14" s="53" t="str">
        <f>IF(BB14="","",BB14)</f>
        <v>0</v>
      </c>
      <c r="O14" s="2">
        <v>80</v>
      </c>
      <c r="P14" s="2">
        <v>84</v>
      </c>
      <c r="Q14" s="13"/>
      <c r="R14" s="3">
        <v>89</v>
      </c>
      <c r="S14" s="1"/>
      <c r="T14" s="62" t="str">
        <f>IF(ISNUMBER(R14)=FALSE(),"",IF(OR(R14&gt;=$C$4,ISNUMBER(S14)=FALSE(),R14&gt;S14),R14,IF(S14&gt;=$C$4,$C$4,S14)))</f>
        <v>0</v>
      </c>
      <c r="U14" s="1">
        <v>86</v>
      </c>
      <c r="V14" s="1"/>
      <c r="W14" s="62" t="str">
        <f>IF(ISNUMBER(U14)=FALSE(),"",IF(OR(U14&gt;=$C$4,ISNUMBER(V14)=FALSE(),U14&gt;V14),U14,IF(V14&gt;=$C$4,$C$4,V14)))</f>
        <v>0</v>
      </c>
      <c r="X14" s="1">
        <v>84</v>
      </c>
      <c r="Y14" s="1"/>
      <c r="Z14" s="62" t="str">
        <f>IF(ISNUMBER(X14)=FALSE(),"",IF(OR(X14&gt;=$C$4,ISNUMBER(Y14)=FALSE(),X14&gt;Y14),X14,IF(Y14&gt;=$C$4,$C$4,Y14)))</f>
        <v>0</v>
      </c>
      <c r="AA14" s="1"/>
      <c r="AB14" s="1"/>
      <c r="AC14" s="62" t="str">
        <f>IF(ISNUMBER(AA14)=FALSE(),"",IF(OR(AA14&gt;=$C$4,ISNUMBER(AB14)=FALSE(),AA14&gt;AB14),AA14,IF(AB14&gt;=$C$4,$C$4,AB14)))</f>
        <v>0</v>
      </c>
      <c r="AD14" s="1"/>
      <c r="AE14" s="1"/>
      <c r="AF14" s="62" t="str">
        <f>IF(ISNUMBER(AD14)=FALSE(),"",IF(OR(AD14&gt;=$C$4,ISNUMBER(AE14)=FALSE(),AD14&gt;AE14),AD14,IF(AE14&gt;=$C$4,$C$4,AE14)))</f>
        <v>0</v>
      </c>
      <c r="AG14" s="16" t="str">
        <f>IF(COUNTA(T14:T14)=1,T14)</f>
        <v>0</v>
      </c>
      <c r="AH14" s="16" t="str">
        <f>IF(COUNTA(W14:W14)=1,W14)</f>
        <v>0</v>
      </c>
      <c r="AI14" s="16" t="str">
        <f>IF(COUNTA(Z14:Z14)=1,Z14)</f>
        <v>0</v>
      </c>
      <c r="AJ14" s="16" t="str">
        <f>IF(COUNTA(AC14:AC14)=1,AC14)</f>
        <v>0</v>
      </c>
      <c r="AK14" s="16" t="str">
        <f>IF(COUNTA(AF14:AF14)=1,AF14)</f>
        <v>0</v>
      </c>
      <c r="AL14" s="52" t="str">
        <f>IF(COUNTBLANK(AG14:AK14)=5,"",AVERAGE(AG14:AK14))</f>
        <v>0</v>
      </c>
      <c r="AM14" s="6">
        <v>86</v>
      </c>
      <c r="AN14" s="2"/>
      <c r="AO14" s="2"/>
      <c r="AP14" s="2"/>
      <c r="AQ14" s="2"/>
      <c r="AR14" s="84" t="str">
        <f>IF(COUNTBLANK(AM14:AQ14)=5,"",AVERAGE(AM14:AQ14))</f>
        <v>0</v>
      </c>
      <c r="AS14" s="13"/>
      <c r="AT14" s="6"/>
      <c r="AU14" s="2"/>
      <c r="AV14" s="2"/>
      <c r="AW14" s="2"/>
      <c r="AX14" s="2"/>
      <c r="AY14" s="98" t="str">
        <f>IF(COUNTBLANK(AT14:AX14)=5,"",AVERAGE(AT14:AX14))</f>
        <v>0</v>
      </c>
      <c r="AZ14" s="13"/>
      <c r="BA14" s="10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6">
        <v>5</v>
      </c>
      <c r="B15" s="16">
        <v>51296</v>
      </c>
      <c r="C15" s="16" t="s">
        <v>176</v>
      </c>
      <c r="D15" s="13"/>
      <c r="E15" s="16" t="str">
        <f>H15</f>
        <v>0</v>
      </c>
      <c r="F15" s="13"/>
      <c r="G15" s="34" t="str">
        <f>IF(OR(COUNTBLANK(AL15:AL15)=1,COUNTBLANK(AR15:AR15)=1,COUNTBLANK(O15:O15)=1),"",ROUND(((2*AL15)+AR15+O15)/4,0))</f>
        <v>0</v>
      </c>
      <c r="H15" s="34" t="str">
        <f>IF(OR(COUNTBLANK(AL15:AL15)=1,COUNTBLANK(AR15:AR15)=1,AND(COUNTBLANK(O15:O15)=1,OR($K$2&lt;&gt;12,UPPER($L$2)&lt;&gt;"GENAP")),AND(COUNTBLANK(P15:P15)=1,OR($K$2&lt;&gt;12,UPPER($L$2)&lt;&gt;"GENAP"))),"",IF(OR($K$2&lt;&gt;12,UPPER($L$2)&lt;&gt;"GENAP"),ROUND(((2*AL15)+AR15+P15)/4,0),ROUND(((2*AL15)+AR15+P15)/4,0)))</f>
        <v>0</v>
      </c>
      <c r="I15" s="34" t="str">
        <f>IF(AND(COUNTBLANK(AT15:AX15)=5,COUNTBLANK(AM15:AQ15)=5),"",IF(COUNTBLANK(AL15:AL15)=1,ROUND((AR15+(AY15*2))/3,0),ROUND(AY15,0)))</f>
        <v>0</v>
      </c>
      <c r="J15" s="34" t="str">
        <f>IF(OR(AND(COUNTBLANK(P15:P15)=1,OR($K$2&lt;&gt;12,UPPER($L$2)&lt;&gt;"GENAP")),COUNTBLANK(AT15:AX15)=5),"",IF(COUNTBLANK(AL15:AL15)=1,ROUND((AR15+(AY15*2))/3,0),ROUND(AY15,0)))</f>
        <v>0</v>
      </c>
      <c r="K15" s="16" t="str">
        <f>IF(BA15="","",BA15)</f>
        <v>0</v>
      </c>
      <c r="L15" s="102" t="s">
        <v>47</v>
      </c>
      <c r="M15" s="13"/>
      <c r="N15" s="53" t="str">
        <f>IF(BB15="","",BB15)</f>
        <v>0</v>
      </c>
      <c r="O15" s="2">
        <v>82</v>
      </c>
      <c r="P15" s="2">
        <v>92</v>
      </c>
      <c r="Q15" s="13"/>
      <c r="R15" s="3">
        <v>86</v>
      </c>
      <c r="S15" s="1"/>
      <c r="T15" s="62" t="str">
        <f>IF(ISNUMBER(R15)=FALSE(),"",IF(OR(R15&gt;=$C$4,ISNUMBER(S15)=FALSE(),R15&gt;S15),R15,IF(S15&gt;=$C$4,$C$4,S15)))</f>
        <v>0</v>
      </c>
      <c r="U15" s="1">
        <v>87</v>
      </c>
      <c r="V15" s="1"/>
      <c r="W15" s="62" t="str">
        <f>IF(ISNUMBER(U15)=FALSE(),"",IF(OR(U15&gt;=$C$4,ISNUMBER(V15)=FALSE(),U15&gt;V15),U15,IF(V15&gt;=$C$4,$C$4,V15)))</f>
        <v>0</v>
      </c>
      <c r="X15" s="1">
        <v>89</v>
      </c>
      <c r="Y15" s="1"/>
      <c r="Z15" s="62" t="str">
        <f>IF(ISNUMBER(X15)=FALSE(),"",IF(OR(X15&gt;=$C$4,ISNUMBER(Y15)=FALSE(),X15&gt;Y15),X15,IF(Y15&gt;=$C$4,$C$4,Y15)))</f>
        <v>0</v>
      </c>
      <c r="AA15" s="1"/>
      <c r="AB15" s="1"/>
      <c r="AC15" s="62" t="str">
        <f>IF(ISNUMBER(AA15)=FALSE(),"",IF(OR(AA15&gt;=$C$4,ISNUMBER(AB15)=FALSE(),AA15&gt;AB15),AA15,IF(AB15&gt;=$C$4,$C$4,AB15)))</f>
        <v>0</v>
      </c>
      <c r="AD15" s="1"/>
      <c r="AE15" s="1"/>
      <c r="AF15" s="62" t="str">
        <f>IF(ISNUMBER(AD15)=FALSE(),"",IF(OR(AD15&gt;=$C$4,ISNUMBER(AE15)=FALSE(),AD15&gt;AE15),AD15,IF(AE15&gt;=$C$4,$C$4,AE15)))</f>
        <v>0</v>
      </c>
      <c r="AG15" s="16" t="str">
        <f>IF(COUNTA(T15:T15)=1,T15)</f>
        <v>0</v>
      </c>
      <c r="AH15" s="16" t="str">
        <f>IF(COUNTA(W15:W15)=1,W15)</f>
        <v>0</v>
      </c>
      <c r="AI15" s="16" t="str">
        <f>IF(COUNTA(Z15:Z15)=1,Z15)</f>
        <v>0</v>
      </c>
      <c r="AJ15" s="16" t="str">
        <f>IF(COUNTA(AC15:AC15)=1,AC15)</f>
        <v>0</v>
      </c>
      <c r="AK15" s="16" t="str">
        <f>IF(COUNTA(AF15:AF15)=1,AF15)</f>
        <v>0</v>
      </c>
      <c r="AL15" s="52" t="str">
        <f>IF(COUNTBLANK(AG15:AK15)=5,"",AVERAGE(AG15:AK15))</f>
        <v>0</v>
      </c>
      <c r="AM15" s="6">
        <v>86</v>
      </c>
      <c r="AN15" s="2"/>
      <c r="AO15" s="2"/>
      <c r="AP15" s="2"/>
      <c r="AQ15" s="2"/>
      <c r="AR15" s="84" t="str">
        <f>IF(COUNTBLANK(AM15:AQ15)=5,"",AVERAGE(AM15:AQ15))</f>
        <v>0</v>
      </c>
      <c r="AS15" s="13"/>
      <c r="AT15" s="6"/>
      <c r="AU15" s="2"/>
      <c r="AV15" s="2"/>
      <c r="AW15" s="2"/>
      <c r="AX15" s="2"/>
      <c r="AY15" s="98" t="str">
        <f>IF(COUNTBLANK(AT15:AX15)=5,"",AVERAGE(AT15:AX15))</f>
        <v>0</v>
      </c>
      <c r="AZ15" s="13"/>
      <c r="BA15" s="10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6">
        <v>6</v>
      </c>
      <c r="B16" s="16">
        <v>51297</v>
      </c>
      <c r="C16" s="16" t="s">
        <v>177</v>
      </c>
      <c r="D16" s="13"/>
      <c r="E16" s="16" t="str">
        <f>H16</f>
        <v>0</v>
      </c>
      <c r="F16" s="13"/>
      <c r="G16" s="34" t="str">
        <f>IF(OR(COUNTBLANK(AL16:AL16)=1,COUNTBLANK(AR16:AR16)=1,COUNTBLANK(O16:O16)=1),"",ROUND(((2*AL16)+AR16+O16)/4,0))</f>
        <v>0</v>
      </c>
      <c r="H16" s="34" t="str">
        <f>IF(OR(COUNTBLANK(AL16:AL16)=1,COUNTBLANK(AR16:AR16)=1,AND(COUNTBLANK(O16:O16)=1,OR($K$2&lt;&gt;12,UPPER($L$2)&lt;&gt;"GENAP")),AND(COUNTBLANK(P16:P16)=1,OR($K$2&lt;&gt;12,UPPER($L$2)&lt;&gt;"GENAP"))),"",IF(OR($K$2&lt;&gt;12,UPPER($L$2)&lt;&gt;"GENAP"),ROUND(((2*AL16)+AR16+P16)/4,0),ROUND(((2*AL16)+AR16+P16)/4,0)))</f>
        <v>0</v>
      </c>
      <c r="I16" s="34" t="str">
        <f>IF(AND(COUNTBLANK(AT16:AX16)=5,COUNTBLANK(AM16:AQ16)=5),"",IF(COUNTBLANK(AL16:AL16)=1,ROUND((AR16+(AY16*2))/3,0),ROUND(AY16,0)))</f>
        <v>0</v>
      </c>
      <c r="J16" s="34" t="str">
        <f>IF(OR(AND(COUNTBLANK(P16:P16)=1,OR($K$2&lt;&gt;12,UPPER($L$2)&lt;&gt;"GENAP")),COUNTBLANK(AT16:AX16)=5),"",IF(COUNTBLANK(AL16:AL16)=1,ROUND((AR16+(AY16*2))/3,0),ROUND(AY16,0)))</f>
        <v>0</v>
      </c>
      <c r="K16" s="16" t="str">
        <f>IF(BA16="","",BA16)</f>
        <v>0</v>
      </c>
      <c r="L16" s="102" t="s">
        <v>47</v>
      </c>
      <c r="M16" s="13"/>
      <c r="N16" s="53" t="str">
        <f>IF(BB16="","",BB16)</f>
        <v>0</v>
      </c>
      <c r="O16" s="2">
        <v>84</v>
      </c>
      <c r="P16" s="2">
        <v>88</v>
      </c>
      <c r="Q16" s="13"/>
      <c r="R16" s="3">
        <v>83</v>
      </c>
      <c r="S16" s="1"/>
      <c r="T16" s="62" t="str">
        <f>IF(ISNUMBER(R16)=FALSE(),"",IF(OR(R16&gt;=$C$4,ISNUMBER(S16)=FALSE(),R16&gt;S16),R16,IF(S16&gt;=$C$4,$C$4,S16)))</f>
        <v>0</v>
      </c>
      <c r="U16" s="1">
        <v>87</v>
      </c>
      <c r="V16" s="1"/>
      <c r="W16" s="62" t="str">
        <f>IF(ISNUMBER(U16)=FALSE(),"",IF(OR(U16&gt;=$C$4,ISNUMBER(V16)=FALSE(),U16&gt;V16),U16,IF(V16&gt;=$C$4,$C$4,V16)))</f>
        <v>0</v>
      </c>
      <c r="X16" s="1">
        <v>87</v>
      </c>
      <c r="Y16" s="1"/>
      <c r="Z16" s="62" t="str">
        <f>IF(ISNUMBER(X16)=FALSE(),"",IF(OR(X16&gt;=$C$4,ISNUMBER(Y16)=FALSE(),X16&gt;Y16),X16,IF(Y16&gt;=$C$4,$C$4,Y16)))</f>
        <v>0</v>
      </c>
      <c r="AA16" s="1"/>
      <c r="AB16" s="1"/>
      <c r="AC16" s="62" t="str">
        <f>IF(ISNUMBER(AA16)=FALSE(),"",IF(OR(AA16&gt;=$C$4,ISNUMBER(AB16)=FALSE(),AA16&gt;AB16),AA16,IF(AB16&gt;=$C$4,$C$4,AB16)))</f>
        <v>0</v>
      </c>
      <c r="AD16" s="1"/>
      <c r="AE16" s="1"/>
      <c r="AF16" s="62" t="str">
        <f>IF(ISNUMBER(AD16)=FALSE(),"",IF(OR(AD16&gt;=$C$4,ISNUMBER(AE16)=FALSE(),AD16&gt;AE16),AD16,IF(AE16&gt;=$C$4,$C$4,AE16)))</f>
        <v>0</v>
      </c>
      <c r="AG16" s="16" t="str">
        <f>IF(COUNTA(T16:T16)=1,T16)</f>
        <v>0</v>
      </c>
      <c r="AH16" s="16" t="str">
        <f>IF(COUNTA(W16:W16)=1,W16)</f>
        <v>0</v>
      </c>
      <c r="AI16" s="16" t="str">
        <f>IF(COUNTA(Z16:Z16)=1,Z16)</f>
        <v>0</v>
      </c>
      <c r="AJ16" s="16" t="str">
        <f>IF(COUNTA(AC16:AC16)=1,AC16)</f>
        <v>0</v>
      </c>
      <c r="AK16" s="16" t="str">
        <f>IF(COUNTA(AF16:AF16)=1,AF16)</f>
        <v>0</v>
      </c>
      <c r="AL16" s="52" t="str">
        <f>IF(COUNTBLANK(AG16:AK16)=5,"",AVERAGE(AG16:AK16))</f>
        <v>0</v>
      </c>
      <c r="AM16" s="6">
        <v>85</v>
      </c>
      <c r="AN16" s="2"/>
      <c r="AO16" s="2"/>
      <c r="AP16" s="2"/>
      <c r="AQ16" s="2"/>
      <c r="AR16" s="84" t="str">
        <f>IF(COUNTBLANK(AM16:AQ16)=5,"",AVERAGE(AM16:AQ16))</f>
        <v>0</v>
      </c>
      <c r="AS16" s="13"/>
      <c r="AT16" s="6"/>
      <c r="AU16" s="2"/>
      <c r="AV16" s="2"/>
      <c r="AW16" s="2"/>
      <c r="AX16" s="2"/>
      <c r="AY16" s="98" t="str">
        <f>IF(COUNTBLANK(AT16:AX16)=5,"",AVERAGE(AT16:AX16))</f>
        <v>0</v>
      </c>
      <c r="AZ16" s="13"/>
      <c r="BA16" s="10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6">
        <v>7</v>
      </c>
      <c r="B17" s="16">
        <v>51298</v>
      </c>
      <c r="C17" s="16" t="s">
        <v>178</v>
      </c>
      <c r="D17" s="13"/>
      <c r="E17" s="16" t="str">
        <f>H17</f>
        <v>0</v>
      </c>
      <c r="F17" s="13"/>
      <c r="G17" s="34" t="str">
        <f>IF(OR(COUNTBLANK(AL17:AL17)=1,COUNTBLANK(AR17:AR17)=1,COUNTBLANK(O17:O17)=1),"",ROUND(((2*AL17)+AR17+O17)/4,0))</f>
        <v>0</v>
      </c>
      <c r="H17" s="34" t="str">
        <f>IF(OR(COUNTBLANK(AL17:AL17)=1,COUNTBLANK(AR17:AR17)=1,AND(COUNTBLANK(O17:O17)=1,OR($K$2&lt;&gt;12,UPPER($L$2)&lt;&gt;"GENAP")),AND(COUNTBLANK(P17:P17)=1,OR($K$2&lt;&gt;12,UPPER($L$2)&lt;&gt;"GENAP"))),"",IF(OR($K$2&lt;&gt;12,UPPER($L$2)&lt;&gt;"GENAP"),ROUND(((2*AL17)+AR17+P17)/4,0),ROUND(((2*AL17)+AR17+P17)/4,0)))</f>
        <v>0</v>
      </c>
      <c r="I17" s="34" t="str">
        <f>IF(AND(COUNTBLANK(AT17:AX17)=5,COUNTBLANK(AM17:AQ17)=5),"",IF(COUNTBLANK(AL17:AL17)=1,ROUND((AR17+(AY17*2))/3,0),ROUND(AY17,0)))</f>
        <v>0</v>
      </c>
      <c r="J17" s="34" t="str">
        <f>IF(OR(AND(COUNTBLANK(P17:P17)=1,OR($K$2&lt;&gt;12,UPPER($L$2)&lt;&gt;"GENAP")),COUNTBLANK(AT17:AX17)=5),"",IF(COUNTBLANK(AL17:AL17)=1,ROUND((AR17+(AY17*2))/3,0),ROUND(AY17,0)))</f>
        <v>0</v>
      </c>
      <c r="K17" s="16" t="str">
        <f>IF(BA17="","",BA17)</f>
        <v>0</v>
      </c>
      <c r="L17" s="102" t="s">
        <v>47</v>
      </c>
      <c r="M17" s="13"/>
      <c r="N17" s="53" t="str">
        <f>IF(BB17="","",BB17)</f>
        <v>0</v>
      </c>
      <c r="O17" s="2">
        <v>72</v>
      </c>
      <c r="P17" s="2">
        <v>78</v>
      </c>
      <c r="Q17" s="13"/>
      <c r="R17" s="3">
        <v>82</v>
      </c>
      <c r="S17" s="1"/>
      <c r="T17" s="62" t="str">
        <f>IF(ISNUMBER(R17)=FALSE(),"",IF(OR(R17&gt;=$C$4,ISNUMBER(S17)=FALSE(),R17&gt;S17),R17,IF(S17&gt;=$C$4,$C$4,S17)))</f>
        <v>0</v>
      </c>
      <c r="U17" s="1">
        <v>85</v>
      </c>
      <c r="V17" s="1"/>
      <c r="W17" s="62" t="str">
        <f>IF(ISNUMBER(U17)=FALSE(),"",IF(OR(U17&gt;=$C$4,ISNUMBER(V17)=FALSE(),U17&gt;V17),U17,IF(V17&gt;=$C$4,$C$4,V17)))</f>
        <v>0</v>
      </c>
      <c r="X17" s="1">
        <v>80</v>
      </c>
      <c r="Y17" s="1"/>
      <c r="Z17" s="62" t="str">
        <f>IF(ISNUMBER(X17)=FALSE(),"",IF(OR(X17&gt;=$C$4,ISNUMBER(Y17)=FALSE(),X17&gt;Y17),X17,IF(Y17&gt;=$C$4,$C$4,Y17)))</f>
        <v>0</v>
      </c>
      <c r="AA17" s="1"/>
      <c r="AB17" s="1"/>
      <c r="AC17" s="62" t="str">
        <f>IF(ISNUMBER(AA17)=FALSE(),"",IF(OR(AA17&gt;=$C$4,ISNUMBER(AB17)=FALSE(),AA17&gt;AB17),AA17,IF(AB17&gt;=$C$4,$C$4,AB17)))</f>
        <v>0</v>
      </c>
      <c r="AD17" s="1"/>
      <c r="AE17" s="1"/>
      <c r="AF17" s="62" t="str">
        <f>IF(ISNUMBER(AD17)=FALSE(),"",IF(OR(AD17&gt;=$C$4,ISNUMBER(AE17)=FALSE(),AD17&gt;AE17),AD17,IF(AE17&gt;=$C$4,$C$4,AE17)))</f>
        <v>0</v>
      </c>
      <c r="AG17" s="16" t="str">
        <f>IF(COUNTA(T17:T17)=1,T17)</f>
        <v>0</v>
      </c>
      <c r="AH17" s="16" t="str">
        <f>IF(COUNTA(W17:W17)=1,W17)</f>
        <v>0</v>
      </c>
      <c r="AI17" s="16" t="str">
        <f>IF(COUNTA(Z17:Z17)=1,Z17)</f>
        <v>0</v>
      </c>
      <c r="AJ17" s="16" t="str">
        <f>IF(COUNTA(AC17:AC17)=1,AC17)</f>
        <v>0</v>
      </c>
      <c r="AK17" s="16" t="str">
        <f>IF(COUNTA(AF17:AF17)=1,AF17)</f>
        <v>0</v>
      </c>
      <c r="AL17" s="52" t="str">
        <f>IF(COUNTBLANK(AG17:AK17)=5,"",AVERAGE(AG17:AK17))</f>
        <v>0</v>
      </c>
      <c r="AM17" s="6">
        <v>85</v>
      </c>
      <c r="AN17" s="2"/>
      <c r="AO17" s="2"/>
      <c r="AP17" s="2"/>
      <c r="AQ17" s="2"/>
      <c r="AR17" s="84" t="str">
        <f>IF(COUNTBLANK(AM17:AQ17)=5,"",AVERAGE(AM17:AQ17))</f>
        <v>0</v>
      </c>
      <c r="AS17" s="13"/>
      <c r="AT17" s="6"/>
      <c r="AU17" s="2"/>
      <c r="AV17" s="2"/>
      <c r="AW17" s="2"/>
      <c r="AX17" s="2"/>
      <c r="AY17" s="98" t="str">
        <f>IF(COUNTBLANK(AT17:AX17)=5,"",AVERAGE(AT17:AX17))</f>
        <v>0</v>
      </c>
      <c r="AZ17" s="13"/>
      <c r="BA17" s="10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6">
        <v>8</v>
      </c>
      <c r="B18" s="16">
        <v>51299</v>
      </c>
      <c r="C18" s="16" t="s">
        <v>179</v>
      </c>
      <c r="D18" s="13"/>
      <c r="E18" s="16" t="str">
        <f>H18</f>
        <v>0</v>
      </c>
      <c r="F18" s="13"/>
      <c r="G18" s="34" t="str">
        <f>IF(OR(COUNTBLANK(AL18:AL18)=1,COUNTBLANK(AR18:AR18)=1,COUNTBLANK(O18:O18)=1),"",ROUND(((2*AL18)+AR18+O18)/4,0))</f>
        <v>0</v>
      </c>
      <c r="H18" s="34" t="str">
        <f>IF(OR(COUNTBLANK(AL18:AL18)=1,COUNTBLANK(AR18:AR18)=1,AND(COUNTBLANK(O18:O18)=1,OR($K$2&lt;&gt;12,UPPER($L$2)&lt;&gt;"GENAP")),AND(COUNTBLANK(P18:P18)=1,OR($K$2&lt;&gt;12,UPPER($L$2)&lt;&gt;"GENAP"))),"",IF(OR($K$2&lt;&gt;12,UPPER($L$2)&lt;&gt;"GENAP"),ROUND(((2*AL18)+AR18+P18)/4,0),ROUND(((2*AL18)+AR18+P18)/4,0)))</f>
        <v>0</v>
      </c>
      <c r="I18" s="34" t="str">
        <f>IF(AND(COUNTBLANK(AT18:AX18)=5,COUNTBLANK(AM18:AQ18)=5),"",IF(COUNTBLANK(AL18:AL18)=1,ROUND((AR18+(AY18*2))/3,0),ROUND(AY18,0)))</f>
        <v>0</v>
      </c>
      <c r="J18" s="34" t="str">
        <f>IF(OR(AND(COUNTBLANK(P18:P18)=1,OR($K$2&lt;&gt;12,UPPER($L$2)&lt;&gt;"GENAP")),COUNTBLANK(AT18:AX18)=5),"",IF(COUNTBLANK(AL18:AL18)=1,ROUND((AR18+(AY18*2))/3,0),ROUND(AY18,0)))</f>
        <v>0</v>
      </c>
      <c r="K18" s="16" t="str">
        <f>IF(BA18="","",BA18)</f>
        <v>0</v>
      </c>
      <c r="L18" s="102" t="s">
        <v>47</v>
      </c>
      <c r="M18" s="13"/>
      <c r="N18" s="53" t="str">
        <f>IF(BB18="","",BB18)</f>
        <v>0</v>
      </c>
      <c r="O18" s="2">
        <v>88</v>
      </c>
      <c r="P18" s="2">
        <v>88</v>
      </c>
      <c r="Q18" s="13"/>
      <c r="R18" s="3">
        <v>90</v>
      </c>
      <c r="S18" s="1"/>
      <c r="T18" s="62" t="str">
        <f>IF(ISNUMBER(R18)=FALSE(),"",IF(OR(R18&gt;=$C$4,ISNUMBER(S18)=FALSE(),R18&gt;S18),R18,IF(S18&gt;=$C$4,$C$4,S18)))</f>
        <v>0</v>
      </c>
      <c r="U18" s="1">
        <v>87</v>
      </c>
      <c r="V18" s="1"/>
      <c r="W18" s="62" t="str">
        <f>IF(ISNUMBER(U18)=FALSE(),"",IF(OR(U18&gt;=$C$4,ISNUMBER(V18)=FALSE(),U18&gt;V18),U18,IF(V18&gt;=$C$4,$C$4,V18)))</f>
        <v>0</v>
      </c>
      <c r="X18" s="1">
        <v>88</v>
      </c>
      <c r="Y18" s="1"/>
      <c r="Z18" s="62" t="str">
        <f>IF(ISNUMBER(X18)=FALSE(),"",IF(OR(X18&gt;=$C$4,ISNUMBER(Y18)=FALSE(),X18&gt;Y18),X18,IF(Y18&gt;=$C$4,$C$4,Y18)))</f>
        <v>0</v>
      </c>
      <c r="AA18" s="1"/>
      <c r="AB18" s="1"/>
      <c r="AC18" s="62" t="str">
        <f>IF(ISNUMBER(AA18)=FALSE(),"",IF(OR(AA18&gt;=$C$4,ISNUMBER(AB18)=FALSE(),AA18&gt;AB18),AA18,IF(AB18&gt;=$C$4,$C$4,AB18)))</f>
        <v>0</v>
      </c>
      <c r="AD18" s="1"/>
      <c r="AE18" s="1"/>
      <c r="AF18" s="62" t="str">
        <f>IF(ISNUMBER(AD18)=FALSE(),"",IF(OR(AD18&gt;=$C$4,ISNUMBER(AE18)=FALSE(),AD18&gt;AE18),AD18,IF(AE18&gt;=$C$4,$C$4,AE18)))</f>
        <v>0</v>
      </c>
      <c r="AG18" s="16" t="str">
        <f>IF(COUNTA(T18:T18)=1,T18)</f>
        <v>0</v>
      </c>
      <c r="AH18" s="16" t="str">
        <f>IF(COUNTA(W18:W18)=1,W18)</f>
        <v>0</v>
      </c>
      <c r="AI18" s="16" t="str">
        <f>IF(COUNTA(Z18:Z18)=1,Z18)</f>
        <v>0</v>
      </c>
      <c r="AJ18" s="16" t="str">
        <f>IF(COUNTA(AC18:AC18)=1,AC18)</f>
        <v>0</v>
      </c>
      <c r="AK18" s="16" t="str">
        <f>IF(COUNTA(AF18:AF18)=1,AF18)</f>
        <v>0</v>
      </c>
      <c r="AL18" s="52" t="str">
        <f>IF(COUNTBLANK(AG18:AK18)=5,"",AVERAGE(AG18:AK18))</f>
        <v>0</v>
      </c>
      <c r="AM18" s="6">
        <v>87</v>
      </c>
      <c r="AN18" s="2"/>
      <c r="AO18" s="2"/>
      <c r="AP18" s="2"/>
      <c r="AQ18" s="2"/>
      <c r="AR18" s="84" t="str">
        <f>IF(COUNTBLANK(AM18:AQ18)=5,"",AVERAGE(AM18:AQ18))</f>
        <v>0</v>
      </c>
      <c r="AS18" s="13"/>
      <c r="AT18" s="6"/>
      <c r="AU18" s="2"/>
      <c r="AV18" s="2"/>
      <c r="AW18" s="2"/>
      <c r="AX18" s="2"/>
      <c r="AY18" s="98" t="str">
        <f>IF(COUNTBLANK(AT18:AX18)=5,"",AVERAGE(AT18:AX18))</f>
        <v>0</v>
      </c>
      <c r="AZ18" s="13"/>
      <c r="BA18" s="10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6">
        <v>9</v>
      </c>
      <c r="B19" s="16">
        <v>51300</v>
      </c>
      <c r="C19" s="16" t="s">
        <v>180</v>
      </c>
      <c r="D19" s="13"/>
      <c r="E19" s="16" t="str">
        <f>H19</f>
        <v>0</v>
      </c>
      <c r="F19" s="13"/>
      <c r="G19" s="34" t="str">
        <f>IF(OR(COUNTBLANK(AL19:AL19)=1,COUNTBLANK(AR19:AR19)=1,COUNTBLANK(O19:O19)=1),"",ROUND(((2*AL19)+AR19+O19)/4,0))</f>
        <v>0</v>
      </c>
      <c r="H19" s="34" t="str">
        <f>IF(OR(COUNTBLANK(AL19:AL19)=1,COUNTBLANK(AR19:AR19)=1,AND(COUNTBLANK(O19:O19)=1,OR($K$2&lt;&gt;12,UPPER($L$2)&lt;&gt;"GENAP")),AND(COUNTBLANK(P19:P19)=1,OR($K$2&lt;&gt;12,UPPER($L$2)&lt;&gt;"GENAP"))),"",IF(OR($K$2&lt;&gt;12,UPPER($L$2)&lt;&gt;"GENAP"),ROUND(((2*AL19)+AR19+P19)/4,0),ROUND(((2*AL19)+AR19+P19)/4,0)))</f>
        <v>0</v>
      </c>
      <c r="I19" s="34" t="str">
        <f>IF(AND(COUNTBLANK(AT19:AX19)=5,COUNTBLANK(AM19:AQ19)=5),"",IF(COUNTBLANK(AL19:AL19)=1,ROUND((AR19+(AY19*2))/3,0),ROUND(AY19,0)))</f>
        <v>0</v>
      </c>
      <c r="J19" s="34" t="str">
        <f>IF(OR(AND(COUNTBLANK(P19:P19)=1,OR($K$2&lt;&gt;12,UPPER($L$2)&lt;&gt;"GENAP")),COUNTBLANK(AT19:AX19)=5),"",IF(COUNTBLANK(AL19:AL19)=1,ROUND((AR19+(AY19*2))/3,0),ROUND(AY19,0)))</f>
        <v>0</v>
      </c>
      <c r="K19" s="16" t="str">
        <f>IF(BA19="","",BA19)</f>
        <v>0</v>
      </c>
      <c r="L19" s="102" t="s">
        <v>47</v>
      </c>
      <c r="M19" s="13"/>
      <c r="N19" s="53" t="str">
        <f>IF(BB19="","",BB19)</f>
        <v>0</v>
      </c>
      <c r="O19" s="2">
        <v>78</v>
      </c>
      <c r="P19" s="2">
        <v>88</v>
      </c>
      <c r="Q19" s="13"/>
      <c r="R19" s="3">
        <v>85</v>
      </c>
      <c r="S19" s="1"/>
      <c r="T19" s="62" t="str">
        <f>IF(ISNUMBER(R19)=FALSE(),"",IF(OR(R19&gt;=$C$4,ISNUMBER(S19)=FALSE(),R19&gt;S19),R19,IF(S19&gt;=$C$4,$C$4,S19)))</f>
        <v>0</v>
      </c>
      <c r="U19" s="1">
        <v>87</v>
      </c>
      <c r="V19" s="1"/>
      <c r="W19" s="62" t="str">
        <f>IF(ISNUMBER(U19)=FALSE(),"",IF(OR(U19&gt;=$C$4,ISNUMBER(V19)=FALSE(),U19&gt;V19),U19,IF(V19&gt;=$C$4,$C$4,V19)))</f>
        <v>0</v>
      </c>
      <c r="X19" s="1">
        <v>86</v>
      </c>
      <c r="Y19" s="1"/>
      <c r="Z19" s="62" t="str">
        <f>IF(ISNUMBER(X19)=FALSE(),"",IF(OR(X19&gt;=$C$4,ISNUMBER(Y19)=FALSE(),X19&gt;Y19),X19,IF(Y19&gt;=$C$4,$C$4,Y19)))</f>
        <v>0</v>
      </c>
      <c r="AA19" s="1"/>
      <c r="AB19" s="1"/>
      <c r="AC19" s="62" t="str">
        <f>IF(ISNUMBER(AA19)=FALSE(),"",IF(OR(AA19&gt;=$C$4,ISNUMBER(AB19)=FALSE(),AA19&gt;AB19),AA19,IF(AB19&gt;=$C$4,$C$4,AB19)))</f>
        <v>0</v>
      </c>
      <c r="AD19" s="1"/>
      <c r="AE19" s="1"/>
      <c r="AF19" s="62" t="str">
        <f>IF(ISNUMBER(AD19)=FALSE(),"",IF(OR(AD19&gt;=$C$4,ISNUMBER(AE19)=FALSE(),AD19&gt;AE19),AD19,IF(AE19&gt;=$C$4,$C$4,AE19)))</f>
        <v>0</v>
      </c>
      <c r="AG19" s="16" t="str">
        <f>IF(COUNTA(T19:T19)=1,T19)</f>
        <v>0</v>
      </c>
      <c r="AH19" s="16" t="str">
        <f>IF(COUNTA(W19:W19)=1,W19)</f>
        <v>0</v>
      </c>
      <c r="AI19" s="16" t="str">
        <f>IF(COUNTA(Z19:Z19)=1,Z19)</f>
        <v>0</v>
      </c>
      <c r="AJ19" s="16" t="str">
        <f>IF(COUNTA(AC19:AC19)=1,AC19)</f>
        <v>0</v>
      </c>
      <c r="AK19" s="16" t="str">
        <f>IF(COUNTA(AF19:AF19)=1,AF19)</f>
        <v>0</v>
      </c>
      <c r="AL19" s="52" t="str">
        <f>IF(COUNTBLANK(AG19:AK19)=5,"",AVERAGE(AG19:AK19))</f>
        <v>0</v>
      </c>
      <c r="AM19" s="6">
        <v>87</v>
      </c>
      <c r="AN19" s="2"/>
      <c r="AO19" s="2"/>
      <c r="AP19" s="2"/>
      <c r="AQ19" s="2"/>
      <c r="AR19" s="84" t="str">
        <f>IF(COUNTBLANK(AM19:AQ19)=5,"",AVERAGE(AM19:AQ19))</f>
        <v>0</v>
      </c>
      <c r="AS19" s="13"/>
      <c r="AT19" s="6"/>
      <c r="AU19" s="2"/>
      <c r="AV19" s="2"/>
      <c r="AW19" s="2"/>
      <c r="AX19" s="2"/>
      <c r="AY19" s="98" t="str">
        <f>IF(COUNTBLANK(AT19:AX19)=5,"",AVERAGE(AT19:AX19))</f>
        <v>0</v>
      </c>
      <c r="AZ19" s="13"/>
      <c r="BA19" s="10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6">
        <v>10</v>
      </c>
      <c r="B20" s="16">
        <v>51301</v>
      </c>
      <c r="C20" s="16" t="s">
        <v>181</v>
      </c>
      <c r="D20" s="13"/>
      <c r="E20" s="16" t="str">
        <f>H20</f>
        <v>0</v>
      </c>
      <c r="F20" s="13"/>
      <c r="G20" s="34" t="str">
        <f>IF(OR(COUNTBLANK(AL20:AL20)=1,COUNTBLANK(AR20:AR20)=1,COUNTBLANK(O20:O20)=1),"",ROUND(((2*AL20)+AR20+O20)/4,0))</f>
        <v>0</v>
      </c>
      <c r="H20" s="34" t="str">
        <f>IF(OR(COUNTBLANK(AL20:AL20)=1,COUNTBLANK(AR20:AR20)=1,AND(COUNTBLANK(O20:O20)=1,OR($K$2&lt;&gt;12,UPPER($L$2)&lt;&gt;"GENAP")),AND(COUNTBLANK(P20:P20)=1,OR($K$2&lt;&gt;12,UPPER($L$2)&lt;&gt;"GENAP"))),"",IF(OR($K$2&lt;&gt;12,UPPER($L$2)&lt;&gt;"GENAP"),ROUND(((2*AL20)+AR20+P20)/4,0),ROUND(((2*AL20)+AR20+P20)/4,0)))</f>
        <v>0</v>
      </c>
      <c r="I20" s="34" t="str">
        <f>IF(AND(COUNTBLANK(AT20:AX20)=5,COUNTBLANK(AM20:AQ20)=5),"",IF(COUNTBLANK(AL20:AL20)=1,ROUND((AR20+(AY20*2))/3,0),ROUND(AY20,0)))</f>
        <v>0</v>
      </c>
      <c r="J20" s="34" t="str">
        <f>IF(OR(AND(COUNTBLANK(P20:P20)=1,OR($K$2&lt;&gt;12,UPPER($L$2)&lt;&gt;"GENAP")),COUNTBLANK(AT20:AX20)=5),"",IF(COUNTBLANK(AL20:AL20)=1,ROUND((AR20+(AY20*2))/3,0),ROUND(AY20,0)))</f>
        <v>0</v>
      </c>
      <c r="K20" s="16" t="str">
        <f>IF(BA20="","",BA20)</f>
        <v>0</v>
      </c>
      <c r="L20" s="102" t="s">
        <v>47</v>
      </c>
      <c r="M20" s="13"/>
      <c r="N20" s="53" t="str">
        <f>IF(BB20="","",BB20)</f>
        <v>0</v>
      </c>
      <c r="O20" s="2">
        <v>85</v>
      </c>
      <c r="P20" s="2">
        <v>82</v>
      </c>
      <c r="Q20" s="13"/>
      <c r="R20" s="3">
        <v>85</v>
      </c>
      <c r="S20" s="1"/>
      <c r="T20" s="62" t="str">
        <f>IF(ISNUMBER(R20)=FALSE(),"",IF(OR(R20&gt;=$C$4,ISNUMBER(S20)=FALSE(),R20&gt;S20),R20,IF(S20&gt;=$C$4,$C$4,S20)))</f>
        <v>0</v>
      </c>
      <c r="U20" s="1">
        <v>88</v>
      </c>
      <c r="V20" s="1"/>
      <c r="W20" s="62" t="str">
        <f>IF(ISNUMBER(U20)=FALSE(),"",IF(OR(U20&gt;=$C$4,ISNUMBER(V20)=FALSE(),U20&gt;V20),U20,IF(V20&gt;=$C$4,$C$4,V20)))</f>
        <v>0</v>
      </c>
      <c r="X20" s="1">
        <v>84</v>
      </c>
      <c r="Y20" s="1"/>
      <c r="Z20" s="62" t="str">
        <f>IF(ISNUMBER(X20)=FALSE(),"",IF(OR(X20&gt;=$C$4,ISNUMBER(Y20)=FALSE(),X20&gt;Y20),X20,IF(Y20&gt;=$C$4,$C$4,Y20)))</f>
        <v>0</v>
      </c>
      <c r="AA20" s="1"/>
      <c r="AB20" s="1"/>
      <c r="AC20" s="62" t="str">
        <f>IF(ISNUMBER(AA20)=FALSE(),"",IF(OR(AA20&gt;=$C$4,ISNUMBER(AB20)=FALSE(),AA20&gt;AB20),AA20,IF(AB20&gt;=$C$4,$C$4,AB20)))</f>
        <v>0</v>
      </c>
      <c r="AD20" s="1"/>
      <c r="AE20" s="1"/>
      <c r="AF20" s="62" t="str">
        <f>IF(ISNUMBER(AD20)=FALSE(),"",IF(OR(AD20&gt;=$C$4,ISNUMBER(AE20)=FALSE(),AD20&gt;AE20),AD20,IF(AE20&gt;=$C$4,$C$4,AE20)))</f>
        <v>0</v>
      </c>
      <c r="AG20" s="16" t="str">
        <f>IF(COUNTA(T20:T20)=1,T20)</f>
        <v>0</v>
      </c>
      <c r="AH20" s="16" t="str">
        <f>IF(COUNTA(W20:W20)=1,W20)</f>
        <v>0</v>
      </c>
      <c r="AI20" s="16" t="str">
        <f>IF(COUNTA(Z20:Z20)=1,Z20)</f>
        <v>0</v>
      </c>
      <c r="AJ20" s="16" t="str">
        <f>IF(COUNTA(AC20:AC20)=1,AC20)</f>
        <v>0</v>
      </c>
      <c r="AK20" s="16" t="str">
        <f>IF(COUNTA(AF20:AF20)=1,AF20)</f>
        <v>0</v>
      </c>
      <c r="AL20" s="52" t="str">
        <f>IF(COUNTBLANK(AG20:AK20)=5,"",AVERAGE(AG20:AK20))</f>
        <v>0</v>
      </c>
      <c r="AM20" s="6">
        <v>86</v>
      </c>
      <c r="AN20" s="2"/>
      <c r="AO20" s="2"/>
      <c r="AP20" s="2"/>
      <c r="AQ20" s="2"/>
      <c r="AR20" s="84" t="str">
        <f>IF(COUNTBLANK(AM20:AQ20)=5,"",AVERAGE(AM20:AQ20))</f>
        <v>0</v>
      </c>
      <c r="AS20" s="13"/>
      <c r="AT20" s="6"/>
      <c r="AU20" s="2"/>
      <c r="AV20" s="2"/>
      <c r="AW20" s="2"/>
      <c r="AX20" s="2"/>
      <c r="AY20" s="98" t="str">
        <f>IF(COUNTBLANK(AT20:AX20)=5,"",AVERAGE(AT20:AX20))</f>
        <v>0</v>
      </c>
      <c r="AZ20" s="13"/>
      <c r="BA20" s="10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6">
        <v>11</v>
      </c>
      <c r="B21" s="16">
        <v>51302</v>
      </c>
      <c r="C21" s="16" t="s">
        <v>182</v>
      </c>
      <c r="D21" s="13"/>
      <c r="E21" s="16" t="str">
        <f>H21</f>
        <v>0</v>
      </c>
      <c r="F21" s="13"/>
      <c r="G21" s="34" t="str">
        <f>IF(OR(COUNTBLANK(AL21:AL21)=1,COUNTBLANK(AR21:AR21)=1,COUNTBLANK(O21:O21)=1),"",ROUND(((2*AL21)+AR21+O21)/4,0))</f>
        <v>0</v>
      </c>
      <c r="H21" s="34" t="str">
        <f>IF(OR(COUNTBLANK(AL21:AL21)=1,COUNTBLANK(AR21:AR21)=1,AND(COUNTBLANK(O21:O21)=1,OR($K$2&lt;&gt;12,UPPER($L$2)&lt;&gt;"GENAP")),AND(COUNTBLANK(P21:P21)=1,OR($K$2&lt;&gt;12,UPPER($L$2)&lt;&gt;"GENAP"))),"",IF(OR($K$2&lt;&gt;12,UPPER($L$2)&lt;&gt;"GENAP"),ROUND(((2*AL21)+AR21+P21)/4,0),ROUND(((2*AL21)+AR21+P21)/4,0)))</f>
        <v>0</v>
      </c>
      <c r="I21" s="34" t="str">
        <f>IF(AND(COUNTBLANK(AT21:AX21)=5,COUNTBLANK(AM21:AQ21)=5),"",IF(COUNTBLANK(AL21:AL21)=1,ROUND((AR21+(AY21*2))/3,0),ROUND(AY21,0)))</f>
        <v>0</v>
      </c>
      <c r="J21" s="34" t="str">
        <f>IF(OR(AND(COUNTBLANK(P21:P21)=1,OR($K$2&lt;&gt;12,UPPER($L$2)&lt;&gt;"GENAP")),COUNTBLANK(AT21:AX21)=5),"",IF(COUNTBLANK(AL21:AL21)=1,ROUND((AR21+(AY21*2))/3,0),ROUND(AY21,0)))</f>
        <v>0</v>
      </c>
      <c r="K21" s="16" t="str">
        <f>IF(BA21="","",BA21)</f>
        <v>0</v>
      </c>
      <c r="L21" s="102" t="s">
        <v>47</v>
      </c>
      <c r="M21" s="13"/>
      <c r="N21" s="53" t="str">
        <f>IF(BB21="","",BB21)</f>
        <v>0</v>
      </c>
      <c r="O21" s="2">
        <v>74</v>
      </c>
      <c r="P21" s="2">
        <v>78</v>
      </c>
      <c r="Q21" s="13"/>
      <c r="R21" s="3">
        <v>80</v>
      </c>
      <c r="S21" s="1"/>
      <c r="T21" s="62" t="str">
        <f>IF(ISNUMBER(R21)=FALSE(),"",IF(OR(R21&gt;=$C$4,ISNUMBER(S21)=FALSE(),R21&gt;S21),R21,IF(S21&gt;=$C$4,$C$4,S21)))</f>
        <v>0</v>
      </c>
      <c r="U21" s="1">
        <v>80</v>
      </c>
      <c r="V21" s="1"/>
      <c r="W21" s="62" t="str">
        <f>IF(ISNUMBER(U21)=FALSE(),"",IF(OR(U21&gt;=$C$4,ISNUMBER(V21)=FALSE(),U21&gt;V21),U21,IF(V21&gt;=$C$4,$C$4,V21)))</f>
        <v>0</v>
      </c>
      <c r="X21" s="1">
        <v>80</v>
      </c>
      <c r="Y21" s="1"/>
      <c r="Z21" s="62" t="str">
        <f>IF(ISNUMBER(X21)=FALSE(),"",IF(OR(X21&gt;=$C$4,ISNUMBER(Y21)=FALSE(),X21&gt;Y21),X21,IF(Y21&gt;=$C$4,$C$4,Y21)))</f>
        <v>0</v>
      </c>
      <c r="AA21" s="1"/>
      <c r="AB21" s="1"/>
      <c r="AC21" s="62" t="str">
        <f>IF(ISNUMBER(AA21)=FALSE(),"",IF(OR(AA21&gt;=$C$4,ISNUMBER(AB21)=FALSE(),AA21&gt;AB21),AA21,IF(AB21&gt;=$C$4,$C$4,AB21)))</f>
        <v>0</v>
      </c>
      <c r="AD21" s="1"/>
      <c r="AE21" s="1"/>
      <c r="AF21" s="62" t="str">
        <f>IF(ISNUMBER(AD21)=FALSE(),"",IF(OR(AD21&gt;=$C$4,ISNUMBER(AE21)=FALSE(),AD21&gt;AE21),AD21,IF(AE21&gt;=$C$4,$C$4,AE21)))</f>
        <v>0</v>
      </c>
      <c r="AG21" s="16" t="str">
        <f>IF(COUNTA(T21:T21)=1,T21)</f>
        <v>0</v>
      </c>
      <c r="AH21" s="16" t="str">
        <f>IF(COUNTA(W21:W21)=1,W21)</f>
        <v>0</v>
      </c>
      <c r="AI21" s="16" t="str">
        <f>IF(COUNTA(Z21:Z21)=1,Z21)</f>
        <v>0</v>
      </c>
      <c r="AJ21" s="16" t="str">
        <f>IF(COUNTA(AC21:AC21)=1,AC21)</f>
        <v>0</v>
      </c>
      <c r="AK21" s="16" t="str">
        <f>IF(COUNTA(AF21:AF21)=1,AF21)</f>
        <v>0</v>
      </c>
      <c r="AL21" s="52" t="str">
        <f>IF(COUNTBLANK(AG21:AK21)=5,"",AVERAGE(AG21:AK21))</f>
        <v>0</v>
      </c>
      <c r="AM21" s="6">
        <v>80</v>
      </c>
      <c r="AN21" s="2"/>
      <c r="AO21" s="2"/>
      <c r="AP21" s="2"/>
      <c r="AQ21" s="2"/>
      <c r="AR21" s="84" t="str">
        <f>IF(COUNTBLANK(AM21:AQ21)=5,"",AVERAGE(AM21:AQ21))</f>
        <v>0</v>
      </c>
      <c r="AS21" s="13"/>
      <c r="AT21" s="6"/>
      <c r="AU21" s="2"/>
      <c r="AV21" s="2"/>
      <c r="AW21" s="2"/>
      <c r="AX21" s="2"/>
      <c r="AY21" s="98" t="str">
        <f>IF(COUNTBLANK(AT21:AX21)=5,"",AVERAGE(AT21:AX21))</f>
        <v>0</v>
      </c>
      <c r="AZ21" s="13"/>
      <c r="BA21" s="10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6">
        <v>12</v>
      </c>
      <c r="B22" s="16">
        <v>51303</v>
      </c>
      <c r="C22" s="16" t="s">
        <v>183</v>
      </c>
      <c r="D22" s="13"/>
      <c r="E22" s="16" t="str">
        <f>H22</f>
        <v>0</v>
      </c>
      <c r="F22" s="13"/>
      <c r="G22" s="34" t="str">
        <f>IF(OR(COUNTBLANK(AL22:AL22)=1,COUNTBLANK(AR22:AR22)=1,COUNTBLANK(O22:O22)=1),"",ROUND(((2*AL22)+AR22+O22)/4,0))</f>
        <v>0</v>
      </c>
      <c r="H22" s="34" t="str">
        <f>IF(OR(COUNTBLANK(AL22:AL22)=1,COUNTBLANK(AR22:AR22)=1,AND(COUNTBLANK(O22:O22)=1,OR($K$2&lt;&gt;12,UPPER($L$2)&lt;&gt;"GENAP")),AND(COUNTBLANK(P22:P22)=1,OR($K$2&lt;&gt;12,UPPER($L$2)&lt;&gt;"GENAP"))),"",IF(OR($K$2&lt;&gt;12,UPPER($L$2)&lt;&gt;"GENAP"),ROUND(((2*AL22)+AR22+P22)/4,0),ROUND(((2*AL22)+AR22+P22)/4,0)))</f>
        <v>0</v>
      </c>
      <c r="I22" s="34" t="str">
        <f>IF(AND(COUNTBLANK(AT22:AX22)=5,COUNTBLANK(AM22:AQ22)=5),"",IF(COUNTBLANK(AL22:AL22)=1,ROUND((AR22+(AY22*2))/3,0),ROUND(AY22,0)))</f>
        <v>0</v>
      </c>
      <c r="J22" s="34" t="str">
        <f>IF(OR(AND(COUNTBLANK(P22:P22)=1,OR($K$2&lt;&gt;12,UPPER($L$2)&lt;&gt;"GENAP")),COUNTBLANK(AT22:AX22)=5),"",IF(COUNTBLANK(AL22:AL22)=1,ROUND((AR22+(AY22*2))/3,0),ROUND(AY22,0)))</f>
        <v>0</v>
      </c>
      <c r="K22" s="16" t="str">
        <f>IF(BA22="","",BA22)</f>
        <v>0</v>
      </c>
      <c r="L22" s="102" t="s">
        <v>47</v>
      </c>
      <c r="M22" s="13"/>
      <c r="N22" s="53" t="str">
        <f>IF(BB22="","",BB22)</f>
        <v>0</v>
      </c>
      <c r="O22" s="2">
        <v>83</v>
      </c>
      <c r="P22" s="2">
        <v>87</v>
      </c>
      <c r="Q22" s="13"/>
      <c r="R22" s="3">
        <v>83</v>
      </c>
      <c r="S22" s="1"/>
      <c r="T22" s="62" t="str">
        <f>IF(ISNUMBER(R22)=FALSE(),"",IF(OR(R22&gt;=$C$4,ISNUMBER(S22)=FALSE(),R22&gt;S22),R22,IF(S22&gt;=$C$4,$C$4,S22)))</f>
        <v>0</v>
      </c>
      <c r="U22" s="1">
        <v>80</v>
      </c>
      <c r="V22" s="1"/>
      <c r="W22" s="62" t="str">
        <f>IF(ISNUMBER(U22)=FALSE(),"",IF(OR(U22&gt;=$C$4,ISNUMBER(V22)=FALSE(),U22&gt;V22),U22,IF(V22&gt;=$C$4,$C$4,V22)))</f>
        <v>0</v>
      </c>
      <c r="X22" s="1">
        <v>82</v>
      </c>
      <c r="Y22" s="1"/>
      <c r="Z22" s="62" t="str">
        <f>IF(ISNUMBER(X22)=FALSE(),"",IF(OR(X22&gt;=$C$4,ISNUMBER(Y22)=FALSE(),X22&gt;Y22),X22,IF(Y22&gt;=$C$4,$C$4,Y22)))</f>
        <v>0</v>
      </c>
      <c r="AA22" s="1"/>
      <c r="AB22" s="1"/>
      <c r="AC22" s="62" t="str">
        <f>IF(ISNUMBER(AA22)=FALSE(),"",IF(OR(AA22&gt;=$C$4,ISNUMBER(AB22)=FALSE(),AA22&gt;AB22),AA22,IF(AB22&gt;=$C$4,$C$4,AB22)))</f>
        <v>0</v>
      </c>
      <c r="AD22" s="1"/>
      <c r="AE22" s="1"/>
      <c r="AF22" s="62" t="str">
        <f>IF(ISNUMBER(AD22)=FALSE(),"",IF(OR(AD22&gt;=$C$4,ISNUMBER(AE22)=FALSE(),AD22&gt;AE22),AD22,IF(AE22&gt;=$C$4,$C$4,AE22)))</f>
        <v>0</v>
      </c>
      <c r="AG22" s="16" t="str">
        <f>IF(COUNTA(T22:T22)=1,T22)</f>
        <v>0</v>
      </c>
      <c r="AH22" s="16" t="str">
        <f>IF(COUNTA(W22:W22)=1,W22)</f>
        <v>0</v>
      </c>
      <c r="AI22" s="16" t="str">
        <f>IF(COUNTA(Z22:Z22)=1,Z22)</f>
        <v>0</v>
      </c>
      <c r="AJ22" s="16" t="str">
        <f>IF(COUNTA(AC22:AC22)=1,AC22)</f>
        <v>0</v>
      </c>
      <c r="AK22" s="16" t="str">
        <f>IF(COUNTA(AF22:AF22)=1,AF22)</f>
        <v>0</v>
      </c>
      <c r="AL22" s="52" t="str">
        <f>IF(COUNTBLANK(AG22:AK22)=5,"",AVERAGE(AG22:AK22))</f>
        <v>0</v>
      </c>
      <c r="AM22" s="6">
        <v>85</v>
      </c>
      <c r="AN22" s="2"/>
      <c r="AO22" s="2"/>
      <c r="AP22" s="2"/>
      <c r="AQ22" s="2"/>
      <c r="AR22" s="84" t="str">
        <f>IF(COUNTBLANK(AM22:AQ22)=5,"",AVERAGE(AM22:AQ22))</f>
        <v>0</v>
      </c>
      <c r="AS22" s="13"/>
      <c r="AT22" s="6"/>
      <c r="AU22" s="2"/>
      <c r="AV22" s="2"/>
      <c r="AW22" s="2"/>
      <c r="AX22" s="2"/>
      <c r="AY22" s="98" t="str">
        <f>IF(COUNTBLANK(AT22:AX22)=5,"",AVERAGE(AT22:AX22))</f>
        <v>0</v>
      </c>
      <c r="AZ22" s="13"/>
      <c r="BA22" s="10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6">
        <v>13</v>
      </c>
      <c r="B23" s="16">
        <v>51304</v>
      </c>
      <c r="C23" s="16" t="s">
        <v>184</v>
      </c>
      <c r="D23" s="13"/>
      <c r="E23" s="16" t="str">
        <f>H23</f>
        <v>0</v>
      </c>
      <c r="F23" s="13"/>
      <c r="G23" s="34" t="str">
        <f>IF(OR(COUNTBLANK(AL23:AL23)=1,COUNTBLANK(AR23:AR23)=1,COUNTBLANK(O23:O23)=1),"",ROUND(((2*AL23)+AR23+O23)/4,0))</f>
        <v>0</v>
      </c>
      <c r="H23" s="34" t="str">
        <f>IF(OR(COUNTBLANK(AL23:AL23)=1,COUNTBLANK(AR23:AR23)=1,AND(COUNTBLANK(O23:O23)=1,OR($K$2&lt;&gt;12,UPPER($L$2)&lt;&gt;"GENAP")),AND(COUNTBLANK(P23:P23)=1,OR($K$2&lt;&gt;12,UPPER($L$2)&lt;&gt;"GENAP"))),"",IF(OR($K$2&lt;&gt;12,UPPER($L$2)&lt;&gt;"GENAP"),ROUND(((2*AL23)+AR23+P23)/4,0),ROUND(((2*AL23)+AR23+P23)/4,0)))</f>
        <v>0</v>
      </c>
      <c r="I23" s="34" t="str">
        <f>IF(AND(COUNTBLANK(AT23:AX23)=5,COUNTBLANK(AM23:AQ23)=5),"",IF(COUNTBLANK(AL23:AL23)=1,ROUND((AR23+(AY23*2))/3,0),ROUND(AY23,0)))</f>
        <v>0</v>
      </c>
      <c r="J23" s="34" t="str">
        <f>IF(OR(AND(COUNTBLANK(P23:P23)=1,OR($K$2&lt;&gt;12,UPPER($L$2)&lt;&gt;"GENAP")),COUNTBLANK(AT23:AX23)=5),"",IF(COUNTBLANK(AL23:AL23)=1,ROUND((AR23+(AY23*2))/3,0),ROUND(AY23,0)))</f>
        <v>0</v>
      </c>
      <c r="K23" s="16" t="str">
        <f>IF(BA23="","",BA23)</f>
        <v>0</v>
      </c>
      <c r="L23" s="102" t="s">
        <v>47</v>
      </c>
      <c r="M23" s="13"/>
      <c r="N23" s="53" t="str">
        <f>IF(BB23="","",BB23)</f>
        <v>0</v>
      </c>
      <c r="O23" s="2">
        <v>84</v>
      </c>
      <c r="P23" s="2">
        <v>89</v>
      </c>
      <c r="Q23" s="13"/>
      <c r="R23" s="3">
        <v>85</v>
      </c>
      <c r="S23" s="1"/>
      <c r="T23" s="62" t="str">
        <f>IF(ISNUMBER(R23)=FALSE(),"",IF(OR(R23&gt;=$C$4,ISNUMBER(S23)=FALSE(),R23&gt;S23),R23,IF(S23&gt;=$C$4,$C$4,S23)))</f>
        <v>0</v>
      </c>
      <c r="U23" s="1">
        <v>88</v>
      </c>
      <c r="V23" s="1"/>
      <c r="W23" s="62" t="str">
        <f>IF(ISNUMBER(U23)=FALSE(),"",IF(OR(U23&gt;=$C$4,ISNUMBER(V23)=FALSE(),U23&gt;V23),U23,IF(V23&gt;=$C$4,$C$4,V23)))</f>
        <v>0</v>
      </c>
      <c r="X23" s="1">
        <v>85</v>
      </c>
      <c r="Y23" s="1"/>
      <c r="Z23" s="62" t="str">
        <f>IF(ISNUMBER(X23)=FALSE(),"",IF(OR(X23&gt;=$C$4,ISNUMBER(Y23)=FALSE(),X23&gt;Y23),X23,IF(Y23&gt;=$C$4,$C$4,Y23)))</f>
        <v>0</v>
      </c>
      <c r="AA23" s="1"/>
      <c r="AB23" s="1"/>
      <c r="AC23" s="62" t="str">
        <f>IF(ISNUMBER(AA23)=FALSE(),"",IF(OR(AA23&gt;=$C$4,ISNUMBER(AB23)=FALSE(),AA23&gt;AB23),AA23,IF(AB23&gt;=$C$4,$C$4,AB23)))</f>
        <v>0</v>
      </c>
      <c r="AD23" s="1"/>
      <c r="AE23" s="1"/>
      <c r="AF23" s="62" t="str">
        <f>IF(ISNUMBER(AD23)=FALSE(),"",IF(OR(AD23&gt;=$C$4,ISNUMBER(AE23)=FALSE(),AD23&gt;AE23),AD23,IF(AE23&gt;=$C$4,$C$4,AE23)))</f>
        <v>0</v>
      </c>
      <c r="AG23" s="16" t="str">
        <f>IF(COUNTA(T23:T23)=1,T23)</f>
        <v>0</v>
      </c>
      <c r="AH23" s="16" t="str">
        <f>IF(COUNTA(W23:W23)=1,W23)</f>
        <v>0</v>
      </c>
      <c r="AI23" s="16" t="str">
        <f>IF(COUNTA(Z23:Z23)=1,Z23)</f>
        <v>0</v>
      </c>
      <c r="AJ23" s="16" t="str">
        <f>IF(COUNTA(AC23:AC23)=1,AC23)</f>
        <v>0</v>
      </c>
      <c r="AK23" s="16" t="str">
        <f>IF(COUNTA(AF23:AF23)=1,AF23)</f>
        <v>0</v>
      </c>
      <c r="AL23" s="52" t="str">
        <f>IF(COUNTBLANK(AG23:AK23)=5,"",AVERAGE(AG23:AK23))</f>
        <v>0</v>
      </c>
      <c r="AM23" s="6">
        <v>86</v>
      </c>
      <c r="AN23" s="2"/>
      <c r="AO23" s="2"/>
      <c r="AP23" s="2"/>
      <c r="AQ23" s="2"/>
      <c r="AR23" s="84" t="str">
        <f>IF(COUNTBLANK(AM23:AQ23)=5,"",AVERAGE(AM23:AQ23))</f>
        <v>0</v>
      </c>
      <c r="AS23" s="13"/>
      <c r="AT23" s="6"/>
      <c r="AU23" s="2"/>
      <c r="AV23" s="2"/>
      <c r="AW23" s="2"/>
      <c r="AX23" s="2"/>
      <c r="AY23" s="98" t="str">
        <f>IF(COUNTBLANK(AT23:AX23)=5,"",AVERAGE(AT23:AX23))</f>
        <v>0</v>
      </c>
      <c r="AZ23" s="13"/>
      <c r="BA23" s="10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6">
        <v>14</v>
      </c>
      <c r="B24" s="16">
        <v>51305</v>
      </c>
      <c r="C24" s="16" t="s">
        <v>185</v>
      </c>
      <c r="D24" s="13"/>
      <c r="E24" s="16" t="str">
        <f>H24</f>
        <v>0</v>
      </c>
      <c r="F24" s="13"/>
      <c r="G24" s="34" t="str">
        <f>IF(OR(COUNTBLANK(AL24:AL24)=1,COUNTBLANK(AR24:AR24)=1,COUNTBLANK(O24:O24)=1),"",ROUND(((2*AL24)+AR24+O24)/4,0))</f>
        <v>0</v>
      </c>
      <c r="H24" s="34" t="str">
        <f>IF(OR(COUNTBLANK(AL24:AL24)=1,COUNTBLANK(AR24:AR24)=1,AND(COUNTBLANK(O24:O24)=1,OR($K$2&lt;&gt;12,UPPER($L$2)&lt;&gt;"GENAP")),AND(COUNTBLANK(P24:P24)=1,OR($K$2&lt;&gt;12,UPPER($L$2)&lt;&gt;"GENAP"))),"",IF(OR($K$2&lt;&gt;12,UPPER($L$2)&lt;&gt;"GENAP"),ROUND(((2*AL24)+AR24+P24)/4,0),ROUND(((2*AL24)+AR24+P24)/4,0)))</f>
        <v>0</v>
      </c>
      <c r="I24" s="34" t="str">
        <f>IF(AND(COUNTBLANK(AT24:AX24)=5,COUNTBLANK(AM24:AQ24)=5),"",IF(COUNTBLANK(AL24:AL24)=1,ROUND((AR24+(AY24*2))/3,0),ROUND(AY24,0)))</f>
        <v>0</v>
      </c>
      <c r="J24" s="34" t="str">
        <f>IF(OR(AND(COUNTBLANK(P24:P24)=1,OR($K$2&lt;&gt;12,UPPER($L$2)&lt;&gt;"GENAP")),COUNTBLANK(AT24:AX24)=5),"",IF(COUNTBLANK(AL24:AL24)=1,ROUND((AR24+(AY24*2))/3,0),ROUND(AY24,0)))</f>
        <v>0</v>
      </c>
      <c r="K24" s="16" t="str">
        <f>IF(BA24="","",BA24)</f>
        <v>0</v>
      </c>
      <c r="L24" s="102" t="s">
        <v>47</v>
      </c>
      <c r="M24" s="13"/>
      <c r="N24" s="53" t="str">
        <f>IF(BB24="","",BB24)</f>
        <v>0</v>
      </c>
      <c r="O24" s="2">
        <v>82</v>
      </c>
      <c r="P24" s="2">
        <v>82</v>
      </c>
      <c r="Q24" s="13"/>
      <c r="R24" s="3">
        <v>82</v>
      </c>
      <c r="S24" s="1"/>
      <c r="T24" s="62" t="str">
        <f>IF(ISNUMBER(R24)=FALSE(),"",IF(OR(R24&gt;=$C$4,ISNUMBER(S24)=FALSE(),R24&gt;S24),R24,IF(S24&gt;=$C$4,$C$4,S24)))</f>
        <v>0</v>
      </c>
      <c r="U24" s="1">
        <v>87</v>
      </c>
      <c r="V24" s="1"/>
      <c r="W24" s="62" t="str">
        <f>IF(ISNUMBER(U24)=FALSE(),"",IF(OR(U24&gt;=$C$4,ISNUMBER(V24)=FALSE(),U24&gt;V24),U24,IF(V24&gt;=$C$4,$C$4,V24)))</f>
        <v>0</v>
      </c>
      <c r="X24" s="1">
        <v>84</v>
      </c>
      <c r="Y24" s="1"/>
      <c r="Z24" s="62" t="str">
        <f>IF(ISNUMBER(X24)=FALSE(),"",IF(OR(X24&gt;=$C$4,ISNUMBER(Y24)=FALSE(),X24&gt;Y24),X24,IF(Y24&gt;=$C$4,$C$4,Y24)))</f>
        <v>0</v>
      </c>
      <c r="AA24" s="1"/>
      <c r="AB24" s="1"/>
      <c r="AC24" s="62" t="str">
        <f>IF(ISNUMBER(AA24)=FALSE(),"",IF(OR(AA24&gt;=$C$4,ISNUMBER(AB24)=FALSE(),AA24&gt;AB24),AA24,IF(AB24&gt;=$C$4,$C$4,AB24)))</f>
        <v>0</v>
      </c>
      <c r="AD24" s="1"/>
      <c r="AE24" s="1"/>
      <c r="AF24" s="62" t="str">
        <f>IF(ISNUMBER(AD24)=FALSE(),"",IF(OR(AD24&gt;=$C$4,ISNUMBER(AE24)=FALSE(),AD24&gt;AE24),AD24,IF(AE24&gt;=$C$4,$C$4,AE24)))</f>
        <v>0</v>
      </c>
      <c r="AG24" s="16" t="str">
        <f>IF(COUNTA(T24:T24)=1,T24)</f>
        <v>0</v>
      </c>
      <c r="AH24" s="16" t="str">
        <f>IF(COUNTA(W24:W24)=1,W24)</f>
        <v>0</v>
      </c>
      <c r="AI24" s="16" t="str">
        <f>IF(COUNTA(Z24:Z24)=1,Z24)</f>
        <v>0</v>
      </c>
      <c r="AJ24" s="16" t="str">
        <f>IF(COUNTA(AC24:AC24)=1,AC24)</f>
        <v>0</v>
      </c>
      <c r="AK24" s="16" t="str">
        <f>IF(COUNTA(AF24:AF24)=1,AF24)</f>
        <v>0</v>
      </c>
      <c r="AL24" s="52" t="str">
        <f>IF(COUNTBLANK(AG24:AK24)=5,"",AVERAGE(AG24:AK24))</f>
        <v>0</v>
      </c>
      <c r="AM24" s="6">
        <v>86</v>
      </c>
      <c r="AN24" s="2"/>
      <c r="AO24" s="2"/>
      <c r="AP24" s="2"/>
      <c r="AQ24" s="2"/>
      <c r="AR24" s="84" t="str">
        <f>IF(COUNTBLANK(AM24:AQ24)=5,"",AVERAGE(AM24:AQ24))</f>
        <v>0</v>
      </c>
      <c r="AS24" s="13"/>
      <c r="AT24" s="6"/>
      <c r="AU24" s="2"/>
      <c r="AV24" s="2"/>
      <c r="AW24" s="2"/>
      <c r="AX24" s="2"/>
      <c r="AY24" s="98" t="str">
        <f>IF(COUNTBLANK(AT24:AX24)=5,"",AVERAGE(AT24:AX24))</f>
        <v>0</v>
      </c>
      <c r="AZ24" s="13"/>
      <c r="BA24" s="10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6">
        <v>15</v>
      </c>
      <c r="B25" s="16">
        <v>51306</v>
      </c>
      <c r="C25" s="16" t="s">
        <v>186</v>
      </c>
      <c r="D25" s="13"/>
      <c r="E25" s="16" t="str">
        <f>H25</f>
        <v>0</v>
      </c>
      <c r="F25" s="13"/>
      <c r="G25" s="34" t="str">
        <f>IF(OR(COUNTBLANK(AL25:AL25)=1,COUNTBLANK(AR25:AR25)=1,COUNTBLANK(O25:O25)=1),"",ROUND(((2*AL25)+AR25+O25)/4,0))</f>
        <v>0</v>
      </c>
      <c r="H25" s="34" t="str">
        <f>IF(OR(COUNTBLANK(AL25:AL25)=1,COUNTBLANK(AR25:AR25)=1,AND(COUNTBLANK(O25:O25)=1,OR($K$2&lt;&gt;12,UPPER($L$2)&lt;&gt;"GENAP")),AND(COUNTBLANK(P25:P25)=1,OR($K$2&lt;&gt;12,UPPER($L$2)&lt;&gt;"GENAP"))),"",IF(OR($K$2&lt;&gt;12,UPPER($L$2)&lt;&gt;"GENAP"),ROUND(((2*AL25)+AR25+P25)/4,0),ROUND(((2*AL25)+AR25+P25)/4,0)))</f>
        <v>0</v>
      </c>
      <c r="I25" s="34" t="str">
        <f>IF(AND(COUNTBLANK(AT25:AX25)=5,COUNTBLANK(AM25:AQ25)=5),"",IF(COUNTBLANK(AL25:AL25)=1,ROUND((AR25+(AY25*2))/3,0),ROUND(AY25,0)))</f>
        <v>0</v>
      </c>
      <c r="J25" s="34" t="str">
        <f>IF(OR(AND(COUNTBLANK(P25:P25)=1,OR($K$2&lt;&gt;12,UPPER($L$2)&lt;&gt;"GENAP")),COUNTBLANK(AT25:AX25)=5),"",IF(COUNTBLANK(AL25:AL25)=1,ROUND((AR25+(AY25*2))/3,0),ROUND(AY25,0)))</f>
        <v>0</v>
      </c>
      <c r="K25" s="16" t="str">
        <f>IF(BA25="","",BA25)</f>
        <v>0</v>
      </c>
      <c r="L25" s="102" t="s">
        <v>47</v>
      </c>
      <c r="M25" s="13"/>
      <c r="N25" s="53" t="str">
        <f>IF(BB25="","",BB25)</f>
        <v>0</v>
      </c>
      <c r="O25" s="2">
        <v>84</v>
      </c>
      <c r="P25" s="2">
        <v>86</v>
      </c>
      <c r="Q25" s="13"/>
      <c r="R25" s="3">
        <v>85</v>
      </c>
      <c r="S25" s="1"/>
      <c r="T25" s="62" t="str">
        <f>IF(ISNUMBER(R25)=FALSE(),"",IF(OR(R25&gt;=$C$4,ISNUMBER(S25)=FALSE(),R25&gt;S25),R25,IF(S25&gt;=$C$4,$C$4,S25)))</f>
        <v>0</v>
      </c>
      <c r="U25" s="1">
        <v>87</v>
      </c>
      <c r="V25" s="1"/>
      <c r="W25" s="62" t="str">
        <f>IF(ISNUMBER(U25)=FALSE(),"",IF(OR(U25&gt;=$C$4,ISNUMBER(V25)=FALSE(),U25&gt;V25),U25,IF(V25&gt;=$C$4,$C$4,V25)))</f>
        <v>0</v>
      </c>
      <c r="X25" s="1">
        <v>85</v>
      </c>
      <c r="Y25" s="1"/>
      <c r="Z25" s="62" t="str">
        <f>IF(ISNUMBER(X25)=FALSE(),"",IF(OR(X25&gt;=$C$4,ISNUMBER(Y25)=FALSE(),X25&gt;Y25),X25,IF(Y25&gt;=$C$4,$C$4,Y25)))</f>
        <v>0</v>
      </c>
      <c r="AA25" s="1"/>
      <c r="AB25" s="1"/>
      <c r="AC25" s="62" t="str">
        <f>IF(ISNUMBER(AA25)=FALSE(),"",IF(OR(AA25&gt;=$C$4,ISNUMBER(AB25)=FALSE(),AA25&gt;AB25),AA25,IF(AB25&gt;=$C$4,$C$4,AB25)))</f>
        <v>0</v>
      </c>
      <c r="AD25" s="1"/>
      <c r="AE25" s="1"/>
      <c r="AF25" s="62" t="str">
        <f>IF(ISNUMBER(AD25)=FALSE(),"",IF(OR(AD25&gt;=$C$4,ISNUMBER(AE25)=FALSE(),AD25&gt;AE25),AD25,IF(AE25&gt;=$C$4,$C$4,AE25)))</f>
        <v>0</v>
      </c>
      <c r="AG25" s="16" t="str">
        <f>IF(COUNTA(T25:T25)=1,T25)</f>
        <v>0</v>
      </c>
      <c r="AH25" s="16" t="str">
        <f>IF(COUNTA(W25:W25)=1,W25)</f>
        <v>0</v>
      </c>
      <c r="AI25" s="16" t="str">
        <f>IF(COUNTA(Z25:Z25)=1,Z25)</f>
        <v>0</v>
      </c>
      <c r="AJ25" s="16" t="str">
        <f>IF(COUNTA(AC25:AC25)=1,AC25)</f>
        <v>0</v>
      </c>
      <c r="AK25" s="16" t="str">
        <f>IF(COUNTA(AF25:AF25)=1,AF25)</f>
        <v>0</v>
      </c>
      <c r="AL25" s="52" t="str">
        <f>IF(COUNTBLANK(AG25:AK25)=5,"",AVERAGE(AG25:AK25))</f>
        <v>0</v>
      </c>
      <c r="AM25" s="6">
        <v>85</v>
      </c>
      <c r="AN25" s="2"/>
      <c r="AO25" s="2"/>
      <c r="AP25" s="2"/>
      <c r="AQ25" s="2"/>
      <c r="AR25" s="84" t="str">
        <f>IF(COUNTBLANK(AM25:AQ25)=5,"",AVERAGE(AM25:AQ25))</f>
        <v>0</v>
      </c>
      <c r="AS25" s="13"/>
      <c r="AT25" s="6"/>
      <c r="AU25" s="2"/>
      <c r="AV25" s="2"/>
      <c r="AW25" s="2"/>
      <c r="AX25" s="2"/>
      <c r="AY25" s="98" t="str">
        <f>IF(COUNTBLANK(AT25:AX25)=5,"",AVERAGE(AT25:AX25))</f>
        <v>0</v>
      </c>
      <c r="AZ25" s="13"/>
      <c r="BA25" s="10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6">
        <v>16</v>
      </c>
      <c r="B26" s="16">
        <v>51307</v>
      </c>
      <c r="C26" s="16" t="s">
        <v>187</v>
      </c>
      <c r="D26" s="13"/>
      <c r="E26" s="16" t="str">
        <f>H26</f>
        <v>0</v>
      </c>
      <c r="F26" s="13"/>
      <c r="G26" s="34" t="str">
        <f>IF(OR(COUNTBLANK(AL26:AL26)=1,COUNTBLANK(AR26:AR26)=1,COUNTBLANK(O26:O26)=1),"",ROUND(((2*AL26)+AR26+O26)/4,0))</f>
        <v>0</v>
      </c>
      <c r="H26" s="34" t="str">
        <f>IF(OR(COUNTBLANK(AL26:AL26)=1,COUNTBLANK(AR26:AR26)=1,AND(COUNTBLANK(O26:O26)=1,OR($K$2&lt;&gt;12,UPPER($L$2)&lt;&gt;"GENAP")),AND(COUNTBLANK(P26:P26)=1,OR($K$2&lt;&gt;12,UPPER($L$2)&lt;&gt;"GENAP"))),"",IF(OR($K$2&lt;&gt;12,UPPER($L$2)&lt;&gt;"GENAP"),ROUND(((2*AL26)+AR26+P26)/4,0),ROUND(((2*AL26)+AR26+P26)/4,0)))</f>
        <v>0</v>
      </c>
      <c r="I26" s="34" t="str">
        <f>IF(AND(COUNTBLANK(AT26:AX26)=5,COUNTBLANK(AM26:AQ26)=5),"",IF(COUNTBLANK(AL26:AL26)=1,ROUND((AR26+(AY26*2))/3,0),ROUND(AY26,0)))</f>
        <v>0</v>
      </c>
      <c r="J26" s="34" t="str">
        <f>IF(OR(AND(COUNTBLANK(P26:P26)=1,OR($K$2&lt;&gt;12,UPPER($L$2)&lt;&gt;"GENAP")),COUNTBLANK(AT26:AX26)=5),"",IF(COUNTBLANK(AL26:AL26)=1,ROUND((AR26+(AY26*2))/3,0),ROUND(AY26,0)))</f>
        <v>0</v>
      </c>
      <c r="K26" s="16" t="str">
        <f>IF(BA26="","",BA26)</f>
        <v>0</v>
      </c>
      <c r="L26" s="102" t="s">
        <v>47</v>
      </c>
      <c r="M26" s="13"/>
      <c r="N26" s="53" t="str">
        <f>IF(BB26="","",BB26)</f>
        <v>0</v>
      </c>
      <c r="O26" s="2">
        <v>88</v>
      </c>
      <c r="P26" s="2">
        <v>85</v>
      </c>
      <c r="Q26" s="13"/>
      <c r="R26" s="3">
        <v>85</v>
      </c>
      <c r="S26" s="1"/>
      <c r="T26" s="62" t="str">
        <f>IF(ISNUMBER(R26)=FALSE(),"",IF(OR(R26&gt;=$C$4,ISNUMBER(S26)=FALSE(),R26&gt;S26),R26,IF(S26&gt;=$C$4,$C$4,S26)))</f>
        <v>0</v>
      </c>
      <c r="U26" s="1">
        <v>87</v>
      </c>
      <c r="V26" s="1"/>
      <c r="W26" s="62" t="str">
        <f>IF(ISNUMBER(U26)=FALSE(),"",IF(OR(U26&gt;=$C$4,ISNUMBER(V26)=FALSE(),U26&gt;V26),U26,IF(V26&gt;=$C$4,$C$4,V26)))</f>
        <v>0</v>
      </c>
      <c r="X26" s="1">
        <v>83</v>
      </c>
      <c r="Y26" s="1"/>
      <c r="Z26" s="62" t="str">
        <f>IF(ISNUMBER(X26)=FALSE(),"",IF(OR(X26&gt;=$C$4,ISNUMBER(Y26)=FALSE(),X26&gt;Y26),X26,IF(Y26&gt;=$C$4,$C$4,Y26)))</f>
        <v>0</v>
      </c>
      <c r="AA26" s="1"/>
      <c r="AB26" s="1"/>
      <c r="AC26" s="62" t="str">
        <f>IF(ISNUMBER(AA26)=FALSE(),"",IF(OR(AA26&gt;=$C$4,ISNUMBER(AB26)=FALSE(),AA26&gt;AB26),AA26,IF(AB26&gt;=$C$4,$C$4,AB26)))</f>
        <v>0</v>
      </c>
      <c r="AD26" s="1"/>
      <c r="AE26" s="1"/>
      <c r="AF26" s="62" t="str">
        <f>IF(ISNUMBER(AD26)=FALSE(),"",IF(OR(AD26&gt;=$C$4,ISNUMBER(AE26)=FALSE(),AD26&gt;AE26),AD26,IF(AE26&gt;=$C$4,$C$4,AE26)))</f>
        <v>0</v>
      </c>
      <c r="AG26" s="16" t="str">
        <f>IF(COUNTA(T26:T26)=1,T26)</f>
        <v>0</v>
      </c>
      <c r="AH26" s="16" t="str">
        <f>IF(COUNTA(W26:W26)=1,W26)</f>
        <v>0</v>
      </c>
      <c r="AI26" s="16" t="str">
        <f>IF(COUNTA(Z26:Z26)=1,Z26)</f>
        <v>0</v>
      </c>
      <c r="AJ26" s="16" t="str">
        <f>IF(COUNTA(AC26:AC26)=1,AC26)</f>
        <v>0</v>
      </c>
      <c r="AK26" s="16" t="str">
        <f>IF(COUNTA(AF26:AF26)=1,AF26)</f>
        <v>0</v>
      </c>
      <c r="AL26" s="52" t="str">
        <f>IF(COUNTBLANK(AG26:AK26)=5,"",AVERAGE(AG26:AK26))</f>
        <v>0</v>
      </c>
      <c r="AM26" s="6">
        <v>85</v>
      </c>
      <c r="AN26" s="2"/>
      <c r="AO26" s="2"/>
      <c r="AP26" s="2"/>
      <c r="AQ26" s="2"/>
      <c r="AR26" s="84" t="str">
        <f>IF(COUNTBLANK(AM26:AQ26)=5,"",AVERAGE(AM26:AQ26))</f>
        <v>0</v>
      </c>
      <c r="AS26" s="13"/>
      <c r="AT26" s="6"/>
      <c r="AU26" s="2"/>
      <c r="AV26" s="2"/>
      <c r="AW26" s="2"/>
      <c r="AX26" s="2"/>
      <c r="AY26" s="98" t="str">
        <f>IF(COUNTBLANK(AT26:AX26)=5,"",AVERAGE(AT26:AX26))</f>
        <v>0</v>
      </c>
      <c r="AZ26" s="13"/>
      <c r="BA26" s="10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6">
        <v>17</v>
      </c>
      <c r="B27" s="16">
        <v>51308</v>
      </c>
      <c r="C27" s="16" t="s">
        <v>188</v>
      </c>
      <c r="D27" s="13"/>
      <c r="E27" s="16" t="str">
        <f>H27</f>
        <v>0</v>
      </c>
      <c r="F27" s="13"/>
      <c r="G27" s="34" t="str">
        <f>IF(OR(COUNTBLANK(AL27:AL27)=1,COUNTBLANK(AR27:AR27)=1,COUNTBLANK(O27:O27)=1),"",ROUND(((2*AL27)+AR27+O27)/4,0))</f>
        <v>0</v>
      </c>
      <c r="H27" s="34" t="str">
        <f>IF(OR(COUNTBLANK(AL27:AL27)=1,COUNTBLANK(AR27:AR27)=1,AND(COUNTBLANK(O27:O27)=1,OR($K$2&lt;&gt;12,UPPER($L$2)&lt;&gt;"GENAP")),AND(COUNTBLANK(P27:P27)=1,OR($K$2&lt;&gt;12,UPPER($L$2)&lt;&gt;"GENAP"))),"",IF(OR($K$2&lt;&gt;12,UPPER($L$2)&lt;&gt;"GENAP"),ROUND(((2*AL27)+AR27+P27)/4,0),ROUND(((2*AL27)+AR27+P27)/4,0)))</f>
        <v>0</v>
      </c>
      <c r="I27" s="34" t="str">
        <f>IF(AND(COUNTBLANK(AT27:AX27)=5,COUNTBLANK(AM27:AQ27)=5),"",IF(COUNTBLANK(AL27:AL27)=1,ROUND((AR27+(AY27*2))/3,0),ROUND(AY27,0)))</f>
        <v>0</v>
      </c>
      <c r="J27" s="34" t="str">
        <f>IF(OR(AND(COUNTBLANK(P27:P27)=1,OR($K$2&lt;&gt;12,UPPER($L$2)&lt;&gt;"GENAP")),COUNTBLANK(AT27:AX27)=5),"",IF(COUNTBLANK(AL27:AL27)=1,ROUND((AR27+(AY27*2))/3,0),ROUND(AY27,0)))</f>
        <v>0</v>
      </c>
      <c r="K27" s="16" t="str">
        <f>IF(BA27="","",BA27)</f>
        <v>0</v>
      </c>
      <c r="L27" s="102" t="s">
        <v>47</v>
      </c>
      <c r="M27" s="13"/>
      <c r="N27" s="53" t="str">
        <f>IF(BB27="","",BB27)</f>
        <v>0</v>
      </c>
      <c r="O27" s="2">
        <v>84</v>
      </c>
      <c r="P27" s="2">
        <v>86</v>
      </c>
      <c r="Q27" s="13"/>
      <c r="R27" s="3">
        <v>85</v>
      </c>
      <c r="S27" s="1"/>
      <c r="T27" s="62" t="str">
        <f>IF(ISNUMBER(R27)=FALSE(),"",IF(OR(R27&gt;=$C$4,ISNUMBER(S27)=FALSE(),R27&gt;S27),R27,IF(S27&gt;=$C$4,$C$4,S27)))</f>
        <v>0</v>
      </c>
      <c r="U27" s="1">
        <v>87</v>
      </c>
      <c r="V27" s="1"/>
      <c r="W27" s="62" t="str">
        <f>IF(ISNUMBER(U27)=FALSE(),"",IF(OR(U27&gt;=$C$4,ISNUMBER(V27)=FALSE(),U27&gt;V27),U27,IF(V27&gt;=$C$4,$C$4,V27)))</f>
        <v>0</v>
      </c>
      <c r="X27" s="1">
        <v>86</v>
      </c>
      <c r="Y27" s="1"/>
      <c r="Z27" s="62" t="str">
        <f>IF(ISNUMBER(X27)=FALSE(),"",IF(OR(X27&gt;=$C$4,ISNUMBER(Y27)=FALSE(),X27&gt;Y27),X27,IF(Y27&gt;=$C$4,$C$4,Y27)))</f>
        <v>0</v>
      </c>
      <c r="AA27" s="1"/>
      <c r="AB27" s="1"/>
      <c r="AC27" s="62" t="str">
        <f>IF(ISNUMBER(AA27)=FALSE(),"",IF(OR(AA27&gt;=$C$4,ISNUMBER(AB27)=FALSE(),AA27&gt;AB27),AA27,IF(AB27&gt;=$C$4,$C$4,AB27)))</f>
        <v>0</v>
      </c>
      <c r="AD27" s="1"/>
      <c r="AE27" s="1"/>
      <c r="AF27" s="62" t="str">
        <f>IF(ISNUMBER(AD27)=FALSE(),"",IF(OR(AD27&gt;=$C$4,ISNUMBER(AE27)=FALSE(),AD27&gt;AE27),AD27,IF(AE27&gt;=$C$4,$C$4,AE27)))</f>
        <v>0</v>
      </c>
      <c r="AG27" s="16" t="str">
        <f>IF(COUNTA(T27:T27)=1,T27)</f>
        <v>0</v>
      </c>
      <c r="AH27" s="16" t="str">
        <f>IF(COUNTA(W27:W27)=1,W27)</f>
        <v>0</v>
      </c>
      <c r="AI27" s="16" t="str">
        <f>IF(COUNTA(Z27:Z27)=1,Z27)</f>
        <v>0</v>
      </c>
      <c r="AJ27" s="16" t="str">
        <f>IF(COUNTA(AC27:AC27)=1,AC27)</f>
        <v>0</v>
      </c>
      <c r="AK27" s="16" t="str">
        <f>IF(COUNTA(AF27:AF27)=1,AF27)</f>
        <v>0</v>
      </c>
      <c r="AL27" s="52" t="str">
        <f>IF(COUNTBLANK(AG27:AK27)=5,"",AVERAGE(AG27:AK27))</f>
        <v>0</v>
      </c>
      <c r="AM27" s="6">
        <v>85</v>
      </c>
      <c r="AN27" s="2"/>
      <c r="AO27" s="2"/>
      <c r="AP27" s="2"/>
      <c r="AQ27" s="2"/>
      <c r="AR27" s="84" t="str">
        <f>IF(COUNTBLANK(AM27:AQ27)=5,"",AVERAGE(AM27:AQ27))</f>
        <v>0</v>
      </c>
      <c r="AS27" s="13"/>
      <c r="AT27" s="6"/>
      <c r="AU27" s="2"/>
      <c r="AV27" s="2"/>
      <c r="AW27" s="2"/>
      <c r="AX27" s="2"/>
      <c r="AY27" s="98" t="str">
        <f>IF(COUNTBLANK(AT27:AX27)=5,"",AVERAGE(AT27:AX27))</f>
        <v>0</v>
      </c>
      <c r="AZ27" s="13"/>
      <c r="BA27" s="10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6">
        <v>18</v>
      </c>
      <c r="B28" s="16">
        <v>51309</v>
      </c>
      <c r="C28" s="16" t="s">
        <v>189</v>
      </c>
      <c r="D28" s="13"/>
      <c r="E28" s="16" t="str">
        <f>H28</f>
        <v>0</v>
      </c>
      <c r="F28" s="13"/>
      <c r="G28" s="34" t="str">
        <f>IF(OR(COUNTBLANK(AL28:AL28)=1,COUNTBLANK(AR28:AR28)=1,COUNTBLANK(O28:O28)=1),"",ROUND(((2*AL28)+AR28+O28)/4,0))</f>
        <v>0</v>
      </c>
      <c r="H28" s="34" t="str">
        <f>IF(OR(COUNTBLANK(AL28:AL28)=1,COUNTBLANK(AR28:AR28)=1,AND(COUNTBLANK(O28:O28)=1,OR($K$2&lt;&gt;12,UPPER($L$2)&lt;&gt;"GENAP")),AND(COUNTBLANK(P28:P28)=1,OR($K$2&lt;&gt;12,UPPER($L$2)&lt;&gt;"GENAP"))),"",IF(OR($K$2&lt;&gt;12,UPPER($L$2)&lt;&gt;"GENAP"),ROUND(((2*AL28)+AR28+P28)/4,0),ROUND(((2*AL28)+AR28+P28)/4,0)))</f>
        <v>0</v>
      </c>
      <c r="I28" s="34" t="str">
        <f>IF(AND(COUNTBLANK(AT28:AX28)=5,COUNTBLANK(AM28:AQ28)=5),"",IF(COUNTBLANK(AL28:AL28)=1,ROUND((AR28+(AY28*2))/3,0),ROUND(AY28,0)))</f>
        <v>0</v>
      </c>
      <c r="J28" s="34" t="str">
        <f>IF(OR(AND(COUNTBLANK(P28:P28)=1,OR($K$2&lt;&gt;12,UPPER($L$2)&lt;&gt;"GENAP")),COUNTBLANK(AT28:AX28)=5),"",IF(COUNTBLANK(AL28:AL28)=1,ROUND((AR28+(AY28*2))/3,0),ROUND(AY28,0)))</f>
        <v>0</v>
      </c>
      <c r="K28" s="16" t="str">
        <f>IF(BA28="","",BA28)</f>
        <v>0</v>
      </c>
      <c r="L28" s="102" t="s">
        <v>47</v>
      </c>
      <c r="M28" s="13"/>
      <c r="N28" s="53" t="str">
        <f>IF(BB28="","",BB28)</f>
        <v>0</v>
      </c>
      <c r="O28" s="2">
        <v>85</v>
      </c>
      <c r="P28" s="2">
        <v>86</v>
      </c>
      <c r="Q28" s="13"/>
      <c r="R28" s="3">
        <v>88</v>
      </c>
      <c r="S28" s="1"/>
      <c r="T28" s="62" t="str">
        <f>IF(ISNUMBER(R28)=FALSE(),"",IF(OR(R28&gt;=$C$4,ISNUMBER(S28)=FALSE(),R28&gt;S28),R28,IF(S28&gt;=$C$4,$C$4,S28)))</f>
        <v>0</v>
      </c>
      <c r="U28" s="1">
        <v>87</v>
      </c>
      <c r="V28" s="1"/>
      <c r="W28" s="62" t="str">
        <f>IF(ISNUMBER(U28)=FALSE(),"",IF(OR(U28&gt;=$C$4,ISNUMBER(V28)=FALSE(),U28&gt;V28),U28,IF(V28&gt;=$C$4,$C$4,V28)))</f>
        <v>0</v>
      </c>
      <c r="X28" s="1">
        <v>85</v>
      </c>
      <c r="Y28" s="1"/>
      <c r="Z28" s="62" t="str">
        <f>IF(ISNUMBER(X28)=FALSE(),"",IF(OR(X28&gt;=$C$4,ISNUMBER(Y28)=FALSE(),X28&gt;Y28),X28,IF(Y28&gt;=$C$4,$C$4,Y28)))</f>
        <v>0</v>
      </c>
      <c r="AA28" s="1"/>
      <c r="AB28" s="1"/>
      <c r="AC28" s="62" t="str">
        <f>IF(ISNUMBER(AA28)=FALSE(),"",IF(OR(AA28&gt;=$C$4,ISNUMBER(AB28)=FALSE(),AA28&gt;AB28),AA28,IF(AB28&gt;=$C$4,$C$4,AB28)))</f>
        <v>0</v>
      </c>
      <c r="AD28" s="1"/>
      <c r="AE28" s="1"/>
      <c r="AF28" s="62" t="str">
        <f>IF(ISNUMBER(AD28)=FALSE(),"",IF(OR(AD28&gt;=$C$4,ISNUMBER(AE28)=FALSE(),AD28&gt;AE28),AD28,IF(AE28&gt;=$C$4,$C$4,AE28)))</f>
        <v>0</v>
      </c>
      <c r="AG28" s="16" t="str">
        <f>IF(COUNTA(T28:T28)=1,T28)</f>
        <v>0</v>
      </c>
      <c r="AH28" s="16" t="str">
        <f>IF(COUNTA(W28:W28)=1,W28)</f>
        <v>0</v>
      </c>
      <c r="AI28" s="16" t="str">
        <f>IF(COUNTA(Z28:Z28)=1,Z28)</f>
        <v>0</v>
      </c>
      <c r="AJ28" s="16" t="str">
        <f>IF(COUNTA(AC28:AC28)=1,AC28)</f>
        <v>0</v>
      </c>
      <c r="AK28" s="16" t="str">
        <f>IF(COUNTA(AF28:AF28)=1,AF28)</f>
        <v>0</v>
      </c>
      <c r="AL28" s="52" t="str">
        <f>IF(COUNTBLANK(AG28:AK28)=5,"",AVERAGE(AG28:AK28))</f>
        <v>0</v>
      </c>
      <c r="AM28" s="6">
        <v>87</v>
      </c>
      <c r="AN28" s="2"/>
      <c r="AO28" s="2"/>
      <c r="AP28" s="2"/>
      <c r="AQ28" s="2"/>
      <c r="AR28" s="84" t="str">
        <f>IF(COUNTBLANK(AM28:AQ28)=5,"",AVERAGE(AM28:AQ28))</f>
        <v>0</v>
      </c>
      <c r="AS28" s="13"/>
      <c r="AT28" s="6"/>
      <c r="AU28" s="2"/>
      <c r="AV28" s="2"/>
      <c r="AW28" s="2"/>
      <c r="AX28" s="2"/>
      <c r="AY28" s="98" t="str">
        <f>IF(COUNTBLANK(AT28:AX28)=5,"",AVERAGE(AT28:AX28))</f>
        <v>0</v>
      </c>
      <c r="AZ28" s="13"/>
      <c r="BA28" s="10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6">
        <v>19</v>
      </c>
      <c r="B29" s="16">
        <v>51310</v>
      </c>
      <c r="C29" s="16" t="s">
        <v>190</v>
      </c>
      <c r="D29" s="13"/>
      <c r="E29" s="16" t="str">
        <f>H29</f>
        <v>0</v>
      </c>
      <c r="F29" s="13"/>
      <c r="G29" s="34" t="str">
        <f>IF(OR(COUNTBLANK(AL29:AL29)=1,COUNTBLANK(AR29:AR29)=1,COUNTBLANK(O29:O29)=1),"",ROUND(((2*AL29)+AR29+O29)/4,0))</f>
        <v>0</v>
      </c>
      <c r="H29" s="34" t="str">
        <f>IF(OR(COUNTBLANK(AL29:AL29)=1,COUNTBLANK(AR29:AR29)=1,AND(COUNTBLANK(O29:O29)=1,OR($K$2&lt;&gt;12,UPPER($L$2)&lt;&gt;"GENAP")),AND(COUNTBLANK(P29:P29)=1,OR($K$2&lt;&gt;12,UPPER($L$2)&lt;&gt;"GENAP"))),"",IF(OR($K$2&lt;&gt;12,UPPER($L$2)&lt;&gt;"GENAP"),ROUND(((2*AL29)+AR29+P29)/4,0),ROUND(((2*AL29)+AR29+P29)/4,0)))</f>
        <v>0</v>
      </c>
      <c r="I29" s="34" t="str">
        <f>IF(AND(COUNTBLANK(AT29:AX29)=5,COUNTBLANK(AM29:AQ29)=5),"",IF(COUNTBLANK(AL29:AL29)=1,ROUND((AR29+(AY29*2))/3,0),ROUND(AY29,0)))</f>
        <v>0</v>
      </c>
      <c r="J29" s="34" t="str">
        <f>IF(OR(AND(COUNTBLANK(P29:P29)=1,OR($K$2&lt;&gt;12,UPPER($L$2)&lt;&gt;"GENAP")),COUNTBLANK(AT29:AX29)=5),"",IF(COUNTBLANK(AL29:AL29)=1,ROUND((AR29+(AY29*2))/3,0),ROUND(AY29,0)))</f>
        <v>0</v>
      </c>
      <c r="K29" s="16" t="str">
        <f>IF(BA29="","",BA29)</f>
        <v>0</v>
      </c>
      <c r="L29" s="102" t="s">
        <v>47</v>
      </c>
      <c r="M29" s="13"/>
      <c r="N29" s="53" t="str">
        <f>IF(BB29="","",BB29)</f>
        <v>0</v>
      </c>
      <c r="O29" s="2">
        <v>85</v>
      </c>
      <c r="P29" s="2">
        <v>89</v>
      </c>
      <c r="Q29" s="13"/>
      <c r="R29" s="3">
        <v>90</v>
      </c>
      <c r="S29" s="1"/>
      <c r="T29" s="62" t="str">
        <f>IF(ISNUMBER(R29)=FALSE(),"",IF(OR(R29&gt;=$C$4,ISNUMBER(S29)=FALSE(),R29&gt;S29),R29,IF(S29&gt;=$C$4,$C$4,S29)))</f>
        <v>0</v>
      </c>
      <c r="U29" s="1">
        <v>87</v>
      </c>
      <c r="V29" s="1"/>
      <c r="W29" s="62" t="str">
        <f>IF(ISNUMBER(U29)=FALSE(),"",IF(OR(U29&gt;=$C$4,ISNUMBER(V29)=FALSE(),U29&gt;V29),U29,IF(V29&gt;=$C$4,$C$4,V29)))</f>
        <v>0</v>
      </c>
      <c r="X29" s="1">
        <v>86</v>
      </c>
      <c r="Y29" s="1"/>
      <c r="Z29" s="62" t="str">
        <f>IF(ISNUMBER(X29)=FALSE(),"",IF(OR(X29&gt;=$C$4,ISNUMBER(Y29)=FALSE(),X29&gt;Y29),X29,IF(Y29&gt;=$C$4,$C$4,Y29)))</f>
        <v>0</v>
      </c>
      <c r="AA29" s="1"/>
      <c r="AB29" s="1"/>
      <c r="AC29" s="62" t="str">
        <f>IF(ISNUMBER(AA29)=FALSE(),"",IF(OR(AA29&gt;=$C$4,ISNUMBER(AB29)=FALSE(),AA29&gt;AB29),AA29,IF(AB29&gt;=$C$4,$C$4,AB29)))</f>
        <v>0</v>
      </c>
      <c r="AD29" s="1"/>
      <c r="AE29" s="1"/>
      <c r="AF29" s="62" t="str">
        <f>IF(ISNUMBER(AD29)=FALSE(),"",IF(OR(AD29&gt;=$C$4,ISNUMBER(AE29)=FALSE(),AD29&gt;AE29),AD29,IF(AE29&gt;=$C$4,$C$4,AE29)))</f>
        <v>0</v>
      </c>
      <c r="AG29" s="16" t="str">
        <f>IF(COUNTA(T29:T29)=1,T29)</f>
        <v>0</v>
      </c>
      <c r="AH29" s="16" t="str">
        <f>IF(COUNTA(W29:W29)=1,W29)</f>
        <v>0</v>
      </c>
      <c r="AI29" s="16" t="str">
        <f>IF(COUNTA(Z29:Z29)=1,Z29)</f>
        <v>0</v>
      </c>
      <c r="AJ29" s="16" t="str">
        <f>IF(COUNTA(AC29:AC29)=1,AC29)</f>
        <v>0</v>
      </c>
      <c r="AK29" s="16" t="str">
        <f>IF(COUNTA(AF29:AF29)=1,AF29)</f>
        <v>0</v>
      </c>
      <c r="AL29" s="52" t="str">
        <f>IF(COUNTBLANK(AG29:AK29)=5,"",AVERAGE(AG29:AK29))</f>
        <v>0</v>
      </c>
      <c r="AM29" s="6">
        <v>86</v>
      </c>
      <c r="AN29" s="2"/>
      <c r="AO29" s="2"/>
      <c r="AP29" s="2"/>
      <c r="AQ29" s="2"/>
      <c r="AR29" s="84" t="str">
        <f>IF(COUNTBLANK(AM29:AQ29)=5,"",AVERAGE(AM29:AQ29))</f>
        <v>0</v>
      </c>
      <c r="AS29" s="13"/>
      <c r="AT29" s="6"/>
      <c r="AU29" s="2"/>
      <c r="AV29" s="2"/>
      <c r="AW29" s="2"/>
      <c r="AX29" s="2"/>
      <c r="AY29" s="98" t="str">
        <f>IF(COUNTBLANK(AT29:AX29)=5,"",AVERAGE(AT29:AX29))</f>
        <v>0</v>
      </c>
      <c r="AZ29" s="13"/>
      <c r="BA29" s="10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6">
        <v>20</v>
      </c>
      <c r="B30" s="16">
        <v>51311</v>
      </c>
      <c r="C30" s="16" t="s">
        <v>191</v>
      </c>
      <c r="D30" s="13"/>
      <c r="E30" s="16" t="str">
        <f>H30</f>
        <v>0</v>
      </c>
      <c r="F30" s="13"/>
      <c r="G30" s="34" t="str">
        <f>IF(OR(COUNTBLANK(AL30:AL30)=1,COUNTBLANK(AR30:AR30)=1,COUNTBLANK(O30:O30)=1),"",ROUND(((2*AL30)+AR30+O30)/4,0))</f>
        <v>0</v>
      </c>
      <c r="H30" s="34" t="str">
        <f>IF(OR(COUNTBLANK(AL30:AL30)=1,COUNTBLANK(AR30:AR30)=1,AND(COUNTBLANK(O30:O30)=1,OR($K$2&lt;&gt;12,UPPER($L$2)&lt;&gt;"GENAP")),AND(COUNTBLANK(P30:P30)=1,OR($K$2&lt;&gt;12,UPPER($L$2)&lt;&gt;"GENAP"))),"",IF(OR($K$2&lt;&gt;12,UPPER($L$2)&lt;&gt;"GENAP"),ROUND(((2*AL30)+AR30+P30)/4,0),ROUND(((2*AL30)+AR30+P30)/4,0)))</f>
        <v>0</v>
      </c>
      <c r="I30" s="34" t="str">
        <f>IF(AND(COUNTBLANK(AT30:AX30)=5,COUNTBLANK(AM30:AQ30)=5),"",IF(COUNTBLANK(AL30:AL30)=1,ROUND((AR30+(AY30*2))/3,0),ROUND(AY30,0)))</f>
        <v>0</v>
      </c>
      <c r="J30" s="34" t="str">
        <f>IF(OR(AND(COUNTBLANK(P30:P30)=1,OR($K$2&lt;&gt;12,UPPER($L$2)&lt;&gt;"GENAP")),COUNTBLANK(AT30:AX30)=5),"",IF(COUNTBLANK(AL30:AL30)=1,ROUND((AR30+(AY30*2))/3,0),ROUND(AY30,0)))</f>
        <v>0</v>
      </c>
      <c r="K30" s="16" t="str">
        <f>IF(BA30="","",BA30)</f>
        <v>0</v>
      </c>
      <c r="L30" s="102" t="s">
        <v>47</v>
      </c>
      <c r="M30" s="13"/>
      <c r="N30" s="53" t="str">
        <f>IF(BB30="","",BB30)</f>
        <v>0</v>
      </c>
      <c r="O30" s="2">
        <v>78</v>
      </c>
      <c r="P30" s="2">
        <v>80</v>
      </c>
      <c r="Q30" s="13"/>
      <c r="R30" s="3">
        <v>84</v>
      </c>
      <c r="S30" s="1"/>
      <c r="T30" s="62" t="str">
        <f>IF(ISNUMBER(R30)=FALSE(),"",IF(OR(R30&gt;=$C$4,ISNUMBER(S30)=FALSE(),R30&gt;S30),R30,IF(S30&gt;=$C$4,$C$4,S30)))</f>
        <v>0</v>
      </c>
      <c r="U30" s="1">
        <v>87</v>
      </c>
      <c r="V30" s="1"/>
      <c r="W30" s="62" t="str">
        <f>IF(ISNUMBER(U30)=FALSE(),"",IF(OR(U30&gt;=$C$4,ISNUMBER(V30)=FALSE(),U30&gt;V30),U30,IF(V30&gt;=$C$4,$C$4,V30)))</f>
        <v>0</v>
      </c>
      <c r="X30" s="1">
        <v>80</v>
      </c>
      <c r="Y30" s="1"/>
      <c r="Z30" s="62" t="str">
        <f>IF(ISNUMBER(X30)=FALSE(),"",IF(OR(X30&gt;=$C$4,ISNUMBER(Y30)=FALSE(),X30&gt;Y30),X30,IF(Y30&gt;=$C$4,$C$4,Y30)))</f>
        <v>0</v>
      </c>
      <c r="AA30" s="1"/>
      <c r="AB30" s="1"/>
      <c r="AC30" s="62" t="str">
        <f>IF(ISNUMBER(AA30)=FALSE(),"",IF(OR(AA30&gt;=$C$4,ISNUMBER(AB30)=FALSE(),AA30&gt;AB30),AA30,IF(AB30&gt;=$C$4,$C$4,AB30)))</f>
        <v>0</v>
      </c>
      <c r="AD30" s="1"/>
      <c r="AE30" s="1"/>
      <c r="AF30" s="62" t="str">
        <f>IF(ISNUMBER(AD30)=FALSE(),"",IF(OR(AD30&gt;=$C$4,ISNUMBER(AE30)=FALSE(),AD30&gt;AE30),AD30,IF(AE30&gt;=$C$4,$C$4,AE30)))</f>
        <v>0</v>
      </c>
      <c r="AG30" s="16" t="str">
        <f>IF(COUNTA(T30:T30)=1,T30)</f>
        <v>0</v>
      </c>
      <c r="AH30" s="16" t="str">
        <f>IF(COUNTA(W30:W30)=1,W30)</f>
        <v>0</v>
      </c>
      <c r="AI30" s="16" t="str">
        <f>IF(COUNTA(Z30:Z30)=1,Z30)</f>
        <v>0</v>
      </c>
      <c r="AJ30" s="16" t="str">
        <f>IF(COUNTA(AC30:AC30)=1,AC30)</f>
        <v>0</v>
      </c>
      <c r="AK30" s="16" t="str">
        <f>IF(COUNTA(AF30:AF30)=1,AF30)</f>
        <v>0</v>
      </c>
      <c r="AL30" s="52" t="str">
        <f>IF(COUNTBLANK(AG30:AK30)=5,"",AVERAGE(AG30:AK30))</f>
        <v>0</v>
      </c>
      <c r="AM30" s="6">
        <v>80</v>
      </c>
      <c r="AN30" s="2"/>
      <c r="AO30" s="2"/>
      <c r="AP30" s="2"/>
      <c r="AQ30" s="2"/>
      <c r="AR30" s="84" t="str">
        <f>IF(COUNTBLANK(AM30:AQ30)=5,"",AVERAGE(AM30:AQ30))</f>
        <v>0</v>
      </c>
      <c r="AS30" s="13"/>
      <c r="AT30" s="6"/>
      <c r="AU30" s="2"/>
      <c r="AV30" s="2"/>
      <c r="AW30" s="2"/>
      <c r="AX30" s="2"/>
      <c r="AY30" s="98" t="str">
        <f>IF(COUNTBLANK(AT30:AX30)=5,"",AVERAGE(AT30:AX30))</f>
        <v>0</v>
      </c>
      <c r="AZ30" s="13"/>
      <c r="BA30" s="10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6">
        <v>21</v>
      </c>
      <c r="B31" s="16">
        <v>51312</v>
      </c>
      <c r="C31" s="16" t="s">
        <v>192</v>
      </c>
      <c r="D31" s="13"/>
      <c r="E31" s="16" t="str">
        <f>H31</f>
        <v>0</v>
      </c>
      <c r="F31" s="13"/>
      <c r="G31" s="34" t="str">
        <f>IF(OR(COUNTBLANK(AL31:AL31)=1,COUNTBLANK(AR31:AR31)=1,COUNTBLANK(O31:O31)=1),"",ROUND(((2*AL31)+AR31+O31)/4,0))</f>
        <v>0</v>
      </c>
      <c r="H31" s="34" t="str">
        <f>IF(OR(COUNTBLANK(AL31:AL31)=1,COUNTBLANK(AR31:AR31)=1,AND(COUNTBLANK(O31:O31)=1,OR($K$2&lt;&gt;12,UPPER($L$2)&lt;&gt;"GENAP")),AND(COUNTBLANK(P31:P31)=1,OR($K$2&lt;&gt;12,UPPER($L$2)&lt;&gt;"GENAP"))),"",IF(OR($K$2&lt;&gt;12,UPPER($L$2)&lt;&gt;"GENAP"),ROUND(((2*AL31)+AR31+P31)/4,0),ROUND(((2*AL31)+AR31+P31)/4,0)))</f>
        <v>0</v>
      </c>
      <c r="I31" s="34" t="str">
        <f>IF(AND(COUNTBLANK(AT31:AX31)=5,COUNTBLANK(AM31:AQ31)=5),"",IF(COUNTBLANK(AL31:AL31)=1,ROUND((AR31+(AY31*2))/3,0),ROUND(AY31,0)))</f>
        <v>0</v>
      </c>
      <c r="J31" s="34" t="str">
        <f>IF(OR(AND(COUNTBLANK(P31:P31)=1,OR($K$2&lt;&gt;12,UPPER($L$2)&lt;&gt;"GENAP")),COUNTBLANK(AT31:AX31)=5),"",IF(COUNTBLANK(AL31:AL31)=1,ROUND((AR31+(AY31*2))/3,0),ROUND(AY31,0)))</f>
        <v>0</v>
      </c>
      <c r="K31" s="16" t="str">
        <f>IF(BA31="","",BA31)</f>
        <v>0</v>
      </c>
      <c r="L31" s="102" t="s">
        <v>47</v>
      </c>
      <c r="M31" s="13"/>
      <c r="N31" s="53" t="str">
        <f>IF(BB31="","",BB31)</f>
        <v>0</v>
      </c>
      <c r="O31" s="2">
        <v>84</v>
      </c>
      <c r="P31" s="2">
        <v>90</v>
      </c>
      <c r="Q31" s="13"/>
      <c r="R31" s="3">
        <v>85</v>
      </c>
      <c r="S31" s="1"/>
      <c r="T31" s="62" t="str">
        <f>IF(ISNUMBER(R31)=FALSE(),"",IF(OR(R31&gt;=$C$4,ISNUMBER(S31)=FALSE(),R31&gt;S31),R31,IF(S31&gt;=$C$4,$C$4,S31)))</f>
        <v>0</v>
      </c>
      <c r="U31" s="1">
        <v>87</v>
      </c>
      <c r="V31" s="1"/>
      <c r="W31" s="62" t="str">
        <f>IF(ISNUMBER(U31)=FALSE(),"",IF(OR(U31&gt;=$C$4,ISNUMBER(V31)=FALSE(),U31&gt;V31),U31,IF(V31&gt;=$C$4,$C$4,V31)))</f>
        <v>0</v>
      </c>
      <c r="X31" s="1">
        <v>85</v>
      </c>
      <c r="Y31" s="1"/>
      <c r="Z31" s="62" t="str">
        <f>IF(ISNUMBER(X31)=FALSE(),"",IF(OR(X31&gt;=$C$4,ISNUMBER(Y31)=FALSE(),X31&gt;Y31),X31,IF(Y31&gt;=$C$4,$C$4,Y31)))</f>
        <v>0</v>
      </c>
      <c r="AA31" s="1"/>
      <c r="AB31" s="1"/>
      <c r="AC31" s="62" t="str">
        <f>IF(ISNUMBER(AA31)=FALSE(),"",IF(OR(AA31&gt;=$C$4,ISNUMBER(AB31)=FALSE(),AA31&gt;AB31),AA31,IF(AB31&gt;=$C$4,$C$4,AB31)))</f>
        <v>0</v>
      </c>
      <c r="AD31" s="1"/>
      <c r="AE31" s="1"/>
      <c r="AF31" s="62" t="str">
        <f>IF(ISNUMBER(AD31)=FALSE(),"",IF(OR(AD31&gt;=$C$4,ISNUMBER(AE31)=FALSE(),AD31&gt;AE31),AD31,IF(AE31&gt;=$C$4,$C$4,AE31)))</f>
        <v>0</v>
      </c>
      <c r="AG31" s="16" t="str">
        <f>IF(COUNTA(T31:T31)=1,T31)</f>
        <v>0</v>
      </c>
      <c r="AH31" s="16" t="str">
        <f>IF(COUNTA(W31:W31)=1,W31)</f>
        <v>0</v>
      </c>
      <c r="AI31" s="16" t="str">
        <f>IF(COUNTA(Z31:Z31)=1,Z31)</f>
        <v>0</v>
      </c>
      <c r="AJ31" s="16" t="str">
        <f>IF(COUNTA(AC31:AC31)=1,AC31)</f>
        <v>0</v>
      </c>
      <c r="AK31" s="16" t="str">
        <f>IF(COUNTA(AF31:AF31)=1,AF31)</f>
        <v>0</v>
      </c>
      <c r="AL31" s="52" t="str">
        <f>IF(COUNTBLANK(AG31:AK31)=5,"",AVERAGE(AG31:AK31))</f>
        <v>0</v>
      </c>
      <c r="AM31" s="6">
        <v>86</v>
      </c>
      <c r="AN31" s="2"/>
      <c r="AO31" s="2"/>
      <c r="AP31" s="2"/>
      <c r="AQ31" s="2"/>
      <c r="AR31" s="84" t="str">
        <f>IF(COUNTBLANK(AM31:AQ31)=5,"",AVERAGE(AM31:AQ31))</f>
        <v>0</v>
      </c>
      <c r="AS31" s="13"/>
      <c r="AT31" s="6"/>
      <c r="AU31" s="2"/>
      <c r="AV31" s="2"/>
      <c r="AW31" s="2"/>
      <c r="AX31" s="2"/>
      <c r="AY31" s="98" t="str">
        <f>IF(COUNTBLANK(AT31:AX31)=5,"",AVERAGE(AT31:AX31))</f>
        <v>0</v>
      </c>
      <c r="AZ31" s="13"/>
      <c r="BA31" s="10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6">
        <v>22</v>
      </c>
      <c r="B32" s="16">
        <v>51313</v>
      </c>
      <c r="C32" s="16" t="s">
        <v>193</v>
      </c>
      <c r="D32" s="13"/>
      <c r="E32" s="16" t="str">
        <f>H32</f>
        <v>0</v>
      </c>
      <c r="F32" s="13"/>
      <c r="G32" s="34" t="str">
        <f>IF(OR(COUNTBLANK(AL32:AL32)=1,COUNTBLANK(AR32:AR32)=1,COUNTBLANK(O32:O32)=1),"",ROUND(((2*AL32)+AR32+O32)/4,0))</f>
        <v>0</v>
      </c>
      <c r="H32" s="34" t="str">
        <f>IF(OR(COUNTBLANK(AL32:AL32)=1,COUNTBLANK(AR32:AR32)=1,AND(COUNTBLANK(O32:O32)=1,OR($K$2&lt;&gt;12,UPPER($L$2)&lt;&gt;"GENAP")),AND(COUNTBLANK(P32:P32)=1,OR($K$2&lt;&gt;12,UPPER($L$2)&lt;&gt;"GENAP"))),"",IF(OR($K$2&lt;&gt;12,UPPER($L$2)&lt;&gt;"GENAP"),ROUND(((2*AL32)+AR32+P32)/4,0),ROUND(((2*AL32)+AR32+P32)/4,0)))</f>
        <v>0</v>
      </c>
      <c r="I32" s="34" t="str">
        <f>IF(AND(COUNTBLANK(AT32:AX32)=5,COUNTBLANK(AM32:AQ32)=5),"",IF(COUNTBLANK(AL32:AL32)=1,ROUND((AR32+(AY32*2))/3,0),ROUND(AY32,0)))</f>
        <v>0</v>
      </c>
      <c r="J32" s="34" t="str">
        <f>IF(OR(AND(COUNTBLANK(P32:P32)=1,OR($K$2&lt;&gt;12,UPPER($L$2)&lt;&gt;"GENAP")),COUNTBLANK(AT32:AX32)=5),"",IF(COUNTBLANK(AL32:AL32)=1,ROUND((AR32+(AY32*2))/3,0),ROUND(AY32,0)))</f>
        <v>0</v>
      </c>
      <c r="K32" s="16" t="str">
        <f>IF(BA32="","",BA32)</f>
        <v>0</v>
      </c>
      <c r="L32" s="102" t="s">
        <v>47</v>
      </c>
      <c r="M32" s="13"/>
      <c r="N32" s="53" t="str">
        <f>IF(BB32="","",BB32)</f>
        <v>0</v>
      </c>
      <c r="O32" s="2">
        <v>85</v>
      </c>
      <c r="P32" s="2">
        <v>82</v>
      </c>
      <c r="Q32" s="13"/>
      <c r="R32" s="3">
        <v>87</v>
      </c>
      <c r="S32" s="1"/>
      <c r="T32" s="62" t="str">
        <f>IF(ISNUMBER(R32)=FALSE(),"",IF(OR(R32&gt;=$C$4,ISNUMBER(S32)=FALSE(),R32&gt;S32),R32,IF(S32&gt;=$C$4,$C$4,S32)))</f>
        <v>0</v>
      </c>
      <c r="U32" s="1">
        <v>87</v>
      </c>
      <c r="V32" s="1"/>
      <c r="W32" s="62" t="str">
        <f>IF(ISNUMBER(U32)=FALSE(),"",IF(OR(U32&gt;=$C$4,ISNUMBER(V32)=FALSE(),U32&gt;V32),U32,IF(V32&gt;=$C$4,$C$4,V32)))</f>
        <v>0</v>
      </c>
      <c r="X32" s="1">
        <v>85</v>
      </c>
      <c r="Y32" s="1"/>
      <c r="Z32" s="62" t="str">
        <f>IF(ISNUMBER(X32)=FALSE(),"",IF(OR(X32&gt;=$C$4,ISNUMBER(Y32)=FALSE(),X32&gt;Y32),X32,IF(Y32&gt;=$C$4,$C$4,Y32)))</f>
        <v>0</v>
      </c>
      <c r="AA32" s="1"/>
      <c r="AB32" s="1"/>
      <c r="AC32" s="62" t="str">
        <f>IF(ISNUMBER(AA32)=FALSE(),"",IF(OR(AA32&gt;=$C$4,ISNUMBER(AB32)=FALSE(),AA32&gt;AB32),AA32,IF(AB32&gt;=$C$4,$C$4,AB32)))</f>
        <v>0</v>
      </c>
      <c r="AD32" s="1"/>
      <c r="AE32" s="1"/>
      <c r="AF32" s="62" t="str">
        <f>IF(ISNUMBER(AD32)=FALSE(),"",IF(OR(AD32&gt;=$C$4,ISNUMBER(AE32)=FALSE(),AD32&gt;AE32),AD32,IF(AE32&gt;=$C$4,$C$4,AE32)))</f>
        <v>0</v>
      </c>
      <c r="AG32" s="16" t="str">
        <f>IF(COUNTA(T32:T32)=1,T32)</f>
        <v>0</v>
      </c>
      <c r="AH32" s="16" t="str">
        <f>IF(COUNTA(W32:W32)=1,W32)</f>
        <v>0</v>
      </c>
      <c r="AI32" s="16" t="str">
        <f>IF(COUNTA(Z32:Z32)=1,Z32)</f>
        <v>0</v>
      </c>
      <c r="AJ32" s="16" t="str">
        <f>IF(COUNTA(AC32:AC32)=1,AC32)</f>
        <v>0</v>
      </c>
      <c r="AK32" s="16" t="str">
        <f>IF(COUNTA(AF32:AF32)=1,AF32)</f>
        <v>0</v>
      </c>
      <c r="AL32" s="52" t="str">
        <f>IF(COUNTBLANK(AG32:AK32)=5,"",AVERAGE(AG32:AK32))</f>
        <v>0</v>
      </c>
      <c r="AM32" s="6">
        <v>86</v>
      </c>
      <c r="AN32" s="2"/>
      <c r="AO32" s="2"/>
      <c r="AP32" s="2"/>
      <c r="AQ32" s="2"/>
      <c r="AR32" s="84" t="str">
        <f>IF(COUNTBLANK(AM32:AQ32)=5,"",AVERAGE(AM32:AQ32))</f>
        <v>0</v>
      </c>
      <c r="AS32" s="13"/>
      <c r="AT32" s="6"/>
      <c r="AU32" s="2"/>
      <c r="AV32" s="2"/>
      <c r="AW32" s="2"/>
      <c r="AX32" s="2"/>
      <c r="AY32" s="98" t="str">
        <f>IF(COUNTBLANK(AT32:AX32)=5,"",AVERAGE(AT32:AX32))</f>
        <v>0</v>
      </c>
      <c r="AZ32" s="13"/>
      <c r="BA32" s="10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6">
        <v>23</v>
      </c>
      <c r="B33" s="16">
        <v>51314</v>
      </c>
      <c r="C33" s="16" t="s">
        <v>194</v>
      </c>
      <c r="D33" s="13"/>
      <c r="E33" s="16" t="str">
        <f>H33</f>
        <v>0</v>
      </c>
      <c r="F33" s="13"/>
      <c r="G33" s="34" t="str">
        <f>IF(OR(COUNTBLANK(AL33:AL33)=1,COUNTBLANK(AR33:AR33)=1,COUNTBLANK(O33:O33)=1),"",ROUND(((2*AL33)+AR33+O33)/4,0))</f>
        <v>0</v>
      </c>
      <c r="H33" s="34" t="str">
        <f>IF(OR(COUNTBLANK(AL33:AL33)=1,COUNTBLANK(AR33:AR33)=1,AND(COUNTBLANK(O33:O33)=1,OR($K$2&lt;&gt;12,UPPER($L$2)&lt;&gt;"GENAP")),AND(COUNTBLANK(P33:P33)=1,OR($K$2&lt;&gt;12,UPPER($L$2)&lt;&gt;"GENAP"))),"",IF(OR($K$2&lt;&gt;12,UPPER($L$2)&lt;&gt;"GENAP"),ROUND(((2*AL33)+AR33+P33)/4,0),ROUND(((2*AL33)+AR33+P33)/4,0)))</f>
        <v>0</v>
      </c>
      <c r="I33" s="34" t="str">
        <f>IF(AND(COUNTBLANK(AT33:AX33)=5,COUNTBLANK(AM33:AQ33)=5),"",IF(COUNTBLANK(AL33:AL33)=1,ROUND((AR33+(AY33*2))/3,0),ROUND(AY33,0)))</f>
        <v>0</v>
      </c>
      <c r="J33" s="34" t="str">
        <f>IF(OR(AND(COUNTBLANK(P33:P33)=1,OR($K$2&lt;&gt;12,UPPER($L$2)&lt;&gt;"GENAP")),COUNTBLANK(AT33:AX33)=5),"",IF(COUNTBLANK(AL33:AL33)=1,ROUND((AR33+(AY33*2))/3,0),ROUND(AY33,0)))</f>
        <v>0</v>
      </c>
      <c r="K33" s="16" t="str">
        <f>IF(BA33="","",BA33)</f>
        <v>0</v>
      </c>
      <c r="L33" s="102" t="s">
        <v>47</v>
      </c>
      <c r="M33" s="13"/>
      <c r="N33" s="53" t="str">
        <f>IF(BB33="","",BB33)</f>
        <v>0</v>
      </c>
      <c r="O33" s="2">
        <v>84</v>
      </c>
      <c r="P33" s="2">
        <v>79</v>
      </c>
      <c r="Q33" s="13"/>
      <c r="R33" s="3">
        <v>86</v>
      </c>
      <c r="S33" s="1"/>
      <c r="T33" s="62" t="str">
        <f>IF(ISNUMBER(R33)=FALSE(),"",IF(OR(R33&gt;=$C$4,ISNUMBER(S33)=FALSE(),R33&gt;S33),R33,IF(S33&gt;=$C$4,$C$4,S33)))</f>
        <v>0</v>
      </c>
      <c r="U33" s="1">
        <v>87</v>
      </c>
      <c r="V33" s="1"/>
      <c r="W33" s="62" t="str">
        <f>IF(ISNUMBER(U33)=FALSE(),"",IF(OR(U33&gt;=$C$4,ISNUMBER(V33)=FALSE(),U33&gt;V33),U33,IF(V33&gt;=$C$4,$C$4,V33)))</f>
        <v>0</v>
      </c>
      <c r="X33" s="1">
        <v>84</v>
      </c>
      <c r="Y33" s="1"/>
      <c r="Z33" s="62" t="str">
        <f>IF(ISNUMBER(X33)=FALSE(),"",IF(OR(X33&gt;=$C$4,ISNUMBER(Y33)=FALSE(),X33&gt;Y33),X33,IF(Y33&gt;=$C$4,$C$4,Y33)))</f>
        <v>0</v>
      </c>
      <c r="AA33" s="1"/>
      <c r="AB33" s="1"/>
      <c r="AC33" s="62" t="str">
        <f>IF(ISNUMBER(AA33)=FALSE(),"",IF(OR(AA33&gt;=$C$4,ISNUMBER(AB33)=FALSE(),AA33&gt;AB33),AA33,IF(AB33&gt;=$C$4,$C$4,AB33)))</f>
        <v>0</v>
      </c>
      <c r="AD33" s="1"/>
      <c r="AE33" s="1"/>
      <c r="AF33" s="62" t="str">
        <f>IF(ISNUMBER(AD33)=FALSE(),"",IF(OR(AD33&gt;=$C$4,ISNUMBER(AE33)=FALSE(),AD33&gt;AE33),AD33,IF(AE33&gt;=$C$4,$C$4,AE33)))</f>
        <v>0</v>
      </c>
      <c r="AG33" s="16" t="str">
        <f>IF(COUNTA(T33:T33)=1,T33)</f>
        <v>0</v>
      </c>
      <c r="AH33" s="16" t="str">
        <f>IF(COUNTA(W33:W33)=1,W33)</f>
        <v>0</v>
      </c>
      <c r="AI33" s="16" t="str">
        <f>IF(COUNTA(Z33:Z33)=1,Z33)</f>
        <v>0</v>
      </c>
      <c r="AJ33" s="16" t="str">
        <f>IF(COUNTA(AC33:AC33)=1,AC33)</f>
        <v>0</v>
      </c>
      <c r="AK33" s="16" t="str">
        <f>IF(COUNTA(AF33:AF33)=1,AF33)</f>
        <v>0</v>
      </c>
      <c r="AL33" s="52" t="str">
        <f>IF(COUNTBLANK(AG33:AK33)=5,"",AVERAGE(AG33:AK33))</f>
        <v>0</v>
      </c>
      <c r="AM33" s="6">
        <v>85</v>
      </c>
      <c r="AN33" s="2"/>
      <c r="AO33" s="2"/>
      <c r="AP33" s="2"/>
      <c r="AQ33" s="2"/>
      <c r="AR33" s="84" t="str">
        <f>IF(COUNTBLANK(AM33:AQ33)=5,"",AVERAGE(AM33:AQ33))</f>
        <v>0</v>
      </c>
      <c r="AS33" s="13"/>
      <c r="AT33" s="6"/>
      <c r="AU33" s="2"/>
      <c r="AV33" s="2"/>
      <c r="AW33" s="2"/>
      <c r="AX33" s="2"/>
      <c r="AY33" s="98" t="str">
        <f>IF(COUNTBLANK(AT33:AX33)=5,"",AVERAGE(AT33:AX33))</f>
        <v>0</v>
      </c>
      <c r="AZ33" s="13"/>
      <c r="BA33" s="10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6">
        <v>24</v>
      </c>
      <c r="B34" s="16">
        <v>51315</v>
      </c>
      <c r="C34" s="16" t="s">
        <v>195</v>
      </c>
      <c r="D34" s="13"/>
      <c r="E34" s="16" t="str">
        <f>H34</f>
        <v>0</v>
      </c>
      <c r="F34" s="13"/>
      <c r="G34" s="34" t="str">
        <f>IF(OR(COUNTBLANK(AL34:AL34)=1,COUNTBLANK(AR34:AR34)=1,COUNTBLANK(O34:O34)=1),"",ROUND(((2*AL34)+AR34+O34)/4,0))</f>
        <v>0</v>
      </c>
      <c r="H34" s="34" t="str">
        <f>IF(OR(COUNTBLANK(AL34:AL34)=1,COUNTBLANK(AR34:AR34)=1,AND(COUNTBLANK(O34:O34)=1,OR($K$2&lt;&gt;12,UPPER($L$2)&lt;&gt;"GENAP")),AND(COUNTBLANK(P34:P34)=1,OR($K$2&lt;&gt;12,UPPER($L$2)&lt;&gt;"GENAP"))),"",IF(OR($K$2&lt;&gt;12,UPPER($L$2)&lt;&gt;"GENAP"),ROUND(((2*AL34)+AR34+P34)/4,0),ROUND(((2*AL34)+AR34+P34)/4,0)))</f>
        <v>0</v>
      </c>
      <c r="I34" s="34" t="str">
        <f>IF(AND(COUNTBLANK(AT34:AX34)=5,COUNTBLANK(AM34:AQ34)=5),"",IF(COUNTBLANK(AL34:AL34)=1,ROUND((AR34+(AY34*2))/3,0),ROUND(AY34,0)))</f>
        <v>0</v>
      </c>
      <c r="J34" s="34" t="str">
        <f>IF(OR(AND(COUNTBLANK(P34:P34)=1,OR($K$2&lt;&gt;12,UPPER($L$2)&lt;&gt;"GENAP")),COUNTBLANK(AT34:AX34)=5),"",IF(COUNTBLANK(AL34:AL34)=1,ROUND((AR34+(AY34*2))/3,0),ROUND(AY34,0)))</f>
        <v>0</v>
      </c>
      <c r="K34" s="16" t="str">
        <f>IF(BA34="","",BA34)</f>
        <v>0</v>
      </c>
      <c r="L34" s="102" t="s">
        <v>47</v>
      </c>
      <c r="M34" s="13"/>
      <c r="N34" s="53" t="str">
        <f>IF(BB34="","",BB34)</f>
        <v>0</v>
      </c>
      <c r="O34" s="2">
        <v>90</v>
      </c>
      <c r="P34" s="2">
        <v>98</v>
      </c>
      <c r="Q34" s="13"/>
      <c r="R34" s="3">
        <v>86</v>
      </c>
      <c r="S34" s="1"/>
      <c r="T34" s="62" t="str">
        <f>IF(ISNUMBER(R34)=FALSE(),"",IF(OR(R34&gt;=$C$4,ISNUMBER(S34)=FALSE(),R34&gt;S34),R34,IF(S34&gt;=$C$4,$C$4,S34)))</f>
        <v>0</v>
      </c>
      <c r="U34" s="1">
        <v>87</v>
      </c>
      <c r="V34" s="1"/>
      <c r="W34" s="62" t="str">
        <f>IF(ISNUMBER(U34)=FALSE(),"",IF(OR(U34&gt;=$C$4,ISNUMBER(V34)=FALSE(),U34&gt;V34),U34,IF(V34&gt;=$C$4,$C$4,V34)))</f>
        <v>0</v>
      </c>
      <c r="X34" s="1">
        <v>88</v>
      </c>
      <c r="Y34" s="1"/>
      <c r="Z34" s="62" t="str">
        <f>IF(ISNUMBER(X34)=FALSE(),"",IF(OR(X34&gt;=$C$4,ISNUMBER(Y34)=FALSE(),X34&gt;Y34),X34,IF(Y34&gt;=$C$4,$C$4,Y34)))</f>
        <v>0</v>
      </c>
      <c r="AA34" s="1"/>
      <c r="AB34" s="1"/>
      <c r="AC34" s="62" t="str">
        <f>IF(ISNUMBER(AA34)=FALSE(),"",IF(OR(AA34&gt;=$C$4,ISNUMBER(AB34)=FALSE(),AA34&gt;AB34),AA34,IF(AB34&gt;=$C$4,$C$4,AB34)))</f>
        <v>0</v>
      </c>
      <c r="AD34" s="1"/>
      <c r="AE34" s="1"/>
      <c r="AF34" s="62" t="str">
        <f>IF(ISNUMBER(AD34)=FALSE(),"",IF(OR(AD34&gt;=$C$4,ISNUMBER(AE34)=FALSE(),AD34&gt;AE34),AD34,IF(AE34&gt;=$C$4,$C$4,AE34)))</f>
        <v>0</v>
      </c>
      <c r="AG34" s="16" t="str">
        <f>IF(COUNTA(T34:T34)=1,T34)</f>
        <v>0</v>
      </c>
      <c r="AH34" s="16" t="str">
        <f>IF(COUNTA(W34:W34)=1,W34)</f>
        <v>0</v>
      </c>
      <c r="AI34" s="16" t="str">
        <f>IF(COUNTA(Z34:Z34)=1,Z34)</f>
        <v>0</v>
      </c>
      <c r="AJ34" s="16" t="str">
        <f>IF(COUNTA(AC34:AC34)=1,AC34)</f>
        <v>0</v>
      </c>
      <c r="AK34" s="16" t="str">
        <f>IF(COUNTA(AF34:AF34)=1,AF34)</f>
        <v>0</v>
      </c>
      <c r="AL34" s="52" t="str">
        <f>IF(COUNTBLANK(AG34:AK34)=5,"",AVERAGE(AG34:AK34))</f>
        <v>0</v>
      </c>
      <c r="AM34" s="6">
        <v>86</v>
      </c>
      <c r="AN34" s="2"/>
      <c r="AO34" s="2"/>
      <c r="AP34" s="2"/>
      <c r="AQ34" s="2"/>
      <c r="AR34" s="84" t="str">
        <f>IF(COUNTBLANK(AM34:AQ34)=5,"",AVERAGE(AM34:AQ34))</f>
        <v>0</v>
      </c>
      <c r="AS34" s="13"/>
      <c r="AT34" s="6"/>
      <c r="AU34" s="2"/>
      <c r="AV34" s="2"/>
      <c r="AW34" s="2"/>
      <c r="AX34" s="2"/>
      <c r="AY34" s="98" t="str">
        <f>IF(COUNTBLANK(AT34:AX34)=5,"",AVERAGE(AT34:AX34))</f>
        <v>0</v>
      </c>
      <c r="AZ34" s="13"/>
      <c r="BA34" s="10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6">
        <v>25</v>
      </c>
      <c r="B35" s="16">
        <v>51316</v>
      </c>
      <c r="C35" s="16" t="s">
        <v>196</v>
      </c>
      <c r="D35" s="13"/>
      <c r="E35" s="16" t="str">
        <f>H35</f>
        <v>0</v>
      </c>
      <c r="F35" s="13"/>
      <c r="G35" s="34" t="str">
        <f>IF(OR(COUNTBLANK(AL35:AL35)=1,COUNTBLANK(AR35:AR35)=1,COUNTBLANK(O35:O35)=1),"",ROUND(((2*AL35)+AR35+O35)/4,0))</f>
        <v>0</v>
      </c>
      <c r="H35" s="34" t="str">
        <f>IF(OR(COUNTBLANK(AL35:AL35)=1,COUNTBLANK(AR35:AR35)=1,AND(COUNTBLANK(O35:O35)=1,OR($K$2&lt;&gt;12,UPPER($L$2)&lt;&gt;"GENAP")),AND(COUNTBLANK(P35:P35)=1,OR($K$2&lt;&gt;12,UPPER($L$2)&lt;&gt;"GENAP"))),"",IF(OR($K$2&lt;&gt;12,UPPER($L$2)&lt;&gt;"GENAP"),ROUND(((2*AL35)+AR35+P35)/4,0),ROUND(((2*AL35)+AR35+P35)/4,0)))</f>
        <v>0</v>
      </c>
      <c r="I35" s="34" t="str">
        <f>IF(AND(COUNTBLANK(AT35:AX35)=5,COUNTBLANK(AM35:AQ35)=5),"",IF(COUNTBLANK(AL35:AL35)=1,ROUND((AR35+(AY35*2))/3,0),ROUND(AY35,0)))</f>
        <v>0</v>
      </c>
      <c r="J35" s="34" t="str">
        <f>IF(OR(AND(COUNTBLANK(P35:P35)=1,OR($K$2&lt;&gt;12,UPPER($L$2)&lt;&gt;"GENAP")),COUNTBLANK(AT35:AX35)=5),"",IF(COUNTBLANK(AL35:AL35)=1,ROUND((AR35+(AY35*2))/3,0),ROUND(AY35,0)))</f>
        <v>0</v>
      </c>
      <c r="K35" s="16" t="str">
        <f>IF(BA35="","",BA35)</f>
        <v>0</v>
      </c>
      <c r="L35" s="102" t="s">
        <v>47</v>
      </c>
      <c r="M35" s="13"/>
      <c r="N35" s="53" t="str">
        <f>IF(BB35="","",BB35)</f>
        <v>0</v>
      </c>
      <c r="O35" s="2">
        <v>78</v>
      </c>
      <c r="P35" s="2">
        <v>89</v>
      </c>
      <c r="Q35" s="13"/>
      <c r="R35" s="3">
        <v>85</v>
      </c>
      <c r="S35" s="1"/>
      <c r="T35" s="62" t="str">
        <f>IF(ISNUMBER(R35)=FALSE(),"",IF(OR(R35&gt;=$C$4,ISNUMBER(S35)=FALSE(),R35&gt;S35),R35,IF(S35&gt;=$C$4,$C$4,S35)))</f>
        <v>0</v>
      </c>
      <c r="U35" s="1">
        <v>87</v>
      </c>
      <c r="V35" s="1"/>
      <c r="W35" s="62" t="str">
        <f>IF(ISNUMBER(U35)=FALSE(),"",IF(OR(U35&gt;=$C$4,ISNUMBER(V35)=FALSE(),U35&gt;V35),U35,IF(V35&gt;=$C$4,$C$4,V35)))</f>
        <v>0</v>
      </c>
      <c r="X35" s="1">
        <v>84</v>
      </c>
      <c r="Y35" s="1"/>
      <c r="Z35" s="62" t="str">
        <f>IF(ISNUMBER(X35)=FALSE(),"",IF(OR(X35&gt;=$C$4,ISNUMBER(Y35)=FALSE(),X35&gt;Y35),X35,IF(Y35&gt;=$C$4,$C$4,Y35)))</f>
        <v>0</v>
      </c>
      <c r="AA35" s="1"/>
      <c r="AB35" s="1"/>
      <c r="AC35" s="62" t="str">
        <f>IF(ISNUMBER(AA35)=FALSE(),"",IF(OR(AA35&gt;=$C$4,ISNUMBER(AB35)=FALSE(),AA35&gt;AB35),AA35,IF(AB35&gt;=$C$4,$C$4,AB35)))</f>
        <v>0</v>
      </c>
      <c r="AD35" s="1"/>
      <c r="AE35" s="1"/>
      <c r="AF35" s="62" t="str">
        <f>IF(ISNUMBER(AD35)=FALSE(),"",IF(OR(AD35&gt;=$C$4,ISNUMBER(AE35)=FALSE(),AD35&gt;AE35),AD35,IF(AE35&gt;=$C$4,$C$4,AE35)))</f>
        <v>0</v>
      </c>
      <c r="AG35" s="16" t="str">
        <f>IF(COUNTA(T35:T35)=1,T35)</f>
        <v>0</v>
      </c>
      <c r="AH35" s="16" t="str">
        <f>IF(COUNTA(W35:W35)=1,W35)</f>
        <v>0</v>
      </c>
      <c r="AI35" s="16" t="str">
        <f>IF(COUNTA(Z35:Z35)=1,Z35)</f>
        <v>0</v>
      </c>
      <c r="AJ35" s="16" t="str">
        <f>IF(COUNTA(AC35:AC35)=1,AC35)</f>
        <v>0</v>
      </c>
      <c r="AK35" s="16" t="str">
        <f>IF(COUNTA(AF35:AF35)=1,AF35)</f>
        <v>0</v>
      </c>
      <c r="AL35" s="52" t="str">
        <f>IF(COUNTBLANK(AG35:AK35)=5,"",AVERAGE(AG35:AK35))</f>
        <v>0</v>
      </c>
      <c r="AM35" s="6">
        <v>86</v>
      </c>
      <c r="AN35" s="2"/>
      <c r="AO35" s="2"/>
      <c r="AP35" s="2"/>
      <c r="AQ35" s="2"/>
      <c r="AR35" s="84" t="str">
        <f>IF(COUNTBLANK(AM35:AQ35)=5,"",AVERAGE(AM35:AQ35))</f>
        <v>0</v>
      </c>
      <c r="AS35" s="13"/>
      <c r="AT35" s="6"/>
      <c r="AU35" s="2"/>
      <c r="AV35" s="2"/>
      <c r="AW35" s="2"/>
      <c r="AX35" s="2"/>
      <c r="AY35" s="98" t="str">
        <f>IF(COUNTBLANK(AT35:AX35)=5,"",AVERAGE(AT35:AX35))</f>
        <v>0</v>
      </c>
      <c r="AZ35" s="13"/>
      <c r="BA35" s="10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6">
        <v>26</v>
      </c>
      <c r="B36" s="16">
        <v>51317</v>
      </c>
      <c r="C36" s="16" t="s">
        <v>197</v>
      </c>
      <c r="D36" s="13"/>
      <c r="E36" s="16" t="str">
        <f>H36</f>
        <v>0</v>
      </c>
      <c r="F36" s="13"/>
      <c r="G36" s="34" t="str">
        <f>IF(OR(COUNTBLANK(AL36:AL36)=1,COUNTBLANK(AR36:AR36)=1,COUNTBLANK(O36:O36)=1),"",ROUND(((2*AL36)+AR36+O36)/4,0))</f>
        <v>0</v>
      </c>
      <c r="H36" s="34" t="str">
        <f>IF(OR(COUNTBLANK(AL36:AL36)=1,COUNTBLANK(AR36:AR36)=1,AND(COUNTBLANK(O36:O36)=1,OR($K$2&lt;&gt;12,UPPER($L$2)&lt;&gt;"GENAP")),AND(COUNTBLANK(P36:P36)=1,OR($K$2&lt;&gt;12,UPPER($L$2)&lt;&gt;"GENAP"))),"",IF(OR($K$2&lt;&gt;12,UPPER($L$2)&lt;&gt;"GENAP"),ROUND(((2*AL36)+AR36+P36)/4,0),ROUND(((2*AL36)+AR36+P36)/4,0)))</f>
        <v>0</v>
      </c>
      <c r="I36" s="34" t="str">
        <f>IF(AND(COUNTBLANK(AT36:AX36)=5,COUNTBLANK(AM36:AQ36)=5),"",IF(COUNTBLANK(AL36:AL36)=1,ROUND((AR36+(AY36*2))/3,0),ROUND(AY36,0)))</f>
        <v>0</v>
      </c>
      <c r="J36" s="34" t="str">
        <f>IF(OR(AND(COUNTBLANK(P36:P36)=1,OR($K$2&lt;&gt;12,UPPER($L$2)&lt;&gt;"GENAP")),COUNTBLANK(AT36:AX36)=5),"",IF(COUNTBLANK(AL36:AL36)=1,ROUND((AR36+(AY36*2))/3,0),ROUND(AY36,0)))</f>
        <v>0</v>
      </c>
      <c r="K36" s="16" t="str">
        <f>IF(BA36="","",BA36)</f>
        <v>0</v>
      </c>
      <c r="L36" s="102" t="s">
        <v>47</v>
      </c>
      <c r="M36" s="13"/>
      <c r="N36" s="53" t="str">
        <f>IF(BB36="","",BB36)</f>
        <v>0</v>
      </c>
      <c r="O36" s="2">
        <v>86</v>
      </c>
      <c r="P36" s="2">
        <v>86</v>
      </c>
      <c r="Q36" s="13"/>
      <c r="R36" s="3">
        <v>84</v>
      </c>
      <c r="S36" s="1"/>
      <c r="T36" s="62" t="str">
        <f>IF(ISNUMBER(R36)=FALSE(),"",IF(OR(R36&gt;=$C$4,ISNUMBER(S36)=FALSE(),R36&gt;S36),R36,IF(S36&gt;=$C$4,$C$4,S36)))</f>
        <v>0</v>
      </c>
      <c r="U36" s="1">
        <v>87</v>
      </c>
      <c r="V36" s="1"/>
      <c r="W36" s="62" t="str">
        <f>IF(ISNUMBER(U36)=FALSE(),"",IF(OR(U36&gt;=$C$4,ISNUMBER(V36)=FALSE(),U36&gt;V36),U36,IF(V36&gt;=$C$4,$C$4,V36)))</f>
        <v>0</v>
      </c>
      <c r="X36" s="1">
        <v>84</v>
      </c>
      <c r="Y36" s="1"/>
      <c r="Z36" s="62" t="str">
        <f>IF(ISNUMBER(X36)=FALSE(),"",IF(OR(X36&gt;=$C$4,ISNUMBER(Y36)=FALSE(),X36&gt;Y36),X36,IF(Y36&gt;=$C$4,$C$4,Y36)))</f>
        <v>0</v>
      </c>
      <c r="AA36" s="1"/>
      <c r="AB36" s="1"/>
      <c r="AC36" s="62" t="str">
        <f>IF(ISNUMBER(AA36)=FALSE(),"",IF(OR(AA36&gt;=$C$4,ISNUMBER(AB36)=FALSE(),AA36&gt;AB36),AA36,IF(AB36&gt;=$C$4,$C$4,AB36)))</f>
        <v>0</v>
      </c>
      <c r="AD36" s="1"/>
      <c r="AE36" s="1"/>
      <c r="AF36" s="62" t="str">
        <f>IF(ISNUMBER(AD36)=FALSE(),"",IF(OR(AD36&gt;=$C$4,ISNUMBER(AE36)=FALSE(),AD36&gt;AE36),AD36,IF(AE36&gt;=$C$4,$C$4,AE36)))</f>
        <v>0</v>
      </c>
      <c r="AG36" s="16" t="str">
        <f>IF(COUNTA(T36:T36)=1,T36)</f>
        <v>0</v>
      </c>
      <c r="AH36" s="16" t="str">
        <f>IF(COUNTA(W36:W36)=1,W36)</f>
        <v>0</v>
      </c>
      <c r="AI36" s="16" t="str">
        <f>IF(COUNTA(Z36:Z36)=1,Z36)</f>
        <v>0</v>
      </c>
      <c r="AJ36" s="16" t="str">
        <f>IF(COUNTA(AC36:AC36)=1,AC36)</f>
        <v>0</v>
      </c>
      <c r="AK36" s="16" t="str">
        <f>IF(COUNTA(AF36:AF36)=1,AF36)</f>
        <v>0</v>
      </c>
      <c r="AL36" s="52" t="str">
        <f>IF(COUNTBLANK(AG36:AK36)=5,"",AVERAGE(AG36:AK36))</f>
        <v>0</v>
      </c>
      <c r="AM36" s="6">
        <v>86</v>
      </c>
      <c r="AN36" s="2"/>
      <c r="AO36" s="2"/>
      <c r="AP36" s="2"/>
      <c r="AQ36" s="2"/>
      <c r="AR36" s="84" t="str">
        <f>IF(COUNTBLANK(AM36:AQ36)=5,"",AVERAGE(AM36:AQ36))</f>
        <v>0</v>
      </c>
      <c r="AS36" s="13"/>
      <c r="AT36" s="6"/>
      <c r="AU36" s="2"/>
      <c r="AV36" s="2"/>
      <c r="AW36" s="2"/>
      <c r="AX36" s="2"/>
      <c r="AY36" s="98" t="str">
        <f>IF(COUNTBLANK(AT36:AX36)=5,"",AVERAGE(AT36:AX36))</f>
        <v>0</v>
      </c>
      <c r="AZ36" s="13"/>
      <c r="BA36" s="10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6">
        <v>27</v>
      </c>
      <c r="B37" s="16">
        <v>51318</v>
      </c>
      <c r="C37" s="16" t="s">
        <v>198</v>
      </c>
      <c r="D37" s="13"/>
      <c r="E37" s="16" t="str">
        <f>H37</f>
        <v>0</v>
      </c>
      <c r="F37" s="13"/>
      <c r="G37" s="34" t="str">
        <f>IF(OR(COUNTBLANK(AL37:AL37)=1,COUNTBLANK(AR37:AR37)=1,COUNTBLANK(O37:O37)=1),"",ROUND(((2*AL37)+AR37+O37)/4,0))</f>
        <v>0</v>
      </c>
      <c r="H37" s="34" t="str">
        <f>IF(OR(COUNTBLANK(AL37:AL37)=1,COUNTBLANK(AR37:AR37)=1,AND(COUNTBLANK(O37:O37)=1,OR($K$2&lt;&gt;12,UPPER($L$2)&lt;&gt;"GENAP")),AND(COUNTBLANK(P37:P37)=1,OR($K$2&lt;&gt;12,UPPER($L$2)&lt;&gt;"GENAP"))),"",IF(OR($K$2&lt;&gt;12,UPPER($L$2)&lt;&gt;"GENAP"),ROUND(((2*AL37)+AR37+P37)/4,0),ROUND(((2*AL37)+AR37+P37)/4,0)))</f>
        <v>0</v>
      </c>
      <c r="I37" s="34" t="str">
        <f>IF(AND(COUNTBLANK(AT37:AX37)=5,COUNTBLANK(AM37:AQ37)=5),"",IF(COUNTBLANK(AL37:AL37)=1,ROUND((AR37+(AY37*2))/3,0),ROUND(AY37,0)))</f>
        <v>0</v>
      </c>
      <c r="J37" s="34" t="str">
        <f>IF(OR(AND(COUNTBLANK(P37:P37)=1,OR($K$2&lt;&gt;12,UPPER($L$2)&lt;&gt;"GENAP")),COUNTBLANK(AT37:AX37)=5),"",IF(COUNTBLANK(AL37:AL37)=1,ROUND((AR37+(AY37*2))/3,0),ROUND(AY37,0)))</f>
        <v>0</v>
      </c>
      <c r="K37" s="16" t="str">
        <f>IF(BA37="","",BA37)</f>
        <v>0</v>
      </c>
      <c r="L37" s="102" t="s">
        <v>47</v>
      </c>
      <c r="M37" s="13"/>
      <c r="N37" s="53" t="str">
        <f>IF(BB37="","",BB37)</f>
        <v>0</v>
      </c>
      <c r="O37" s="2">
        <v>85</v>
      </c>
      <c r="P37" s="2">
        <v>86</v>
      </c>
      <c r="Q37" s="13"/>
      <c r="R37" s="3">
        <v>80</v>
      </c>
      <c r="S37" s="1"/>
      <c r="T37" s="62" t="str">
        <f>IF(ISNUMBER(R37)=FALSE(),"",IF(OR(R37&gt;=$C$4,ISNUMBER(S37)=FALSE(),R37&gt;S37),R37,IF(S37&gt;=$C$4,$C$4,S37)))</f>
        <v>0</v>
      </c>
      <c r="U37" s="1">
        <v>87</v>
      </c>
      <c r="V37" s="1"/>
      <c r="W37" s="62" t="str">
        <f>IF(ISNUMBER(U37)=FALSE(),"",IF(OR(U37&gt;=$C$4,ISNUMBER(V37)=FALSE(),U37&gt;V37),U37,IF(V37&gt;=$C$4,$C$4,V37)))</f>
        <v>0</v>
      </c>
      <c r="X37" s="1">
        <v>85</v>
      </c>
      <c r="Y37" s="1"/>
      <c r="Z37" s="62" t="str">
        <f>IF(ISNUMBER(X37)=FALSE(),"",IF(OR(X37&gt;=$C$4,ISNUMBER(Y37)=FALSE(),X37&gt;Y37),X37,IF(Y37&gt;=$C$4,$C$4,Y37)))</f>
        <v>0</v>
      </c>
      <c r="AA37" s="1"/>
      <c r="AB37" s="1"/>
      <c r="AC37" s="62" t="str">
        <f>IF(ISNUMBER(AA37)=FALSE(),"",IF(OR(AA37&gt;=$C$4,ISNUMBER(AB37)=FALSE(),AA37&gt;AB37),AA37,IF(AB37&gt;=$C$4,$C$4,AB37)))</f>
        <v>0</v>
      </c>
      <c r="AD37" s="1"/>
      <c r="AE37" s="1"/>
      <c r="AF37" s="62" t="str">
        <f>IF(ISNUMBER(AD37)=FALSE(),"",IF(OR(AD37&gt;=$C$4,ISNUMBER(AE37)=FALSE(),AD37&gt;AE37),AD37,IF(AE37&gt;=$C$4,$C$4,AE37)))</f>
        <v>0</v>
      </c>
      <c r="AG37" s="16" t="str">
        <f>IF(COUNTA(T37:T37)=1,T37)</f>
        <v>0</v>
      </c>
      <c r="AH37" s="16" t="str">
        <f>IF(COUNTA(W37:W37)=1,W37)</f>
        <v>0</v>
      </c>
      <c r="AI37" s="16" t="str">
        <f>IF(COUNTA(Z37:Z37)=1,Z37)</f>
        <v>0</v>
      </c>
      <c r="AJ37" s="16" t="str">
        <f>IF(COUNTA(AC37:AC37)=1,AC37)</f>
        <v>0</v>
      </c>
      <c r="AK37" s="16" t="str">
        <f>IF(COUNTA(AF37:AF37)=1,AF37)</f>
        <v>0</v>
      </c>
      <c r="AL37" s="52" t="str">
        <f>IF(COUNTBLANK(AG37:AK37)=5,"",AVERAGE(AG37:AK37))</f>
        <v>0</v>
      </c>
      <c r="AM37" s="6">
        <v>86</v>
      </c>
      <c r="AN37" s="2"/>
      <c r="AO37" s="2"/>
      <c r="AP37" s="2"/>
      <c r="AQ37" s="2"/>
      <c r="AR37" s="84" t="str">
        <f>IF(COUNTBLANK(AM37:AQ37)=5,"",AVERAGE(AM37:AQ37))</f>
        <v>0</v>
      </c>
      <c r="AS37" s="13"/>
      <c r="AT37" s="6"/>
      <c r="AU37" s="2"/>
      <c r="AV37" s="2"/>
      <c r="AW37" s="2"/>
      <c r="AX37" s="2"/>
      <c r="AY37" s="98" t="str">
        <f>IF(COUNTBLANK(AT37:AX37)=5,"",AVERAGE(AT37:AX37))</f>
        <v>0</v>
      </c>
      <c r="AZ37" s="13"/>
      <c r="BA37" s="10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6">
        <v>28</v>
      </c>
      <c r="B38" s="16">
        <v>51319</v>
      </c>
      <c r="C38" s="16" t="s">
        <v>199</v>
      </c>
      <c r="D38" s="13"/>
      <c r="E38" s="16" t="str">
        <f>H38</f>
        <v>0</v>
      </c>
      <c r="F38" s="13"/>
      <c r="G38" s="34" t="str">
        <f>IF(OR(COUNTBLANK(AL38:AL38)=1,COUNTBLANK(AR38:AR38)=1,COUNTBLANK(O38:O38)=1),"",ROUND(((2*AL38)+AR38+O38)/4,0))</f>
        <v>0</v>
      </c>
      <c r="H38" s="34" t="str">
        <f>IF(OR(COUNTBLANK(AL38:AL38)=1,COUNTBLANK(AR38:AR38)=1,AND(COUNTBLANK(O38:O38)=1,OR($K$2&lt;&gt;12,UPPER($L$2)&lt;&gt;"GENAP")),AND(COUNTBLANK(P38:P38)=1,OR($K$2&lt;&gt;12,UPPER($L$2)&lt;&gt;"GENAP"))),"",IF(OR($K$2&lt;&gt;12,UPPER($L$2)&lt;&gt;"GENAP"),ROUND(((2*AL38)+AR38+P38)/4,0),ROUND(((2*AL38)+AR38+P38)/4,0)))</f>
        <v>0</v>
      </c>
      <c r="I38" s="34" t="str">
        <f>IF(AND(COUNTBLANK(AT38:AX38)=5,COUNTBLANK(AM38:AQ38)=5),"",IF(COUNTBLANK(AL38:AL38)=1,ROUND((AR38+(AY38*2))/3,0),ROUND(AY38,0)))</f>
        <v>0</v>
      </c>
      <c r="J38" s="34" t="str">
        <f>IF(OR(AND(COUNTBLANK(P38:P38)=1,OR($K$2&lt;&gt;12,UPPER($L$2)&lt;&gt;"GENAP")),COUNTBLANK(AT38:AX38)=5),"",IF(COUNTBLANK(AL38:AL38)=1,ROUND((AR38+(AY38*2))/3,0),ROUND(AY38,0)))</f>
        <v>0</v>
      </c>
      <c r="K38" s="16" t="str">
        <f>IF(BA38="","",BA38)</f>
        <v>0</v>
      </c>
      <c r="L38" s="102" t="s">
        <v>47</v>
      </c>
      <c r="M38" s="13"/>
      <c r="N38" s="53" t="str">
        <f>IF(BB38="","",BB38)</f>
        <v>0</v>
      </c>
      <c r="O38" s="2">
        <v>84</v>
      </c>
      <c r="P38" s="2">
        <v>87</v>
      </c>
      <c r="Q38" s="13"/>
      <c r="R38" s="3">
        <v>87</v>
      </c>
      <c r="S38" s="1"/>
      <c r="T38" s="62" t="str">
        <f>IF(ISNUMBER(R38)=FALSE(),"",IF(OR(R38&gt;=$C$4,ISNUMBER(S38)=FALSE(),R38&gt;S38),R38,IF(S38&gt;=$C$4,$C$4,S38)))</f>
        <v>0</v>
      </c>
      <c r="U38" s="1">
        <v>87</v>
      </c>
      <c r="V38" s="1"/>
      <c r="W38" s="62" t="str">
        <f>IF(ISNUMBER(U38)=FALSE(),"",IF(OR(U38&gt;=$C$4,ISNUMBER(V38)=FALSE(),U38&gt;V38),U38,IF(V38&gt;=$C$4,$C$4,V38)))</f>
        <v>0</v>
      </c>
      <c r="X38" s="1">
        <v>84</v>
      </c>
      <c r="Y38" s="1"/>
      <c r="Z38" s="62" t="str">
        <f>IF(ISNUMBER(X38)=FALSE(),"",IF(OR(X38&gt;=$C$4,ISNUMBER(Y38)=FALSE(),X38&gt;Y38),X38,IF(Y38&gt;=$C$4,$C$4,Y38)))</f>
        <v>0</v>
      </c>
      <c r="AA38" s="1"/>
      <c r="AB38" s="1"/>
      <c r="AC38" s="62" t="str">
        <f>IF(ISNUMBER(AA38)=FALSE(),"",IF(OR(AA38&gt;=$C$4,ISNUMBER(AB38)=FALSE(),AA38&gt;AB38),AA38,IF(AB38&gt;=$C$4,$C$4,AB38)))</f>
        <v>0</v>
      </c>
      <c r="AD38" s="1"/>
      <c r="AE38" s="1"/>
      <c r="AF38" s="62" t="str">
        <f>IF(ISNUMBER(AD38)=FALSE(),"",IF(OR(AD38&gt;=$C$4,ISNUMBER(AE38)=FALSE(),AD38&gt;AE38),AD38,IF(AE38&gt;=$C$4,$C$4,AE38)))</f>
        <v>0</v>
      </c>
      <c r="AG38" s="16" t="str">
        <f>IF(COUNTA(T38:T38)=1,T38)</f>
        <v>0</v>
      </c>
      <c r="AH38" s="16" t="str">
        <f>IF(COUNTA(W38:W38)=1,W38)</f>
        <v>0</v>
      </c>
      <c r="AI38" s="16" t="str">
        <f>IF(COUNTA(Z38:Z38)=1,Z38)</f>
        <v>0</v>
      </c>
      <c r="AJ38" s="16" t="str">
        <f>IF(COUNTA(AC38:AC38)=1,AC38)</f>
        <v>0</v>
      </c>
      <c r="AK38" s="16" t="str">
        <f>IF(COUNTA(AF38:AF38)=1,AF38)</f>
        <v>0</v>
      </c>
      <c r="AL38" s="52" t="str">
        <f>IF(COUNTBLANK(AG38:AK38)=5,"",AVERAGE(AG38:AK38))</f>
        <v>0</v>
      </c>
      <c r="AM38" s="6">
        <v>86</v>
      </c>
      <c r="AN38" s="2"/>
      <c r="AO38" s="2"/>
      <c r="AP38" s="2"/>
      <c r="AQ38" s="2"/>
      <c r="AR38" s="84" t="str">
        <f>IF(COUNTBLANK(AM38:AQ38)=5,"",AVERAGE(AM38:AQ38))</f>
        <v>0</v>
      </c>
      <c r="AS38" s="13"/>
      <c r="AT38" s="6"/>
      <c r="AU38" s="2"/>
      <c r="AV38" s="2"/>
      <c r="AW38" s="2"/>
      <c r="AX38" s="2"/>
      <c r="AY38" s="98" t="str">
        <f>IF(COUNTBLANK(AT38:AX38)=5,"",AVERAGE(AT38:AX38))</f>
        <v>0</v>
      </c>
      <c r="AZ38" s="13"/>
      <c r="BA38" s="10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6">
        <v>29</v>
      </c>
      <c r="B39" s="16">
        <v>51320</v>
      </c>
      <c r="C39" s="16" t="s">
        <v>200</v>
      </c>
      <c r="D39" s="13"/>
      <c r="E39" s="16" t="str">
        <f>H39</f>
        <v>0</v>
      </c>
      <c r="F39" s="13"/>
      <c r="G39" s="34" t="str">
        <f>IF(OR(COUNTBLANK(AL39:AL39)=1,COUNTBLANK(AR39:AR39)=1,COUNTBLANK(O39:O39)=1),"",ROUND(((2*AL39)+AR39+O39)/4,0))</f>
        <v>0</v>
      </c>
      <c r="H39" s="34" t="str">
        <f>IF(OR(COUNTBLANK(AL39:AL39)=1,COUNTBLANK(AR39:AR39)=1,AND(COUNTBLANK(O39:O39)=1,OR($K$2&lt;&gt;12,UPPER($L$2)&lt;&gt;"GENAP")),AND(COUNTBLANK(P39:P39)=1,OR($K$2&lt;&gt;12,UPPER($L$2)&lt;&gt;"GENAP"))),"",IF(OR($K$2&lt;&gt;12,UPPER($L$2)&lt;&gt;"GENAP"),ROUND(((2*AL39)+AR39+P39)/4,0),ROUND(((2*AL39)+AR39+P39)/4,0)))</f>
        <v>0</v>
      </c>
      <c r="I39" s="34" t="str">
        <f>IF(AND(COUNTBLANK(AT39:AX39)=5,COUNTBLANK(AM39:AQ39)=5),"",IF(COUNTBLANK(AL39:AL39)=1,ROUND((AR39+(AY39*2))/3,0),ROUND(AY39,0)))</f>
        <v>0</v>
      </c>
      <c r="J39" s="34" t="str">
        <f>IF(OR(AND(COUNTBLANK(P39:P39)=1,OR($K$2&lt;&gt;12,UPPER($L$2)&lt;&gt;"GENAP")),COUNTBLANK(AT39:AX39)=5),"",IF(COUNTBLANK(AL39:AL39)=1,ROUND((AR39+(AY39*2))/3,0),ROUND(AY39,0)))</f>
        <v>0</v>
      </c>
      <c r="K39" s="16" t="str">
        <f>IF(BA39="","",BA39)</f>
        <v>0</v>
      </c>
      <c r="L39" s="102" t="s">
        <v>47</v>
      </c>
      <c r="M39" s="13"/>
      <c r="N39" s="53" t="str">
        <f>IF(BB39="","",BB39)</f>
        <v>0</v>
      </c>
      <c r="O39" s="2">
        <v>90</v>
      </c>
      <c r="P39" s="2">
        <v>96</v>
      </c>
      <c r="Q39" s="13"/>
      <c r="R39" s="3">
        <v>90</v>
      </c>
      <c r="S39" s="1"/>
      <c r="T39" s="62" t="str">
        <f>IF(ISNUMBER(R39)=FALSE(),"",IF(OR(R39&gt;=$C$4,ISNUMBER(S39)=FALSE(),R39&gt;S39),R39,IF(S39&gt;=$C$4,$C$4,S39)))</f>
        <v>0</v>
      </c>
      <c r="U39" s="1">
        <v>87</v>
      </c>
      <c r="V39" s="1"/>
      <c r="W39" s="62" t="str">
        <f>IF(ISNUMBER(U39)=FALSE(),"",IF(OR(U39&gt;=$C$4,ISNUMBER(V39)=FALSE(),U39&gt;V39),U39,IF(V39&gt;=$C$4,$C$4,V39)))</f>
        <v>0</v>
      </c>
      <c r="X39" s="1">
        <v>86</v>
      </c>
      <c r="Y39" s="1"/>
      <c r="Z39" s="62" t="str">
        <f>IF(ISNUMBER(X39)=FALSE(),"",IF(OR(X39&gt;=$C$4,ISNUMBER(Y39)=FALSE(),X39&gt;Y39),X39,IF(Y39&gt;=$C$4,$C$4,Y39)))</f>
        <v>0</v>
      </c>
      <c r="AA39" s="1"/>
      <c r="AB39" s="1"/>
      <c r="AC39" s="62" t="str">
        <f>IF(ISNUMBER(AA39)=FALSE(),"",IF(OR(AA39&gt;=$C$4,ISNUMBER(AB39)=FALSE(),AA39&gt;AB39),AA39,IF(AB39&gt;=$C$4,$C$4,AB39)))</f>
        <v>0</v>
      </c>
      <c r="AD39" s="1"/>
      <c r="AE39" s="1"/>
      <c r="AF39" s="62" t="str">
        <f>IF(ISNUMBER(AD39)=FALSE(),"",IF(OR(AD39&gt;=$C$4,ISNUMBER(AE39)=FALSE(),AD39&gt;AE39),AD39,IF(AE39&gt;=$C$4,$C$4,AE39)))</f>
        <v>0</v>
      </c>
      <c r="AG39" s="16" t="str">
        <f>IF(COUNTA(T39:T39)=1,T39)</f>
        <v>0</v>
      </c>
      <c r="AH39" s="16" t="str">
        <f>IF(COUNTA(W39:W39)=1,W39)</f>
        <v>0</v>
      </c>
      <c r="AI39" s="16" t="str">
        <f>IF(COUNTA(Z39:Z39)=1,Z39)</f>
        <v>0</v>
      </c>
      <c r="AJ39" s="16" t="str">
        <f>IF(COUNTA(AC39:AC39)=1,AC39)</f>
        <v>0</v>
      </c>
      <c r="AK39" s="16" t="str">
        <f>IF(COUNTA(AF39:AF39)=1,AF39)</f>
        <v>0</v>
      </c>
      <c r="AL39" s="52" t="str">
        <f>IF(COUNTBLANK(AG39:AK39)=5,"",AVERAGE(AG39:AK39))</f>
        <v>0</v>
      </c>
      <c r="AM39" s="6">
        <v>86</v>
      </c>
      <c r="AN39" s="2"/>
      <c r="AO39" s="2"/>
      <c r="AP39" s="2"/>
      <c r="AQ39" s="2"/>
      <c r="AR39" s="84" t="str">
        <f>IF(COUNTBLANK(AM39:AQ39)=5,"",AVERAGE(AM39:AQ39))</f>
        <v>0</v>
      </c>
      <c r="AS39" s="13"/>
      <c r="AT39" s="6"/>
      <c r="AU39" s="2"/>
      <c r="AV39" s="2"/>
      <c r="AW39" s="2"/>
      <c r="AX39" s="2"/>
      <c r="AY39" s="98" t="str">
        <f>IF(COUNTBLANK(AT39:AX39)=5,"",AVERAGE(AT39:AX39))</f>
        <v>0</v>
      </c>
      <c r="AZ39" s="13"/>
      <c r="BA39" s="10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6">
        <v>30</v>
      </c>
      <c r="B40" s="16">
        <v>51321</v>
      </c>
      <c r="C40" s="16" t="s">
        <v>201</v>
      </c>
      <c r="D40" s="13"/>
      <c r="E40" s="16" t="str">
        <f>H40</f>
        <v>0</v>
      </c>
      <c r="F40" s="13"/>
      <c r="G40" s="34" t="str">
        <f>IF(OR(COUNTBLANK(AL40:AL40)=1,COUNTBLANK(AR40:AR40)=1,COUNTBLANK(O40:O40)=1),"",ROUND(((2*AL40)+AR40+O40)/4,0))</f>
        <v>0</v>
      </c>
      <c r="H40" s="34" t="str">
        <f>IF(OR(COUNTBLANK(AL40:AL40)=1,COUNTBLANK(AR40:AR40)=1,AND(COUNTBLANK(O40:O40)=1,OR($K$2&lt;&gt;12,UPPER($L$2)&lt;&gt;"GENAP")),AND(COUNTBLANK(P40:P40)=1,OR($K$2&lt;&gt;12,UPPER($L$2)&lt;&gt;"GENAP"))),"",IF(OR($K$2&lt;&gt;12,UPPER($L$2)&lt;&gt;"GENAP"),ROUND(((2*AL40)+AR40+P40)/4,0),ROUND(((2*AL40)+AR40+P40)/4,0)))</f>
        <v>0</v>
      </c>
      <c r="I40" s="34" t="str">
        <f>IF(AND(COUNTBLANK(AT40:AX40)=5,COUNTBLANK(AM40:AQ40)=5),"",IF(COUNTBLANK(AL40:AL40)=1,ROUND((AR40+(AY40*2))/3,0),ROUND(AY40,0)))</f>
        <v>0</v>
      </c>
      <c r="J40" s="34" t="str">
        <f>IF(OR(AND(COUNTBLANK(P40:P40)=1,OR($K$2&lt;&gt;12,UPPER($L$2)&lt;&gt;"GENAP")),COUNTBLANK(AT40:AX40)=5),"",IF(COUNTBLANK(AL40:AL40)=1,ROUND((AR40+(AY40*2))/3,0),ROUND(AY40,0)))</f>
        <v>0</v>
      </c>
      <c r="K40" s="16" t="str">
        <f>IF(BA40="","",BA40)</f>
        <v>0</v>
      </c>
      <c r="L40" s="102" t="s">
        <v>47</v>
      </c>
      <c r="M40" s="13"/>
      <c r="N40" s="53" t="str">
        <f>IF(BB40="","",BB40)</f>
        <v>0</v>
      </c>
      <c r="O40" s="2">
        <v>92</v>
      </c>
      <c r="P40" s="2">
        <v>92</v>
      </c>
      <c r="Q40" s="13"/>
      <c r="R40" s="3">
        <v>93</v>
      </c>
      <c r="S40" s="1"/>
      <c r="T40" s="62" t="str">
        <f>IF(ISNUMBER(R40)=FALSE(),"",IF(OR(R40&gt;=$C$4,ISNUMBER(S40)=FALSE(),R40&gt;S40),R40,IF(S40&gt;=$C$4,$C$4,S40)))</f>
        <v>0</v>
      </c>
      <c r="U40" s="1">
        <v>87</v>
      </c>
      <c r="V40" s="1"/>
      <c r="W40" s="62" t="str">
        <f>IF(ISNUMBER(U40)=FALSE(),"",IF(OR(U40&gt;=$C$4,ISNUMBER(V40)=FALSE(),U40&gt;V40),U40,IF(V40&gt;=$C$4,$C$4,V40)))</f>
        <v>0</v>
      </c>
      <c r="X40" s="1">
        <v>87</v>
      </c>
      <c r="Y40" s="1"/>
      <c r="Z40" s="62" t="str">
        <f>IF(ISNUMBER(X40)=FALSE(),"",IF(OR(X40&gt;=$C$4,ISNUMBER(Y40)=FALSE(),X40&gt;Y40),X40,IF(Y40&gt;=$C$4,$C$4,Y40)))</f>
        <v>0</v>
      </c>
      <c r="AA40" s="1"/>
      <c r="AB40" s="1"/>
      <c r="AC40" s="62" t="str">
        <f>IF(ISNUMBER(AA40)=FALSE(),"",IF(OR(AA40&gt;=$C$4,ISNUMBER(AB40)=FALSE(),AA40&gt;AB40),AA40,IF(AB40&gt;=$C$4,$C$4,AB40)))</f>
        <v>0</v>
      </c>
      <c r="AD40" s="1"/>
      <c r="AE40" s="1"/>
      <c r="AF40" s="62" t="str">
        <f>IF(ISNUMBER(AD40)=FALSE(),"",IF(OR(AD40&gt;=$C$4,ISNUMBER(AE40)=FALSE(),AD40&gt;AE40),AD40,IF(AE40&gt;=$C$4,$C$4,AE40)))</f>
        <v>0</v>
      </c>
      <c r="AG40" s="16" t="str">
        <f>IF(COUNTA(T40:T40)=1,T40)</f>
        <v>0</v>
      </c>
      <c r="AH40" s="16" t="str">
        <f>IF(COUNTA(W40:W40)=1,W40)</f>
        <v>0</v>
      </c>
      <c r="AI40" s="16" t="str">
        <f>IF(COUNTA(Z40:Z40)=1,Z40)</f>
        <v>0</v>
      </c>
      <c r="AJ40" s="16" t="str">
        <f>IF(COUNTA(AC40:AC40)=1,AC40)</f>
        <v>0</v>
      </c>
      <c r="AK40" s="16" t="str">
        <f>IF(COUNTA(AF40:AF40)=1,AF40)</f>
        <v>0</v>
      </c>
      <c r="AL40" s="52" t="str">
        <f>IF(COUNTBLANK(AG40:AK40)=5,"",AVERAGE(AG40:AK40))</f>
        <v>0</v>
      </c>
      <c r="AM40" s="6">
        <v>86</v>
      </c>
      <c r="AN40" s="2"/>
      <c r="AO40" s="2"/>
      <c r="AP40" s="2"/>
      <c r="AQ40" s="2"/>
      <c r="AR40" s="84" t="str">
        <f>IF(COUNTBLANK(AM40:AQ40)=5,"",AVERAGE(AM40:AQ40))</f>
        <v>0</v>
      </c>
      <c r="AS40" s="13"/>
      <c r="AT40" s="6"/>
      <c r="AU40" s="2"/>
      <c r="AV40" s="2"/>
      <c r="AW40" s="2"/>
      <c r="AX40" s="2"/>
      <c r="AY40" s="98" t="str">
        <f>IF(COUNTBLANK(AT40:AX40)=5,"",AVERAGE(AT40:AX40))</f>
        <v>0</v>
      </c>
      <c r="AZ40" s="13"/>
      <c r="BA40" s="10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6">
        <v>31</v>
      </c>
      <c r="B41" s="16">
        <v>51322</v>
      </c>
      <c r="C41" s="16" t="s">
        <v>202</v>
      </c>
      <c r="D41" s="13"/>
      <c r="E41" s="16" t="str">
        <f>H41</f>
        <v>0</v>
      </c>
      <c r="F41" s="13"/>
      <c r="G41" s="34" t="str">
        <f>IF(OR(COUNTBLANK(AL41:AL41)=1,COUNTBLANK(AR41:AR41)=1,COUNTBLANK(O41:O41)=1),"",ROUND(((2*AL41)+AR41+O41)/4,0))</f>
        <v>0</v>
      </c>
      <c r="H41" s="34" t="str">
        <f>IF(OR(COUNTBLANK(AL41:AL41)=1,COUNTBLANK(AR41:AR41)=1,AND(COUNTBLANK(O41:O41)=1,OR($K$2&lt;&gt;12,UPPER($L$2)&lt;&gt;"GENAP")),AND(COUNTBLANK(P41:P41)=1,OR($K$2&lt;&gt;12,UPPER($L$2)&lt;&gt;"GENAP"))),"",IF(OR($K$2&lt;&gt;12,UPPER($L$2)&lt;&gt;"GENAP"),ROUND(((2*AL41)+AR41+P41)/4,0),ROUND(((2*AL41)+AR41+P41)/4,0)))</f>
        <v>0</v>
      </c>
      <c r="I41" s="34" t="str">
        <f>IF(AND(COUNTBLANK(AT41:AX41)=5,COUNTBLANK(AM41:AQ41)=5),"",IF(COUNTBLANK(AL41:AL41)=1,ROUND((AR41+(AY41*2))/3,0),ROUND(AY41,0)))</f>
        <v>0</v>
      </c>
      <c r="J41" s="34" t="str">
        <f>IF(OR(AND(COUNTBLANK(P41:P41)=1,OR($K$2&lt;&gt;12,UPPER($L$2)&lt;&gt;"GENAP")),COUNTBLANK(AT41:AX41)=5),"",IF(COUNTBLANK(AL41:AL41)=1,ROUND((AR41+(AY41*2))/3,0),ROUND(AY41,0)))</f>
        <v>0</v>
      </c>
      <c r="K41" s="16" t="str">
        <f>IF(BA41="","",BA41)</f>
        <v>0</v>
      </c>
      <c r="L41" s="102" t="s">
        <v>47</v>
      </c>
      <c r="M41" s="13"/>
      <c r="N41" s="53" t="str">
        <f>IF(BB41="","",BB41)</f>
        <v>0</v>
      </c>
      <c r="O41" s="2">
        <v>76</v>
      </c>
      <c r="P41" s="2">
        <v>89</v>
      </c>
      <c r="Q41" s="13"/>
      <c r="R41" s="3">
        <v>83</v>
      </c>
      <c r="S41" s="1"/>
      <c r="T41" s="62" t="str">
        <f>IF(ISNUMBER(R41)=FALSE(),"",IF(OR(R41&gt;=$C$4,ISNUMBER(S41)=FALSE(),R41&gt;S41),R41,IF(S41&gt;=$C$4,$C$4,S41)))</f>
        <v>0</v>
      </c>
      <c r="U41" s="1">
        <v>87</v>
      </c>
      <c r="V41" s="1"/>
      <c r="W41" s="62" t="str">
        <f>IF(ISNUMBER(U41)=FALSE(),"",IF(OR(U41&gt;=$C$4,ISNUMBER(V41)=FALSE(),U41&gt;V41),U41,IF(V41&gt;=$C$4,$C$4,V41)))</f>
        <v>0</v>
      </c>
      <c r="X41" s="1">
        <v>80</v>
      </c>
      <c r="Y41" s="1"/>
      <c r="Z41" s="62" t="str">
        <f>IF(ISNUMBER(X41)=FALSE(),"",IF(OR(X41&gt;=$C$4,ISNUMBER(Y41)=FALSE(),X41&gt;Y41),X41,IF(Y41&gt;=$C$4,$C$4,Y41)))</f>
        <v>0</v>
      </c>
      <c r="AA41" s="1"/>
      <c r="AB41" s="1"/>
      <c r="AC41" s="62" t="str">
        <f>IF(ISNUMBER(AA41)=FALSE(),"",IF(OR(AA41&gt;=$C$4,ISNUMBER(AB41)=FALSE(),AA41&gt;AB41),AA41,IF(AB41&gt;=$C$4,$C$4,AB41)))</f>
        <v>0</v>
      </c>
      <c r="AD41" s="1"/>
      <c r="AE41" s="1"/>
      <c r="AF41" s="62" t="str">
        <f>IF(ISNUMBER(AD41)=FALSE(),"",IF(OR(AD41&gt;=$C$4,ISNUMBER(AE41)=FALSE(),AD41&gt;AE41),AD41,IF(AE41&gt;=$C$4,$C$4,AE41)))</f>
        <v>0</v>
      </c>
      <c r="AG41" s="16" t="str">
        <f>IF(COUNTA(T41:T41)=1,T41)</f>
        <v>0</v>
      </c>
      <c r="AH41" s="16" t="str">
        <f>IF(COUNTA(W41:W41)=1,W41)</f>
        <v>0</v>
      </c>
      <c r="AI41" s="16" t="str">
        <f>IF(COUNTA(Z41:Z41)=1,Z41)</f>
        <v>0</v>
      </c>
      <c r="AJ41" s="16" t="str">
        <f>IF(COUNTA(AC41:AC41)=1,AC41)</f>
        <v>0</v>
      </c>
      <c r="AK41" s="16" t="str">
        <f>IF(COUNTA(AF41:AF41)=1,AF41)</f>
        <v>0</v>
      </c>
      <c r="AL41" s="52" t="str">
        <f>IF(COUNTBLANK(AG41:AK41)=5,"",AVERAGE(AG41:AK41))</f>
        <v>0</v>
      </c>
      <c r="AM41" s="6">
        <v>86</v>
      </c>
      <c r="AN41" s="2"/>
      <c r="AO41" s="2"/>
      <c r="AP41" s="2"/>
      <c r="AQ41" s="2"/>
      <c r="AR41" s="84" t="str">
        <f>IF(COUNTBLANK(AM41:AQ41)=5,"",AVERAGE(AM41:AQ41))</f>
        <v>0</v>
      </c>
      <c r="AS41" s="13"/>
      <c r="AT41" s="6"/>
      <c r="AU41" s="2"/>
      <c r="AV41" s="2"/>
      <c r="AW41" s="2"/>
      <c r="AX41" s="2"/>
      <c r="AY41" s="98" t="str">
        <f>IF(COUNTBLANK(AT41:AX41)=5,"",AVERAGE(AT41:AX41))</f>
        <v>0</v>
      </c>
      <c r="AZ41" s="13"/>
      <c r="BA41" s="10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6">
        <v>32</v>
      </c>
      <c r="B42" s="16">
        <v>51323</v>
      </c>
      <c r="C42" s="16" t="s">
        <v>203</v>
      </c>
      <c r="D42" s="13"/>
      <c r="E42" s="16" t="str">
        <f>H42</f>
        <v>0</v>
      </c>
      <c r="F42" s="13"/>
      <c r="G42" s="34" t="str">
        <f>IF(OR(COUNTBLANK(AL42:AL42)=1,COUNTBLANK(AR42:AR42)=1,COUNTBLANK(O42:O42)=1),"",ROUND(((2*AL42)+AR42+O42)/4,0))</f>
        <v>0</v>
      </c>
      <c r="H42" s="34" t="str">
        <f>IF(OR(COUNTBLANK(AL42:AL42)=1,COUNTBLANK(AR42:AR42)=1,AND(COUNTBLANK(O42:O42)=1,OR($K$2&lt;&gt;12,UPPER($L$2)&lt;&gt;"GENAP")),AND(COUNTBLANK(P42:P42)=1,OR($K$2&lt;&gt;12,UPPER($L$2)&lt;&gt;"GENAP"))),"",IF(OR($K$2&lt;&gt;12,UPPER($L$2)&lt;&gt;"GENAP"),ROUND(((2*AL42)+AR42+P42)/4,0),ROUND(((2*AL42)+AR42+P42)/4,0)))</f>
        <v>0</v>
      </c>
      <c r="I42" s="34" t="str">
        <f>IF(AND(COUNTBLANK(AT42:AX42)=5,COUNTBLANK(AM42:AQ42)=5),"",IF(COUNTBLANK(AL42:AL42)=1,ROUND((AR42+(AY42*2))/3,0),ROUND(AY42,0)))</f>
        <v>0</v>
      </c>
      <c r="J42" s="34" t="str">
        <f>IF(OR(AND(COUNTBLANK(P42:P42)=1,OR($K$2&lt;&gt;12,UPPER($L$2)&lt;&gt;"GENAP")),COUNTBLANK(AT42:AX42)=5),"",IF(COUNTBLANK(AL42:AL42)=1,ROUND((AR42+(AY42*2))/3,0),ROUND(AY42,0)))</f>
        <v>0</v>
      </c>
      <c r="K42" s="16" t="str">
        <f>IF(BA42="","",BA42)</f>
        <v>0</v>
      </c>
      <c r="L42" s="102" t="s">
        <v>47</v>
      </c>
      <c r="M42" s="13"/>
      <c r="N42" s="53" t="str">
        <f>IF(BB42="","",BB42)</f>
        <v>0</v>
      </c>
      <c r="O42" s="2">
        <v>85</v>
      </c>
      <c r="P42" s="2">
        <v>87</v>
      </c>
      <c r="Q42" s="13"/>
      <c r="R42" s="3">
        <v>88</v>
      </c>
      <c r="S42" s="1"/>
      <c r="T42" s="62" t="str">
        <f>IF(ISNUMBER(R42)=FALSE(),"",IF(OR(R42&gt;=$C$4,ISNUMBER(S42)=FALSE(),R42&gt;S42),R42,IF(S42&gt;=$C$4,$C$4,S42)))</f>
        <v>0</v>
      </c>
      <c r="U42" s="1">
        <v>87</v>
      </c>
      <c r="V42" s="1"/>
      <c r="W42" s="62" t="str">
        <f>IF(ISNUMBER(U42)=FALSE(),"",IF(OR(U42&gt;=$C$4,ISNUMBER(V42)=FALSE(),U42&gt;V42),U42,IF(V42&gt;=$C$4,$C$4,V42)))</f>
        <v>0</v>
      </c>
      <c r="X42" s="1">
        <v>86</v>
      </c>
      <c r="Y42" s="1"/>
      <c r="Z42" s="62" t="str">
        <f>IF(ISNUMBER(X42)=FALSE(),"",IF(OR(X42&gt;=$C$4,ISNUMBER(Y42)=FALSE(),X42&gt;Y42),X42,IF(Y42&gt;=$C$4,$C$4,Y42)))</f>
        <v>0</v>
      </c>
      <c r="AA42" s="1"/>
      <c r="AB42" s="1"/>
      <c r="AC42" s="62" t="str">
        <f>IF(ISNUMBER(AA42)=FALSE(),"",IF(OR(AA42&gt;=$C$4,ISNUMBER(AB42)=FALSE(),AA42&gt;AB42),AA42,IF(AB42&gt;=$C$4,$C$4,AB42)))</f>
        <v>0</v>
      </c>
      <c r="AD42" s="1"/>
      <c r="AE42" s="1"/>
      <c r="AF42" s="62" t="str">
        <f>IF(ISNUMBER(AD42)=FALSE(),"",IF(OR(AD42&gt;=$C$4,ISNUMBER(AE42)=FALSE(),AD42&gt;AE42),AD42,IF(AE42&gt;=$C$4,$C$4,AE42)))</f>
        <v>0</v>
      </c>
      <c r="AG42" s="16" t="str">
        <f>IF(COUNTA(T42:T42)=1,T42)</f>
        <v>0</v>
      </c>
      <c r="AH42" s="16" t="str">
        <f>IF(COUNTA(W42:W42)=1,W42)</f>
        <v>0</v>
      </c>
      <c r="AI42" s="16" t="str">
        <f>IF(COUNTA(Z42:Z42)=1,Z42)</f>
        <v>0</v>
      </c>
      <c r="AJ42" s="16" t="str">
        <f>IF(COUNTA(AC42:AC42)=1,AC42)</f>
        <v>0</v>
      </c>
      <c r="AK42" s="16" t="str">
        <f>IF(COUNTA(AF42:AF42)=1,AF42)</f>
        <v>0</v>
      </c>
      <c r="AL42" s="52" t="str">
        <f>IF(COUNTBLANK(AG42:AK42)=5,"",AVERAGE(AG42:AK42))</f>
        <v>0</v>
      </c>
      <c r="AM42" s="6">
        <v>86</v>
      </c>
      <c r="AN42" s="2"/>
      <c r="AO42" s="2"/>
      <c r="AP42" s="2"/>
      <c r="AQ42" s="2"/>
      <c r="AR42" s="84" t="str">
        <f>IF(COUNTBLANK(AM42:AQ42)=5,"",AVERAGE(AM42:AQ42))</f>
        <v>0</v>
      </c>
      <c r="AS42" s="13"/>
      <c r="AT42" s="6"/>
      <c r="AU42" s="2"/>
      <c r="AV42" s="2"/>
      <c r="AW42" s="2"/>
      <c r="AX42" s="2"/>
      <c r="AY42" s="98" t="str">
        <f>IF(COUNTBLANK(AT42:AX42)=5,"",AVERAGE(AT42:AX42))</f>
        <v>0</v>
      </c>
      <c r="AZ42" s="13"/>
      <c r="BA42" s="10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6">
        <v>33</v>
      </c>
      <c r="B43" s="16">
        <v>51324</v>
      </c>
      <c r="C43" s="16" t="s">
        <v>204</v>
      </c>
      <c r="D43" s="13"/>
      <c r="E43" s="16" t="str">
        <f>H43</f>
        <v>0</v>
      </c>
      <c r="F43" s="13"/>
      <c r="G43" s="34" t="str">
        <f>IF(OR(COUNTBLANK(AL43:AL43)=1,COUNTBLANK(AR43:AR43)=1,COUNTBLANK(O43:O43)=1),"",ROUND(((2*AL43)+AR43+O43)/4,0))</f>
        <v>0</v>
      </c>
      <c r="H43" s="34" t="str">
        <f>IF(OR(COUNTBLANK(AL43:AL43)=1,COUNTBLANK(AR43:AR43)=1,AND(COUNTBLANK(O43:O43)=1,OR($K$2&lt;&gt;12,UPPER($L$2)&lt;&gt;"GENAP")),AND(COUNTBLANK(P43:P43)=1,OR($K$2&lt;&gt;12,UPPER($L$2)&lt;&gt;"GENAP"))),"",IF(OR($K$2&lt;&gt;12,UPPER($L$2)&lt;&gt;"GENAP"),ROUND(((2*AL43)+AR43+P43)/4,0),ROUND(((2*AL43)+AR43+P43)/4,0)))</f>
        <v>0</v>
      </c>
      <c r="I43" s="34" t="str">
        <f>IF(AND(COUNTBLANK(AT43:AX43)=5,COUNTBLANK(AM43:AQ43)=5),"",IF(COUNTBLANK(AL43:AL43)=1,ROUND((AR43+(AY43*2))/3,0),ROUND(AY43,0)))</f>
        <v>0</v>
      </c>
      <c r="J43" s="34" t="str">
        <f>IF(OR(AND(COUNTBLANK(P43:P43)=1,OR($K$2&lt;&gt;12,UPPER($L$2)&lt;&gt;"GENAP")),COUNTBLANK(AT43:AX43)=5),"",IF(COUNTBLANK(AL43:AL43)=1,ROUND((AR43+(AY43*2))/3,0),ROUND(AY43,0)))</f>
        <v>0</v>
      </c>
      <c r="K43" s="16" t="str">
        <f>IF(BA43="","",BA43)</f>
        <v>0</v>
      </c>
      <c r="L43" s="102" t="s">
        <v>47</v>
      </c>
      <c r="M43" s="13"/>
      <c r="N43" s="53" t="str">
        <f>IF(BB43="","",BB43)</f>
        <v>0</v>
      </c>
      <c r="O43" s="2">
        <v>80</v>
      </c>
      <c r="P43" s="2">
        <v>84</v>
      </c>
      <c r="Q43" s="13"/>
      <c r="R43" s="3">
        <v>85</v>
      </c>
      <c r="S43" s="1"/>
      <c r="T43" s="62" t="str">
        <f>IF(ISNUMBER(R43)=FALSE(),"",IF(OR(R43&gt;=$C$4,ISNUMBER(S43)=FALSE(),R43&gt;S43),R43,IF(S43&gt;=$C$4,$C$4,S43)))</f>
        <v>0</v>
      </c>
      <c r="U43" s="1">
        <v>87</v>
      </c>
      <c r="V43" s="1"/>
      <c r="W43" s="62" t="str">
        <f>IF(ISNUMBER(U43)=FALSE(),"",IF(OR(U43&gt;=$C$4,ISNUMBER(V43)=FALSE(),U43&gt;V43),U43,IF(V43&gt;=$C$4,$C$4,V43)))</f>
        <v>0</v>
      </c>
      <c r="X43" s="1">
        <v>85</v>
      </c>
      <c r="Y43" s="1"/>
      <c r="Z43" s="62" t="str">
        <f>IF(ISNUMBER(X43)=FALSE(),"",IF(OR(X43&gt;=$C$4,ISNUMBER(Y43)=FALSE(),X43&gt;Y43),X43,IF(Y43&gt;=$C$4,$C$4,Y43)))</f>
        <v>0</v>
      </c>
      <c r="AA43" s="1"/>
      <c r="AB43" s="1"/>
      <c r="AC43" s="62" t="str">
        <f>IF(ISNUMBER(AA43)=FALSE(),"",IF(OR(AA43&gt;=$C$4,ISNUMBER(AB43)=FALSE(),AA43&gt;AB43),AA43,IF(AB43&gt;=$C$4,$C$4,AB43)))</f>
        <v>0</v>
      </c>
      <c r="AD43" s="1"/>
      <c r="AE43" s="1"/>
      <c r="AF43" s="62" t="str">
        <f>IF(ISNUMBER(AD43)=FALSE(),"",IF(OR(AD43&gt;=$C$4,ISNUMBER(AE43)=FALSE(),AD43&gt;AE43),AD43,IF(AE43&gt;=$C$4,$C$4,AE43)))</f>
        <v>0</v>
      </c>
      <c r="AG43" s="16" t="str">
        <f>IF(COUNTA(T43:T43)=1,T43)</f>
        <v>0</v>
      </c>
      <c r="AH43" s="16" t="str">
        <f>IF(COUNTA(W43:W43)=1,W43)</f>
        <v>0</v>
      </c>
      <c r="AI43" s="16" t="str">
        <f>IF(COUNTA(Z43:Z43)=1,Z43)</f>
        <v>0</v>
      </c>
      <c r="AJ43" s="16" t="str">
        <f>IF(COUNTA(AC43:AC43)=1,AC43)</f>
        <v>0</v>
      </c>
      <c r="AK43" s="16" t="str">
        <f>IF(COUNTA(AF43:AF43)=1,AF43)</f>
        <v>0</v>
      </c>
      <c r="AL43" s="52" t="str">
        <f>IF(COUNTBLANK(AG43:AK43)=5,"",AVERAGE(AG43:AK43))</f>
        <v>0</v>
      </c>
      <c r="AM43" s="6">
        <v>87</v>
      </c>
      <c r="AN43" s="2"/>
      <c r="AO43" s="2"/>
      <c r="AP43" s="2"/>
      <c r="AQ43" s="2"/>
      <c r="AR43" s="84" t="str">
        <f>IF(COUNTBLANK(AM43:AQ43)=5,"",AVERAGE(AM43:AQ43))</f>
        <v>0</v>
      </c>
      <c r="AS43" s="13"/>
      <c r="AT43" s="6"/>
      <c r="AU43" s="2"/>
      <c r="AV43" s="2"/>
      <c r="AW43" s="2"/>
      <c r="AX43" s="2"/>
      <c r="AY43" s="98" t="str">
        <f>IF(COUNTBLANK(AT43:AX43)=5,"",AVERAGE(AT43:AX43))</f>
        <v>0</v>
      </c>
      <c r="AZ43" s="13"/>
      <c r="BA43" s="10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6">
        <v>34</v>
      </c>
      <c r="B44" s="16">
        <v>51325</v>
      </c>
      <c r="C44" s="16" t="s">
        <v>205</v>
      </c>
      <c r="D44" s="13"/>
      <c r="E44" s="16" t="str">
        <f>H44</f>
        <v>0</v>
      </c>
      <c r="F44" s="13"/>
      <c r="G44" s="34" t="str">
        <f>IF(OR(COUNTBLANK(AL44:AL44)=1,COUNTBLANK(AR44:AR44)=1,COUNTBLANK(O44:O44)=1),"",ROUND(((2*AL44)+AR44+O44)/4,0))</f>
        <v>0</v>
      </c>
      <c r="H44" s="34" t="str">
        <f>IF(OR(COUNTBLANK(AL44:AL44)=1,COUNTBLANK(AR44:AR44)=1,AND(COUNTBLANK(O44:O44)=1,OR($K$2&lt;&gt;12,UPPER($L$2)&lt;&gt;"GENAP")),AND(COUNTBLANK(P44:P44)=1,OR($K$2&lt;&gt;12,UPPER($L$2)&lt;&gt;"GENAP"))),"",IF(OR($K$2&lt;&gt;12,UPPER($L$2)&lt;&gt;"GENAP"),ROUND(((2*AL44)+AR44+P44)/4,0),ROUND(((2*AL44)+AR44+P44)/4,0)))</f>
        <v>0</v>
      </c>
      <c r="I44" s="34" t="str">
        <f>IF(AND(COUNTBLANK(AT44:AX44)=5,COUNTBLANK(AM44:AQ44)=5),"",IF(COUNTBLANK(AL44:AL44)=1,ROUND((AR44+(AY44*2))/3,0),ROUND(AY44,0)))</f>
        <v>0</v>
      </c>
      <c r="J44" s="34" t="str">
        <f>IF(OR(AND(COUNTBLANK(P44:P44)=1,OR($K$2&lt;&gt;12,UPPER($L$2)&lt;&gt;"GENAP")),COUNTBLANK(AT44:AX44)=5),"",IF(COUNTBLANK(AL44:AL44)=1,ROUND((AR44+(AY44*2))/3,0),ROUND(AY44,0)))</f>
        <v>0</v>
      </c>
      <c r="K44" s="16" t="str">
        <f>IF(BA44="","",BA44)</f>
        <v>0</v>
      </c>
      <c r="L44" s="102" t="s">
        <v>47</v>
      </c>
      <c r="M44" s="13"/>
      <c r="N44" s="53" t="str">
        <f>IF(BB44="","",BB44)</f>
        <v>0</v>
      </c>
      <c r="O44" s="2">
        <v>83</v>
      </c>
      <c r="P44" s="2">
        <v>85</v>
      </c>
      <c r="Q44" s="13"/>
      <c r="R44" s="3">
        <v>85</v>
      </c>
      <c r="S44" s="1"/>
      <c r="T44" s="62" t="str">
        <f>IF(ISNUMBER(R44)=FALSE(),"",IF(OR(R44&gt;=$C$4,ISNUMBER(S44)=FALSE(),R44&gt;S44),R44,IF(S44&gt;=$C$4,$C$4,S44)))</f>
        <v>0</v>
      </c>
      <c r="U44" s="1">
        <v>87</v>
      </c>
      <c r="V44" s="1"/>
      <c r="W44" s="62" t="str">
        <f>IF(ISNUMBER(U44)=FALSE(),"",IF(OR(U44&gt;=$C$4,ISNUMBER(V44)=FALSE(),U44&gt;V44),U44,IF(V44&gt;=$C$4,$C$4,V44)))</f>
        <v>0</v>
      </c>
      <c r="X44" s="1">
        <v>85</v>
      </c>
      <c r="Y44" s="1"/>
      <c r="Z44" s="62" t="str">
        <f>IF(ISNUMBER(X44)=FALSE(),"",IF(OR(X44&gt;=$C$4,ISNUMBER(Y44)=FALSE(),X44&gt;Y44),X44,IF(Y44&gt;=$C$4,$C$4,Y44)))</f>
        <v>0</v>
      </c>
      <c r="AA44" s="1"/>
      <c r="AB44" s="1"/>
      <c r="AC44" s="62" t="str">
        <f>IF(ISNUMBER(AA44)=FALSE(),"",IF(OR(AA44&gt;=$C$4,ISNUMBER(AB44)=FALSE(),AA44&gt;AB44),AA44,IF(AB44&gt;=$C$4,$C$4,AB44)))</f>
        <v>0</v>
      </c>
      <c r="AD44" s="1"/>
      <c r="AE44" s="1"/>
      <c r="AF44" s="62" t="str">
        <f>IF(ISNUMBER(AD44)=FALSE(),"",IF(OR(AD44&gt;=$C$4,ISNUMBER(AE44)=FALSE(),AD44&gt;AE44),AD44,IF(AE44&gt;=$C$4,$C$4,AE44)))</f>
        <v>0</v>
      </c>
      <c r="AG44" s="16" t="str">
        <f>IF(COUNTA(T44:T44)=1,T44)</f>
        <v>0</v>
      </c>
      <c r="AH44" s="16" t="str">
        <f>IF(COUNTA(W44:W44)=1,W44)</f>
        <v>0</v>
      </c>
      <c r="AI44" s="16" t="str">
        <f>IF(COUNTA(Z44:Z44)=1,Z44)</f>
        <v>0</v>
      </c>
      <c r="AJ44" s="16" t="str">
        <f>IF(COUNTA(AC44:AC44)=1,AC44)</f>
        <v>0</v>
      </c>
      <c r="AK44" s="16" t="str">
        <f>IF(COUNTA(AF44:AF44)=1,AF44)</f>
        <v>0</v>
      </c>
      <c r="AL44" s="52" t="str">
        <f>IF(COUNTBLANK(AG44:AK44)=5,"",AVERAGE(AG44:AK44))</f>
        <v>0</v>
      </c>
      <c r="AM44" s="6">
        <v>86</v>
      </c>
      <c r="AN44" s="2"/>
      <c r="AO44" s="2"/>
      <c r="AP44" s="2"/>
      <c r="AQ44" s="2"/>
      <c r="AR44" s="84" t="str">
        <f>IF(COUNTBLANK(AM44:AQ44)=5,"",AVERAGE(AM44:AQ44))</f>
        <v>0</v>
      </c>
      <c r="AS44" s="13"/>
      <c r="AT44" s="6"/>
      <c r="AU44" s="2"/>
      <c r="AV44" s="2"/>
      <c r="AW44" s="2"/>
      <c r="AX44" s="2"/>
      <c r="AY44" s="98" t="str">
        <f>IF(COUNTBLANK(AT44:AX44)=5,"",AVERAGE(AT44:AX44))</f>
        <v>0</v>
      </c>
      <c r="AZ44" s="13"/>
      <c r="BA44" s="10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6">
        <v>35</v>
      </c>
      <c r="B45" s="16">
        <v>51326</v>
      </c>
      <c r="C45" s="16" t="s">
        <v>206</v>
      </c>
      <c r="D45" s="13"/>
      <c r="E45" s="16" t="str">
        <f>H45</f>
        <v>0</v>
      </c>
      <c r="F45" s="13"/>
      <c r="G45" s="34" t="str">
        <f>IF(OR(COUNTBLANK(AL45:AL45)=1,COUNTBLANK(AR45:AR45)=1,COUNTBLANK(O45:O45)=1),"",ROUND(((2*AL45)+AR45+O45)/4,0))</f>
        <v>0</v>
      </c>
      <c r="H45" s="34" t="str">
        <f>IF(OR(COUNTBLANK(AL45:AL45)=1,COUNTBLANK(AR45:AR45)=1,AND(COUNTBLANK(O45:O45)=1,OR($K$2&lt;&gt;12,UPPER($L$2)&lt;&gt;"GENAP")),AND(COUNTBLANK(P45:P45)=1,OR($K$2&lt;&gt;12,UPPER($L$2)&lt;&gt;"GENAP"))),"",IF(OR($K$2&lt;&gt;12,UPPER($L$2)&lt;&gt;"GENAP"),ROUND(((2*AL45)+AR45+P45)/4,0),ROUND(((2*AL45)+AR45+P45)/4,0)))</f>
        <v>0</v>
      </c>
      <c r="I45" s="34" t="str">
        <f>IF(AND(COUNTBLANK(AT45:AX45)=5,COUNTBLANK(AM45:AQ45)=5),"",IF(COUNTBLANK(AL45:AL45)=1,ROUND((AR45+(AY45*2))/3,0),ROUND(AY45,0)))</f>
        <v>0</v>
      </c>
      <c r="J45" s="34" t="str">
        <f>IF(OR(AND(COUNTBLANK(P45:P45)=1,OR($K$2&lt;&gt;12,UPPER($L$2)&lt;&gt;"GENAP")),COUNTBLANK(AT45:AX45)=5),"",IF(COUNTBLANK(AL45:AL45)=1,ROUND((AR45+(AY45*2))/3,0),ROUND(AY45,0)))</f>
        <v>0</v>
      </c>
      <c r="K45" s="16" t="str">
        <f>IF(BA45="","",BA45)</f>
        <v>0</v>
      </c>
      <c r="L45" s="102" t="s">
        <v>47</v>
      </c>
      <c r="M45" s="13"/>
      <c r="N45" s="53" t="str">
        <f>IF(BB45="","",BB45)</f>
        <v>0</v>
      </c>
      <c r="O45" s="2">
        <v>86</v>
      </c>
      <c r="P45" s="2">
        <v>82</v>
      </c>
      <c r="Q45" s="13"/>
      <c r="R45" s="3">
        <v>84</v>
      </c>
      <c r="S45" s="1"/>
      <c r="T45" s="62" t="str">
        <f>IF(ISNUMBER(R45)=FALSE(),"",IF(OR(R45&gt;=$C$4,ISNUMBER(S45)=FALSE(),R45&gt;S45),R45,IF(S45&gt;=$C$4,$C$4,S45)))</f>
        <v>0</v>
      </c>
      <c r="U45" s="1">
        <v>87</v>
      </c>
      <c r="V45" s="1"/>
      <c r="W45" s="62" t="str">
        <f>IF(ISNUMBER(U45)=FALSE(),"",IF(OR(U45&gt;=$C$4,ISNUMBER(V45)=FALSE(),U45&gt;V45),U45,IF(V45&gt;=$C$4,$C$4,V45)))</f>
        <v>0</v>
      </c>
      <c r="X45" s="1">
        <v>80</v>
      </c>
      <c r="Y45" s="1"/>
      <c r="Z45" s="62" t="str">
        <f>IF(ISNUMBER(X45)=FALSE(),"",IF(OR(X45&gt;=$C$4,ISNUMBER(Y45)=FALSE(),X45&gt;Y45),X45,IF(Y45&gt;=$C$4,$C$4,Y45)))</f>
        <v>0</v>
      </c>
      <c r="AA45" s="1"/>
      <c r="AB45" s="1"/>
      <c r="AC45" s="62" t="str">
        <f>IF(ISNUMBER(AA45)=FALSE(),"",IF(OR(AA45&gt;=$C$4,ISNUMBER(AB45)=FALSE(),AA45&gt;AB45),AA45,IF(AB45&gt;=$C$4,$C$4,AB45)))</f>
        <v>0</v>
      </c>
      <c r="AD45" s="1"/>
      <c r="AE45" s="1"/>
      <c r="AF45" s="62" t="str">
        <f>IF(ISNUMBER(AD45)=FALSE(),"",IF(OR(AD45&gt;=$C$4,ISNUMBER(AE45)=FALSE(),AD45&gt;AE45),AD45,IF(AE45&gt;=$C$4,$C$4,AE45)))</f>
        <v>0</v>
      </c>
      <c r="AG45" s="16" t="str">
        <f>IF(COUNTA(T45:T45)=1,T45)</f>
        <v>0</v>
      </c>
      <c r="AH45" s="16" t="str">
        <f>IF(COUNTA(W45:W45)=1,W45)</f>
        <v>0</v>
      </c>
      <c r="AI45" s="16" t="str">
        <f>IF(COUNTA(Z45:Z45)=1,Z45)</f>
        <v>0</v>
      </c>
      <c r="AJ45" s="16" t="str">
        <f>IF(COUNTA(AC45:AC45)=1,AC45)</f>
        <v>0</v>
      </c>
      <c r="AK45" s="16" t="str">
        <f>IF(COUNTA(AF45:AF45)=1,AF45)</f>
        <v>0</v>
      </c>
      <c r="AL45" s="52" t="str">
        <f>IF(COUNTBLANK(AG45:AK45)=5,"",AVERAGE(AG45:AK45))</f>
        <v>0</v>
      </c>
      <c r="AM45" s="6">
        <v>85</v>
      </c>
      <c r="AN45" s="2"/>
      <c r="AO45" s="2"/>
      <c r="AP45" s="2"/>
      <c r="AQ45" s="2"/>
      <c r="AR45" s="84" t="str">
        <f>IF(COUNTBLANK(AM45:AQ45)=5,"",AVERAGE(AM45:AQ45))</f>
        <v>0</v>
      </c>
      <c r="AS45" s="13"/>
      <c r="AT45" s="6"/>
      <c r="AU45" s="2"/>
      <c r="AV45" s="2"/>
      <c r="AW45" s="2"/>
      <c r="AX45" s="2"/>
      <c r="AY45" s="98" t="str">
        <f>IF(COUNTBLANK(AT45:AX45)=5,"",AVERAGE(AT45:AX45))</f>
        <v>0</v>
      </c>
      <c r="AZ45" s="13"/>
      <c r="BA45" s="10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6">
        <v>36</v>
      </c>
      <c r="B46" s="16">
        <v>51327</v>
      </c>
      <c r="C46" s="16" t="s">
        <v>207</v>
      </c>
      <c r="D46" s="13"/>
      <c r="E46" s="16" t="str">
        <f>H46</f>
        <v>0</v>
      </c>
      <c r="F46" s="13"/>
      <c r="G46" s="34" t="str">
        <f>IF(OR(COUNTBLANK(AL46:AL46)=1,COUNTBLANK(AR46:AR46)=1,COUNTBLANK(O46:O46)=1),"",ROUND(((2*AL46)+AR46+O46)/4,0))</f>
        <v>0</v>
      </c>
      <c r="H46" s="34" t="str">
        <f>IF(OR(COUNTBLANK(AL46:AL46)=1,COUNTBLANK(AR46:AR46)=1,AND(COUNTBLANK(O46:O46)=1,OR($K$2&lt;&gt;12,UPPER($L$2)&lt;&gt;"GENAP")),AND(COUNTBLANK(P46:P46)=1,OR($K$2&lt;&gt;12,UPPER($L$2)&lt;&gt;"GENAP"))),"",IF(OR($K$2&lt;&gt;12,UPPER($L$2)&lt;&gt;"GENAP"),ROUND(((2*AL46)+AR46+P46)/4,0),ROUND(((2*AL46)+AR46+P46)/4,0)))</f>
        <v>0</v>
      </c>
      <c r="I46" s="34" t="str">
        <f>IF(AND(COUNTBLANK(AT46:AX46)=5,COUNTBLANK(AM46:AQ46)=5),"",IF(COUNTBLANK(AL46:AL46)=1,ROUND((AR46+(AY46*2))/3,0),ROUND(AY46,0)))</f>
        <v>0</v>
      </c>
      <c r="J46" s="34" t="str">
        <f>IF(OR(AND(COUNTBLANK(P46:P46)=1,OR($K$2&lt;&gt;12,UPPER($L$2)&lt;&gt;"GENAP")),COUNTBLANK(AT46:AX46)=5),"",IF(COUNTBLANK(AL46:AL46)=1,ROUND((AR46+(AY46*2))/3,0),ROUND(AY46,0)))</f>
        <v>0</v>
      </c>
      <c r="K46" s="16" t="str">
        <f>IF(BA46="","",BA46)</f>
        <v>0</v>
      </c>
      <c r="L46" s="102" t="s">
        <v>47</v>
      </c>
      <c r="M46" s="13"/>
      <c r="N46" s="53" t="str">
        <f>IF(BB46="","",BB46)</f>
        <v>0</v>
      </c>
      <c r="O46" s="2">
        <v>84</v>
      </c>
      <c r="P46" s="2">
        <v>88</v>
      </c>
      <c r="Q46" s="13"/>
      <c r="R46" s="3">
        <v>86</v>
      </c>
      <c r="S46" s="1"/>
      <c r="T46" s="62" t="str">
        <f>IF(ISNUMBER(R46)=FALSE(),"",IF(OR(R46&gt;=$C$4,ISNUMBER(S46)=FALSE(),R46&gt;S46),R46,IF(S46&gt;=$C$4,$C$4,S46)))</f>
        <v>0</v>
      </c>
      <c r="U46" s="1">
        <v>87</v>
      </c>
      <c r="V46" s="1"/>
      <c r="W46" s="62" t="str">
        <f>IF(ISNUMBER(U46)=FALSE(),"",IF(OR(U46&gt;=$C$4,ISNUMBER(V46)=FALSE(),U46&gt;V46),U46,IF(V46&gt;=$C$4,$C$4,V46)))</f>
        <v>0</v>
      </c>
      <c r="X46" s="1">
        <v>87</v>
      </c>
      <c r="Y46" s="1"/>
      <c r="Z46" s="62" t="str">
        <f>IF(ISNUMBER(X46)=FALSE(),"",IF(OR(X46&gt;=$C$4,ISNUMBER(Y46)=FALSE(),X46&gt;Y46),X46,IF(Y46&gt;=$C$4,$C$4,Y46)))</f>
        <v>0</v>
      </c>
      <c r="AA46" s="1"/>
      <c r="AB46" s="1"/>
      <c r="AC46" s="62" t="str">
        <f>IF(ISNUMBER(AA46)=FALSE(),"",IF(OR(AA46&gt;=$C$4,ISNUMBER(AB46)=FALSE(),AA46&gt;AB46),AA46,IF(AB46&gt;=$C$4,$C$4,AB46)))</f>
        <v>0</v>
      </c>
      <c r="AD46" s="1"/>
      <c r="AE46" s="1"/>
      <c r="AF46" s="62" t="str">
        <f>IF(ISNUMBER(AD46)=FALSE(),"",IF(OR(AD46&gt;=$C$4,ISNUMBER(AE46)=FALSE(),AD46&gt;AE46),AD46,IF(AE46&gt;=$C$4,$C$4,AE46)))</f>
        <v>0</v>
      </c>
      <c r="AG46" s="16" t="str">
        <f>IF(COUNTA(T46:T46)=1,T46)</f>
        <v>0</v>
      </c>
      <c r="AH46" s="16" t="str">
        <f>IF(COUNTA(W46:W46)=1,W46)</f>
        <v>0</v>
      </c>
      <c r="AI46" s="16" t="str">
        <f>IF(COUNTA(Z46:Z46)=1,Z46)</f>
        <v>0</v>
      </c>
      <c r="AJ46" s="16" t="str">
        <f>IF(COUNTA(AC46:AC46)=1,AC46)</f>
        <v>0</v>
      </c>
      <c r="AK46" s="16" t="str">
        <f>IF(COUNTA(AF46:AF46)=1,AF46)</f>
        <v>0</v>
      </c>
      <c r="AL46" s="52" t="str">
        <f>IF(COUNTBLANK(AG46:AK46)=5,"",AVERAGE(AG46:AK46))</f>
        <v>0</v>
      </c>
      <c r="AM46" s="6">
        <v>86</v>
      </c>
      <c r="AN46" s="2"/>
      <c r="AO46" s="2"/>
      <c r="AP46" s="2"/>
      <c r="AQ46" s="2"/>
      <c r="AR46" s="84" t="str">
        <f>IF(COUNTBLANK(AM46:AQ46)=5,"",AVERAGE(AM46:AQ46))</f>
        <v>0</v>
      </c>
      <c r="AS46" s="13"/>
      <c r="AT46" s="6"/>
      <c r="AU46" s="2"/>
      <c r="AV46" s="2"/>
      <c r="AW46" s="2"/>
      <c r="AX46" s="2"/>
      <c r="AY46" s="98" t="str">
        <f>IF(COUNTBLANK(AT46:AX46)=5,"",AVERAGE(AT46:AX46))</f>
        <v>0</v>
      </c>
      <c r="AZ46" s="13"/>
      <c r="BA46" s="10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6"/>
      <c r="B47" s="16"/>
      <c r="C47" s="16"/>
      <c r="D47" s="13"/>
      <c r="E47" s="16" t="str">
        <f>H47</f>
        <v>0</v>
      </c>
      <c r="F47" s="13"/>
      <c r="G47" s="34" t="str">
        <f>IF(OR(COUNTBLANK(AL47:AL47)=1,COUNTBLANK(AR47:AR47)=1,COUNTBLANK(O47:O47)=1),"",ROUND(((2*AL47)+AR47+O47)/4,0))</f>
        <v>0</v>
      </c>
      <c r="H47" s="34" t="str">
        <f>IF(OR(COUNTBLANK(AL47:AL47)=1,COUNTBLANK(AR47:AR47)=1,AND(COUNTBLANK(O47:O47)=1,OR($K$2&lt;&gt;12,UPPER($L$2)&lt;&gt;"GENAP")),AND(COUNTBLANK(P47:P47)=1,OR($K$2&lt;&gt;12,UPPER($L$2)&lt;&gt;"GENAP"))),"",IF(OR($K$2&lt;&gt;12,UPPER($L$2)&lt;&gt;"GENAP"),ROUND(((2*AL47)+AR47+P47)/4,0),ROUND(((2*AL47)+AR47+P47)/4,0)))</f>
        <v>0</v>
      </c>
      <c r="I47" s="34" t="str">
        <f>IF(AND(COUNTBLANK(AT47:AX47)=5,COUNTBLANK(AM47:AQ47)=5),"",IF(COUNTBLANK(AL47:AL47)=1,ROUND((AR47+(AY47*2))/3,0),ROUND(AY47,0)))</f>
        <v>0</v>
      </c>
      <c r="J47" s="34" t="str">
        <f>IF(OR(AND(COUNTBLANK(P47:P47)=1,OR($K$2&lt;&gt;12,UPPER($L$2)&lt;&gt;"GENAP")),COUNTBLANK(AT47:AX47)=5),"",IF(COUNTBLANK(AL47:AL47)=1,ROUND((AR47+(AY47*2))/3,0),ROUND(AY47,0)))</f>
        <v>0</v>
      </c>
      <c r="K47" s="16" t="str">
        <f>IF(BA47="","",BA47)</f>
        <v>0</v>
      </c>
      <c r="L47" s="102"/>
      <c r="M47" s="13"/>
      <c r="N47" s="53" t="str">
        <f>IF(BB47="","",BB47)</f>
        <v>0</v>
      </c>
      <c r="O47" s="2"/>
      <c r="P47" s="2"/>
      <c r="Q47" s="13"/>
      <c r="R47" s="3"/>
      <c r="S47" s="1"/>
      <c r="T47" s="62" t="str">
        <f>IF(ISNUMBER(R47)=FALSE(),"",IF(OR(R47&gt;=$C$4,ISNUMBER(S47)=FALSE(),R47&gt;S47),R47,IF(S47&gt;=$C$4,$C$4,S47)))</f>
        <v>0</v>
      </c>
      <c r="U47" s="1"/>
      <c r="V47" s="1"/>
      <c r="W47" s="62" t="str">
        <f>IF(ISNUMBER(U47)=FALSE(),"",IF(OR(U47&gt;=$C$4,ISNUMBER(V47)=FALSE(),U47&gt;V47),U47,IF(V47&gt;=$C$4,$C$4,V47)))</f>
        <v>0</v>
      </c>
      <c r="X47" s="1"/>
      <c r="Y47" s="1"/>
      <c r="Z47" s="62" t="str">
        <f>IF(ISNUMBER(X47)=FALSE(),"",IF(OR(X47&gt;=$C$4,ISNUMBER(Y47)=FALSE(),X47&gt;Y47),X47,IF(Y47&gt;=$C$4,$C$4,Y47)))</f>
        <v>0</v>
      </c>
      <c r="AA47" s="1"/>
      <c r="AB47" s="1"/>
      <c r="AC47" s="62" t="str">
        <f>IF(ISNUMBER(AA47)=FALSE(),"",IF(OR(AA47&gt;=$C$4,ISNUMBER(AB47)=FALSE(),AA47&gt;AB47),AA47,IF(AB47&gt;=$C$4,$C$4,AB47)))</f>
        <v>0</v>
      </c>
      <c r="AD47" s="1"/>
      <c r="AE47" s="1"/>
      <c r="AF47" s="62" t="str">
        <f>IF(ISNUMBER(AD47)=FALSE(),"",IF(OR(AD47&gt;=$C$4,ISNUMBER(AE47)=FALSE(),AD47&gt;AE47),AD47,IF(AE47&gt;=$C$4,$C$4,AE47)))</f>
        <v>0</v>
      </c>
      <c r="AG47" s="16" t="str">
        <f>IF(COUNTA(T47:T47)=1,T47)</f>
        <v>0</v>
      </c>
      <c r="AH47" s="16" t="str">
        <f>IF(COUNTA(W47:W47)=1,W47)</f>
        <v>0</v>
      </c>
      <c r="AI47" s="16" t="str">
        <f>IF(COUNTA(Z47:Z47)=1,Z47)</f>
        <v>0</v>
      </c>
      <c r="AJ47" s="16" t="str">
        <f>IF(COUNTA(AC47:AC47)=1,AC47)</f>
        <v>0</v>
      </c>
      <c r="AK47" s="16" t="str">
        <f>IF(COUNTA(AF47:AF47)=1,AF47)</f>
        <v>0</v>
      </c>
      <c r="AL47" s="52" t="str">
        <f>IF(COUNTBLANK(AG47:AK47)=5,"",AVERAGE(AG47:AK47))</f>
        <v>0</v>
      </c>
      <c r="AM47" s="6"/>
      <c r="AN47" s="2"/>
      <c r="AO47" s="2"/>
      <c r="AP47" s="2"/>
      <c r="AQ47" s="2"/>
      <c r="AR47" s="84" t="str">
        <f>IF(COUNTBLANK(AM47:AQ47)=5,"",AVERAGE(AM47:AQ47))</f>
        <v>0</v>
      </c>
      <c r="AS47" s="13"/>
      <c r="AT47" s="6"/>
      <c r="AU47" s="2"/>
      <c r="AV47" s="2"/>
      <c r="AW47" s="2"/>
      <c r="AX47" s="2"/>
      <c r="AY47" s="98" t="str">
        <f>IF(COUNTBLANK(AT47:AX47)=5,"",AVERAGE(AT47:AX47))</f>
        <v>0</v>
      </c>
      <c r="AZ47" s="13"/>
      <c r="BA47" s="10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6"/>
      <c r="B48" s="16"/>
      <c r="C48" s="16"/>
      <c r="D48" s="13"/>
      <c r="E48" s="16" t="str">
        <f>H48</f>
        <v>0</v>
      </c>
      <c r="F48" s="13"/>
      <c r="G48" s="34" t="str">
        <f>IF(OR(COUNTBLANK(AL48:AL48)=1,COUNTBLANK(AR48:AR48)=1,COUNTBLANK(O48:O48)=1),"",ROUND(((2*AL48)+AR48+O48)/4,0))</f>
        <v>0</v>
      </c>
      <c r="H48" s="34" t="str">
        <f>IF(OR(COUNTBLANK(AL48:AL48)=1,COUNTBLANK(AR48:AR48)=1,AND(COUNTBLANK(O48:O48)=1,OR($K$2&lt;&gt;12,UPPER($L$2)&lt;&gt;"GENAP")),AND(COUNTBLANK(P48:P48)=1,OR($K$2&lt;&gt;12,UPPER($L$2)&lt;&gt;"GENAP"))),"",IF(OR($K$2&lt;&gt;12,UPPER($L$2)&lt;&gt;"GENAP"),ROUND(((2*AL48)+AR48+P48)/4,0),ROUND(((2*AL48)+AR48+P48)/4,0)))</f>
        <v>0</v>
      </c>
      <c r="I48" s="34" t="str">
        <f>IF(AND(COUNTBLANK(AT48:AX48)=5,COUNTBLANK(AM48:AQ48)=5),"",IF(COUNTBLANK(AL48:AL48)=1,ROUND((AR48+(AY48*2))/3,0),ROUND(AY48,0)))</f>
        <v>0</v>
      </c>
      <c r="J48" s="34" t="str">
        <f>IF(OR(AND(COUNTBLANK(P48:P48)=1,OR($K$2&lt;&gt;12,UPPER($L$2)&lt;&gt;"GENAP")),COUNTBLANK(AT48:AX48)=5),"",IF(COUNTBLANK(AL48:AL48)=1,ROUND((AR48+(AY48*2))/3,0),ROUND(AY48,0)))</f>
        <v>0</v>
      </c>
      <c r="K48" s="16" t="str">
        <f>IF(BA48="","",BA48)</f>
        <v>0</v>
      </c>
      <c r="L48" s="102"/>
      <c r="M48" s="13"/>
      <c r="N48" s="53" t="str">
        <f>IF(BB48="","",BB48)</f>
        <v>0</v>
      </c>
      <c r="O48" s="2"/>
      <c r="P48" s="2"/>
      <c r="Q48" s="13"/>
      <c r="R48" s="3"/>
      <c r="S48" s="1"/>
      <c r="T48" s="62" t="str">
        <f>IF(ISNUMBER(R48)=FALSE(),"",IF(OR(R48&gt;=$C$4,ISNUMBER(S48)=FALSE(),R48&gt;S48),R48,IF(S48&gt;=$C$4,$C$4,S48)))</f>
        <v>0</v>
      </c>
      <c r="U48" s="1"/>
      <c r="V48" s="1"/>
      <c r="W48" s="62" t="str">
        <f>IF(ISNUMBER(U48)=FALSE(),"",IF(OR(U48&gt;=$C$4,ISNUMBER(V48)=FALSE(),U48&gt;V48),U48,IF(V48&gt;=$C$4,$C$4,V48)))</f>
        <v>0</v>
      </c>
      <c r="X48" s="1"/>
      <c r="Y48" s="1"/>
      <c r="Z48" s="62" t="str">
        <f>IF(ISNUMBER(X48)=FALSE(),"",IF(OR(X48&gt;=$C$4,ISNUMBER(Y48)=FALSE(),X48&gt;Y48),X48,IF(Y48&gt;=$C$4,$C$4,Y48)))</f>
        <v>0</v>
      </c>
      <c r="AA48" s="1"/>
      <c r="AB48" s="1"/>
      <c r="AC48" s="62" t="str">
        <f>IF(ISNUMBER(AA48)=FALSE(),"",IF(OR(AA48&gt;=$C$4,ISNUMBER(AB48)=FALSE(),AA48&gt;AB48),AA48,IF(AB48&gt;=$C$4,$C$4,AB48)))</f>
        <v>0</v>
      </c>
      <c r="AD48" s="1"/>
      <c r="AE48" s="1"/>
      <c r="AF48" s="62" t="str">
        <f>IF(ISNUMBER(AD48)=FALSE(),"",IF(OR(AD48&gt;=$C$4,ISNUMBER(AE48)=FALSE(),AD48&gt;AE48),AD48,IF(AE48&gt;=$C$4,$C$4,AE48)))</f>
        <v>0</v>
      </c>
      <c r="AG48" s="16" t="str">
        <f>IF(COUNTA(T48:T48)=1,T48)</f>
        <v>0</v>
      </c>
      <c r="AH48" s="16" t="str">
        <f>IF(COUNTA(W48:W48)=1,W48)</f>
        <v>0</v>
      </c>
      <c r="AI48" s="16" t="str">
        <f>IF(COUNTA(Z48:Z48)=1,Z48)</f>
        <v>0</v>
      </c>
      <c r="AJ48" s="16" t="str">
        <f>IF(COUNTA(AC48:AC48)=1,AC48)</f>
        <v>0</v>
      </c>
      <c r="AK48" s="16" t="str">
        <f>IF(COUNTA(AF48:AF48)=1,AF48)</f>
        <v>0</v>
      </c>
      <c r="AL48" s="52" t="str">
        <f>IF(COUNTBLANK(AG48:AK48)=5,"",AVERAGE(AG48:AK48))</f>
        <v>0</v>
      </c>
      <c r="AM48" s="6"/>
      <c r="AN48" s="2"/>
      <c r="AO48" s="2"/>
      <c r="AP48" s="2"/>
      <c r="AQ48" s="2"/>
      <c r="AR48" s="84" t="str">
        <f>IF(COUNTBLANK(AM48:AQ48)=5,"",AVERAGE(AM48:AQ48))</f>
        <v>0</v>
      </c>
      <c r="AS48" s="13"/>
      <c r="AT48" s="6"/>
      <c r="AU48" s="2"/>
      <c r="AV48" s="2"/>
      <c r="AW48" s="2"/>
      <c r="AX48" s="2"/>
      <c r="AY48" s="98" t="str">
        <f>IF(COUNTBLANK(AT48:AX48)=5,"",AVERAGE(AT48:AX48))</f>
        <v>0</v>
      </c>
      <c r="AZ48" s="13"/>
      <c r="BA48" s="10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6"/>
      <c r="B49" s="16"/>
      <c r="C49" s="16"/>
      <c r="D49" s="13"/>
      <c r="E49" s="16" t="str">
        <f>H49</f>
        <v>0</v>
      </c>
      <c r="F49" s="13"/>
      <c r="G49" s="34" t="str">
        <f>IF(OR(COUNTBLANK(AL49:AL49)=1,COUNTBLANK(AR49:AR49)=1,COUNTBLANK(O49:O49)=1),"",ROUND(((2*AL49)+AR49+O49)/4,0))</f>
        <v>0</v>
      </c>
      <c r="H49" s="34" t="str">
        <f>IF(OR(COUNTBLANK(AL49:AL49)=1,COUNTBLANK(AR49:AR49)=1,AND(COUNTBLANK(O49:O49)=1,OR($K$2&lt;&gt;12,UPPER($L$2)&lt;&gt;"GENAP")),AND(COUNTBLANK(P49:P49)=1,OR($K$2&lt;&gt;12,UPPER($L$2)&lt;&gt;"GENAP"))),"",IF(OR($K$2&lt;&gt;12,UPPER($L$2)&lt;&gt;"GENAP"),ROUND(((2*AL49)+AR49+P49)/4,0),ROUND(((2*AL49)+AR49+P49)/4,0)))</f>
        <v>0</v>
      </c>
      <c r="I49" s="34" t="str">
        <f>IF(AND(COUNTBLANK(AT49:AX49)=5,COUNTBLANK(AM49:AQ49)=5),"",IF(COUNTBLANK(AL49:AL49)=1,ROUND((AR49+(AY49*2))/3,0),ROUND(AY49,0)))</f>
        <v>0</v>
      </c>
      <c r="J49" s="34" t="str">
        <f>IF(OR(AND(COUNTBLANK(P49:P49)=1,OR($K$2&lt;&gt;12,UPPER($L$2)&lt;&gt;"GENAP")),COUNTBLANK(AT49:AX49)=5),"",IF(COUNTBLANK(AL49:AL49)=1,ROUND((AR49+(AY49*2))/3,0),ROUND(AY49,0)))</f>
        <v>0</v>
      </c>
      <c r="K49" s="16" t="str">
        <f>IF(BA49="","",BA49)</f>
        <v>0</v>
      </c>
      <c r="L49" s="102"/>
      <c r="M49" s="13"/>
      <c r="N49" s="53" t="str">
        <f>IF(BB49="","",BB49)</f>
        <v>0</v>
      </c>
      <c r="O49" s="2"/>
      <c r="P49" s="2"/>
      <c r="Q49" s="13"/>
      <c r="R49" s="3"/>
      <c r="S49" s="1"/>
      <c r="T49" s="62" t="str">
        <f>IF(ISNUMBER(R49)=FALSE(),"",IF(OR(R49&gt;=$C$4,ISNUMBER(S49)=FALSE(),R49&gt;S49),R49,IF(S49&gt;=$C$4,$C$4,S49)))</f>
        <v>0</v>
      </c>
      <c r="U49" s="1"/>
      <c r="V49" s="1"/>
      <c r="W49" s="62" t="str">
        <f>IF(ISNUMBER(U49)=FALSE(),"",IF(OR(U49&gt;=$C$4,ISNUMBER(V49)=FALSE(),U49&gt;V49),U49,IF(V49&gt;=$C$4,$C$4,V49)))</f>
        <v>0</v>
      </c>
      <c r="X49" s="1"/>
      <c r="Y49" s="1"/>
      <c r="Z49" s="62" t="str">
        <f>IF(ISNUMBER(X49)=FALSE(),"",IF(OR(X49&gt;=$C$4,ISNUMBER(Y49)=FALSE(),X49&gt;Y49),X49,IF(Y49&gt;=$C$4,$C$4,Y49)))</f>
        <v>0</v>
      </c>
      <c r="AA49" s="1"/>
      <c r="AB49" s="1"/>
      <c r="AC49" s="62" t="str">
        <f>IF(ISNUMBER(AA49)=FALSE(),"",IF(OR(AA49&gt;=$C$4,ISNUMBER(AB49)=FALSE(),AA49&gt;AB49),AA49,IF(AB49&gt;=$C$4,$C$4,AB49)))</f>
        <v>0</v>
      </c>
      <c r="AD49" s="1"/>
      <c r="AE49" s="1"/>
      <c r="AF49" s="62" t="str">
        <f>IF(ISNUMBER(AD49)=FALSE(),"",IF(OR(AD49&gt;=$C$4,ISNUMBER(AE49)=FALSE(),AD49&gt;AE49),AD49,IF(AE49&gt;=$C$4,$C$4,AE49)))</f>
        <v>0</v>
      </c>
      <c r="AG49" s="16" t="str">
        <f>IF(COUNTA(T49:T49)=1,T49)</f>
        <v>0</v>
      </c>
      <c r="AH49" s="16" t="str">
        <f>IF(COUNTA(W49:W49)=1,W49)</f>
        <v>0</v>
      </c>
      <c r="AI49" s="16" t="str">
        <f>IF(COUNTA(Z49:Z49)=1,Z49)</f>
        <v>0</v>
      </c>
      <c r="AJ49" s="16" t="str">
        <f>IF(COUNTA(AC49:AC49)=1,AC49)</f>
        <v>0</v>
      </c>
      <c r="AK49" s="16" t="str">
        <f>IF(COUNTA(AF49:AF49)=1,AF49)</f>
        <v>0</v>
      </c>
      <c r="AL49" s="52" t="str">
        <f>IF(COUNTBLANK(AG49:AK49)=5,"",AVERAGE(AG49:AK49))</f>
        <v>0</v>
      </c>
      <c r="AM49" s="6"/>
      <c r="AN49" s="2"/>
      <c r="AO49" s="2"/>
      <c r="AP49" s="2"/>
      <c r="AQ49" s="2"/>
      <c r="AR49" s="84" t="str">
        <f>IF(COUNTBLANK(AM49:AQ49)=5,"",AVERAGE(AM49:AQ49))</f>
        <v>0</v>
      </c>
      <c r="AS49" s="13"/>
      <c r="AT49" s="6"/>
      <c r="AU49" s="2"/>
      <c r="AV49" s="2"/>
      <c r="AW49" s="2"/>
      <c r="AX49" s="2"/>
      <c r="AY49" s="98" t="str">
        <f>IF(COUNTBLANK(AT49:AX49)=5,"",AVERAGE(AT49:AX49))</f>
        <v>0</v>
      </c>
      <c r="AZ49" s="13"/>
      <c r="BA49" s="10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customHeight="1" ht="15.75">
      <c r="A50" s="16"/>
      <c r="B50" s="16"/>
      <c r="C50" s="16"/>
      <c r="D50" s="13"/>
      <c r="E50" s="16" t="str">
        <f>H50</f>
        <v>0</v>
      </c>
      <c r="F50" s="13"/>
      <c r="G50" s="34" t="str">
        <f>IF(OR(COUNTBLANK(AL50:AL50)=1,COUNTBLANK(AR50:AR50)=1,COUNTBLANK(O50:O50)=1),"",ROUND(((2*AL50)+AR50+O50)/4,0))</f>
        <v>0</v>
      </c>
      <c r="H50" s="34" t="str">
        <f>IF(OR(COUNTBLANK(AL50:AL50)=1,COUNTBLANK(AR50:AR50)=1,AND(COUNTBLANK(O50:O50)=1,OR($K$2&lt;&gt;12,UPPER($L$2)&lt;&gt;"GENAP")),AND(COUNTBLANK(P50:P50)=1,OR($K$2&lt;&gt;12,UPPER($L$2)&lt;&gt;"GENAP"))),"",IF(OR($K$2&lt;&gt;12,UPPER($L$2)&lt;&gt;"GENAP"),ROUND(((2*AL50)+AR50+P50)/4,0),ROUND(((2*AL50)+AR50+P50)/4,0)))</f>
        <v>0</v>
      </c>
      <c r="I50" s="34" t="str">
        <f>IF(AND(COUNTBLANK(AT50:AX50)=5,COUNTBLANK(AM50:AQ50)=5),"",IF(COUNTBLANK(AL50:AL50)=1,ROUND((AR50+(AY50*2))/3,0),ROUND(AY50,0)))</f>
        <v>0</v>
      </c>
      <c r="J50" s="34" t="str">
        <f>IF(OR(AND(COUNTBLANK(P50:P50)=1,OR($K$2&lt;&gt;12,UPPER($L$2)&lt;&gt;"GENAP")),COUNTBLANK(AT50:AX50)=5),"",IF(COUNTBLANK(AL50:AL50)=1,ROUND((AR50+(AY50*2))/3,0),ROUND(AY50,0)))</f>
        <v>0</v>
      </c>
      <c r="K50" s="16" t="str">
        <f>IF(BA50="","",BA50)</f>
        <v>0</v>
      </c>
      <c r="L50" s="102"/>
      <c r="M50" s="13"/>
      <c r="N50" s="53" t="str">
        <f>IF(BB50="","",BB50)</f>
        <v>0</v>
      </c>
      <c r="O50" s="2"/>
      <c r="P50" s="2"/>
      <c r="Q50" s="13"/>
      <c r="R50" s="4"/>
      <c r="S50" s="5"/>
      <c r="T50" s="71" t="str">
        <f>IF(ISNUMBER(R50)=FALSE(),"",IF(OR(R50&gt;=$C$4,ISNUMBER(S50)=FALSE(),R50&gt;S50),R50,IF(S50&gt;=$C$4,$C$4,S50)))</f>
        <v>0</v>
      </c>
      <c r="U50" s="5"/>
      <c r="V50" s="5"/>
      <c r="W50" s="71" t="str">
        <f>IF(ISNUMBER(U50)=FALSE(),"",IF(OR(U50&gt;=$C$4,ISNUMBER(V50)=FALSE(),U50&gt;V50),U50,IF(V50&gt;=$C$4,$C$4,V50)))</f>
        <v>0</v>
      </c>
      <c r="X50" s="5"/>
      <c r="Y50" s="5"/>
      <c r="Z50" s="71" t="str">
        <f>IF(ISNUMBER(X50)=FALSE(),"",IF(OR(X50&gt;=$C$4,ISNUMBER(Y50)=FALSE(),X50&gt;Y50),X50,IF(Y50&gt;=$C$4,$C$4,Y50)))</f>
        <v>0</v>
      </c>
      <c r="AA50" s="5"/>
      <c r="AB50" s="5"/>
      <c r="AC50" s="71" t="str">
        <f>IF(ISNUMBER(AA50)=FALSE(),"",IF(OR(AA50&gt;=$C$4,ISNUMBER(AB50)=FALSE(),AA50&gt;AB50),AA50,IF(AB50&gt;=$C$4,$C$4,AB50)))</f>
        <v>0</v>
      </c>
      <c r="AD50" s="5"/>
      <c r="AE50" s="5"/>
      <c r="AF50" s="71" t="str">
        <f>IF(ISNUMBER(AD50)=FALSE(),"",IF(OR(AD50&gt;=$C$4,ISNUMBER(AE50)=FALSE(),AD50&gt;AE50),AD50,IF(AE50&gt;=$C$4,$C$4,AE50)))</f>
        <v>0</v>
      </c>
      <c r="AG50" s="75" t="str">
        <f>IF(COUNTA(T50:T50)=1,T50)</f>
        <v>0</v>
      </c>
      <c r="AH50" s="75" t="str">
        <f>IF(COUNTA(W50:W50)=1,W50)</f>
        <v>0</v>
      </c>
      <c r="AI50" s="75" t="str">
        <f>IF(COUNTA(Z50:Z50)=1,Z50)</f>
        <v>0</v>
      </c>
      <c r="AJ50" s="75" t="str">
        <f>IF(COUNTA(AC50:AC50)=1,AC50)</f>
        <v>0</v>
      </c>
      <c r="AK50" s="75" t="str">
        <f>IF(COUNTA(AF50:AF50)=1,AF50)</f>
        <v>0</v>
      </c>
      <c r="AL50" s="77" t="str">
        <f>IF(COUNTBLANK(AG50:AK50)=5,"",AVERAGE(AG50:AK50))</f>
        <v>0</v>
      </c>
      <c r="AM50" s="7"/>
      <c r="AN50" s="8"/>
      <c r="AO50" s="8"/>
      <c r="AP50" s="8"/>
      <c r="AQ50" s="8"/>
      <c r="AR50" s="85" t="str">
        <f>IF(COUNTBLANK(AM50:AQ50)=5,"",AVERAGE(AM50:AQ50))</f>
        <v>0</v>
      </c>
      <c r="AS50" s="13"/>
      <c r="AT50" s="7"/>
      <c r="AU50" s="8"/>
      <c r="AV50" s="8"/>
      <c r="AW50" s="8"/>
      <c r="AX50" s="8"/>
      <c r="AY50" s="98" t="str">
        <f>IF(COUNTBLANK(AT50:AX50)=5,"",AVERAGE(AT50:AX50))</f>
        <v>0</v>
      </c>
      <c r="AZ50" s="13"/>
      <c r="BA50" s="10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03"/>
      <c r="M51" s="13"/>
      <c r="N51" s="13"/>
      <c r="O51" s="103"/>
      <c r="P51" s="103"/>
      <c r="Q51" s="13"/>
      <c r="R51" s="103"/>
      <c r="S51" s="103"/>
      <c r="T51" s="13"/>
      <c r="U51" s="103"/>
      <c r="V51" s="103"/>
      <c r="W51" s="13"/>
      <c r="X51" s="103"/>
      <c r="Y51" s="103"/>
      <c r="Z51" s="13"/>
      <c r="AA51" s="103"/>
      <c r="AB51" s="103"/>
      <c r="AC51" s="13"/>
      <c r="AD51" s="103"/>
      <c r="AE51" s="103"/>
      <c r="AF51" s="13"/>
      <c r="AG51" s="13"/>
      <c r="AH51" s="13"/>
      <c r="AI51" s="13"/>
      <c r="AJ51" s="13"/>
      <c r="AK51" s="13"/>
      <c r="AL51" s="13"/>
      <c r="AM51" s="103"/>
      <c r="AN51" s="103"/>
      <c r="AO51" s="103"/>
      <c r="AP51" s="103"/>
      <c r="AQ51" s="103"/>
      <c r="AR51" s="13"/>
      <c r="AS51" s="13"/>
      <c r="AT51" s="103"/>
      <c r="AU51" s="103"/>
      <c r="AV51" s="103"/>
      <c r="AW51" s="103"/>
      <c r="AX51" s="103"/>
      <c r="AY51" s="13"/>
      <c r="AZ51" s="13"/>
      <c r="BA51" s="10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35" t="s">
        <v>85</v>
      </c>
      <c r="H52" s="35"/>
      <c r="I52" s="13" t="str">
        <f>IF(COUNTBLANK($H$11:$H$50)=40,"",MAX($H$11:$H$50))</f>
        <v>0</v>
      </c>
      <c r="J52" s="13"/>
      <c r="K52" s="13"/>
      <c r="L52" s="103"/>
      <c r="M52" s="13" t="s">
        <v>86</v>
      </c>
      <c r="N52" s="13"/>
      <c r="O52" s="103"/>
      <c r="P52" s="103"/>
      <c r="Q52" s="13"/>
      <c r="R52" s="103"/>
      <c r="S52" s="103"/>
      <c r="T52" s="13"/>
      <c r="U52" s="103"/>
      <c r="V52" s="103"/>
      <c r="W52" s="13"/>
      <c r="X52" s="103"/>
      <c r="Y52" s="103"/>
      <c r="Z52" s="13"/>
      <c r="AA52" s="103"/>
      <c r="AB52" s="103"/>
      <c r="AC52" s="13"/>
      <c r="AD52" s="103"/>
      <c r="AE52" s="103"/>
      <c r="AF52" s="13"/>
      <c r="AG52" s="13"/>
      <c r="AH52" s="13"/>
      <c r="AI52" s="13"/>
      <c r="AJ52" s="13"/>
      <c r="AK52" s="13"/>
      <c r="AL52" s="13"/>
      <c r="AM52" s="103"/>
      <c r="AN52" s="103"/>
      <c r="AO52" s="103"/>
      <c r="AP52" s="103"/>
      <c r="AQ52" s="103"/>
      <c r="AR52" s="13"/>
      <c r="AS52" s="13"/>
      <c r="AT52" s="103"/>
      <c r="AU52" s="103"/>
      <c r="AV52" s="103"/>
      <c r="AW52" s="103"/>
      <c r="AX52" s="103"/>
      <c r="AY52" s="13"/>
      <c r="AZ52" s="13"/>
      <c r="BA52" s="10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35" t="s">
        <v>88</v>
      </c>
      <c r="H53" s="35"/>
      <c r="I53" s="13" t="str">
        <f>IF(COUNTBLANK($H$11:$H$50)=40,"",MIN($H$11:$H$50))</f>
        <v>0</v>
      </c>
      <c r="J53" s="13"/>
      <c r="K53" s="13"/>
      <c r="L53" s="103"/>
      <c r="M53" s="13" t="s">
        <v>89</v>
      </c>
      <c r="N53" s="13"/>
      <c r="O53" s="103"/>
      <c r="P53" s="103"/>
      <c r="Q53" s="13"/>
      <c r="R53" s="103"/>
      <c r="S53" s="103"/>
      <c r="T53" s="13"/>
      <c r="U53" s="103"/>
      <c r="V53" s="103"/>
      <c r="W53" s="13"/>
      <c r="X53" s="103"/>
      <c r="Y53" s="103"/>
      <c r="Z53" s="13"/>
      <c r="AA53" s="103"/>
      <c r="AB53" s="103"/>
      <c r="AC53" s="13"/>
      <c r="AD53" s="103"/>
      <c r="AE53" s="103"/>
      <c r="AF53" s="13"/>
      <c r="AG53" s="13"/>
      <c r="AH53" s="13"/>
      <c r="AI53" s="13"/>
      <c r="AJ53" s="13"/>
      <c r="AK53" s="13"/>
      <c r="AL53" s="13"/>
      <c r="AM53" s="103"/>
      <c r="AN53" s="103"/>
      <c r="AO53" s="103"/>
      <c r="AP53" s="103"/>
      <c r="AQ53" s="103"/>
      <c r="AR53" s="13"/>
      <c r="AS53" s="13"/>
      <c r="AT53" s="103"/>
      <c r="AU53" s="103"/>
      <c r="AV53" s="103"/>
      <c r="AW53" s="103"/>
      <c r="AX53" s="103"/>
      <c r="AY53" s="13"/>
      <c r="AZ53" s="13"/>
      <c r="BA53" s="10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35" t="s">
        <v>90</v>
      </c>
      <c r="H54" s="35"/>
      <c r="I54" s="13" t="str">
        <f>IF(COUNTBLANK($H$11:$H$50)=40,"",AVERAGE($H$11:$H$50))</f>
        <v>0</v>
      </c>
      <c r="J54" s="13"/>
      <c r="K54" s="13"/>
      <c r="L54" s="103"/>
      <c r="M54" s="13"/>
      <c r="N54" s="13"/>
      <c r="O54" s="103"/>
      <c r="P54" s="103"/>
      <c r="Q54" s="13"/>
      <c r="R54" s="103"/>
      <c r="S54" s="103"/>
      <c r="T54" s="13"/>
      <c r="U54" s="103"/>
      <c r="V54" s="103"/>
      <c r="W54" s="13"/>
      <c r="X54" s="103"/>
      <c r="Y54" s="103"/>
      <c r="Z54" s="13"/>
      <c r="AA54" s="103"/>
      <c r="AB54" s="103"/>
      <c r="AC54" s="13"/>
      <c r="AD54" s="103"/>
      <c r="AE54" s="103"/>
      <c r="AF54" s="13"/>
      <c r="AG54" s="13"/>
      <c r="AH54" s="13"/>
      <c r="AI54" s="13"/>
      <c r="AJ54" s="13"/>
      <c r="AK54" s="13"/>
      <c r="AL54" s="13"/>
      <c r="AM54" s="103"/>
      <c r="AN54" s="103"/>
      <c r="AO54" s="103"/>
      <c r="AP54" s="103"/>
      <c r="AQ54" s="103"/>
      <c r="AR54" s="13"/>
      <c r="AS54" s="13"/>
      <c r="AT54" s="103"/>
      <c r="AU54" s="103"/>
      <c r="AV54" s="103"/>
      <c r="AW54" s="103"/>
      <c r="AX54" s="103"/>
      <c r="AY54" s="13"/>
      <c r="AZ54" s="13"/>
      <c r="BA54" s="10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35" t="s">
        <v>91</v>
      </c>
      <c r="H55" s="35"/>
      <c r="I55" s="13" t="str">
        <f>IF(COUNTBLANK($P$11:$P$50)=40,"",AVERAGE($P$11:$P$50))</f>
        <v>0</v>
      </c>
      <c r="J55" s="13"/>
      <c r="K55" s="13"/>
      <c r="L55" s="103"/>
      <c r="M55" s="13"/>
      <c r="N55" s="13"/>
      <c r="O55" s="103"/>
      <c r="P55" s="103"/>
      <c r="Q55" s="13"/>
      <c r="R55" s="103"/>
      <c r="S55" s="103"/>
      <c r="T55" s="13"/>
      <c r="U55" s="103"/>
      <c r="V55" s="103"/>
      <c r="W55" s="13"/>
      <c r="X55" s="103"/>
      <c r="Y55" s="103"/>
      <c r="Z55" s="13"/>
      <c r="AA55" s="103"/>
      <c r="AB55" s="103"/>
      <c r="AC55" s="13"/>
      <c r="AD55" s="103"/>
      <c r="AE55" s="103"/>
      <c r="AF55" s="13"/>
      <c r="AG55" s="13"/>
      <c r="AH55" s="13"/>
      <c r="AI55" s="13"/>
      <c r="AJ55" s="13"/>
      <c r="AK55" s="13"/>
      <c r="AL55" s="13"/>
      <c r="AM55" s="103"/>
      <c r="AN55" s="103"/>
      <c r="AO55" s="103"/>
      <c r="AP55" s="103"/>
      <c r="AQ55" s="103"/>
      <c r="AR55" s="13"/>
      <c r="AS55" s="13"/>
      <c r="AT55" s="103"/>
      <c r="AU55" s="103"/>
      <c r="AV55" s="103"/>
      <c r="AW55" s="103"/>
      <c r="AX55" s="103"/>
      <c r="AY55" s="13"/>
      <c r="AZ55" s="13"/>
      <c r="BA55" s="10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103"/>
      <c r="M56" s="13" t="s">
        <v>2</v>
      </c>
      <c r="N56" s="13"/>
      <c r="O56" s="103"/>
      <c r="P56" s="103"/>
      <c r="Q56" s="13"/>
      <c r="R56" s="103"/>
      <c r="S56" s="103"/>
      <c r="T56" s="13"/>
      <c r="U56" s="103"/>
      <c r="V56" s="103"/>
      <c r="W56" s="13"/>
      <c r="X56" s="103"/>
      <c r="Y56" s="103"/>
      <c r="Z56" s="13"/>
      <c r="AA56" s="103"/>
      <c r="AB56" s="103"/>
      <c r="AC56" s="13"/>
      <c r="AD56" s="103"/>
      <c r="AE56" s="103"/>
      <c r="AF56" s="13"/>
      <c r="AG56" s="13"/>
      <c r="AH56" s="13"/>
      <c r="AI56" s="13"/>
      <c r="AJ56" s="13"/>
      <c r="AK56" s="13"/>
      <c r="AL56" s="13"/>
      <c r="AM56" s="103"/>
      <c r="AN56" s="103"/>
      <c r="AO56" s="103"/>
      <c r="AP56" s="103"/>
      <c r="AQ56" s="103"/>
      <c r="AR56" s="13"/>
      <c r="AS56" s="13"/>
      <c r="AT56" s="103"/>
      <c r="AU56" s="103"/>
      <c r="AV56" s="103"/>
      <c r="AW56" s="103"/>
      <c r="AX56" s="103"/>
      <c r="AY56" s="13"/>
      <c r="AZ56" s="13"/>
      <c r="BA56" s="10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103"/>
      <c r="M57" s="13" t="s">
        <v>94</v>
      </c>
      <c r="N57" s="13"/>
      <c r="O57" s="103"/>
      <c r="P57" s="103"/>
      <c r="Q57" s="13"/>
      <c r="R57" s="103"/>
      <c r="S57" s="103"/>
      <c r="T57" s="13"/>
      <c r="U57" s="103"/>
      <c r="V57" s="103"/>
      <c r="W57" s="13"/>
      <c r="X57" s="103"/>
      <c r="Y57" s="103"/>
      <c r="Z57" s="13"/>
      <c r="AA57" s="103"/>
      <c r="AB57" s="103"/>
      <c r="AC57" s="13"/>
      <c r="AD57" s="103"/>
      <c r="AE57" s="103"/>
      <c r="AF57" s="13"/>
      <c r="AG57" s="13"/>
      <c r="AH57" s="13"/>
      <c r="AI57" s="13"/>
      <c r="AJ57" s="13"/>
      <c r="AK57" s="13"/>
      <c r="AL57" s="13"/>
      <c r="AM57" s="103"/>
      <c r="AN57" s="103"/>
      <c r="AO57" s="103"/>
      <c r="AP57" s="103"/>
      <c r="AQ57" s="103"/>
      <c r="AR57" s="13"/>
      <c r="AS57" s="13"/>
      <c r="AT57" s="103"/>
      <c r="AU57" s="103"/>
      <c r="AV57" s="103"/>
      <c r="AW57" s="103"/>
      <c r="AX57" s="103"/>
      <c r="AY57" s="13"/>
      <c r="AZ57" s="13"/>
      <c r="BA57" s="10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03"/>
      <c r="M58" s="13"/>
      <c r="N58" s="13"/>
      <c r="O58" s="103"/>
      <c r="P58" s="103"/>
      <c r="Q58" s="13"/>
      <c r="R58" s="103"/>
      <c r="S58" s="103"/>
      <c r="T58" s="13"/>
      <c r="U58" s="103"/>
      <c r="V58" s="103"/>
      <c r="W58" s="13"/>
      <c r="X58" s="103"/>
      <c r="Y58" s="103"/>
      <c r="Z58" s="13"/>
      <c r="AA58" s="103"/>
      <c r="AB58" s="103"/>
      <c r="AC58" s="13"/>
      <c r="AD58" s="103"/>
      <c r="AE58" s="103"/>
      <c r="AF58" s="13"/>
      <c r="AG58" s="13"/>
      <c r="AH58" s="13"/>
      <c r="AI58" s="13"/>
      <c r="AJ58" s="13"/>
      <c r="AK58" s="13"/>
      <c r="AL58" s="13"/>
      <c r="AM58" s="103"/>
      <c r="AN58" s="103"/>
      <c r="AO58" s="103"/>
      <c r="AP58" s="103"/>
      <c r="AQ58" s="103"/>
      <c r="AR58" s="13"/>
      <c r="AS58" s="13"/>
      <c r="AT58" s="103"/>
      <c r="AU58" s="103"/>
      <c r="AV58" s="103"/>
      <c r="AW58" s="103"/>
      <c r="AX58" s="103"/>
      <c r="AY58" s="13"/>
      <c r="AZ58" s="13"/>
      <c r="BA58" s="10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03"/>
      <c r="M59" s="13"/>
      <c r="N59" s="13"/>
      <c r="O59" s="103"/>
      <c r="P59" s="103"/>
      <c r="Q59" s="13"/>
      <c r="R59" s="103"/>
      <c r="S59" s="103"/>
      <c r="T59" s="13"/>
      <c r="U59" s="103"/>
      <c r="V59" s="103"/>
      <c r="W59" s="13"/>
      <c r="X59" s="103"/>
      <c r="Y59" s="103"/>
      <c r="Z59" s="13"/>
      <c r="AA59" s="103"/>
      <c r="AB59" s="103"/>
      <c r="AC59" s="13"/>
      <c r="AD59" s="103"/>
      <c r="AE59" s="103"/>
      <c r="AF59" s="13"/>
      <c r="AG59" s="13"/>
      <c r="AH59" s="13"/>
      <c r="AI59" s="13"/>
      <c r="AJ59" s="13"/>
      <c r="AK59" s="13"/>
      <c r="AL59" s="13"/>
      <c r="AM59" s="103"/>
      <c r="AN59" s="103"/>
      <c r="AO59" s="103"/>
      <c r="AP59" s="103"/>
      <c r="AQ59" s="103"/>
      <c r="AR59" s="13"/>
      <c r="AS59" s="13"/>
      <c r="AT59" s="103"/>
      <c r="AU59" s="103"/>
      <c r="AV59" s="103"/>
      <c r="AW59" s="103"/>
      <c r="AX59" s="103"/>
      <c r="AY59" s="13"/>
      <c r="AZ59" s="13"/>
      <c r="BA59" s="10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03"/>
      <c r="M60" s="13"/>
      <c r="N60" s="13"/>
      <c r="O60" s="103"/>
      <c r="P60" s="103"/>
      <c r="Q60" s="13"/>
      <c r="R60" s="103"/>
      <c r="S60" s="103"/>
      <c r="T60" s="13"/>
      <c r="U60" s="103"/>
      <c r="V60" s="103"/>
      <c r="W60" s="13"/>
      <c r="X60" s="103"/>
      <c r="Y60" s="103"/>
      <c r="Z60" s="13"/>
      <c r="AA60" s="103"/>
      <c r="AB60" s="103"/>
      <c r="AC60" s="13"/>
      <c r="AD60" s="103"/>
      <c r="AE60" s="103"/>
      <c r="AF60" s="13"/>
      <c r="AG60" s="13"/>
      <c r="AH60" s="13"/>
      <c r="AI60" s="13"/>
      <c r="AJ60" s="13"/>
      <c r="AK60" s="13"/>
      <c r="AL60" s="13"/>
      <c r="AM60" s="103"/>
      <c r="AN60" s="103"/>
      <c r="AO60" s="103"/>
      <c r="AP60" s="103"/>
      <c r="AQ60" s="103"/>
      <c r="AR60" s="13"/>
      <c r="AS60" s="13"/>
      <c r="AT60" s="103"/>
      <c r="AU60" s="103"/>
      <c r="AV60" s="103"/>
      <c r="AW60" s="103"/>
      <c r="AX60" s="103"/>
      <c r="AY60" s="13"/>
      <c r="AZ60" s="13"/>
      <c r="BA60" s="10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0" priority="1" operator="lessThan">
      <formula>$C$4</formula>
    </cfRule>
  </conditionalFormatting>
  <conditionalFormatting sqref="T12">
    <cfRule type="cellIs" dxfId="0" priority="2" operator="lessThan">
      <formula>$C$4</formula>
    </cfRule>
  </conditionalFormatting>
  <conditionalFormatting sqref="T13">
    <cfRule type="cellIs" dxfId="0" priority="3" operator="lessThan">
      <formula>$C$4</formula>
    </cfRule>
  </conditionalFormatting>
  <conditionalFormatting sqref="T14">
    <cfRule type="cellIs" dxfId="0" priority="4" operator="lessThan">
      <formula>$C$4</formula>
    </cfRule>
  </conditionalFormatting>
  <conditionalFormatting sqref="T15">
    <cfRule type="cellIs" dxfId="0" priority="5" operator="lessThan">
      <formula>$C$4</formula>
    </cfRule>
  </conditionalFormatting>
  <conditionalFormatting sqref="T16">
    <cfRule type="cellIs" dxfId="0" priority="6" operator="lessThan">
      <formula>$C$4</formula>
    </cfRule>
  </conditionalFormatting>
  <conditionalFormatting sqref="T17">
    <cfRule type="cellIs" dxfId="0" priority="7" operator="lessThan">
      <formula>$C$4</formula>
    </cfRule>
  </conditionalFormatting>
  <conditionalFormatting sqref="T18">
    <cfRule type="cellIs" dxfId="0" priority="8" operator="lessThan">
      <formula>$C$4</formula>
    </cfRule>
  </conditionalFormatting>
  <conditionalFormatting sqref="T19">
    <cfRule type="cellIs" dxfId="0" priority="9" operator="lessThan">
      <formula>$C$4</formula>
    </cfRule>
  </conditionalFormatting>
  <conditionalFormatting sqref="T20">
    <cfRule type="cellIs" dxfId="0" priority="10" operator="lessThan">
      <formula>$C$4</formula>
    </cfRule>
  </conditionalFormatting>
  <conditionalFormatting sqref="T21">
    <cfRule type="cellIs" dxfId="0" priority="11" operator="lessThan">
      <formula>$C$4</formula>
    </cfRule>
  </conditionalFormatting>
  <conditionalFormatting sqref="T22">
    <cfRule type="cellIs" dxfId="0" priority="12" operator="lessThan">
      <formula>$C$4</formula>
    </cfRule>
  </conditionalFormatting>
  <conditionalFormatting sqref="T23">
    <cfRule type="cellIs" dxfId="0" priority="13" operator="lessThan">
      <formula>$C$4</formula>
    </cfRule>
  </conditionalFormatting>
  <conditionalFormatting sqref="T24">
    <cfRule type="cellIs" dxfId="0" priority="14" operator="lessThan">
      <formula>$C$4</formula>
    </cfRule>
  </conditionalFormatting>
  <conditionalFormatting sqref="T25">
    <cfRule type="cellIs" dxfId="0" priority="15" operator="lessThan">
      <formula>$C$4</formula>
    </cfRule>
  </conditionalFormatting>
  <conditionalFormatting sqref="T26">
    <cfRule type="cellIs" dxfId="0" priority="16" operator="lessThan">
      <formula>$C$4</formula>
    </cfRule>
  </conditionalFormatting>
  <conditionalFormatting sqref="T27">
    <cfRule type="cellIs" dxfId="0" priority="17" operator="lessThan">
      <formula>$C$4</formula>
    </cfRule>
  </conditionalFormatting>
  <conditionalFormatting sqref="T28">
    <cfRule type="cellIs" dxfId="0" priority="18" operator="lessThan">
      <formula>$C$4</formula>
    </cfRule>
  </conditionalFormatting>
  <conditionalFormatting sqref="T29">
    <cfRule type="cellIs" dxfId="0" priority="19" operator="lessThan">
      <formula>$C$4</formula>
    </cfRule>
  </conditionalFormatting>
  <conditionalFormatting sqref="T30">
    <cfRule type="cellIs" dxfId="0" priority="20" operator="lessThan">
      <formula>$C$4</formula>
    </cfRule>
  </conditionalFormatting>
  <conditionalFormatting sqref="T31">
    <cfRule type="cellIs" dxfId="0" priority="21" operator="lessThan">
      <formula>$C$4</formula>
    </cfRule>
  </conditionalFormatting>
  <conditionalFormatting sqref="T32">
    <cfRule type="cellIs" dxfId="0" priority="22" operator="lessThan">
      <formula>$C$4</formula>
    </cfRule>
  </conditionalFormatting>
  <conditionalFormatting sqref="T33">
    <cfRule type="cellIs" dxfId="0" priority="23" operator="lessThan">
      <formula>$C$4</formula>
    </cfRule>
  </conditionalFormatting>
  <conditionalFormatting sqref="T34">
    <cfRule type="cellIs" dxfId="0" priority="24" operator="lessThan">
      <formula>$C$4</formula>
    </cfRule>
  </conditionalFormatting>
  <conditionalFormatting sqref="T35">
    <cfRule type="cellIs" dxfId="0" priority="25" operator="lessThan">
      <formula>$C$4</formula>
    </cfRule>
  </conditionalFormatting>
  <conditionalFormatting sqref="T36">
    <cfRule type="cellIs" dxfId="0" priority="26" operator="lessThan">
      <formula>$C$4</formula>
    </cfRule>
  </conditionalFormatting>
  <conditionalFormatting sqref="T37">
    <cfRule type="cellIs" dxfId="0" priority="27" operator="lessThan">
      <formula>$C$4</formula>
    </cfRule>
  </conditionalFormatting>
  <conditionalFormatting sqref="T38">
    <cfRule type="cellIs" dxfId="0" priority="28" operator="lessThan">
      <formula>$C$4</formula>
    </cfRule>
  </conditionalFormatting>
  <conditionalFormatting sqref="T39">
    <cfRule type="cellIs" dxfId="0" priority="29" operator="lessThan">
      <formula>$C$4</formula>
    </cfRule>
  </conditionalFormatting>
  <conditionalFormatting sqref="T40">
    <cfRule type="cellIs" dxfId="0" priority="30" operator="lessThan">
      <formula>$C$4</formula>
    </cfRule>
  </conditionalFormatting>
  <conditionalFormatting sqref="T41">
    <cfRule type="cellIs" dxfId="0" priority="31" operator="lessThan">
      <formula>$C$4</formula>
    </cfRule>
  </conditionalFormatting>
  <conditionalFormatting sqref="T42">
    <cfRule type="cellIs" dxfId="0" priority="32" operator="lessThan">
      <formula>$C$4</formula>
    </cfRule>
  </conditionalFormatting>
  <conditionalFormatting sqref="T43">
    <cfRule type="cellIs" dxfId="0" priority="33" operator="lessThan">
      <formula>$C$4</formula>
    </cfRule>
  </conditionalFormatting>
  <conditionalFormatting sqref="T44">
    <cfRule type="cellIs" dxfId="0" priority="34" operator="lessThan">
      <formula>$C$4</formula>
    </cfRule>
  </conditionalFormatting>
  <conditionalFormatting sqref="T45">
    <cfRule type="cellIs" dxfId="0" priority="35" operator="lessThan">
      <formula>$C$4</formula>
    </cfRule>
  </conditionalFormatting>
  <conditionalFormatting sqref="T46">
    <cfRule type="cellIs" dxfId="0" priority="36" operator="lessThan">
      <formula>$C$4</formula>
    </cfRule>
  </conditionalFormatting>
  <conditionalFormatting sqref="T47">
    <cfRule type="cellIs" dxfId="0" priority="37" operator="lessThan">
      <formula>$C$4</formula>
    </cfRule>
  </conditionalFormatting>
  <conditionalFormatting sqref="T48">
    <cfRule type="cellIs" dxfId="0" priority="38" operator="lessThan">
      <formula>$C$4</formula>
    </cfRule>
  </conditionalFormatting>
  <conditionalFormatting sqref="T49">
    <cfRule type="cellIs" dxfId="0" priority="39" operator="lessThan">
      <formula>$C$4</formula>
    </cfRule>
  </conditionalFormatting>
  <conditionalFormatting sqref="T50">
    <cfRule type="cellIs" dxfId="0" priority="40" operator="lessThan">
      <formula>$C$4</formula>
    </cfRule>
  </conditionalFormatting>
  <conditionalFormatting sqref="W11">
    <cfRule type="cellIs" dxfId="0" priority="41" operator="lessThan">
      <formula>$C$4</formula>
    </cfRule>
  </conditionalFormatting>
  <conditionalFormatting sqref="W12">
    <cfRule type="cellIs" dxfId="0" priority="42" operator="lessThan">
      <formula>$C$4</formula>
    </cfRule>
  </conditionalFormatting>
  <conditionalFormatting sqref="W13">
    <cfRule type="cellIs" dxfId="0" priority="43" operator="lessThan">
      <formula>$C$4</formula>
    </cfRule>
  </conditionalFormatting>
  <conditionalFormatting sqref="W14">
    <cfRule type="cellIs" dxfId="0" priority="44" operator="lessThan">
      <formula>$C$4</formula>
    </cfRule>
  </conditionalFormatting>
  <conditionalFormatting sqref="W15">
    <cfRule type="cellIs" dxfId="0" priority="45" operator="lessThan">
      <formula>$C$4</formula>
    </cfRule>
  </conditionalFormatting>
  <conditionalFormatting sqref="W16">
    <cfRule type="cellIs" dxfId="0" priority="46" operator="lessThan">
      <formula>$C$4</formula>
    </cfRule>
  </conditionalFormatting>
  <conditionalFormatting sqref="W17">
    <cfRule type="cellIs" dxfId="0" priority="47" operator="lessThan">
      <formula>$C$4</formula>
    </cfRule>
  </conditionalFormatting>
  <conditionalFormatting sqref="W18">
    <cfRule type="cellIs" dxfId="0" priority="48" operator="lessThan">
      <formula>$C$4</formula>
    </cfRule>
  </conditionalFormatting>
  <conditionalFormatting sqref="W19">
    <cfRule type="cellIs" dxfId="0" priority="49" operator="lessThan">
      <formula>$C$4</formula>
    </cfRule>
  </conditionalFormatting>
  <conditionalFormatting sqref="W20">
    <cfRule type="cellIs" dxfId="0" priority="50" operator="lessThan">
      <formula>$C$4</formula>
    </cfRule>
  </conditionalFormatting>
  <conditionalFormatting sqref="W21">
    <cfRule type="cellIs" dxfId="0" priority="51" operator="lessThan">
      <formula>$C$4</formula>
    </cfRule>
  </conditionalFormatting>
  <conditionalFormatting sqref="W22">
    <cfRule type="cellIs" dxfId="0" priority="52" operator="lessThan">
      <formula>$C$4</formula>
    </cfRule>
  </conditionalFormatting>
  <conditionalFormatting sqref="W23">
    <cfRule type="cellIs" dxfId="0" priority="53" operator="lessThan">
      <formula>$C$4</formula>
    </cfRule>
  </conditionalFormatting>
  <conditionalFormatting sqref="W24">
    <cfRule type="cellIs" dxfId="0" priority="54" operator="lessThan">
      <formula>$C$4</formula>
    </cfRule>
  </conditionalFormatting>
  <conditionalFormatting sqref="W25">
    <cfRule type="cellIs" dxfId="0" priority="55" operator="lessThan">
      <formula>$C$4</formula>
    </cfRule>
  </conditionalFormatting>
  <conditionalFormatting sqref="W26">
    <cfRule type="cellIs" dxfId="0" priority="56" operator="lessThan">
      <formula>$C$4</formula>
    </cfRule>
  </conditionalFormatting>
  <conditionalFormatting sqref="W27">
    <cfRule type="cellIs" dxfId="0" priority="57" operator="lessThan">
      <formula>$C$4</formula>
    </cfRule>
  </conditionalFormatting>
  <conditionalFormatting sqref="W28">
    <cfRule type="cellIs" dxfId="0" priority="58" operator="lessThan">
      <formula>$C$4</formula>
    </cfRule>
  </conditionalFormatting>
  <conditionalFormatting sqref="W29">
    <cfRule type="cellIs" dxfId="0" priority="59" operator="lessThan">
      <formula>$C$4</formula>
    </cfRule>
  </conditionalFormatting>
  <conditionalFormatting sqref="W30">
    <cfRule type="cellIs" dxfId="0" priority="60" operator="lessThan">
      <formula>$C$4</formula>
    </cfRule>
  </conditionalFormatting>
  <conditionalFormatting sqref="W31">
    <cfRule type="cellIs" dxfId="0" priority="61" operator="lessThan">
      <formula>$C$4</formula>
    </cfRule>
  </conditionalFormatting>
  <conditionalFormatting sqref="W32">
    <cfRule type="cellIs" dxfId="0" priority="62" operator="lessThan">
      <formula>$C$4</formula>
    </cfRule>
  </conditionalFormatting>
  <conditionalFormatting sqref="W33">
    <cfRule type="cellIs" dxfId="0" priority="63" operator="lessThan">
      <formula>$C$4</formula>
    </cfRule>
  </conditionalFormatting>
  <conditionalFormatting sqref="W34">
    <cfRule type="cellIs" dxfId="0" priority="64" operator="lessThan">
      <formula>$C$4</formula>
    </cfRule>
  </conditionalFormatting>
  <conditionalFormatting sqref="W35">
    <cfRule type="cellIs" dxfId="0" priority="65" operator="lessThan">
      <formula>$C$4</formula>
    </cfRule>
  </conditionalFormatting>
  <conditionalFormatting sqref="W36">
    <cfRule type="cellIs" dxfId="0" priority="66" operator="lessThan">
      <formula>$C$4</formula>
    </cfRule>
  </conditionalFormatting>
  <conditionalFormatting sqref="W37">
    <cfRule type="cellIs" dxfId="0" priority="67" operator="lessThan">
      <formula>$C$4</formula>
    </cfRule>
  </conditionalFormatting>
  <conditionalFormatting sqref="W38">
    <cfRule type="cellIs" dxfId="0" priority="68" operator="lessThan">
      <formula>$C$4</formula>
    </cfRule>
  </conditionalFormatting>
  <conditionalFormatting sqref="W39">
    <cfRule type="cellIs" dxfId="0" priority="69" operator="lessThan">
      <formula>$C$4</formula>
    </cfRule>
  </conditionalFormatting>
  <conditionalFormatting sqref="W40">
    <cfRule type="cellIs" dxfId="0" priority="70" operator="lessThan">
      <formula>$C$4</formula>
    </cfRule>
  </conditionalFormatting>
  <conditionalFormatting sqref="W41">
    <cfRule type="cellIs" dxfId="0" priority="71" operator="lessThan">
      <formula>$C$4</formula>
    </cfRule>
  </conditionalFormatting>
  <conditionalFormatting sqref="W42">
    <cfRule type="cellIs" dxfId="0" priority="72" operator="lessThan">
      <formula>$C$4</formula>
    </cfRule>
  </conditionalFormatting>
  <conditionalFormatting sqref="W43">
    <cfRule type="cellIs" dxfId="0" priority="73" operator="lessThan">
      <formula>$C$4</formula>
    </cfRule>
  </conditionalFormatting>
  <conditionalFormatting sqref="W44">
    <cfRule type="cellIs" dxfId="0" priority="74" operator="lessThan">
      <formula>$C$4</formula>
    </cfRule>
  </conditionalFormatting>
  <conditionalFormatting sqref="W45">
    <cfRule type="cellIs" dxfId="0" priority="75" operator="lessThan">
      <formula>$C$4</formula>
    </cfRule>
  </conditionalFormatting>
  <conditionalFormatting sqref="W46">
    <cfRule type="cellIs" dxfId="0" priority="76" operator="lessThan">
      <formula>$C$4</formula>
    </cfRule>
  </conditionalFormatting>
  <conditionalFormatting sqref="W47">
    <cfRule type="cellIs" dxfId="0" priority="77" operator="lessThan">
      <formula>$C$4</formula>
    </cfRule>
  </conditionalFormatting>
  <conditionalFormatting sqref="W48">
    <cfRule type="cellIs" dxfId="0" priority="78" operator="lessThan">
      <formula>$C$4</formula>
    </cfRule>
  </conditionalFormatting>
  <conditionalFormatting sqref="W49">
    <cfRule type="cellIs" dxfId="0" priority="79" operator="lessThan">
      <formula>$C$4</formula>
    </cfRule>
  </conditionalFormatting>
  <conditionalFormatting sqref="W50">
    <cfRule type="cellIs" dxfId="0" priority="80" operator="lessThan">
      <formula>$C$4</formula>
    </cfRule>
  </conditionalFormatting>
  <conditionalFormatting sqref="Z11">
    <cfRule type="cellIs" dxfId="0" priority="81" operator="lessThan">
      <formula>$C$4</formula>
    </cfRule>
  </conditionalFormatting>
  <conditionalFormatting sqref="Z12">
    <cfRule type="cellIs" dxfId="0" priority="82" operator="lessThan">
      <formula>$C$4</formula>
    </cfRule>
  </conditionalFormatting>
  <conditionalFormatting sqref="Z13">
    <cfRule type="cellIs" dxfId="0" priority="83" operator="lessThan">
      <formula>$C$4</formula>
    </cfRule>
  </conditionalFormatting>
  <conditionalFormatting sqref="Z14">
    <cfRule type="cellIs" dxfId="0" priority="84" operator="lessThan">
      <formula>$C$4</formula>
    </cfRule>
  </conditionalFormatting>
  <conditionalFormatting sqref="Z15">
    <cfRule type="cellIs" dxfId="0" priority="85" operator="lessThan">
      <formula>$C$4</formula>
    </cfRule>
  </conditionalFormatting>
  <conditionalFormatting sqref="Z16">
    <cfRule type="cellIs" dxfId="0" priority="86" operator="lessThan">
      <formula>$C$4</formula>
    </cfRule>
  </conditionalFormatting>
  <conditionalFormatting sqref="Z17">
    <cfRule type="cellIs" dxfId="0" priority="87" operator="lessThan">
      <formula>$C$4</formula>
    </cfRule>
  </conditionalFormatting>
  <conditionalFormatting sqref="Z18">
    <cfRule type="cellIs" dxfId="0" priority="88" operator="lessThan">
      <formula>$C$4</formula>
    </cfRule>
  </conditionalFormatting>
  <conditionalFormatting sqref="Z19">
    <cfRule type="cellIs" dxfId="0" priority="89" operator="lessThan">
      <formula>$C$4</formula>
    </cfRule>
  </conditionalFormatting>
  <conditionalFormatting sqref="Z20">
    <cfRule type="cellIs" dxfId="0" priority="90" operator="lessThan">
      <formula>$C$4</formula>
    </cfRule>
  </conditionalFormatting>
  <conditionalFormatting sqref="Z21">
    <cfRule type="cellIs" dxfId="0" priority="91" operator="lessThan">
      <formula>$C$4</formula>
    </cfRule>
  </conditionalFormatting>
  <conditionalFormatting sqref="Z22">
    <cfRule type="cellIs" dxfId="0" priority="92" operator="lessThan">
      <formula>$C$4</formula>
    </cfRule>
  </conditionalFormatting>
  <conditionalFormatting sqref="Z23">
    <cfRule type="cellIs" dxfId="0" priority="93" operator="lessThan">
      <formula>$C$4</formula>
    </cfRule>
  </conditionalFormatting>
  <conditionalFormatting sqref="Z24">
    <cfRule type="cellIs" dxfId="0" priority="94" operator="lessThan">
      <formula>$C$4</formula>
    </cfRule>
  </conditionalFormatting>
  <conditionalFormatting sqref="Z25">
    <cfRule type="cellIs" dxfId="0" priority="95" operator="lessThan">
      <formula>$C$4</formula>
    </cfRule>
  </conditionalFormatting>
  <conditionalFormatting sqref="Z26">
    <cfRule type="cellIs" dxfId="0" priority="96" operator="lessThan">
      <formula>$C$4</formula>
    </cfRule>
  </conditionalFormatting>
  <conditionalFormatting sqref="Z27">
    <cfRule type="cellIs" dxfId="0" priority="97" operator="lessThan">
      <formula>$C$4</formula>
    </cfRule>
  </conditionalFormatting>
  <conditionalFormatting sqref="Z28">
    <cfRule type="cellIs" dxfId="0" priority="98" operator="lessThan">
      <formula>$C$4</formula>
    </cfRule>
  </conditionalFormatting>
  <conditionalFormatting sqref="Z29">
    <cfRule type="cellIs" dxfId="0" priority="99" operator="lessThan">
      <formula>$C$4</formula>
    </cfRule>
  </conditionalFormatting>
  <conditionalFormatting sqref="Z30">
    <cfRule type="cellIs" dxfId="0" priority="100" operator="lessThan">
      <formula>$C$4</formula>
    </cfRule>
  </conditionalFormatting>
  <conditionalFormatting sqref="Z31">
    <cfRule type="cellIs" dxfId="0" priority="101" operator="lessThan">
      <formula>$C$4</formula>
    </cfRule>
  </conditionalFormatting>
  <conditionalFormatting sqref="Z32">
    <cfRule type="cellIs" dxfId="0" priority="102" operator="lessThan">
      <formula>$C$4</formula>
    </cfRule>
  </conditionalFormatting>
  <conditionalFormatting sqref="Z33">
    <cfRule type="cellIs" dxfId="0" priority="103" operator="lessThan">
      <formula>$C$4</formula>
    </cfRule>
  </conditionalFormatting>
  <conditionalFormatting sqref="Z34">
    <cfRule type="cellIs" dxfId="0" priority="104" operator="lessThan">
      <formula>$C$4</formula>
    </cfRule>
  </conditionalFormatting>
  <conditionalFormatting sqref="Z35">
    <cfRule type="cellIs" dxfId="0" priority="105" operator="lessThan">
      <formula>$C$4</formula>
    </cfRule>
  </conditionalFormatting>
  <conditionalFormatting sqref="Z36">
    <cfRule type="cellIs" dxfId="0" priority="106" operator="lessThan">
      <formula>$C$4</formula>
    </cfRule>
  </conditionalFormatting>
  <conditionalFormatting sqref="Z37">
    <cfRule type="cellIs" dxfId="0" priority="107" operator="lessThan">
      <formula>$C$4</formula>
    </cfRule>
  </conditionalFormatting>
  <conditionalFormatting sqref="Z38">
    <cfRule type="cellIs" dxfId="0" priority="108" operator="lessThan">
      <formula>$C$4</formula>
    </cfRule>
  </conditionalFormatting>
  <conditionalFormatting sqref="Z39">
    <cfRule type="cellIs" dxfId="0" priority="109" operator="lessThan">
      <formula>$C$4</formula>
    </cfRule>
  </conditionalFormatting>
  <conditionalFormatting sqref="Z40">
    <cfRule type="cellIs" dxfId="0" priority="110" operator="lessThan">
      <formula>$C$4</formula>
    </cfRule>
  </conditionalFormatting>
  <conditionalFormatting sqref="Z41">
    <cfRule type="cellIs" dxfId="0" priority="111" operator="lessThan">
      <formula>$C$4</formula>
    </cfRule>
  </conditionalFormatting>
  <conditionalFormatting sqref="Z42">
    <cfRule type="cellIs" dxfId="0" priority="112" operator="lessThan">
      <formula>$C$4</formula>
    </cfRule>
  </conditionalFormatting>
  <conditionalFormatting sqref="Z43">
    <cfRule type="cellIs" dxfId="0" priority="113" operator="lessThan">
      <formula>$C$4</formula>
    </cfRule>
  </conditionalFormatting>
  <conditionalFormatting sqref="Z44">
    <cfRule type="cellIs" dxfId="0" priority="114" operator="lessThan">
      <formula>$C$4</formula>
    </cfRule>
  </conditionalFormatting>
  <conditionalFormatting sqref="Z45">
    <cfRule type="cellIs" dxfId="0" priority="115" operator="lessThan">
      <formula>$C$4</formula>
    </cfRule>
  </conditionalFormatting>
  <conditionalFormatting sqref="Z46">
    <cfRule type="cellIs" dxfId="0" priority="116" operator="lessThan">
      <formula>$C$4</formula>
    </cfRule>
  </conditionalFormatting>
  <conditionalFormatting sqref="Z47">
    <cfRule type="cellIs" dxfId="0" priority="117" operator="lessThan">
      <formula>$C$4</formula>
    </cfRule>
  </conditionalFormatting>
  <conditionalFormatting sqref="Z48">
    <cfRule type="cellIs" dxfId="0" priority="118" operator="lessThan">
      <formula>$C$4</formula>
    </cfRule>
  </conditionalFormatting>
  <conditionalFormatting sqref="Z49">
    <cfRule type="cellIs" dxfId="0" priority="119" operator="lessThan">
      <formula>$C$4</formula>
    </cfRule>
  </conditionalFormatting>
  <conditionalFormatting sqref="Z50">
    <cfRule type="cellIs" dxfId="0" priority="120" operator="lessThan">
      <formula>$C$4</formula>
    </cfRule>
  </conditionalFormatting>
  <conditionalFormatting sqref="AC11">
    <cfRule type="cellIs" dxfId="0" priority="121" operator="lessThan">
      <formula>$C$4</formula>
    </cfRule>
  </conditionalFormatting>
  <conditionalFormatting sqref="AC12">
    <cfRule type="cellIs" dxfId="0" priority="122" operator="lessThan">
      <formula>$C$4</formula>
    </cfRule>
  </conditionalFormatting>
  <conditionalFormatting sqref="AC13">
    <cfRule type="cellIs" dxfId="0" priority="123" operator="lessThan">
      <formula>$C$4</formula>
    </cfRule>
  </conditionalFormatting>
  <conditionalFormatting sqref="AC14">
    <cfRule type="cellIs" dxfId="0" priority="124" operator="lessThan">
      <formula>$C$4</formula>
    </cfRule>
  </conditionalFormatting>
  <conditionalFormatting sqref="AC15">
    <cfRule type="cellIs" dxfId="0" priority="125" operator="lessThan">
      <formula>$C$4</formula>
    </cfRule>
  </conditionalFormatting>
  <conditionalFormatting sqref="AC16">
    <cfRule type="cellIs" dxfId="0" priority="126" operator="lessThan">
      <formula>$C$4</formula>
    </cfRule>
  </conditionalFormatting>
  <conditionalFormatting sqref="AC17">
    <cfRule type="cellIs" dxfId="0" priority="127" operator="lessThan">
      <formula>$C$4</formula>
    </cfRule>
  </conditionalFormatting>
  <conditionalFormatting sqref="AC18">
    <cfRule type="cellIs" dxfId="0" priority="128" operator="lessThan">
      <formula>$C$4</formula>
    </cfRule>
  </conditionalFormatting>
  <conditionalFormatting sqref="AC19">
    <cfRule type="cellIs" dxfId="0" priority="129" operator="lessThan">
      <formula>$C$4</formula>
    </cfRule>
  </conditionalFormatting>
  <conditionalFormatting sqref="AC20">
    <cfRule type="cellIs" dxfId="0" priority="130" operator="lessThan">
      <formula>$C$4</formula>
    </cfRule>
  </conditionalFormatting>
  <conditionalFormatting sqref="AC21">
    <cfRule type="cellIs" dxfId="0" priority="131" operator="lessThan">
      <formula>$C$4</formula>
    </cfRule>
  </conditionalFormatting>
  <conditionalFormatting sqref="AC22">
    <cfRule type="cellIs" dxfId="0" priority="132" operator="lessThan">
      <formula>$C$4</formula>
    </cfRule>
  </conditionalFormatting>
  <conditionalFormatting sqref="AC23">
    <cfRule type="cellIs" dxfId="0" priority="133" operator="lessThan">
      <formula>$C$4</formula>
    </cfRule>
  </conditionalFormatting>
  <conditionalFormatting sqref="AC24">
    <cfRule type="cellIs" dxfId="0" priority="134" operator="lessThan">
      <formula>$C$4</formula>
    </cfRule>
  </conditionalFormatting>
  <conditionalFormatting sqref="AC25">
    <cfRule type="cellIs" dxfId="0" priority="135" operator="lessThan">
      <formula>$C$4</formula>
    </cfRule>
  </conditionalFormatting>
  <conditionalFormatting sqref="AC26">
    <cfRule type="cellIs" dxfId="0" priority="136" operator="lessThan">
      <formula>$C$4</formula>
    </cfRule>
  </conditionalFormatting>
  <conditionalFormatting sqref="AC27">
    <cfRule type="cellIs" dxfId="0" priority="137" operator="lessThan">
      <formula>$C$4</formula>
    </cfRule>
  </conditionalFormatting>
  <conditionalFormatting sqref="AC28">
    <cfRule type="cellIs" dxfId="0" priority="138" operator="lessThan">
      <formula>$C$4</formula>
    </cfRule>
  </conditionalFormatting>
  <conditionalFormatting sqref="AC29">
    <cfRule type="cellIs" dxfId="0" priority="139" operator="lessThan">
      <formula>$C$4</formula>
    </cfRule>
  </conditionalFormatting>
  <conditionalFormatting sqref="AC30">
    <cfRule type="cellIs" dxfId="0" priority="140" operator="lessThan">
      <formula>$C$4</formula>
    </cfRule>
  </conditionalFormatting>
  <conditionalFormatting sqref="AC31">
    <cfRule type="cellIs" dxfId="0" priority="141" operator="lessThan">
      <formula>$C$4</formula>
    </cfRule>
  </conditionalFormatting>
  <conditionalFormatting sqref="AC32">
    <cfRule type="cellIs" dxfId="0" priority="142" operator="lessThan">
      <formula>$C$4</formula>
    </cfRule>
  </conditionalFormatting>
  <conditionalFormatting sqref="AC33">
    <cfRule type="cellIs" dxfId="0" priority="143" operator="lessThan">
      <formula>$C$4</formula>
    </cfRule>
  </conditionalFormatting>
  <conditionalFormatting sqref="AC34">
    <cfRule type="cellIs" dxfId="0" priority="144" operator="lessThan">
      <formula>$C$4</formula>
    </cfRule>
  </conditionalFormatting>
  <conditionalFormatting sqref="AC35">
    <cfRule type="cellIs" dxfId="0" priority="145" operator="lessThan">
      <formula>$C$4</formula>
    </cfRule>
  </conditionalFormatting>
  <conditionalFormatting sqref="AC36">
    <cfRule type="cellIs" dxfId="0" priority="146" operator="lessThan">
      <formula>$C$4</formula>
    </cfRule>
  </conditionalFormatting>
  <conditionalFormatting sqref="AC37">
    <cfRule type="cellIs" dxfId="0" priority="147" operator="lessThan">
      <formula>$C$4</formula>
    </cfRule>
  </conditionalFormatting>
  <conditionalFormatting sqref="AC38">
    <cfRule type="cellIs" dxfId="0" priority="148" operator="lessThan">
      <formula>$C$4</formula>
    </cfRule>
  </conditionalFormatting>
  <conditionalFormatting sqref="AC39">
    <cfRule type="cellIs" dxfId="0" priority="149" operator="lessThan">
      <formula>$C$4</formula>
    </cfRule>
  </conditionalFormatting>
  <conditionalFormatting sqref="AC40">
    <cfRule type="cellIs" dxfId="0" priority="150" operator="lessThan">
      <formula>$C$4</formula>
    </cfRule>
  </conditionalFormatting>
  <conditionalFormatting sqref="AC41">
    <cfRule type="cellIs" dxfId="0" priority="151" operator="lessThan">
      <formula>$C$4</formula>
    </cfRule>
  </conditionalFormatting>
  <conditionalFormatting sqref="AC42">
    <cfRule type="cellIs" dxfId="0" priority="152" operator="lessThan">
      <formula>$C$4</formula>
    </cfRule>
  </conditionalFormatting>
  <conditionalFormatting sqref="AC43">
    <cfRule type="cellIs" dxfId="0" priority="153" operator="lessThan">
      <formula>$C$4</formula>
    </cfRule>
  </conditionalFormatting>
  <conditionalFormatting sqref="AC44">
    <cfRule type="cellIs" dxfId="0" priority="154" operator="lessThan">
      <formula>$C$4</formula>
    </cfRule>
  </conditionalFormatting>
  <conditionalFormatting sqref="AC45">
    <cfRule type="cellIs" dxfId="0" priority="155" operator="lessThan">
      <formula>$C$4</formula>
    </cfRule>
  </conditionalFormatting>
  <conditionalFormatting sqref="AC46">
    <cfRule type="cellIs" dxfId="0" priority="156" operator="lessThan">
      <formula>$C$4</formula>
    </cfRule>
  </conditionalFormatting>
  <conditionalFormatting sqref="AC47">
    <cfRule type="cellIs" dxfId="0" priority="157" operator="lessThan">
      <formula>$C$4</formula>
    </cfRule>
  </conditionalFormatting>
  <conditionalFormatting sqref="AC48">
    <cfRule type="cellIs" dxfId="0" priority="158" operator="lessThan">
      <formula>$C$4</formula>
    </cfRule>
  </conditionalFormatting>
  <conditionalFormatting sqref="AC49">
    <cfRule type="cellIs" dxfId="0" priority="159" operator="lessThan">
      <formula>$C$4</formula>
    </cfRule>
  </conditionalFormatting>
  <conditionalFormatting sqref="AC50">
    <cfRule type="cellIs" dxfId="0" priority="160" operator="lessThan">
      <formula>$C$4</formula>
    </cfRule>
  </conditionalFormatting>
  <conditionalFormatting sqref="AF11">
    <cfRule type="cellIs" dxfId="0" priority="161" operator="lessThan">
      <formula>$C$4</formula>
    </cfRule>
  </conditionalFormatting>
  <conditionalFormatting sqref="AF12">
    <cfRule type="cellIs" dxfId="0" priority="162" operator="lessThan">
      <formula>$C$4</formula>
    </cfRule>
  </conditionalFormatting>
  <conditionalFormatting sqref="AF13">
    <cfRule type="cellIs" dxfId="0" priority="163" operator="lessThan">
      <formula>$C$4</formula>
    </cfRule>
  </conditionalFormatting>
  <conditionalFormatting sqref="AF14">
    <cfRule type="cellIs" dxfId="0" priority="164" operator="lessThan">
      <formula>$C$4</formula>
    </cfRule>
  </conditionalFormatting>
  <conditionalFormatting sqref="AF15">
    <cfRule type="cellIs" dxfId="0" priority="165" operator="lessThan">
      <formula>$C$4</formula>
    </cfRule>
  </conditionalFormatting>
  <conditionalFormatting sqref="AF16">
    <cfRule type="cellIs" dxfId="0" priority="166" operator="lessThan">
      <formula>$C$4</formula>
    </cfRule>
  </conditionalFormatting>
  <conditionalFormatting sqref="AF17">
    <cfRule type="cellIs" dxfId="0" priority="167" operator="lessThan">
      <formula>$C$4</formula>
    </cfRule>
  </conditionalFormatting>
  <conditionalFormatting sqref="AF18">
    <cfRule type="cellIs" dxfId="0" priority="168" operator="lessThan">
      <formula>$C$4</formula>
    </cfRule>
  </conditionalFormatting>
  <conditionalFormatting sqref="AF19">
    <cfRule type="cellIs" dxfId="0" priority="169" operator="lessThan">
      <formula>$C$4</formula>
    </cfRule>
  </conditionalFormatting>
  <conditionalFormatting sqref="AF20">
    <cfRule type="cellIs" dxfId="0" priority="170" operator="lessThan">
      <formula>$C$4</formula>
    </cfRule>
  </conditionalFormatting>
  <conditionalFormatting sqref="AF21">
    <cfRule type="cellIs" dxfId="0" priority="171" operator="lessThan">
      <formula>$C$4</formula>
    </cfRule>
  </conditionalFormatting>
  <conditionalFormatting sqref="AF22">
    <cfRule type="cellIs" dxfId="0" priority="172" operator="lessThan">
      <formula>$C$4</formula>
    </cfRule>
  </conditionalFormatting>
  <conditionalFormatting sqref="AF23">
    <cfRule type="cellIs" dxfId="0" priority="173" operator="lessThan">
      <formula>$C$4</formula>
    </cfRule>
  </conditionalFormatting>
  <conditionalFormatting sqref="AF24">
    <cfRule type="cellIs" dxfId="0" priority="174" operator="lessThan">
      <formula>$C$4</formula>
    </cfRule>
  </conditionalFormatting>
  <conditionalFormatting sqref="AF25">
    <cfRule type="cellIs" dxfId="0" priority="175" operator="lessThan">
      <formula>$C$4</formula>
    </cfRule>
  </conditionalFormatting>
  <conditionalFormatting sqref="AF26">
    <cfRule type="cellIs" dxfId="0" priority="176" operator="lessThan">
      <formula>$C$4</formula>
    </cfRule>
  </conditionalFormatting>
  <conditionalFormatting sqref="AF27">
    <cfRule type="cellIs" dxfId="0" priority="177" operator="lessThan">
      <formula>$C$4</formula>
    </cfRule>
  </conditionalFormatting>
  <conditionalFormatting sqref="AF28">
    <cfRule type="cellIs" dxfId="0" priority="178" operator="lessThan">
      <formula>$C$4</formula>
    </cfRule>
  </conditionalFormatting>
  <conditionalFormatting sqref="AF29">
    <cfRule type="cellIs" dxfId="0" priority="179" operator="lessThan">
      <formula>$C$4</formula>
    </cfRule>
  </conditionalFormatting>
  <conditionalFormatting sqref="AF30">
    <cfRule type="cellIs" dxfId="0" priority="180" operator="lessThan">
      <formula>$C$4</formula>
    </cfRule>
  </conditionalFormatting>
  <conditionalFormatting sqref="AF31">
    <cfRule type="cellIs" dxfId="0" priority="181" operator="lessThan">
      <formula>$C$4</formula>
    </cfRule>
  </conditionalFormatting>
  <conditionalFormatting sqref="AF32">
    <cfRule type="cellIs" dxfId="0" priority="182" operator="lessThan">
      <formula>$C$4</formula>
    </cfRule>
  </conditionalFormatting>
  <conditionalFormatting sqref="AF33">
    <cfRule type="cellIs" dxfId="0" priority="183" operator="lessThan">
      <formula>$C$4</formula>
    </cfRule>
  </conditionalFormatting>
  <conditionalFormatting sqref="AF34">
    <cfRule type="cellIs" dxfId="0" priority="184" operator="lessThan">
      <formula>$C$4</formula>
    </cfRule>
  </conditionalFormatting>
  <conditionalFormatting sqref="AF35">
    <cfRule type="cellIs" dxfId="0" priority="185" operator="lessThan">
      <formula>$C$4</formula>
    </cfRule>
  </conditionalFormatting>
  <conditionalFormatting sqref="AF36">
    <cfRule type="cellIs" dxfId="0" priority="186" operator="lessThan">
      <formula>$C$4</formula>
    </cfRule>
  </conditionalFormatting>
  <conditionalFormatting sqref="AF37">
    <cfRule type="cellIs" dxfId="0" priority="187" operator="lessThan">
      <formula>$C$4</formula>
    </cfRule>
  </conditionalFormatting>
  <conditionalFormatting sqref="AF38">
    <cfRule type="cellIs" dxfId="0" priority="188" operator="lessThan">
      <formula>$C$4</formula>
    </cfRule>
  </conditionalFormatting>
  <conditionalFormatting sqref="AF39">
    <cfRule type="cellIs" dxfId="0" priority="189" operator="lessThan">
      <formula>$C$4</formula>
    </cfRule>
  </conditionalFormatting>
  <conditionalFormatting sqref="AF40">
    <cfRule type="cellIs" dxfId="0" priority="190" operator="lessThan">
      <formula>$C$4</formula>
    </cfRule>
  </conditionalFormatting>
  <conditionalFormatting sqref="AF41">
    <cfRule type="cellIs" dxfId="0" priority="191" operator="lessThan">
      <formula>$C$4</formula>
    </cfRule>
  </conditionalFormatting>
  <conditionalFormatting sqref="AF42">
    <cfRule type="cellIs" dxfId="0" priority="192" operator="lessThan">
      <formula>$C$4</formula>
    </cfRule>
  </conditionalFormatting>
  <conditionalFormatting sqref="AF43">
    <cfRule type="cellIs" dxfId="0" priority="193" operator="lessThan">
      <formula>$C$4</formula>
    </cfRule>
  </conditionalFormatting>
  <conditionalFormatting sqref="AF44">
    <cfRule type="cellIs" dxfId="0" priority="194" operator="lessThan">
      <formula>$C$4</formula>
    </cfRule>
  </conditionalFormatting>
  <conditionalFormatting sqref="AF45">
    <cfRule type="cellIs" dxfId="0" priority="195" operator="lessThan">
      <formula>$C$4</formula>
    </cfRule>
  </conditionalFormatting>
  <conditionalFormatting sqref="AF46">
    <cfRule type="cellIs" dxfId="0" priority="196" operator="lessThan">
      <formula>$C$4</formula>
    </cfRule>
  </conditionalFormatting>
  <conditionalFormatting sqref="AF47">
    <cfRule type="cellIs" dxfId="0" priority="197" operator="lessThan">
      <formula>$C$4</formula>
    </cfRule>
  </conditionalFormatting>
  <conditionalFormatting sqref="AF48">
    <cfRule type="cellIs" dxfId="0" priority="198" operator="lessThan">
      <formula>$C$4</formula>
    </cfRule>
  </conditionalFormatting>
  <conditionalFormatting sqref="AF49">
    <cfRule type="cellIs" dxfId="0" priority="199" operator="lessThan">
      <formula>$C$4</formula>
    </cfRule>
  </conditionalFormatting>
  <conditionalFormatting sqref="AF50">
    <cfRule type="cellIs" dxfId="0" priority="200" operator="lessThan">
      <formula>$C$4</formula>
    </cfRule>
  </conditionalFormatting>
  <conditionalFormatting sqref="AL11">
    <cfRule type="cellIs" dxfId="0" priority="201" operator="lessThan">
      <formula>$C$4</formula>
    </cfRule>
  </conditionalFormatting>
  <conditionalFormatting sqref="AL12">
    <cfRule type="cellIs" dxfId="0" priority="202" operator="lessThan">
      <formula>$C$4</formula>
    </cfRule>
  </conditionalFormatting>
  <conditionalFormatting sqref="AL13">
    <cfRule type="cellIs" dxfId="0" priority="203" operator="lessThan">
      <formula>$C$4</formula>
    </cfRule>
  </conditionalFormatting>
  <conditionalFormatting sqref="AL14">
    <cfRule type="cellIs" dxfId="0" priority="204" operator="lessThan">
      <formula>$C$4</formula>
    </cfRule>
  </conditionalFormatting>
  <conditionalFormatting sqref="AL15">
    <cfRule type="cellIs" dxfId="0" priority="205" operator="lessThan">
      <formula>$C$4</formula>
    </cfRule>
  </conditionalFormatting>
  <conditionalFormatting sqref="AL16">
    <cfRule type="cellIs" dxfId="0" priority="206" operator="lessThan">
      <formula>$C$4</formula>
    </cfRule>
  </conditionalFormatting>
  <conditionalFormatting sqref="AL17">
    <cfRule type="cellIs" dxfId="0" priority="207" operator="lessThan">
      <formula>$C$4</formula>
    </cfRule>
  </conditionalFormatting>
  <conditionalFormatting sqref="AL18">
    <cfRule type="cellIs" dxfId="0" priority="208" operator="lessThan">
      <formula>$C$4</formula>
    </cfRule>
  </conditionalFormatting>
  <conditionalFormatting sqref="AL19">
    <cfRule type="cellIs" dxfId="0" priority="209" operator="lessThan">
      <formula>$C$4</formula>
    </cfRule>
  </conditionalFormatting>
  <conditionalFormatting sqref="AL20">
    <cfRule type="cellIs" dxfId="0" priority="210" operator="lessThan">
      <formula>$C$4</formula>
    </cfRule>
  </conditionalFormatting>
  <conditionalFormatting sqref="AL21">
    <cfRule type="cellIs" dxfId="0" priority="211" operator="lessThan">
      <formula>$C$4</formula>
    </cfRule>
  </conditionalFormatting>
  <conditionalFormatting sqref="AL22">
    <cfRule type="cellIs" dxfId="0" priority="212" operator="lessThan">
      <formula>$C$4</formula>
    </cfRule>
  </conditionalFormatting>
  <conditionalFormatting sqref="AL23">
    <cfRule type="cellIs" dxfId="0" priority="213" operator="lessThan">
      <formula>$C$4</formula>
    </cfRule>
  </conditionalFormatting>
  <conditionalFormatting sqref="AL24">
    <cfRule type="cellIs" dxfId="0" priority="214" operator="lessThan">
      <formula>$C$4</formula>
    </cfRule>
  </conditionalFormatting>
  <conditionalFormatting sqref="AL25">
    <cfRule type="cellIs" dxfId="0" priority="215" operator="lessThan">
      <formula>$C$4</formula>
    </cfRule>
  </conditionalFormatting>
  <conditionalFormatting sqref="AL26">
    <cfRule type="cellIs" dxfId="0" priority="216" operator="lessThan">
      <formula>$C$4</formula>
    </cfRule>
  </conditionalFormatting>
  <conditionalFormatting sqref="AL27">
    <cfRule type="cellIs" dxfId="0" priority="217" operator="lessThan">
      <formula>$C$4</formula>
    </cfRule>
  </conditionalFormatting>
  <conditionalFormatting sqref="AL28">
    <cfRule type="cellIs" dxfId="0" priority="218" operator="lessThan">
      <formula>$C$4</formula>
    </cfRule>
  </conditionalFormatting>
  <conditionalFormatting sqref="AL29">
    <cfRule type="cellIs" dxfId="0" priority="219" operator="lessThan">
      <formula>$C$4</formula>
    </cfRule>
  </conditionalFormatting>
  <conditionalFormatting sqref="AL30">
    <cfRule type="cellIs" dxfId="0" priority="220" operator="lessThan">
      <formula>$C$4</formula>
    </cfRule>
  </conditionalFormatting>
  <conditionalFormatting sqref="AL31">
    <cfRule type="cellIs" dxfId="0" priority="221" operator="lessThan">
      <formula>$C$4</formula>
    </cfRule>
  </conditionalFormatting>
  <conditionalFormatting sqref="AL32">
    <cfRule type="cellIs" dxfId="0" priority="222" operator="lessThan">
      <formula>$C$4</formula>
    </cfRule>
  </conditionalFormatting>
  <conditionalFormatting sqref="AL33">
    <cfRule type="cellIs" dxfId="0" priority="223" operator="lessThan">
      <formula>$C$4</formula>
    </cfRule>
  </conditionalFormatting>
  <conditionalFormatting sqref="AL34">
    <cfRule type="cellIs" dxfId="0" priority="224" operator="lessThan">
      <formula>$C$4</formula>
    </cfRule>
  </conditionalFormatting>
  <conditionalFormatting sqref="AL35">
    <cfRule type="cellIs" dxfId="0" priority="225" operator="lessThan">
      <formula>$C$4</formula>
    </cfRule>
  </conditionalFormatting>
  <conditionalFormatting sqref="AL36">
    <cfRule type="cellIs" dxfId="0" priority="226" operator="lessThan">
      <formula>$C$4</formula>
    </cfRule>
  </conditionalFormatting>
  <conditionalFormatting sqref="AL37">
    <cfRule type="cellIs" dxfId="0" priority="227" operator="lessThan">
      <formula>$C$4</formula>
    </cfRule>
  </conditionalFormatting>
  <conditionalFormatting sqref="AL38">
    <cfRule type="cellIs" dxfId="0" priority="228" operator="lessThan">
      <formula>$C$4</formula>
    </cfRule>
  </conditionalFormatting>
  <conditionalFormatting sqref="AL39">
    <cfRule type="cellIs" dxfId="0" priority="229" operator="lessThan">
      <formula>$C$4</formula>
    </cfRule>
  </conditionalFormatting>
  <conditionalFormatting sqref="AL40">
    <cfRule type="cellIs" dxfId="0" priority="230" operator="lessThan">
      <formula>$C$4</formula>
    </cfRule>
  </conditionalFormatting>
  <conditionalFormatting sqref="AL41">
    <cfRule type="cellIs" dxfId="0" priority="231" operator="lessThan">
      <formula>$C$4</formula>
    </cfRule>
  </conditionalFormatting>
  <conditionalFormatting sqref="AL42">
    <cfRule type="cellIs" dxfId="0" priority="232" operator="lessThan">
      <formula>$C$4</formula>
    </cfRule>
  </conditionalFormatting>
  <conditionalFormatting sqref="AL43">
    <cfRule type="cellIs" dxfId="0" priority="233" operator="lessThan">
      <formula>$C$4</formula>
    </cfRule>
  </conditionalFormatting>
  <conditionalFormatting sqref="AL44">
    <cfRule type="cellIs" dxfId="0" priority="234" operator="lessThan">
      <formula>$C$4</formula>
    </cfRule>
  </conditionalFormatting>
  <conditionalFormatting sqref="AL45">
    <cfRule type="cellIs" dxfId="0" priority="235" operator="lessThan">
      <formula>$C$4</formula>
    </cfRule>
  </conditionalFormatting>
  <conditionalFormatting sqref="AL46">
    <cfRule type="cellIs" dxfId="0" priority="236" operator="lessThan">
      <formula>$C$4</formula>
    </cfRule>
  </conditionalFormatting>
  <conditionalFormatting sqref="AL47">
    <cfRule type="cellIs" dxfId="0" priority="237" operator="lessThan">
      <formula>$C$4</formula>
    </cfRule>
  </conditionalFormatting>
  <conditionalFormatting sqref="AL48">
    <cfRule type="cellIs" dxfId="0" priority="238" operator="lessThan">
      <formula>$C$4</formula>
    </cfRule>
  </conditionalFormatting>
  <conditionalFormatting sqref="AL49">
    <cfRule type="cellIs" dxfId="0" priority="239" operator="lessThan">
      <formula>$C$4</formula>
    </cfRule>
  </conditionalFormatting>
  <conditionalFormatting sqref="AL50">
    <cfRule type="cellIs" dxfId="0" priority="240" operator="lessThan">
      <formula>$C$4</formula>
    </cfRule>
  </conditionalFormatting>
  <conditionalFormatting sqref="AR11">
    <cfRule type="cellIs" dxfId="0" priority="241" operator="lessThan">
      <formula>$C$4</formula>
    </cfRule>
  </conditionalFormatting>
  <conditionalFormatting sqref="AR12">
    <cfRule type="cellIs" dxfId="0" priority="242" operator="lessThan">
      <formula>$C$4</formula>
    </cfRule>
  </conditionalFormatting>
  <conditionalFormatting sqref="AR13">
    <cfRule type="cellIs" dxfId="0" priority="243" operator="lessThan">
      <formula>$C$4</formula>
    </cfRule>
  </conditionalFormatting>
  <conditionalFormatting sqref="AR14">
    <cfRule type="cellIs" dxfId="0" priority="244" operator="lessThan">
      <formula>$C$4</formula>
    </cfRule>
  </conditionalFormatting>
  <conditionalFormatting sqref="AR15">
    <cfRule type="cellIs" dxfId="0" priority="245" operator="lessThan">
      <formula>$C$4</formula>
    </cfRule>
  </conditionalFormatting>
  <conditionalFormatting sqref="AR16">
    <cfRule type="cellIs" dxfId="0" priority="246" operator="lessThan">
      <formula>$C$4</formula>
    </cfRule>
  </conditionalFormatting>
  <conditionalFormatting sqref="AR17">
    <cfRule type="cellIs" dxfId="0" priority="247" operator="lessThan">
      <formula>$C$4</formula>
    </cfRule>
  </conditionalFormatting>
  <conditionalFormatting sqref="AR18">
    <cfRule type="cellIs" dxfId="0" priority="248" operator="lessThan">
      <formula>$C$4</formula>
    </cfRule>
  </conditionalFormatting>
  <conditionalFormatting sqref="AR19">
    <cfRule type="cellIs" dxfId="0" priority="249" operator="lessThan">
      <formula>$C$4</formula>
    </cfRule>
  </conditionalFormatting>
  <conditionalFormatting sqref="AR20">
    <cfRule type="cellIs" dxfId="0" priority="250" operator="lessThan">
      <formula>$C$4</formula>
    </cfRule>
  </conditionalFormatting>
  <conditionalFormatting sqref="AR21">
    <cfRule type="cellIs" dxfId="0" priority="251" operator="lessThan">
      <formula>$C$4</formula>
    </cfRule>
  </conditionalFormatting>
  <conditionalFormatting sqref="AR22">
    <cfRule type="cellIs" dxfId="0" priority="252" operator="lessThan">
      <formula>$C$4</formula>
    </cfRule>
  </conditionalFormatting>
  <conditionalFormatting sqref="AR23">
    <cfRule type="cellIs" dxfId="0" priority="253" operator="lessThan">
      <formula>$C$4</formula>
    </cfRule>
  </conditionalFormatting>
  <conditionalFormatting sqref="AR24">
    <cfRule type="cellIs" dxfId="0" priority="254" operator="lessThan">
      <formula>$C$4</formula>
    </cfRule>
  </conditionalFormatting>
  <conditionalFormatting sqref="AR25">
    <cfRule type="cellIs" dxfId="0" priority="255" operator="lessThan">
      <formula>$C$4</formula>
    </cfRule>
  </conditionalFormatting>
  <conditionalFormatting sqref="AR26">
    <cfRule type="cellIs" dxfId="0" priority="256" operator="lessThan">
      <formula>$C$4</formula>
    </cfRule>
  </conditionalFormatting>
  <conditionalFormatting sqref="AR27">
    <cfRule type="cellIs" dxfId="0" priority="257" operator="lessThan">
      <formula>$C$4</formula>
    </cfRule>
  </conditionalFormatting>
  <conditionalFormatting sqref="AR28">
    <cfRule type="cellIs" dxfId="0" priority="258" operator="lessThan">
      <formula>$C$4</formula>
    </cfRule>
  </conditionalFormatting>
  <conditionalFormatting sqref="AR29">
    <cfRule type="cellIs" dxfId="0" priority="259" operator="lessThan">
      <formula>$C$4</formula>
    </cfRule>
  </conditionalFormatting>
  <conditionalFormatting sqref="AR30">
    <cfRule type="cellIs" dxfId="0" priority="260" operator="lessThan">
      <formula>$C$4</formula>
    </cfRule>
  </conditionalFormatting>
  <conditionalFormatting sqref="AR31">
    <cfRule type="cellIs" dxfId="0" priority="261" operator="lessThan">
      <formula>$C$4</formula>
    </cfRule>
  </conditionalFormatting>
  <conditionalFormatting sqref="AR32">
    <cfRule type="cellIs" dxfId="0" priority="262" operator="lessThan">
      <formula>$C$4</formula>
    </cfRule>
  </conditionalFormatting>
  <conditionalFormatting sqref="AR33">
    <cfRule type="cellIs" dxfId="0" priority="263" operator="lessThan">
      <formula>$C$4</formula>
    </cfRule>
  </conditionalFormatting>
  <conditionalFormatting sqref="AR34">
    <cfRule type="cellIs" dxfId="0" priority="264" operator="lessThan">
      <formula>$C$4</formula>
    </cfRule>
  </conditionalFormatting>
  <conditionalFormatting sqref="AR35">
    <cfRule type="cellIs" dxfId="0" priority="265" operator="lessThan">
      <formula>$C$4</formula>
    </cfRule>
  </conditionalFormatting>
  <conditionalFormatting sqref="AR36">
    <cfRule type="cellIs" dxfId="0" priority="266" operator="lessThan">
      <formula>$C$4</formula>
    </cfRule>
  </conditionalFormatting>
  <conditionalFormatting sqref="AR37">
    <cfRule type="cellIs" dxfId="0" priority="267" operator="lessThan">
      <formula>$C$4</formula>
    </cfRule>
  </conditionalFormatting>
  <conditionalFormatting sqref="AR38">
    <cfRule type="cellIs" dxfId="0" priority="268" operator="lessThan">
      <formula>$C$4</formula>
    </cfRule>
  </conditionalFormatting>
  <conditionalFormatting sqref="AR39">
    <cfRule type="cellIs" dxfId="0" priority="269" operator="lessThan">
      <formula>$C$4</formula>
    </cfRule>
  </conditionalFormatting>
  <conditionalFormatting sqref="AR40">
    <cfRule type="cellIs" dxfId="0" priority="270" operator="lessThan">
      <formula>$C$4</formula>
    </cfRule>
  </conditionalFormatting>
  <conditionalFormatting sqref="AR41">
    <cfRule type="cellIs" dxfId="0" priority="271" operator="lessThan">
      <formula>$C$4</formula>
    </cfRule>
  </conditionalFormatting>
  <conditionalFormatting sqref="AR42">
    <cfRule type="cellIs" dxfId="0" priority="272" operator="lessThan">
      <formula>$C$4</formula>
    </cfRule>
  </conditionalFormatting>
  <conditionalFormatting sqref="AR43">
    <cfRule type="cellIs" dxfId="0" priority="273" operator="lessThan">
      <formula>$C$4</formula>
    </cfRule>
  </conditionalFormatting>
  <conditionalFormatting sqref="AR44">
    <cfRule type="cellIs" dxfId="0" priority="274" operator="lessThan">
      <formula>$C$4</formula>
    </cfRule>
  </conditionalFormatting>
  <conditionalFormatting sqref="AR45">
    <cfRule type="cellIs" dxfId="0" priority="275" operator="lessThan">
      <formula>$C$4</formula>
    </cfRule>
  </conditionalFormatting>
  <conditionalFormatting sqref="AR46">
    <cfRule type="cellIs" dxfId="0" priority="276" operator="lessThan">
      <formula>$C$4</formula>
    </cfRule>
  </conditionalFormatting>
  <conditionalFormatting sqref="AR47">
    <cfRule type="cellIs" dxfId="0" priority="277" operator="lessThan">
      <formula>$C$4</formula>
    </cfRule>
  </conditionalFormatting>
  <conditionalFormatting sqref="AR48">
    <cfRule type="cellIs" dxfId="0" priority="278" operator="lessThan">
      <formula>$C$4</formula>
    </cfRule>
  </conditionalFormatting>
  <conditionalFormatting sqref="AR49">
    <cfRule type="cellIs" dxfId="0" priority="279" operator="lessThan">
      <formula>$C$4</formula>
    </cfRule>
  </conditionalFormatting>
  <conditionalFormatting sqref="AR50">
    <cfRule type="cellIs" dxfId="0" priority="280" operator="lessThan">
      <formula>$C$4</formula>
    </cfRule>
  </conditionalFormatting>
  <conditionalFormatting sqref="AY11">
    <cfRule type="cellIs" dxfId="0" priority="281" operator="lessThan">
      <formula>$C$4</formula>
    </cfRule>
  </conditionalFormatting>
  <conditionalFormatting sqref="AY12">
    <cfRule type="cellIs" dxfId="0" priority="282" operator="lessThan">
      <formula>$C$4</formula>
    </cfRule>
  </conditionalFormatting>
  <conditionalFormatting sqref="AY13">
    <cfRule type="cellIs" dxfId="0" priority="283" operator="lessThan">
      <formula>$C$4</formula>
    </cfRule>
  </conditionalFormatting>
  <conditionalFormatting sqref="AY14">
    <cfRule type="cellIs" dxfId="0" priority="284" operator="lessThan">
      <formula>$C$4</formula>
    </cfRule>
  </conditionalFormatting>
  <conditionalFormatting sqref="AY15">
    <cfRule type="cellIs" dxfId="0" priority="285" operator="lessThan">
      <formula>$C$4</formula>
    </cfRule>
  </conditionalFormatting>
  <conditionalFormatting sqref="AY16">
    <cfRule type="cellIs" dxfId="0" priority="286" operator="lessThan">
      <formula>$C$4</formula>
    </cfRule>
  </conditionalFormatting>
  <conditionalFormatting sqref="AY17">
    <cfRule type="cellIs" dxfId="0" priority="287" operator="lessThan">
      <formula>$C$4</formula>
    </cfRule>
  </conditionalFormatting>
  <conditionalFormatting sqref="AY18">
    <cfRule type="cellIs" dxfId="0" priority="288" operator="lessThan">
      <formula>$C$4</formula>
    </cfRule>
  </conditionalFormatting>
  <conditionalFormatting sqref="AY19">
    <cfRule type="cellIs" dxfId="0" priority="289" operator="lessThan">
      <formula>$C$4</formula>
    </cfRule>
  </conditionalFormatting>
  <conditionalFormatting sqref="AY20">
    <cfRule type="cellIs" dxfId="0" priority="290" operator="lessThan">
      <formula>$C$4</formula>
    </cfRule>
  </conditionalFormatting>
  <conditionalFormatting sqref="AY21">
    <cfRule type="cellIs" dxfId="0" priority="291" operator="lessThan">
      <formula>$C$4</formula>
    </cfRule>
  </conditionalFormatting>
  <conditionalFormatting sqref="AY22">
    <cfRule type="cellIs" dxfId="0" priority="292" operator="lessThan">
      <formula>$C$4</formula>
    </cfRule>
  </conditionalFormatting>
  <conditionalFormatting sqref="AY23">
    <cfRule type="cellIs" dxfId="0" priority="293" operator="lessThan">
      <formula>$C$4</formula>
    </cfRule>
  </conditionalFormatting>
  <conditionalFormatting sqref="AY24">
    <cfRule type="cellIs" dxfId="0" priority="294" operator="lessThan">
      <formula>$C$4</formula>
    </cfRule>
  </conditionalFormatting>
  <conditionalFormatting sqref="AY25">
    <cfRule type="cellIs" dxfId="0" priority="295" operator="lessThan">
      <formula>$C$4</formula>
    </cfRule>
  </conditionalFormatting>
  <conditionalFormatting sqref="AY26">
    <cfRule type="cellIs" dxfId="0" priority="296" operator="lessThan">
      <formula>$C$4</formula>
    </cfRule>
  </conditionalFormatting>
  <conditionalFormatting sqref="AY27">
    <cfRule type="cellIs" dxfId="0" priority="297" operator="lessThan">
      <formula>$C$4</formula>
    </cfRule>
  </conditionalFormatting>
  <conditionalFormatting sqref="AY28">
    <cfRule type="cellIs" dxfId="0" priority="298" operator="lessThan">
      <formula>$C$4</formula>
    </cfRule>
  </conditionalFormatting>
  <conditionalFormatting sqref="AY29">
    <cfRule type="cellIs" dxfId="0" priority="299" operator="lessThan">
      <formula>$C$4</formula>
    </cfRule>
  </conditionalFormatting>
  <conditionalFormatting sqref="AY30">
    <cfRule type="cellIs" dxfId="0" priority="300" operator="lessThan">
      <formula>$C$4</formula>
    </cfRule>
  </conditionalFormatting>
  <conditionalFormatting sqref="AY31">
    <cfRule type="cellIs" dxfId="0" priority="301" operator="lessThan">
      <formula>$C$4</formula>
    </cfRule>
  </conditionalFormatting>
  <conditionalFormatting sqref="AY32">
    <cfRule type="cellIs" dxfId="0" priority="302" operator="lessThan">
      <formula>$C$4</formula>
    </cfRule>
  </conditionalFormatting>
  <conditionalFormatting sqref="AY33">
    <cfRule type="cellIs" dxfId="0" priority="303" operator="lessThan">
      <formula>$C$4</formula>
    </cfRule>
  </conditionalFormatting>
  <conditionalFormatting sqref="AY34">
    <cfRule type="cellIs" dxfId="0" priority="304" operator="lessThan">
      <formula>$C$4</formula>
    </cfRule>
  </conditionalFormatting>
  <conditionalFormatting sqref="AY35">
    <cfRule type="cellIs" dxfId="0" priority="305" operator="lessThan">
      <formula>$C$4</formula>
    </cfRule>
  </conditionalFormatting>
  <conditionalFormatting sqref="AY36">
    <cfRule type="cellIs" dxfId="0" priority="306" operator="lessThan">
      <formula>$C$4</formula>
    </cfRule>
  </conditionalFormatting>
  <conditionalFormatting sqref="AY37">
    <cfRule type="cellIs" dxfId="0" priority="307" operator="lessThan">
      <formula>$C$4</formula>
    </cfRule>
  </conditionalFormatting>
  <conditionalFormatting sqref="AY38">
    <cfRule type="cellIs" dxfId="0" priority="308" operator="lessThan">
      <formula>$C$4</formula>
    </cfRule>
  </conditionalFormatting>
  <conditionalFormatting sqref="AY39">
    <cfRule type="cellIs" dxfId="0" priority="309" operator="lessThan">
      <formula>$C$4</formula>
    </cfRule>
  </conditionalFormatting>
  <conditionalFormatting sqref="AY40">
    <cfRule type="cellIs" dxfId="0" priority="310" operator="lessThan">
      <formula>$C$4</formula>
    </cfRule>
  </conditionalFormatting>
  <conditionalFormatting sqref="AY41">
    <cfRule type="cellIs" dxfId="0" priority="311" operator="lessThan">
      <formula>$C$4</formula>
    </cfRule>
  </conditionalFormatting>
  <conditionalFormatting sqref="AY42">
    <cfRule type="cellIs" dxfId="0" priority="312" operator="lessThan">
      <formula>$C$4</formula>
    </cfRule>
  </conditionalFormatting>
  <conditionalFormatting sqref="AY43">
    <cfRule type="cellIs" dxfId="0" priority="313" operator="lessThan">
      <formula>$C$4</formula>
    </cfRule>
  </conditionalFormatting>
  <conditionalFormatting sqref="AY44">
    <cfRule type="cellIs" dxfId="0" priority="314" operator="lessThan">
      <formula>$C$4</formula>
    </cfRule>
  </conditionalFormatting>
  <conditionalFormatting sqref="AY45">
    <cfRule type="cellIs" dxfId="0" priority="315" operator="lessThan">
      <formula>$C$4</formula>
    </cfRule>
  </conditionalFormatting>
  <conditionalFormatting sqref="AY46">
    <cfRule type="cellIs" dxfId="0" priority="316" operator="lessThan">
      <formula>$C$4</formula>
    </cfRule>
  </conditionalFormatting>
  <conditionalFormatting sqref="AY47">
    <cfRule type="cellIs" dxfId="0" priority="317" operator="lessThan">
      <formula>$C$4</formula>
    </cfRule>
  </conditionalFormatting>
  <conditionalFormatting sqref="AY48">
    <cfRule type="cellIs" dxfId="0" priority="318" operator="lessThan">
      <formula>$C$4</formula>
    </cfRule>
  </conditionalFormatting>
  <conditionalFormatting sqref="AY49">
    <cfRule type="cellIs" dxfId="0" priority="319" operator="lessThan">
      <formula>$C$4</formula>
    </cfRule>
  </conditionalFormatting>
  <conditionalFormatting sqref="AY50">
    <cfRule type="cellIs" dxfId="0" priority="320" operator="lessThan">
      <formula>$C$4</formula>
    </cfRule>
  </conditionalFormatting>
  <conditionalFormatting sqref="G11">
    <cfRule type="cellIs" dxfId="0" priority="321" operator="lessThan">
      <formula>$C$4</formula>
    </cfRule>
  </conditionalFormatting>
  <conditionalFormatting sqref="G12">
    <cfRule type="cellIs" dxfId="0" priority="322" operator="lessThan">
      <formula>$C$4</formula>
    </cfRule>
  </conditionalFormatting>
  <conditionalFormatting sqref="G13">
    <cfRule type="cellIs" dxfId="0" priority="323" operator="lessThan">
      <formula>$C$4</formula>
    </cfRule>
  </conditionalFormatting>
  <conditionalFormatting sqref="G14">
    <cfRule type="cellIs" dxfId="0" priority="324" operator="lessThan">
      <formula>$C$4</formula>
    </cfRule>
  </conditionalFormatting>
  <conditionalFormatting sqref="G15">
    <cfRule type="cellIs" dxfId="0" priority="325" operator="lessThan">
      <formula>$C$4</formula>
    </cfRule>
  </conditionalFormatting>
  <conditionalFormatting sqref="G16">
    <cfRule type="cellIs" dxfId="0" priority="326" operator="lessThan">
      <formula>$C$4</formula>
    </cfRule>
  </conditionalFormatting>
  <conditionalFormatting sqref="G17">
    <cfRule type="cellIs" dxfId="0" priority="327" operator="lessThan">
      <formula>$C$4</formula>
    </cfRule>
  </conditionalFormatting>
  <conditionalFormatting sqref="G18">
    <cfRule type="cellIs" dxfId="0" priority="328" operator="lessThan">
      <formula>$C$4</formula>
    </cfRule>
  </conditionalFormatting>
  <conditionalFormatting sqref="G19">
    <cfRule type="cellIs" dxfId="0" priority="329" operator="lessThan">
      <formula>$C$4</formula>
    </cfRule>
  </conditionalFormatting>
  <conditionalFormatting sqref="G20">
    <cfRule type="cellIs" dxfId="0" priority="330" operator="lessThan">
      <formula>$C$4</formula>
    </cfRule>
  </conditionalFormatting>
  <conditionalFormatting sqref="G21">
    <cfRule type="cellIs" dxfId="0" priority="331" operator="lessThan">
      <formula>$C$4</formula>
    </cfRule>
  </conditionalFormatting>
  <conditionalFormatting sqref="G22">
    <cfRule type="cellIs" dxfId="0" priority="332" operator="lessThan">
      <formula>$C$4</formula>
    </cfRule>
  </conditionalFormatting>
  <conditionalFormatting sqref="G23">
    <cfRule type="cellIs" dxfId="0" priority="333" operator="lessThan">
      <formula>$C$4</formula>
    </cfRule>
  </conditionalFormatting>
  <conditionalFormatting sqref="G24">
    <cfRule type="cellIs" dxfId="0" priority="334" operator="lessThan">
      <formula>$C$4</formula>
    </cfRule>
  </conditionalFormatting>
  <conditionalFormatting sqref="G25">
    <cfRule type="cellIs" dxfId="0" priority="335" operator="lessThan">
      <formula>$C$4</formula>
    </cfRule>
  </conditionalFormatting>
  <conditionalFormatting sqref="G26">
    <cfRule type="cellIs" dxfId="0" priority="336" operator="lessThan">
      <formula>$C$4</formula>
    </cfRule>
  </conditionalFormatting>
  <conditionalFormatting sqref="G27">
    <cfRule type="cellIs" dxfId="0" priority="337" operator="lessThan">
      <formula>$C$4</formula>
    </cfRule>
  </conditionalFormatting>
  <conditionalFormatting sqref="G28">
    <cfRule type="cellIs" dxfId="0" priority="338" operator="lessThan">
      <formula>$C$4</formula>
    </cfRule>
  </conditionalFormatting>
  <conditionalFormatting sqref="G29">
    <cfRule type="cellIs" dxfId="0" priority="339" operator="lessThan">
      <formula>$C$4</formula>
    </cfRule>
  </conditionalFormatting>
  <conditionalFormatting sqref="G30">
    <cfRule type="cellIs" dxfId="0" priority="340" operator="lessThan">
      <formula>$C$4</formula>
    </cfRule>
  </conditionalFormatting>
  <conditionalFormatting sqref="G31">
    <cfRule type="cellIs" dxfId="0" priority="341" operator="lessThan">
      <formula>$C$4</formula>
    </cfRule>
  </conditionalFormatting>
  <conditionalFormatting sqref="G32">
    <cfRule type="cellIs" dxfId="0" priority="342" operator="lessThan">
      <formula>$C$4</formula>
    </cfRule>
  </conditionalFormatting>
  <conditionalFormatting sqref="G33">
    <cfRule type="cellIs" dxfId="0" priority="343" operator="lessThan">
      <formula>$C$4</formula>
    </cfRule>
  </conditionalFormatting>
  <conditionalFormatting sqref="G34">
    <cfRule type="cellIs" dxfId="0" priority="344" operator="lessThan">
      <formula>$C$4</formula>
    </cfRule>
  </conditionalFormatting>
  <conditionalFormatting sqref="G35">
    <cfRule type="cellIs" dxfId="0" priority="345" operator="lessThan">
      <formula>$C$4</formula>
    </cfRule>
  </conditionalFormatting>
  <conditionalFormatting sqref="G36">
    <cfRule type="cellIs" dxfId="0" priority="346" operator="lessThan">
      <formula>$C$4</formula>
    </cfRule>
  </conditionalFormatting>
  <conditionalFormatting sqref="G37">
    <cfRule type="cellIs" dxfId="0" priority="347" operator="lessThan">
      <formula>$C$4</formula>
    </cfRule>
  </conditionalFormatting>
  <conditionalFormatting sqref="G38">
    <cfRule type="cellIs" dxfId="0" priority="348" operator="lessThan">
      <formula>$C$4</formula>
    </cfRule>
  </conditionalFormatting>
  <conditionalFormatting sqref="G39">
    <cfRule type="cellIs" dxfId="0" priority="349" operator="lessThan">
      <formula>$C$4</formula>
    </cfRule>
  </conditionalFormatting>
  <conditionalFormatting sqref="G40">
    <cfRule type="cellIs" dxfId="0" priority="350" operator="lessThan">
      <formula>$C$4</formula>
    </cfRule>
  </conditionalFormatting>
  <conditionalFormatting sqref="G41">
    <cfRule type="cellIs" dxfId="0" priority="351" operator="lessThan">
      <formula>$C$4</formula>
    </cfRule>
  </conditionalFormatting>
  <conditionalFormatting sqref="G42">
    <cfRule type="cellIs" dxfId="0" priority="352" operator="lessThan">
      <formula>$C$4</formula>
    </cfRule>
  </conditionalFormatting>
  <conditionalFormatting sqref="G43">
    <cfRule type="cellIs" dxfId="0" priority="353" operator="lessThan">
      <formula>$C$4</formula>
    </cfRule>
  </conditionalFormatting>
  <conditionalFormatting sqref="G44">
    <cfRule type="cellIs" dxfId="0" priority="354" operator="lessThan">
      <formula>$C$4</formula>
    </cfRule>
  </conditionalFormatting>
  <conditionalFormatting sqref="G45">
    <cfRule type="cellIs" dxfId="0" priority="355" operator="lessThan">
      <formula>$C$4</formula>
    </cfRule>
  </conditionalFormatting>
  <conditionalFormatting sqref="G46">
    <cfRule type="cellIs" dxfId="0" priority="356" operator="lessThan">
      <formula>$C$4</formula>
    </cfRule>
  </conditionalFormatting>
  <conditionalFormatting sqref="G47">
    <cfRule type="cellIs" dxfId="0" priority="357" operator="lessThan">
      <formula>$C$4</formula>
    </cfRule>
  </conditionalFormatting>
  <conditionalFormatting sqref="G48">
    <cfRule type="cellIs" dxfId="0" priority="358" operator="lessThan">
      <formula>$C$4</formula>
    </cfRule>
  </conditionalFormatting>
  <conditionalFormatting sqref="G49">
    <cfRule type="cellIs" dxfId="0" priority="359" operator="lessThan">
      <formula>$C$4</formula>
    </cfRule>
  </conditionalFormatting>
  <conditionalFormatting sqref="G50">
    <cfRule type="cellIs" dxfId="0" priority="360" operator="lessThan">
      <formula>$C$4</formula>
    </cfRule>
  </conditionalFormatting>
  <conditionalFormatting sqref="H11">
    <cfRule type="cellIs" dxfId="0" priority="361" operator="lessThan">
      <formula>$C$4</formula>
    </cfRule>
  </conditionalFormatting>
  <conditionalFormatting sqref="H12">
    <cfRule type="cellIs" dxfId="0" priority="362" operator="lessThan">
      <formula>$C$4</formula>
    </cfRule>
  </conditionalFormatting>
  <conditionalFormatting sqref="H13">
    <cfRule type="cellIs" dxfId="0" priority="363" operator="lessThan">
      <formula>$C$4</formula>
    </cfRule>
  </conditionalFormatting>
  <conditionalFormatting sqref="H14">
    <cfRule type="cellIs" dxfId="0" priority="364" operator="lessThan">
      <formula>$C$4</formula>
    </cfRule>
  </conditionalFormatting>
  <conditionalFormatting sqref="H15">
    <cfRule type="cellIs" dxfId="0" priority="365" operator="lessThan">
      <formula>$C$4</formula>
    </cfRule>
  </conditionalFormatting>
  <conditionalFormatting sqref="H16">
    <cfRule type="cellIs" dxfId="0" priority="366" operator="lessThan">
      <formula>$C$4</formula>
    </cfRule>
  </conditionalFormatting>
  <conditionalFormatting sqref="H17">
    <cfRule type="cellIs" dxfId="0" priority="367" operator="lessThan">
      <formula>$C$4</formula>
    </cfRule>
  </conditionalFormatting>
  <conditionalFormatting sqref="H18">
    <cfRule type="cellIs" dxfId="0" priority="368" operator="lessThan">
      <formula>$C$4</formula>
    </cfRule>
  </conditionalFormatting>
  <conditionalFormatting sqref="H19">
    <cfRule type="cellIs" dxfId="0" priority="369" operator="lessThan">
      <formula>$C$4</formula>
    </cfRule>
  </conditionalFormatting>
  <conditionalFormatting sqref="H20">
    <cfRule type="cellIs" dxfId="0" priority="370" operator="lessThan">
      <formula>$C$4</formula>
    </cfRule>
  </conditionalFormatting>
  <conditionalFormatting sqref="H21">
    <cfRule type="cellIs" dxfId="0" priority="371" operator="lessThan">
      <formula>$C$4</formula>
    </cfRule>
  </conditionalFormatting>
  <conditionalFormatting sqref="H22">
    <cfRule type="cellIs" dxfId="0" priority="372" operator="lessThan">
      <formula>$C$4</formula>
    </cfRule>
  </conditionalFormatting>
  <conditionalFormatting sqref="H23">
    <cfRule type="cellIs" dxfId="0" priority="373" operator="lessThan">
      <formula>$C$4</formula>
    </cfRule>
  </conditionalFormatting>
  <conditionalFormatting sqref="H24">
    <cfRule type="cellIs" dxfId="0" priority="374" operator="lessThan">
      <formula>$C$4</formula>
    </cfRule>
  </conditionalFormatting>
  <conditionalFormatting sqref="H25">
    <cfRule type="cellIs" dxfId="0" priority="375" operator="lessThan">
      <formula>$C$4</formula>
    </cfRule>
  </conditionalFormatting>
  <conditionalFormatting sqref="H26">
    <cfRule type="cellIs" dxfId="0" priority="376" operator="lessThan">
      <formula>$C$4</formula>
    </cfRule>
  </conditionalFormatting>
  <conditionalFormatting sqref="H27">
    <cfRule type="cellIs" dxfId="0" priority="377" operator="lessThan">
      <formula>$C$4</formula>
    </cfRule>
  </conditionalFormatting>
  <conditionalFormatting sqref="H28">
    <cfRule type="cellIs" dxfId="0" priority="378" operator="lessThan">
      <formula>$C$4</formula>
    </cfRule>
  </conditionalFormatting>
  <conditionalFormatting sqref="H29">
    <cfRule type="cellIs" dxfId="0" priority="379" operator="lessThan">
      <formula>$C$4</formula>
    </cfRule>
  </conditionalFormatting>
  <conditionalFormatting sqref="H30">
    <cfRule type="cellIs" dxfId="0" priority="380" operator="lessThan">
      <formula>$C$4</formula>
    </cfRule>
  </conditionalFormatting>
  <conditionalFormatting sqref="H31">
    <cfRule type="cellIs" dxfId="0" priority="381" operator="lessThan">
      <formula>$C$4</formula>
    </cfRule>
  </conditionalFormatting>
  <conditionalFormatting sqref="H32">
    <cfRule type="cellIs" dxfId="0" priority="382" operator="lessThan">
      <formula>$C$4</formula>
    </cfRule>
  </conditionalFormatting>
  <conditionalFormatting sqref="H33">
    <cfRule type="cellIs" dxfId="0" priority="383" operator="lessThan">
      <formula>$C$4</formula>
    </cfRule>
  </conditionalFormatting>
  <conditionalFormatting sqref="H34">
    <cfRule type="cellIs" dxfId="0" priority="384" operator="lessThan">
      <formula>$C$4</formula>
    </cfRule>
  </conditionalFormatting>
  <conditionalFormatting sqref="H35">
    <cfRule type="cellIs" dxfId="0" priority="385" operator="lessThan">
      <formula>$C$4</formula>
    </cfRule>
  </conditionalFormatting>
  <conditionalFormatting sqref="H36">
    <cfRule type="cellIs" dxfId="0" priority="386" operator="lessThan">
      <formula>$C$4</formula>
    </cfRule>
  </conditionalFormatting>
  <conditionalFormatting sqref="H37">
    <cfRule type="cellIs" dxfId="0" priority="387" operator="lessThan">
      <formula>$C$4</formula>
    </cfRule>
  </conditionalFormatting>
  <conditionalFormatting sqref="H38">
    <cfRule type="cellIs" dxfId="0" priority="388" operator="lessThan">
      <formula>$C$4</formula>
    </cfRule>
  </conditionalFormatting>
  <conditionalFormatting sqref="H39">
    <cfRule type="cellIs" dxfId="0" priority="389" operator="lessThan">
      <formula>$C$4</formula>
    </cfRule>
  </conditionalFormatting>
  <conditionalFormatting sqref="H40">
    <cfRule type="cellIs" dxfId="0" priority="390" operator="lessThan">
      <formula>$C$4</formula>
    </cfRule>
  </conditionalFormatting>
  <conditionalFormatting sqref="H41">
    <cfRule type="cellIs" dxfId="0" priority="391" operator="lessThan">
      <formula>$C$4</formula>
    </cfRule>
  </conditionalFormatting>
  <conditionalFormatting sqref="H42">
    <cfRule type="cellIs" dxfId="0" priority="392" operator="lessThan">
      <formula>$C$4</formula>
    </cfRule>
  </conditionalFormatting>
  <conditionalFormatting sqref="H43">
    <cfRule type="cellIs" dxfId="0" priority="393" operator="lessThan">
      <formula>$C$4</formula>
    </cfRule>
  </conditionalFormatting>
  <conditionalFormatting sqref="H44">
    <cfRule type="cellIs" dxfId="0" priority="394" operator="lessThan">
      <formula>$C$4</formula>
    </cfRule>
  </conditionalFormatting>
  <conditionalFormatting sqref="H45">
    <cfRule type="cellIs" dxfId="0" priority="395" operator="lessThan">
      <formula>$C$4</formula>
    </cfRule>
  </conditionalFormatting>
  <conditionalFormatting sqref="H46">
    <cfRule type="cellIs" dxfId="0" priority="396" operator="lessThan">
      <formula>$C$4</formula>
    </cfRule>
  </conditionalFormatting>
  <conditionalFormatting sqref="H47">
    <cfRule type="cellIs" dxfId="0" priority="397" operator="lessThan">
      <formula>$C$4</formula>
    </cfRule>
  </conditionalFormatting>
  <conditionalFormatting sqref="H48">
    <cfRule type="cellIs" dxfId="0" priority="398" operator="lessThan">
      <formula>$C$4</formula>
    </cfRule>
  </conditionalFormatting>
  <conditionalFormatting sqref="H49">
    <cfRule type="cellIs" dxfId="0" priority="399" operator="lessThan">
      <formula>$C$4</formula>
    </cfRule>
  </conditionalFormatting>
  <conditionalFormatting sqref="H50">
    <cfRule type="cellIs" dxfId="0" priority="400" operator="lessThan">
      <formula>$C$4</formula>
    </cfRule>
  </conditionalFormatting>
  <conditionalFormatting sqref="I11">
    <cfRule type="cellIs" dxfId="0" priority="401" operator="lessThan">
      <formula>$C$4</formula>
    </cfRule>
  </conditionalFormatting>
  <conditionalFormatting sqref="I12">
    <cfRule type="cellIs" dxfId="0" priority="402" operator="lessThan">
      <formula>$C$4</formula>
    </cfRule>
  </conditionalFormatting>
  <conditionalFormatting sqref="I13">
    <cfRule type="cellIs" dxfId="0" priority="403" operator="lessThan">
      <formula>$C$4</formula>
    </cfRule>
  </conditionalFormatting>
  <conditionalFormatting sqref="I14">
    <cfRule type="cellIs" dxfId="0" priority="404" operator="lessThan">
      <formula>$C$4</formula>
    </cfRule>
  </conditionalFormatting>
  <conditionalFormatting sqref="I15">
    <cfRule type="cellIs" dxfId="0" priority="405" operator="lessThan">
      <formula>$C$4</formula>
    </cfRule>
  </conditionalFormatting>
  <conditionalFormatting sqref="I16">
    <cfRule type="cellIs" dxfId="0" priority="406" operator="lessThan">
      <formula>$C$4</formula>
    </cfRule>
  </conditionalFormatting>
  <conditionalFormatting sqref="I17">
    <cfRule type="cellIs" dxfId="0" priority="407" operator="lessThan">
      <formula>$C$4</formula>
    </cfRule>
  </conditionalFormatting>
  <conditionalFormatting sqref="I18">
    <cfRule type="cellIs" dxfId="0" priority="408" operator="lessThan">
      <formula>$C$4</formula>
    </cfRule>
  </conditionalFormatting>
  <conditionalFormatting sqref="I19">
    <cfRule type="cellIs" dxfId="0" priority="409" operator="lessThan">
      <formula>$C$4</formula>
    </cfRule>
  </conditionalFormatting>
  <conditionalFormatting sqref="I20">
    <cfRule type="cellIs" dxfId="0" priority="410" operator="lessThan">
      <formula>$C$4</formula>
    </cfRule>
  </conditionalFormatting>
  <conditionalFormatting sqref="I21">
    <cfRule type="cellIs" dxfId="0" priority="411" operator="lessThan">
      <formula>$C$4</formula>
    </cfRule>
  </conditionalFormatting>
  <conditionalFormatting sqref="I22">
    <cfRule type="cellIs" dxfId="0" priority="412" operator="lessThan">
      <formula>$C$4</formula>
    </cfRule>
  </conditionalFormatting>
  <conditionalFormatting sqref="I23">
    <cfRule type="cellIs" dxfId="0" priority="413" operator="lessThan">
      <formula>$C$4</formula>
    </cfRule>
  </conditionalFormatting>
  <conditionalFormatting sqref="I24">
    <cfRule type="cellIs" dxfId="0" priority="414" operator="lessThan">
      <formula>$C$4</formula>
    </cfRule>
  </conditionalFormatting>
  <conditionalFormatting sqref="I25">
    <cfRule type="cellIs" dxfId="0" priority="415" operator="lessThan">
      <formula>$C$4</formula>
    </cfRule>
  </conditionalFormatting>
  <conditionalFormatting sqref="I26">
    <cfRule type="cellIs" dxfId="0" priority="416" operator="lessThan">
      <formula>$C$4</formula>
    </cfRule>
  </conditionalFormatting>
  <conditionalFormatting sqref="I27">
    <cfRule type="cellIs" dxfId="0" priority="417" operator="lessThan">
      <formula>$C$4</formula>
    </cfRule>
  </conditionalFormatting>
  <conditionalFormatting sqref="I28">
    <cfRule type="cellIs" dxfId="0" priority="418" operator="lessThan">
      <formula>$C$4</formula>
    </cfRule>
  </conditionalFormatting>
  <conditionalFormatting sqref="I29">
    <cfRule type="cellIs" dxfId="0" priority="419" operator="lessThan">
      <formula>$C$4</formula>
    </cfRule>
  </conditionalFormatting>
  <conditionalFormatting sqref="I30">
    <cfRule type="cellIs" dxfId="0" priority="420" operator="lessThan">
      <formula>$C$4</formula>
    </cfRule>
  </conditionalFormatting>
  <conditionalFormatting sqref="I31">
    <cfRule type="cellIs" dxfId="0" priority="421" operator="lessThan">
      <formula>$C$4</formula>
    </cfRule>
  </conditionalFormatting>
  <conditionalFormatting sqref="I32">
    <cfRule type="cellIs" dxfId="0" priority="422" operator="lessThan">
      <formula>$C$4</formula>
    </cfRule>
  </conditionalFormatting>
  <conditionalFormatting sqref="I33">
    <cfRule type="cellIs" dxfId="0" priority="423" operator="lessThan">
      <formula>$C$4</formula>
    </cfRule>
  </conditionalFormatting>
  <conditionalFormatting sqref="I34">
    <cfRule type="cellIs" dxfId="0" priority="424" operator="lessThan">
      <formula>$C$4</formula>
    </cfRule>
  </conditionalFormatting>
  <conditionalFormatting sqref="I35">
    <cfRule type="cellIs" dxfId="0" priority="425" operator="lessThan">
      <formula>$C$4</formula>
    </cfRule>
  </conditionalFormatting>
  <conditionalFormatting sqref="I36">
    <cfRule type="cellIs" dxfId="0" priority="426" operator="lessThan">
      <formula>$C$4</formula>
    </cfRule>
  </conditionalFormatting>
  <conditionalFormatting sqref="I37">
    <cfRule type="cellIs" dxfId="0" priority="427" operator="lessThan">
      <formula>$C$4</formula>
    </cfRule>
  </conditionalFormatting>
  <conditionalFormatting sqref="I38">
    <cfRule type="cellIs" dxfId="0" priority="428" operator="lessThan">
      <formula>$C$4</formula>
    </cfRule>
  </conditionalFormatting>
  <conditionalFormatting sqref="I39">
    <cfRule type="cellIs" dxfId="0" priority="429" operator="lessThan">
      <formula>$C$4</formula>
    </cfRule>
  </conditionalFormatting>
  <conditionalFormatting sqref="I40">
    <cfRule type="cellIs" dxfId="0" priority="430" operator="lessThan">
      <formula>$C$4</formula>
    </cfRule>
  </conditionalFormatting>
  <conditionalFormatting sqref="I41">
    <cfRule type="cellIs" dxfId="0" priority="431" operator="lessThan">
      <formula>$C$4</formula>
    </cfRule>
  </conditionalFormatting>
  <conditionalFormatting sqref="I42">
    <cfRule type="cellIs" dxfId="0" priority="432" operator="lessThan">
      <formula>$C$4</formula>
    </cfRule>
  </conditionalFormatting>
  <conditionalFormatting sqref="I43">
    <cfRule type="cellIs" dxfId="0" priority="433" operator="lessThan">
      <formula>$C$4</formula>
    </cfRule>
  </conditionalFormatting>
  <conditionalFormatting sqref="I44">
    <cfRule type="cellIs" dxfId="0" priority="434" operator="lessThan">
      <formula>$C$4</formula>
    </cfRule>
  </conditionalFormatting>
  <conditionalFormatting sqref="I45">
    <cfRule type="cellIs" dxfId="0" priority="435" operator="lessThan">
      <formula>$C$4</formula>
    </cfRule>
  </conditionalFormatting>
  <conditionalFormatting sqref="I46">
    <cfRule type="cellIs" dxfId="0" priority="436" operator="lessThan">
      <formula>$C$4</formula>
    </cfRule>
  </conditionalFormatting>
  <conditionalFormatting sqref="I47">
    <cfRule type="cellIs" dxfId="0" priority="437" operator="lessThan">
      <formula>$C$4</formula>
    </cfRule>
  </conditionalFormatting>
  <conditionalFormatting sqref="I48">
    <cfRule type="cellIs" dxfId="0" priority="438" operator="lessThan">
      <formula>$C$4</formula>
    </cfRule>
  </conditionalFormatting>
  <conditionalFormatting sqref="I49">
    <cfRule type="cellIs" dxfId="0" priority="439" operator="lessThan">
      <formula>$C$4</formula>
    </cfRule>
  </conditionalFormatting>
  <conditionalFormatting sqref="I50">
    <cfRule type="cellIs" dxfId="0" priority="440" operator="lessThan">
      <formula>$C$4</formula>
    </cfRule>
  </conditionalFormatting>
  <conditionalFormatting sqref="I52">
    <cfRule type="cellIs" dxfId="0" priority="441" operator="lessThan">
      <formula>$C$4</formula>
    </cfRule>
  </conditionalFormatting>
  <conditionalFormatting sqref="J11">
    <cfRule type="cellIs" dxfId="0" priority="442" operator="lessThan">
      <formula>$C$4</formula>
    </cfRule>
  </conditionalFormatting>
  <conditionalFormatting sqref="J12">
    <cfRule type="cellIs" dxfId="0" priority="443" operator="lessThan">
      <formula>$C$4</formula>
    </cfRule>
  </conditionalFormatting>
  <conditionalFormatting sqref="J13">
    <cfRule type="cellIs" dxfId="0" priority="444" operator="lessThan">
      <formula>$C$4</formula>
    </cfRule>
  </conditionalFormatting>
  <conditionalFormatting sqref="J14">
    <cfRule type="cellIs" dxfId="0" priority="445" operator="lessThan">
      <formula>$C$4</formula>
    </cfRule>
  </conditionalFormatting>
  <conditionalFormatting sqref="J15">
    <cfRule type="cellIs" dxfId="0" priority="446" operator="lessThan">
      <formula>$C$4</formula>
    </cfRule>
  </conditionalFormatting>
  <conditionalFormatting sqref="J16">
    <cfRule type="cellIs" dxfId="0" priority="447" operator="lessThan">
      <formula>$C$4</formula>
    </cfRule>
  </conditionalFormatting>
  <conditionalFormatting sqref="J17">
    <cfRule type="cellIs" dxfId="0" priority="448" operator="lessThan">
      <formula>$C$4</formula>
    </cfRule>
  </conditionalFormatting>
  <conditionalFormatting sqref="J18">
    <cfRule type="cellIs" dxfId="0" priority="449" operator="lessThan">
      <formula>$C$4</formula>
    </cfRule>
  </conditionalFormatting>
  <conditionalFormatting sqref="J19">
    <cfRule type="cellIs" dxfId="0" priority="450" operator="lessThan">
      <formula>$C$4</formula>
    </cfRule>
  </conditionalFormatting>
  <conditionalFormatting sqref="J20">
    <cfRule type="cellIs" dxfId="0" priority="451" operator="lessThan">
      <formula>$C$4</formula>
    </cfRule>
  </conditionalFormatting>
  <conditionalFormatting sqref="J21">
    <cfRule type="cellIs" dxfId="0" priority="452" operator="lessThan">
      <formula>$C$4</formula>
    </cfRule>
  </conditionalFormatting>
  <conditionalFormatting sqref="J22">
    <cfRule type="cellIs" dxfId="0" priority="453" operator="lessThan">
      <formula>$C$4</formula>
    </cfRule>
  </conditionalFormatting>
  <conditionalFormatting sqref="J23">
    <cfRule type="cellIs" dxfId="0" priority="454" operator="lessThan">
      <formula>$C$4</formula>
    </cfRule>
  </conditionalFormatting>
  <conditionalFormatting sqref="J24">
    <cfRule type="cellIs" dxfId="0" priority="455" operator="lessThan">
      <formula>$C$4</formula>
    </cfRule>
  </conditionalFormatting>
  <conditionalFormatting sqref="J25">
    <cfRule type="cellIs" dxfId="0" priority="456" operator="lessThan">
      <formula>$C$4</formula>
    </cfRule>
  </conditionalFormatting>
  <conditionalFormatting sqref="J26">
    <cfRule type="cellIs" dxfId="0" priority="457" operator="lessThan">
      <formula>$C$4</formula>
    </cfRule>
  </conditionalFormatting>
  <conditionalFormatting sqref="J27">
    <cfRule type="cellIs" dxfId="0" priority="458" operator="lessThan">
      <formula>$C$4</formula>
    </cfRule>
  </conditionalFormatting>
  <conditionalFormatting sqref="J28">
    <cfRule type="cellIs" dxfId="0" priority="459" operator="lessThan">
      <formula>$C$4</formula>
    </cfRule>
  </conditionalFormatting>
  <conditionalFormatting sqref="J29">
    <cfRule type="cellIs" dxfId="0" priority="460" operator="lessThan">
      <formula>$C$4</formula>
    </cfRule>
  </conditionalFormatting>
  <conditionalFormatting sqref="J30">
    <cfRule type="cellIs" dxfId="0" priority="461" operator="lessThan">
      <formula>$C$4</formula>
    </cfRule>
  </conditionalFormatting>
  <conditionalFormatting sqref="J31">
    <cfRule type="cellIs" dxfId="0" priority="462" operator="lessThan">
      <formula>$C$4</formula>
    </cfRule>
  </conditionalFormatting>
  <conditionalFormatting sqref="J32">
    <cfRule type="cellIs" dxfId="0" priority="463" operator="lessThan">
      <formula>$C$4</formula>
    </cfRule>
  </conditionalFormatting>
  <conditionalFormatting sqref="J33">
    <cfRule type="cellIs" dxfId="0" priority="464" operator="lessThan">
      <formula>$C$4</formula>
    </cfRule>
  </conditionalFormatting>
  <conditionalFormatting sqref="J34">
    <cfRule type="cellIs" dxfId="0" priority="465" operator="lessThan">
      <formula>$C$4</formula>
    </cfRule>
  </conditionalFormatting>
  <conditionalFormatting sqref="J35">
    <cfRule type="cellIs" dxfId="0" priority="466" operator="lessThan">
      <formula>$C$4</formula>
    </cfRule>
  </conditionalFormatting>
  <conditionalFormatting sqref="J36">
    <cfRule type="cellIs" dxfId="0" priority="467" operator="lessThan">
      <formula>$C$4</formula>
    </cfRule>
  </conditionalFormatting>
  <conditionalFormatting sqref="J37">
    <cfRule type="cellIs" dxfId="0" priority="468" operator="lessThan">
      <formula>$C$4</formula>
    </cfRule>
  </conditionalFormatting>
  <conditionalFormatting sqref="J38">
    <cfRule type="cellIs" dxfId="0" priority="469" operator="lessThan">
      <formula>$C$4</formula>
    </cfRule>
  </conditionalFormatting>
  <conditionalFormatting sqref="J39">
    <cfRule type="cellIs" dxfId="0" priority="470" operator="lessThan">
      <formula>$C$4</formula>
    </cfRule>
  </conditionalFormatting>
  <conditionalFormatting sqref="J40">
    <cfRule type="cellIs" dxfId="0" priority="471" operator="lessThan">
      <formula>$C$4</formula>
    </cfRule>
  </conditionalFormatting>
  <conditionalFormatting sqref="J41">
    <cfRule type="cellIs" dxfId="0" priority="472" operator="lessThan">
      <formula>$C$4</formula>
    </cfRule>
  </conditionalFormatting>
  <conditionalFormatting sqref="J42">
    <cfRule type="cellIs" dxfId="0" priority="473" operator="lessThan">
      <formula>$C$4</formula>
    </cfRule>
  </conditionalFormatting>
  <conditionalFormatting sqref="J43">
    <cfRule type="cellIs" dxfId="0" priority="474" operator="lessThan">
      <formula>$C$4</formula>
    </cfRule>
  </conditionalFormatting>
  <conditionalFormatting sqref="J44">
    <cfRule type="cellIs" dxfId="0" priority="475" operator="lessThan">
      <formula>$C$4</formula>
    </cfRule>
  </conditionalFormatting>
  <conditionalFormatting sqref="J45">
    <cfRule type="cellIs" dxfId="0" priority="476" operator="lessThan">
      <formula>$C$4</formula>
    </cfRule>
  </conditionalFormatting>
  <conditionalFormatting sqref="J46">
    <cfRule type="cellIs" dxfId="0" priority="477" operator="lessThan">
      <formula>$C$4</formula>
    </cfRule>
  </conditionalFormatting>
  <conditionalFormatting sqref="J47">
    <cfRule type="cellIs" dxfId="0" priority="478" operator="lessThan">
      <formula>$C$4</formula>
    </cfRule>
  </conditionalFormatting>
  <conditionalFormatting sqref="J48">
    <cfRule type="cellIs" dxfId="0" priority="479" operator="lessThan">
      <formula>$C$4</formula>
    </cfRule>
  </conditionalFormatting>
  <conditionalFormatting sqref="J49">
    <cfRule type="cellIs" dxfId="0" priority="480" operator="lessThan">
      <formula>$C$4</formula>
    </cfRule>
  </conditionalFormatting>
  <conditionalFormatting sqref="J50">
    <cfRule type="cellIs" dxfId="0" priority="481" operator="lessThan">
      <formula>$C$4</formula>
    </cfRule>
  </conditionalFormatting>
  <conditionalFormatting sqref="E11">
    <cfRule type="cellIs" dxfId="0" priority="482" operator="lessThan">
      <formula>$C$4</formula>
    </cfRule>
  </conditionalFormatting>
  <conditionalFormatting sqref="E12">
    <cfRule type="cellIs" dxfId="0" priority="483" operator="lessThan">
      <formula>$C$4</formula>
    </cfRule>
  </conditionalFormatting>
  <conditionalFormatting sqref="E13">
    <cfRule type="cellIs" dxfId="0" priority="484" operator="lessThan">
      <formula>$C$4</formula>
    </cfRule>
  </conditionalFormatting>
  <conditionalFormatting sqref="E14">
    <cfRule type="cellIs" dxfId="0" priority="485" operator="lessThan">
      <formula>$C$4</formula>
    </cfRule>
  </conditionalFormatting>
  <conditionalFormatting sqref="E15">
    <cfRule type="cellIs" dxfId="0" priority="486" operator="lessThan">
      <formula>$C$4</formula>
    </cfRule>
  </conditionalFormatting>
  <conditionalFormatting sqref="E16">
    <cfRule type="cellIs" dxfId="0" priority="487" operator="lessThan">
      <formula>$C$4</formula>
    </cfRule>
  </conditionalFormatting>
  <conditionalFormatting sqref="E17">
    <cfRule type="cellIs" dxfId="0" priority="488" operator="lessThan">
      <formula>$C$4</formula>
    </cfRule>
  </conditionalFormatting>
  <conditionalFormatting sqref="E18">
    <cfRule type="cellIs" dxfId="0" priority="489" operator="lessThan">
      <formula>$C$4</formula>
    </cfRule>
  </conditionalFormatting>
  <conditionalFormatting sqref="E19">
    <cfRule type="cellIs" dxfId="0" priority="490" operator="lessThan">
      <formula>$C$4</formula>
    </cfRule>
  </conditionalFormatting>
  <conditionalFormatting sqref="E20">
    <cfRule type="cellIs" dxfId="0" priority="491" operator="lessThan">
      <formula>$C$4</formula>
    </cfRule>
  </conditionalFormatting>
  <conditionalFormatting sqref="E21">
    <cfRule type="cellIs" dxfId="0" priority="492" operator="lessThan">
      <formula>$C$4</formula>
    </cfRule>
  </conditionalFormatting>
  <conditionalFormatting sqref="E22">
    <cfRule type="cellIs" dxfId="0" priority="493" operator="lessThan">
      <formula>$C$4</formula>
    </cfRule>
  </conditionalFormatting>
  <conditionalFormatting sqref="E23">
    <cfRule type="cellIs" dxfId="0" priority="494" operator="lessThan">
      <formula>$C$4</formula>
    </cfRule>
  </conditionalFormatting>
  <conditionalFormatting sqref="E24">
    <cfRule type="cellIs" dxfId="0" priority="495" operator="lessThan">
      <formula>$C$4</formula>
    </cfRule>
  </conditionalFormatting>
  <conditionalFormatting sqref="E25">
    <cfRule type="cellIs" dxfId="0" priority="496" operator="lessThan">
      <formula>$C$4</formula>
    </cfRule>
  </conditionalFormatting>
  <conditionalFormatting sqref="E26">
    <cfRule type="cellIs" dxfId="0" priority="497" operator="lessThan">
      <formula>$C$4</formula>
    </cfRule>
  </conditionalFormatting>
  <conditionalFormatting sqref="E27">
    <cfRule type="cellIs" dxfId="0" priority="498" operator="lessThan">
      <formula>$C$4</formula>
    </cfRule>
  </conditionalFormatting>
  <conditionalFormatting sqref="E28">
    <cfRule type="cellIs" dxfId="0" priority="499" operator="lessThan">
      <formula>$C$4</formula>
    </cfRule>
  </conditionalFormatting>
  <conditionalFormatting sqref="E29">
    <cfRule type="cellIs" dxfId="0" priority="500" operator="lessThan">
      <formula>$C$4</formula>
    </cfRule>
  </conditionalFormatting>
  <conditionalFormatting sqref="E30">
    <cfRule type="cellIs" dxfId="0" priority="501" operator="lessThan">
      <formula>$C$4</formula>
    </cfRule>
  </conditionalFormatting>
  <conditionalFormatting sqref="E31">
    <cfRule type="cellIs" dxfId="0" priority="502" operator="lessThan">
      <formula>$C$4</formula>
    </cfRule>
  </conditionalFormatting>
  <conditionalFormatting sqref="E32">
    <cfRule type="cellIs" dxfId="0" priority="503" operator="lessThan">
      <formula>$C$4</formula>
    </cfRule>
  </conditionalFormatting>
  <conditionalFormatting sqref="E33">
    <cfRule type="cellIs" dxfId="0" priority="504" operator="lessThan">
      <formula>$C$4</formula>
    </cfRule>
  </conditionalFormatting>
  <conditionalFormatting sqref="E34">
    <cfRule type="cellIs" dxfId="0" priority="505" operator="lessThan">
      <formula>$C$4</formula>
    </cfRule>
  </conditionalFormatting>
  <conditionalFormatting sqref="E35">
    <cfRule type="cellIs" dxfId="0" priority="506" operator="lessThan">
      <formula>$C$4</formula>
    </cfRule>
  </conditionalFormatting>
  <conditionalFormatting sqref="E36">
    <cfRule type="cellIs" dxfId="0" priority="507" operator="lessThan">
      <formula>$C$4</formula>
    </cfRule>
  </conditionalFormatting>
  <conditionalFormatting sqref="E37">
    <cfRule type="cellIs" dxfId="0" priority="508" operator="lessThan">
      <formula>$C$4</formula>
    </cfRule>
  </conditionalFormatting>
  <conditionalFormatting sqref="E38">
    <cfRule type="cellIs" dxfId="0" priority="509" operator="lessThan">
      <formula>$C$4</formula>
    </cfRule>
  </conditionalFormatting>
  <conditionalFormatting sqref="E39">
    <cfRule type="cellIs" dxfId="0" priority="510" operator="lessThan">
      <formula>$C$4</formula>
    </cfRule>
  </conditionalFormatting>
  <conditionalFormatting sqref="E40">
    <cfRule type="cellIs" dxfId="0" priority="511" operator="lessThan">
      <formula>$C$4</formula>
    </cfRule>
  </conditionalFormatting>
  <conditionalFormatting sqref="E41">
    <cfRule type="cellIs" dxfId="0" priority="512" operator="lessThan">
      <formula>$C$4</formula>
    </cfRule>
  </conditionalFormatting>
  <conditionalFormatting sqref="E42">
    <cfRule type="cellIs" dxfId="0" priority="513" operator="lessThan">
      <formula>$C$4</formula>
    </cfRule>
  </conditionalFormatting>
  <conditionalFormatting sqref="E43">
    <cfRule type="cellIs" dxfId="0" priority="514" operator="lessThan">
      <formula>$C$4</formula>
    </cfRule>
  </conditionalFormatting>
  <conditionalFormatting sqref="E44">
    <cfRule type="cellIs" dxfId="0" priority="515" operator="lessThan">
      <formula>$C$4</formula>
    </cfRule>
  </conditionalFormatting>
  <conditionalFormatting sqref="E45">
    <cfRule type="cellIs" dxfId="0" priority="516" operator="lessThan">
      <formula>$C$4</formula>
    </cfRule>
  </conditionalFormatting>
  <conditionalFormatting sqref="E46">
    <cfRule type="cellIs" dxfId="0" priority="517" operator="lessThan">
      <formula>$C$4</formula>
    </cfRule>
  </conditionalFormatting>
  <conditionalFormatting sqref="E47">
    <cfRule type="cellIs" dxfId="0" priority="518" operator="lessThan">
      <formula>$C$4</formula>
    </cfRule>
  </conditionalFormatting>
  <conditionalFormatting sqref="E48">
    <cfRule type="cellIs" dxfId="0" priority="519" operator="lessThan">
      <formula>$C$4</formula>
    </cfRule>
  </conditionalFormatting>
  <conditionalFormatting sqref="E49">
    <cfRule type="cellIs" dxfId="0" priority="520" operator="lessThan">
      <formula>$C$4</formula>
    </cfRule>
  </conditionalFormatting>
  <conditionalFormatting sqref="E50">
    <cfRule type="cellIs" dxfId="0" priority="521" operator="lessThan">
      <formula>$C$4</formula>
    </cfRule>
  </conditionalFormatting>
  <conditionalFormatting sqref="I53">
    <cfRule type="cellIs" dxfId="0" priority="522" operator="lessThan">
      <formula>$C$4</formula>
    </cfRule>
  </conditionalFormatting>
  <conditionalFormatting sqref="I54">
    <cfRule type="cellIs" dxfId="0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DropDown="0" showInputMessage="1" showErrorMessage="1" promptTitle="Input yg diisikan" prompt="Input isian A , B , C atau D " sqref="BA11"/>
    <dataValidation allowBlank="1" showDropDown="0" showInputMessage="1" showErrorMessage="1" promptTitle="Input yg diisikan" prompt="Input isian A , B , C atau D " sqref="BA12"/>
    <dataValidation allowBlank="1" showDropDown="0" showInputMessage="1" showErrorMessage="1" promptTitle="Input yg diisikan" prompt="Input isian A , B , C atau D " sqref="BA13"/>
    <dataValidation allowBlank="1" showDropDown="0" showInputMessage="1" showErrorMessage="1" promptTitle="Input yg diisikan" prompt="Input isian A , B , C atau D " sqref="BA14"/>
    <dataValidation allowBlank="1" showDropDown="0" showInputMessage="1" showErrorMessage="1" promptTitle="Input yg diisikan" prompt="Input isian A , B , C atau D " sqref="BA15"/>
    <dataValidation allowBlank="1" showDropDown="0" showInputMessage="1" showErrorMessage="1" promptTitle="Input yg diisikan" prompt="Input isian A , B , C atau D " sqref="BA16"/>
    <dataValidation allowBlank="1" showDropDown="0" showInputMessage="1" showErrorMessage="1" promptTitle="Input yg diisikan" prompt="Input isian A , B , C atau D " sqref="BA17"/>
    <dataValidation allowBlank="1" showDropDown="0" showInputMessage="1" showErrorMessage="1" promptTitle="Input yg diisikan" prompt="Input isian A , B , C atau D " sqref="BA18"/>
    <dataValidation allowBlank="1" showDropDown="0" showInputMessage="1" showErrorMessage="1" promptTitle="Input yg diisikan" prompt="Input isian A , B , C atau D " sqref="BA19"/>
    <dataValidation allowBlank="1" showDropDown="0" showInputMessage="1" showErrorMessage="1" promptTitle="Input yg diisikan" prompt="Input isian A , B , C atau D " sqref="BA20"/>
    <dataValidation allowBlank="1" showDropDown="0" showInputMessage="1" showErrorMessage="1" promptTitle="Input yg diisikan" prompt="Input isian A , B , C atau D " sqref="BA21"/>
    <dataValidation allowBlank="1" showDropDown="0" showInputMessage="1" showErrorMessage="1" promptTitle="Input yg diisikan" prompt="Input isian A , B , C atau D " sqref="BA22"/>
    <dataValidation allowBlank="1" showDropDown="0" showInputMessage="1" showErrorMessage="1" promptTitle="Input yg diisikan" prompt="Input isian A , B , C atau D " sqref="BA23"/>
    <dataValidation allowBlank="1" showDropDown="0" showInputMessage="1" showErrorMessage="1" promptTitle="Input yg diisikan" prompt="Input isian A , B , C atau D " sqref="BA24"/>
    <dataValidation allowBlank="1" showDropDown="0" showInputMessage="1" showErrorMessage="1" promptTitle="Input yg diisikan" prompt="Input isian A , B , C atau D " sqref="BA25"/>
    <dataValidation allowBlank="1" showDropDown="0" showInputMessage="1" showErrorMessage="1" promptTitle="Input yg diisikan" prompt="Input isian A , B , C atau D " sqref="BA26"/>
    <dataValidation allowBlank="1" showDropDown="0" showInputMessage="1" showErrorMessage="1" promptTitle="Input yg diisikan" prompt="Input isian A , B , C atau D " sqref="BA27"/>
    <dataValidation allowBlank="1" showDropDown="0" showInputMessage="1" showErrorMessage="1" promptTitle="Input yg diisikan" prompt="Input isian A , B , C atau D " sqref="BA28"/>
    <dataValidation allowBlank="1" showDropDown="0" showInputMessage="1" showErrorMessage="1" promptTitle="Input yg diisikan" prompt="Input isian A , B , C atau D " sqref="BA29"/>
    <dataValidation allowBlank="1" showDropDown="0" showInputMessage="1" showErrorMessage="1" promptTitle="Input yg diisikan" prompt="Input isian A , B , C atau D " sqref="BA30"/>
    <dataValidation allowBlank="1" showDropDown="0" showInputMessage="1" showErrorMessage="1" promptTitle="Input yg diisikan" prompt="Input isian A , B , C atau D " sqref="BA31"/>
    <dataValidation allowBlank="1" showDropDown="0" showInputMessage="1" showErrorMessage="1" promptTitle="Input yg diisikan" prompt="Input isian A , B , C atau D " sqref="BA32"/>
    <dataValidation allowBlank="1" showDropDown="0" showInputMessage="1" showErrorMessage="1" promptTitle="Input yg diisikan" prompt="Input isian A , B , C atau D " sqref="BA33"/>
    <dataValidation allowBlank="1" showDropDown="0" showInputMessage="1" showErrorMessage="1" promptTitle="Input yg diisikan" prompt="Input isian A , B , C atau D " sqref="BA34"/>
    <dataValidation allowBlank="1" showDropDown="0" showInputMessage="1" showErrorMessage="1" promptTitle="Input yg diisikan" prompt="Input isian A , B , C atau D " sqref="BA35"/>
    <dataValidation allowBlank="1" showDropDown="0" showInputMessage="1" showErrorMessage="1" promptTitle="Input yg diisikan" prompt="Input isian A , B , C atau D " sqref="BA36"/>
    <dataValidation allowBlank="1" showDropDown="0" showInputMessage="1" showErrorMessage="1" promptTitle="Input yg diisikan" prompt="Input isian A , B , C atau D " sqref="BA37"/>
    <dataValidation allowBlank="1" showDropDown="0" showInputMessage="1" showErrorMessage="1" promptTitle="Input yg diisikan" prompt="Input isian A , B , C atau D " sqref="BA38"/>
    <dataValidation allowBlank="1" showDropDown="0" showInputMessage="1" showErrorMessage="1" promptTitle="Input yg diisikan" prompt="Input isian A , B , C atau D " sqref="BA39"/>
    <dataValidation allowBlank="1" showDropDown="0" showInputMessage="1" showErrorMessage="1" promptTitle="Input yg diisikan" prompt="Input isian A , B , C atau D " sqref="BA40"/>
    <dataValidation allowBlank="1" showDropDown="0" showInputMessage="1" showErrorMessage="1" promptTitle="Input yg diisikan" prompt="Input isian A , B , C atau D " sqref="BA41"/>
    <dataValidation allowBlank="1" showDropDown="0" showInputMessage="1" showErrorMessage="1" promptTitle="Input yg diisikan" prompt="Input isian A , B , C atau D " sqref="BA42"/>
    <dataValidation allowBlank="1" showDropDown="0" showInputMessage="1" showErrorMessage="1" promptTitle="Input yg diisikan" prompt="Input isian A , B , C atau D " sqref="BA43"/>
    <dataValidation allowBlank="1" showDropDown="0" showInputMessage="1" showErrorMessage="1" promptTitle="Input yg diisikan" prompt="Input isian A , B , C atau D " sqref="BA44"/>
    <dataValidation allowBlank="1" showDropDown="0" showInputMessage="1" showErrorMessage="1" promptTitle="Input yg diisikan" prompt="Input isian A , B , C atau D " sqref="BA45"/>
    <dataValidation allowBlank="1" showDropDown="0" showInputMessage="1" showErrorMessage="1" promptTitle="Input yg diisikan" prompt="Input isian A , B , C atau D " sqref="BA46"/>
    <dataValidation allowBlank="1" showDropDown="0" showInputMessage="1" showErrorMessage="1" promptTitle="Input yg diisikan" prompt="Input isian A , B , C atau D " sqref="BA47"/>
    <dataValidation allowBlank="1" showDropDown="0" showInputMessage="1" showErrorMessage="1" promptTitle="Input yg diisikan" prompt="Input isian A , B , C atau D " sqref="BA48"/>
    <dataValidation allowBlank="1" showDropDown="0" showInputMessage="1" showErrorMessage="1" promptTitle="Input yg diisikan" prompt="Input isian A , B , C atau D " sqref="BA49"/>
    <dataValidation allowBlank="1" showDropDown="0" showInputMessage="1" showErrorMessage="1" promptTitle="Input yg diisikan" prompt="Input isian A , B , C atau D " sqref="BA50"/>
  </dataValidations>
  <printOptions gridLines="false" gridLinesSet="true"/>
  <pageMargins left="0.7" right="0.7" top="0.75" bottom="0.75" header="0.3" footer="0.3"/>
  <pageSetup paperSize="1" orientation="landscape" scale="62" fitToHeight="1" fitToWidth="0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A72"/>
  <sheetViews>
    <sheetView tabSelected="0" workbookViewId="0" showGridLines="true" showRowColHeaders="1">
      <pane xSplit="3" ySplit="35" topLeftCell="D36" activePane="bottomRight" state="frozen"/>
      <selection pane="topRight"/>
      <selection pane="bottomLeft"/>
      <selection pane="bottomRight" activeCell="D36" sqref="D36"/>
    </sheetView>
  </sheetViews>
  <sheetFormatPr defaultRowHeight="14.4" outlineLevelRow="0" outlineLevelCol="0"/>
  <cols>
    <col min="1" max="1" width="4.7109375" customWidth="true" style="0"/>
    <col min="2" max="2" width="0" hidden="true" customWidth="true" style="0"/>
    <col min="3" max="3" width="44" customWidth="true" style="0"/>
    <col min="4" max="4" width="2.85546875" customWidth="true" style="0"/>
    <col min="5" max="5" width="14.85546875" hidden="true" customWidth="true" style="0"/>
    <col min="6" max="6" width="2.85546875" hidden="true" customWidth="true" style="0"/>
    <col min="7" max="7" width="8.7109375" customWidth="true" style="0"/>
    <col min="8" max="8" width="8.7109375" customWidth="true" style="0"/>
    <col min="9" max="9" width="8.7109375" customWidth="true" style="0"/>
    <col min="10" max="10" width="8.7109375" customWidth="true" style="0"/>
    <col min="11" max="11" width="8.7109375" customWidth="true" style="0"/>
    <col min="12" max="12" width="28.140625" customWidth="true" style="0"/>
    <col min="13" max="13" width="2.85546875" customWidth="true" style="0"/>
    <col min="14" max="14" width="7.140625" hidden="true" customWidth="true" style="0"/>
    <col min="15" max="15" width="8.7109375" customWidth="true" style="0"/>
    <col min="16" max="16" width="8.7109375" customWidth="true" style="0"/>
    <col min="18" max="18" width="5.140625" customWidth="true" style="0"/>
    <col min="19" max="19" width="5.140625" customWidth="true" style="0"/>
    <col min="20" max="20" width="5.140625" customWidth="true" style="0"/>
    <col min="21" max="21" width="5.140625" customWidth="true" style="0"/>
    <col min="22" max="22" width="5.140625" customWidth="true" style="0"/>
    <col min="23" max="23" width="5.140625" customWidth="true" style="0"/>
    <col min="24" max="24" width="5.140625" customWidth="true" style="0"/>
    <col min="25" max="25" width="5.140625" customWidth="true" style="0"/>
    <col min="26" max="26" width="5.140625" customWidth="true" style="0"/>
    <col min="27" max="27" width="5.140625" customWidth="true" style="0"/>
    <col min="28" max="28" width="5.140625" customWidth="true" style="0"/>
    <col min="29" max="29" width="5.140625" customWidth="true" style="0"/>
    <col min="30" max="30" width="5.140625" customWidth="true" style="0"/>
    <col min="31" max="31" width="5.140625" customWidth="true" style="0"/>
    <col min="32" max="32" width="5.140625" customWidth="true" style="0"/>
    <col min="33" max="33" width="5.140625" hidden="true" customWidth="true" style="0"/>
    <col min="34" max="34" width="5.140625" hidden="true" customWidth="true" style="0"/>
    <col min="35" max="35" width="5.140625" hidden="true" customWidth="true" style="0"/>
    <col min="36" max="36" width="5.140625" hidden="true" customWidth="true" style="0"/>
    <col min="37" max="37" width="5.140625" hidden="true" customWidth="true" style="0"/>
    <col min="38" max="38" width="9.140625" customWidth="true" style="0"/>
    <col min="39" max="39" width="5.140625" customWidth="true" style="0"/>
    <col min="40" max="40" width="5.140625" customWidth="true" style="0"/>
    <col min="41" max="41" width="5.140625" customWidth="true" style="0"/>
    <col min="42" max="42" width="5.140625" customWidth="true" style="0"/>
    <col min="43" max="43" width="5.140625" customWidth="true" style="0"/>
  </cols>
  <sheetData>
    <row r="1" spans="1:157" customHeight="1" ht="15.75">
      <c r="A1" s="9">
        <v>367</v>
      </c>
      <c r="B1" s="13"/>
      <c r="C1" s="20" t="s">
        <v>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customHeight="1" ht="16.5">
      <c r="A2" s="10" t="s">
        <v>1</v>
      </c>
      <c r="B2" s="17"/>
      <c r="C2" s="21" t="s">
        <v>2</v>
      </c>
      <c r="D2" s="24"/>
      <c r="E2" s="26" t="s">
        <v>3</v>
      </c>
      <c r="F2" s="24"/>
      <c r="G2" s="26" t="s">
        <v>208</v>
      </c>
      <c r="H2" s="13"/>
      <c r="I2" s="37"/>
      <c r="J2" s="37"/>
      <c r="K2" s="40">
        <v>12</v>
      </c>
      <c r="L2" s="43" t="s">
        <v>5</v>
      </c>
      <c r="M2" s="44"/>
      <c r="N2" s="27"/>
      <c r="O2" s="54"/>
      <c r="P2" s="54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customHeight="1" ht="15.75">
      <c r="A3" s="10" t="s">
        <v>6</v>
      </c>
      <c r="B3" s="17"/>
      <c r="C3" s="21" t="s">
        <v>7</v>
      </c>
      <c r="D3" s="24"/>
      <c r="E3" s="27" t="s">
        <v>8</v>
      </c>
      <c r="F3" s="24"/>
      <c r="G3" s="27" t="s">
        <v>9</v>
      </c>
      <c r="H3" s="13"/>
      <c r="I3" s="37"/>
      <c r="J3" s="37"/>
      <c r="K3" s="41"/>
      <c r="L3" s="13"/>
      <c r="M3" s="44"/>
      <c r="N3" s="27"/>
      <c r="O3" s="54"/>
      <c r="P3" s="54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customHeight="1" ht="16.5">
      <c r="A4" s="11" t="s">
        <v>10</v>
      </c>
      <c r="B4" s="17"/>
      <c r="C4" s="105">
        <v>78</v>
      </c>
      <c r="D4" s="24"/>
      <c r="E4" s="28"/>
      <c r="F4" s="24"/>
      <c r="G4" s="12"/>
      <c r="H4" s="12"/>
      <c r="I4" s="37"/>
      <c r="J4" s="37"/>
      <c r="K4" s="41"/>
      <c r="L4" s="44"/>
      <c r="M4" s="44"/>
      <c r="N4" s="27"/>
      <c r="O4" s="54"/>
      <c r="P4" s="54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customHeight="1" ht="16.5" hidden="true">
      <c r="A5" s="12"/>
      <c r="B5" s="17"/>
      <c r="C5" s="21"/>
      <c r="D5" s="24"/>
      <c r="E5" s="28"/>
      <c r="F5" s="24"/>
      <c r="G5" s="12"/>
      <c r="H5" s="12"/>
      <c r="I5" s="37"/>
      <c r="J5" s="37"/>
      <c r="K5" s="41"/>
      <c r="L5" s="44"/>
      <c r="M5" s="44"/>
      <c r="N5" s="27"/>
      <c r="O5" s="54"/>
      <c r="P5" s="54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customHeight="1" ht="16.5" hidden="true">
      <c r="A6" s="13"/>
      <c r="B6" s="17"/>
      <c r="C6" s="21"/>
      <c r="D6" s="24"/>
      <c r="E6" s="28"/>
      <c r="F6" s="24"/>
      <c r="G6" s="12"/>
      <c r="H6" s="12"/>
      <c r="I6" s="37"/>
      <c r="J6" s="37"/>
      <c r="K6" s="41"/>
      <c r="L6" s="44"/>
      <c r="M6" s="44"/>
      <c r="N6" s="27"/>
      <c r="O6" s="54"/>
      <c r="P6" s="54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customHeight="1" ht="16.5">
      <c r="A7" s="12"/>
      <c r="B7" s="17"/>
      <c r="C7" s="21"/>
      <c r="D7" s="24"/>
      <c r="E7" s="28"/>
      <c r="F7" s="24"/>
      <c r="G7" s="12"/>
      <c r="H7" s="12"/>
      <c r="I7" s="37"/>
      <c r="J7" s="37"/>
      <c r="K7" s="41"/>
      <c r="L7" s="44"/>
      <c r="M7" s="44"/>
      <c r="N7" s="49" t="s">
        <v>11</v>
      </c>
      <c r="O7" s="55"/>
      <c r="P7" s="55"/>
      <c r="Q7" s="13"/>
      <c r="R7" s="63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78"/>
      <c r="AN7" s="78"/>
      <c r="AO7" s="78"/>
      <c r="AP7" s="78"/>
      <c r="AQ7" s="78"/>
      <c r="AR7" s="80"/>
      <c r="AS7" s="13"/>
      <c r="AT7" s="86" t="s">
        <v>13</v>
      </c>
      <c r="AU7" s="90"/>
      <c r="AV7" s="90"/>
      <c r="AW7" s="90"/>
      <c r="AX7" s="90"/>
      <c r="AY7" s="94"/>
      <c r="AZ7" s="13"/>
      <c r="BA7" s="99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customHeight="1" ht="16.5">
      <c r="A8" s="14" t="s">
        <v>15</v>
      </c>
      <c r="B8" s="18" t="s">
        <v>16</v>
      </c>
      <c r="C8" s="22" t="s">
        <v>17</v>
      </c>
      <c r="D8" s="25"/>
      <c r="E8" s="29" t="s">
        <v>18</v>
      </c>
      <c r="F8" s="25"/>
      <c r="G8" s="31" t="s">
        <v>19</v>
      </c>
      <c r="H8" s="36"/>
      <c r="I8" s="36"/>
      <c r="J8" s="36"/>
      <c r="K8" s="36"/>
      <c r="L8" s="45"/>
      <c r="M8" s="47"/>
      <c r="N8" s="50"/>
      <c r="O8" s="56" t="s">
        <v>11</v>
      </c>
      <c r="P8" s="59"/>
      <c r="Q8" s="13"/>
      <c r="R8" s="64" t="s">
        <v>20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4" t="s">
        <v>21</v>
      </c>
      <c r="AN8" s="68"/>
      <c r="AO8" s="68"/>
      <c r="AP8" s="68"/>
      <c r="AQ8" s="68"/>
      <c r="AR8" s="81"/>
      <c r="AS8" s="13"/>
      <c r="AT8" s="87"/>
      <c r="AU8" s="91"/>
      <c r="AV8" s="91"/>
      <c r="AW8" s="91"/>
      <c r="AX8" s="91"/>
      <c r="AY8" s="95"/>
      <c r="AZ8" s="13"/>
      <c r="BA8" s="100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customHeight="1" ht="17.25">
      <c r="A9" s="14"/>
      <c r="B9" s="18"/>
      <c r="C9" s="22"/>
      <c r="D9" s="25"/>
      <c r="E9" s="30"/>
      <c r="F9" s="25"/>
      <c r="G9" s="32" t="s">
        <v>22</v>
      </c>
      <c r="H9" s="32"/>
      <c r="I9" s="38" t="s">
        <v>23</v>
      </c>
      <c r="J9" s="38"/>
      <c r="K9" s="42" t="s">
        <v>24</v>
      </c>
      <c r="L9" s="46" t="s">
        <v>25</v>
      </c>
      <c r="M9" s="48"/>
      <c r="N9" s="51" t="s">
        <v>26</v>
      </c>
      <c r="O9" s="57" t="s">
        <v>27</v>
      </c>
      <c r="P9" s="60" t="s">
        <v>28</v>
      </c>
      <c r="Q9" s="13"/>
      <c r="R9" s="65" t="s">
        <v>29</v>
      </c>
      <c r="S9" s="69"/>
      <c r="T9" s="69"/>
      <c r="U9" s="69" t="s">
        <v>30</v>
      </c>
      <c r="V9" s="69"/>
      <c r="W9" s="69"/>
      <c r="X9" s="69" t="s">
        <v>31</v>
      </c>
      <c r="Y9" s="69"/>
      <c r="Z9" s="69"/>
      <c r="AA9" s="69" t="s">
        <v>32</v>
      </c>
      <c r="AB9" s="69"/>
      <c r="AC9" s="69"/>
      <c r="AD9" s="69" t="s">
        <v>33</v>
      </c>
      <c r="AE9" s="69"/>
      <c r="AF9" s="69"/>
      <c r="AG9" s="73"/>
      <c r="AH9" s="76"/>
      <c r="AI9" s="76"/>
      <c r="AJ9" s="76"/>
      <c r="AK9" s="76"/>
      <c r="AL9" s="76" t="s">
        <v>34</v>
      </c>
      <c r="AM9" s="65" t="s">
        <v>29</v>
      </c>
      <c r="AN9" s="69" t="s">
        <v>30</v>
      </c>
      <c r="AO9" s="69" t="s">
        <v>31</v>
      </c>
      <c r="AP9" s="69" t="s">
        <v>32</v>
      </c>
      <c r="AQ9" s="69" t="s">
        <v>33</v>
      </c>
      <c r="AR9" s="82" t="s">
        <v>35</v>
      </c>
      <c r="AS9" s="13"/>
      <c r="AT9" s="88" t="s">
        <v>29</v>
      </c>
      <c r="AU9" s="92" t="s">
        <v>30</v>
      </c>
      <c r="AV9" s="92" t="s">
        <v>31</v>
      </c>
      <c r="AW9" s="92" t="s">
        <v>32</v>
      </c>
      <c r="AX9" s="92" t="s">
        <v>33</v>
      </c>
      <c r="AY9" s="96" t="s">
        <v>35</v>
      </c>
      <c r="AZ9" s="13"/>
      <c r="BA9" s="100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customHeight="1" ht="17.25">
      <c r="A10" s="15"/>
      <c r="B10" s="19"/>
      <c r="C10" s="23"/>
      <c r="D10" s="25"/>
      <c r="E10" s="30"/>
      <c r="F10" s="25"/>
      <c r="G10" s="33" t="s">
        <v>36</v>
      </c>
      <c r="H10" s="33" t="s">
        <v>37</v>
      </c>
      <c r="I10" s="39" t="s">
        <v>36</v>
      </c>
      <c r="J10" s="39" t="s">
        <v>37</v>
      </c>
      <c r="K10" s="42"/>
      <c r="L10" s="46"/>
      <c r="M10" s="48"/>
      <c r="N10" s="51"/>
      <c r="O10" s="58"/>
      <c r="P10" s="61"/>
      <c r="Q10" s="13"/>
      <c r="R10" s="66" t="s">
        <v>38</v>
      </c>
      <c r="S10" s="70" t="s">
        <v>39</v>
      </c>
      <c r="T10" s="72" t="s">
        <v>40</v>
      </c>
      <c r="U10" s="70" t="s">
        <v>38</v>
      </c>
      <c r="V10" s="70" t="s">
        <v>39</v>
      </c>
      <c r="W10" s="72" t="s">
        <v>40</v>
      </c>
      <c r="X10" s="70" t="s">
        <v>38</v>
      </c>
      <c r="Y10" s="70" t="s">
        <v>39</v>
      </c>
      <c r="Z10" s="72" t="s">
        <v>40</v>
      </c>
      <c r="AA10" s="70" t="s">
        <v>38</v>
      </c>
      <c r="AB10" s="70" t="s">
        <v>39</v>
      </c>
      <c r="AC10" s="72" t="s">
        <v>40</v>
      </c>
      <c r="AD10" s="70" t="s">
        <v>38</v>
      </c>
      <c r="AE10" s="70" t="s">
        <v>39</v>
      </c>
      <c r="AF10" s="72" t="s">
        <v>40</v>
      </c>
      <c r="AG10" s="74" t="s">
        <v>41</v>
      </c>
      <c r="AH10" s="74" t="s">
        <v>42</v>
      </c>
      <c r="AI10" s="74" t="s">
        <v>43</v>
      </c>
      <c r="AJ10" s="74" t="s">
        <v>44</v>
      </c>
      <c r="AK10" s="70" t="s">
        <v>45</v>
      </c>
      <c r="AL10" s="74"/>
      <c r="AM10" s="79"/>
      <c r="AN10" s="72"/>
      <c r="AO10" s="72"/>
      <c r="AP10" s="72"/>
      <c r="AQ10" s="72"/>
      <c r="AR10" s="83"/>
      <c r="AS10" s="13"/>
      <c r="AT10" s="89"/>
      <c r="AU10" s="93"/>
      <c r="AV10" s="93"/>
      <c r="AW10" s="93"/>
      <c r="AX10" s="93"/>
      <c r="AY10" s="97"/>
      <c r="AZ10" s="13"/>
      <c r="BA10" s="101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customHeight="1" ht="15.75">
      <c r="A11" s="16">
        <v>1</v>
      </c>
      <c r="B11" s="16">
        <v>51355</v>
      </c>
      <c r="C11" s="16" t="s">
        <v>209</v>
      </c>
      <c r="D11" s="13"/>
      <c r="E11" s="16" t="str">
        <f>H11</f>
        <v>0</v>
      </c>
      <c r="F11" s="13"/>
      <c r="G11" s="34" t="str">
        <f>IF(OR(COUNTBLANK(AL11:AL11)=1,COUNTBLANK(AR11:AR11)=1,COUNTBLANK(O11:O11)=1),"",ROUND(((2*AL11)+AR11+O11)/4,0))</f>
        <v>0</v>
      </c>
      <c r="H11" s="34" t="str">
        <f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0</v>
      </c>
      <c r="I11" s="34" t="str">
        <f>IF(AND(COUNTBLANK(AT11:AX11)=5,COUNTBLANK(AM11:AQ11)=5),"",IF(COUNTBLANK(AL11:AL11)=1,ROUND((AR11+(AY11*2))/3,0),ROUND(AY11,0)))</f>
        <v>0</v>
      </c>
      <c r="J11" s="34" t="str">
        <f>IF(OR(AND(COUNTBLANK(P11:P11)=1,OR($K$2&lt;&gt;12,UPPER($L$2)&lt;&gt;"GENAP")),COUNTBLANK(AT11:AX11)=5),"",IF(COUNTBLANK(AL11:AL11)=1,ROUND((AR11+(AY11*2))/3,0),ROUND(AY11,0)))</f>
        <v>0</v>
      </c>
      <c r="K11" s="16" t="str">
        <f>IF(BA11="","",BA11)</f>
        <v>0</v>
      </c>
      <c r="L11" s="102" t="s">
        <v>47</v>
      </c>
      <c r="M11" s="13"/>
      <c r="N11" s="52" t="str">
        <f>IF(BB11="","",BB11)</f>
        <v>0</v>
      </c>
      <c r="O11" s="2">
        <v>85</v>
      </c>
      <c r="P11" s="1">
        <v>90</v>
      </c>
      <c r="Q11" s="13"/>
      <c r="R11" s="3">
        <v>85</v>
      </c>
      <c r="S11" s="1"/>
      <c r="T11" s="62" t="str">
        <f>IF(ISNUMBER(R11)=FALSE(),"",IF(OR(R11&gt;=$C$4,ISNUMBER(S11)=FALSE(),R11&gt;S11),R11,IF(S11&gt;=$C$4,$C$4,S11)))</f>
        <v>0</v>
      </c>
      <c r="U11" s="1">
        <v>87</v>
      </c>
      <c r="V11" s="1"/>
      <c r="W11" s="62" t="str">
        <f>IF(ISNUMBER(U11)=FALSE(),"",IF(OR(U11&gt;=$C$4,ISNUMBER(V11)=FALSE(),U11&gt;V11),U11,IF(V11&gt;=$C$4,$C$4,V11)))</f>
        <v>0</v>
      </c>
      <c r="X11" s="1">
        <v>85</v>
      </c>
      <c r="Y11" s="1"/>
      <c r="Z11" s="62" t="str">
        <f>IF(ISNUMBER(X11)=FALSE(),"",IF(OR(X11&gt;=$C$4,ISNUMBER(Y11)=FALSE(),X11&gt;Y11),X11,IF(Y11&gt;=$C$4,$C$4,Y11)))</f>
        <v>0</v>
      </c>
      <c r="AA11" s="1"/>
      <c r="AB11" s="1"/>
      <c r="AC11" s="62" t="str">
        <f>IF(ISNUMBER(AA11)=FALSE(),"",IF(OR(AA11&gt;=$C$4,ISNUMBER(AB11)=FALSE(),AA11&gt;AB11),AA11,IF(AB11&gt;=$C$4,$C$4,AB11)))</f>
        <v>0</v>
      </c>
      <c r="AD11" s="1"/>
      <c r="AE11" s="1"/>
      <c r="AF11" s="62" t="str">
        <f>IF(ISNUMBER(AD11)=FALSE(),"",IF(OR(AD11&gt;=$C$4,ISNUMBER(AE11)=FALSE(),AD11&gt;AE11),AD11,IF(AE11&gt;=$C$4,$C$4,AE11)))</f>
        <v>0</v>
      </c>
      <c r="AG11" s="16" t="str">
        <f>IF(COUNTA(T11:T11)=1,T11)</f>
        <v>0</v>
      </c>
      <c r="AH11" s="16" t="str">
        <f>IF(COUNTA(W11:W11)=1,W11)</f>
        <v>0</v>
      </c>
      <c r="AI11" s="16" t="str">
        <f>IF(COUNTA(Z11:Z11)=1,Z11)</f>
        <v>0</v>
      </c>
      <c r="AJ11" s="16" t="str">
        <f>IF(COUNTA(AC11:AC11)=1,AC11)</f>
        <v>0</v>
      </c>
      <c r="AK11" s="16" t="str">
        <f>IF(COUNTA(AF11:AF11)=1,AF11)</f>
        <v>0</v>
      </c>
      <c r="AL11" s="52" t="str">
        <f>IF(COUNTBLANK(AG11:AK11)=5,"",AVERAGE(AG11:AK11))</f>
        <v>0</v>
      </c>
      <c r="AM11" s="6">
        <v>85</v>
      </c>
      <c r="AN11" s="2">
        <v>87</v>
      </c>
      <c r="AO11" s="2">
        <v>89</v>
      </c>
      <c r="AP11" s="2"/>
      <c r="AQ11" s="2"/>
      <c r="AR11" s="84" t="str">
        <f>IF(COUNTBLANK(AM11:AQ11)=5,"",AVERAGE(AM11:AQ11))</f>
        <v>0</v>
      </c>
      <c r="AS11" s="13"/>
      <c r="AT11" s="6"/>
      <c r="AU11" s="2"/>
      <c r="AV11" s="2"/>
      <c r="AW11" s="2"/>
      <c r="AX11" s="2"/>
      <c r="AY11" s="98" t="str">
        <f>IF(COUNTBLANK(AT11:AX11)=5,"",AVERAGE(AT11:AX11))</f>
        <v>0</v>
      </c>
      <c r="AZ11" s="13"/>
      <c r="BA11" s="10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6">
        <v>2</v>
      </c>
      <c r="B12" s="16">
        <v>51356</v>
      </c>
      <c r="C12" s="16" t="s">
        <v>210</v>
      </c>
      <c r="D12" s="13"/>
      <c r="E12" s="16" t="str">
        <f>H12</f>
        <v>0</v>
      </c>
      <c r="F12" s="13"/>
      <c r="G12" s="34" t="str">
        <f>IF(OR(COUNTBLANK(AL12:AL12)=1,COUNTBLANK(AR12:AR12)=1,COUNTBLANK(O12:O12)=1),"",ROUND(((2*AL12)+AR12+O12)/4,0))</f>
        <v>0</v>
      </c>
      <c r="H12" s="34" t="str">
        <f>IF(OR(COUNTBLANK(AL12:AL12)=1,COUNTBLANK(AR12:AR12)=1,AND(COUNTBLANK(O12:O12)=1,OR($K$2&lt;&gt;12,UPPER($L$2)&lt;&gt;"GENAP")),AND(COUNTBLANK(P12:P12)=1,OR($K$2&lt;&gt;12,UPPER($L$2)&lt;&gt;"GENAP"))),"",IF(OR($K$2&lt;&gt;12,UPPER($L$2)&lt;&gt;"GENAP"),ROUND(((2*AL12)+AR12+P12)/4,0),ROUND(((2*AL12)+AR12+P12)/4,0)))</f>
        <v>0</v>
      </c>
      <c r="I12" s="34" t="str">
        <f>IF(AND(COUNTBLANK(AT12:AX12)=5,COUNTBLANK(AM12:AQ12)=5),"",IF(COUNTBLANK(AL12:AL12)=1,ROUND((AR12+(AY12*2))/3,0),ROUND(AY12,0)))</f>
        <v>0</v>
      </c>
      <c r="J12" s="34" t="str">
        <f>IF(OR(AND(COUNTBLANK(P12:P12)=1,OR($K$2&lt;&gt;12,UPPER($L$2)&lt;&gt;"GENAP")),COUNTBLANK(AT12:AX12)=5),"",IF(COUNTBLANK(AL12:AL12)=1,ROUND((AR12+(AY12*2))/3,0),ROUND(AY12,0)))</f>
        <v>0</v>
      </c>
      <c r="K12" s="16" t="str">
        <f>IF(BA12="","",BA12)</f>
        <v>0</v>
      </c>
      <c r="L12" s="102" t="s">
        <v>47</v>
      </c>
      <c r="M12" s="13"/>
      <c r="N12" s="53" t="str">
        <f>IF(BB12="","",BB12)</f>
        <v>0</v>
      </c>
      <c r="O12" s="2">
        <v>80</v>
      </c>
      <c r="P12" s="2">
        <v>87</v>
      </c>
      <c r="Q12" s="13"/>
      <c r="R12" s="3">
        <v>87</v>
      </c>
      <c r="S12" s="1"/>
      <c r="T12" s="62" t="str">
        <f>IF(ISNUMBER(R12)=FALSE(),"",IF(OR(R12&gt;=$C$4,ISNUMBER(S12)=FALSE(),R12&gt;S12),R12,IF(S12&gt;=$C$4,$C$4,S12)))</f>
        <v>0</v>
      </c>
      <c r="U12" s="1">
        <v>86</v>
      </c>
      <c r="V12" s="1"/>
      <c r="W12" s="62" t="str">
        <f>IF(ISNUMBER(U12)=FALSE(),"",IF(OR(U12&gt;=$C$4,ISNUMBER(V12)=FALSE(),U12&gt;V12),U12,IF(V12&gt;=$C$4,$C$4,V12)))</f>
        <v>0</v>
      </c>
      <c r="X12" s="1">
        <v>84</v>
      </c>
      <c r="Y12" s="1"/>
      <c r="Z12" s="62" t="str">
        <f>IF(ISNUMBER(X12)=FALSE(),"",IF(OR(X12&gt;=$C$4,ISNUMBER(Y12)=FALSE(),X12&gt;Y12),X12,IF(Y12&gt;=$C$4,$C$4,Y12)))</f>
        <v>0</v>
      </c>
      <c r="AA12" s="1"/>
      <c r="AB12" s="1"/>
      <c r="AC12" s="62" t="str">
        <f>IF(ISNUMBER(AA12)=FALSE(),"",IF(OR(AA12&gt;=$C$4,ISNUMBER(AB12)=FALSE(),AA12&gt;AB12),AA12,IF(AB12&gt;=$C$4,$C$4,AB12)))</f>
        <v>0</v>
      </c>
      <c r="AD12" s="1"/>
      <c r="AE12" s="1"/>
      <c r="AF12" s="62" t="str">
        <f>IF(ISNUMBER(AD12)=FALSE(),"",IF(OR(AD12&gt;=$C$4,ISNUMBER(AE12)=FALSE(),AD12&gt;AE12),AD12,IF(AE12&gt;=$C$4,$C$4,AE12)))</f>
        <v>0</v>
      </c>
      <c r="AG12" s="16" t="str">
        <f>IF(COUNTA(T12:T12)=1,T12)</f>
        <v>0</v>
      </c>
      <c r="AH12" s="16" t="str">
        <f>IF(COUNTA(W12:W12)=1,W12)</f>
        <v>0</v>
      </c>
      <c r="AI12" s="16" t="str">
        <f>IF(COUNTA(Z12:Z12)=1,Z12)</f>
        <v>0</v>
      </c>
      <c r="AJ12" s="16" t="str">
        <f>IF(COUNTA(AC12:AC12)=1,AC12)</f>
        <v>0</v>
      </c>
      <c r="AK12" s="16" t="str">
        <f>IF(COUNTA(AF12:AF12)=1,AF12)</f>
        <v>0</v>
      </c>
      <c r="AL12" s="52" t="str">
        <f>IF(COUNTBLANK(AG12:AK12)=5,"",AVERAGE(AG12:AK12))</f>
        <v>0</v>
      </c>
      <c r="AM12" s="6">
        <v>87</v>
      </c>
      <c r="AN12" s="2">
        <v>87</v>
      </c>
      <c r="AO12" s="2">
        <v>89</v>
      </c>
      <c r="AP12" s="2"/>
      <c r="AQ12" s="2"/>
      <c r="AR12" s="84" t="str">
        <f>IF(COUNTBLANK(AM12:AQ12)=5,"",AVERAGE(AM12:AQ12))</f>
        <v>0</v>
      </c>
      <c r="AS12" s="13"/>
      <c r="AT12" s="6"/>
      <c r="AU12" s="2"/>
      <c r="AV12" s="2"/>
      <c r="AW12" s="2"/>
      <c r="AX12" s="2"/>
      <c r="AY12" s="98" t="str">
        <f>IF(COUNTBLANK(AT12:AX12)=5,"",AVERAGE(AT12:AX12))</f>
        <v>0</v>
      </c>
      <c r="AZ12" s="13"/>
      <c r="BA12" s="10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6">
        <v>3</v>
      </c>
      <c r="B13" s="16">
        <v>51357</v>
      </c>
      <c r="C13" s="16" t="s">
        <v>211</v>
      </c>
      <c r="D13" s="13"/>
      <c r="E13" s="16" t="str">
        <f>H13</f>
        <v>0</v>
      </c>
      <c r="F13" s="13"/>
      <c r="G13" s="34" t="str">
        <f>IF(OR(COUNTBLANK(AL13:AL13)=1,COUNTBLANK(AR13:AR13)=1,COUNTBLANK(O13:O13)=1),"",ROUND(((2*AL13)+AR13+O13)/4,0))</f>
        <v>0</v>
      </c>
      <c r="H13" s="34" t="str">
        <f>IF(OR(COUNTBLANK(AL13:AL13)=1,COUNTBLANK(AR13:AR13)=1,AND(COUNTBLANK(O13:O13)=1,OR($K$2&lt;&gt;12,UPPER($L$2)&lt;&gt;"GENAP")),AND(COUNTBLANK(P13:P13)=1,OR($K$2&lt;&gt;12,UPPER($L$2)&lt;&gt;"GENAP"))),"",IF(OR($K$2&lt;&gt;12,UPPER($L$2)&lt;&gt;"GENAP"),ROUND(((2*AL13)+AR13+P13)/4,0),ROUND(((2*AL13)+AR13+P13)/4,0)))</f>
        <v>0</v>
      </c>
      <c r="I13" s="34" t="str">
        <f>IF(AND(COUNTBLANK(AT13:AX13)=5,COUNTBLANK(AM13:AQ13)=5),"",IF(COUNTBLANK(AL13:AL13)=1,ROUND((AR13+(AY13*2))/3,0),ROUND(AY13,0)))</f>
        <v>0</v>
      </c>
      <c r="J13" s="34" t="str">
        <f>IF(OR(AND(COUNTBLANK(P13:P13)=1,OR($K$2&lt;&gt;12,UPPER($L$2)&lt;&gt;"GENAP")),COUNTBLANK(AT13:AX13)=5),"",IF(COUNTBLANK(AL13:AL13)=1,ROUND((AR13+(AY13*2))/3,0),ROUND(AY13,0)))</f>
        <v>0</v>
      </c>
      <c r="K13" s="16" t="str">
        <f>IF(BA13="","",BA13)</f>
        <v>0</v>
      </c>
      <c r="L13" s="102" t="s">
        <v>47</v>
      </c>
      <c r="M13" s="13"/>
      <c r="N13" s="53" t="str">
        <f>IF(BB13="","",BB13)</f>
        <v>0</v>
      </c>
      <c r="O13" s="2">
        <v>87</v>
      </c>
      <c r="P13" s="2">
        <v>86</v>
      </c>
      <c r="Q13" s="13"/>
      <c r="R13" s="3">
        <v>86</v>
      </c>
      <c r="S13" s="1"/>
      <c r="T13" s="62" t="str">
        <f>IF(ISNUMBER(R13)=FALSE(),"",IF(OR(R13&gt;=$C$4,ISNUMBER(S13)=FALSE(),R13&gt;S13),R13,IF(S13&gt;=$C$4,$C$4,S13)))</f>
        <v>0</v>
      </c>
      <c r="U13" s="1">
        <v>84</v>
      </c>
      <c r="V13" s="1"/>
      <c r="W13" s="62" t="str">
        <f>IF(ISNUMBER(U13)=FALSE(),"",IF(OR(U13&gt;=$C$4,ISNUMBER(V13)=FALSE(),U13&gt;V13),U13,IF(V13&gt;=$C$4,$C$4,V13)))</f>
        <v>0</v>
      </c>
      <c r="X13" s="1">
        <v>84</v>
      </c>
      <c r="Y13" s="1"/>
      <c r="Z13" s="62" t="str">
        <f>IF(ISNUMBER(X13)=FALSE(),"",IF(OR(X13&gt;=$C$4,ISNUMBER(Y13)=FALSE(),X13&gt;Y13),X13,IF(Y13&gt;=$C$4,$C$4,Y13)))</f>
        <v>0</v>
      </c>
      <c r="AA13" s="1"/>
      <c r="AB13" s="1"/>
      <c r="AC13" s="62" t="str">
        <f>IF(ISNUMBER(AA13)=FALSE(),"",IF(OR(AA13&gt;=$C$4,ISNUMBER(AB13)=FALSE(),AA13&gt;AB13),AA13,IF(AB13&gt;=$C$4,$C$4,AB13)))</f>
        <v>0</v>
      </c>
      <c r="AD13" s="1"/>
      <c r="AE13" s="1"/>
      <c r="AF13" s="62" t="str">
        <f>IF(ISNUMBER(AD13)=FALSE(),"",IF(OR(AD13&gt;=$C$4,ISNUMBER(AE13)=FALSE(),AD13&gt;AE13),AD13,IF(AE13&gt;=$C$4,$C$4,AE13)))</f>
        <v>0</v>
      </c>
      <c r="AG13" s="16" t="str">
        <f>IF(COUNTA(T13:T13)=1,T13)</f>
        <v>0</v>
      </c>
      <c r="AH13" s="16" t="str">
        <f>IF(COUNTA(W13:W13)=1,W13)</f>
        <v>0</v>
      </c>
      <c r="AI13" s="16" t="str">
        <f>IF(COUNTA(Z13:Z13)=1,Z13)</f>
        <v>0</v>
      </c>
      <c r="AJ13" s="16" t="str">
        <f>IF(COUNTA(AC13:AC13)=1,AC13)</f>
        <v>0</v>
      </c>
      <c r="AK13" s="16" t="str">
        <f>IF(COUNTA(AF13:AF13)=1,AF13)</f>
        <v>0</v>
      </c>
      <c r="AL13" s="52" t="str">
        <f>IF(COUNTBLANK(AG13:AK13)=5,"",AVERAGE(AG13:AK13))</f>
        <v>0</v>
      </c>
      <c r="AM13" s="6">
        <v>85</v>
      </c>
      <c r="AN13" s="2">
        <v>87</v>
      </c>
      <c r="AO13" s="2">
        <v>89</v>
      </c>
      <c r="AP13" s="2"/>
      <c r="AQ13" s="2"/>
      <c r="AR13" s="84" t="str">
        <f>IF(COUNTBLANK(AM13:AQ13)=5,"",AVERAGE(AM13:AQ13))</f>
        <v>0</v>
      </c>
      <c r="AS13" s="13"/>
      <c r="AT13" s="6"/>
      <c r="AU13" s="2"/>
      <c r="AV13" s="2"/>
      <c r="AW13" s="2"/>
      <c r="AX13" s="2"/>
      <c r="AY13" s="98" t="str">
        <f>IF(COUNTBLANK(AT13:AX13)=5,"",AVERAGE(AT13:AX13))</f>
        <v>0</v>
      </c>
      <c r="AZ13" s="13"/>
      <c r="BA13" s="10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6">
        <v>4</v>
      </c>
      <c r="B14" s="16">
        <v>51358</v>
      </c>
      <c r="C14" s="16" t="s">
        <v>212</v>
      </c>
      <c r="D14" s="13"/>
      <c r="E14" s="16" t="str">
        <f>H14</f>
        <v>0</v>
      </c>
      <c r="F14" s="13"/>
      <c r="G14" s="34" t="str">
        <f>IF(OR(COUNTBLANK(AL14:AL14)=1,COUNTBLANK(AR14:AR14)=1,COUNTBLANK(O14:O14)=1),"",ROUND(((2*AL14)+AR14+O14)/4,0))</f>
        <v>0</v>
      </c>
      <c r="H14" s="34" t="str">
        <f>IF(OR(COUNTBLANK(AL14:AL14)=1,COUNTBLANK(AR14:AR14)=1,AND(COUNTBLANK(O14:O14)=1,OR($K$2&lt;&gt;12,UPPER($L$2)&lt;&gt;"GENAP")),AND(COUNTBLANK(P14:P14)=1,OR($K$2&lt;&gt;12,UPPER($L$2)&lt;&gt;"GENAP"))),"",IF(OR($K$2&lt;&gt;12,UPPER($L$2)&lt;&gt;"GENAP"),ROUND(((2*AL14)+AR14+P14)/4,0),ROUND(((2*AL14)+AR14+P14)/4,0)))</f>
        <v>0</v>
      </c>
      <c r="I14" s="34" t="str">
        <f>IF(AND(COUNTBLANK(AT14:AX14)=5,COUNTBLANK(AM14:AQ14)=5),"",IF(COUNTBLANK(AL14:AL14)=1,ROUND((AR14+(AY14*2))/3,0),ROUND(AY14,0)))</f>
        <v>0</v>
      </c>
      <c r="J14" s="34" t="str">
        <f>IF(OR(AND(COUNTBLANK(P14:P14)=1,OR($K$2&lt;&gt;12,UPPER($L$2)&lt;&gt;"GENAP")),COUNTBLANK(AT14:AX14)=5),"",IF(COUNTBLANK(AL14:AL14)=1,ROUND((AR14+(AY14*2))/3,0),ROUND(AY14,0)))</f>
        <v>0</v>
      </c>
      <c r="K14" s="16" t="str">
        <f>IF(BA14="","",BA14)</f>
        <v>0</v>
      </c>
      <c r="L14" s="102" t="s">
        <v>47</v>
      </c>
      <c r="M14" s="13"/>
      <c r="N14" s="53" t="str">
        <f>IF(BB14="","",BB14)</f>
        <v>0</v>
      </c>
      <c r="O14" s="2">
        <v>89</v>
      </c>
      <c r="P14" s="2">
        <v>95</v>
      </c>
      <c r="Q14" s="13"/>
      <c r="R14" s="3">
        <v>86</v>
      </c>
      <c r="S14" s="1"/>
      <c r="T14" s="62" t="str">
        <f>IF(ISNUMBER(R14)=FALSE(),"",IF(OR(R14&gt;=$C$4,ISNUMBER(S14)=FALSE(),R14&gt;S14),R14,IF(S14&gt;=$C$4,$C$4,S14)))</f>
        <v>0</v>
      </c>
      <c r="U14" s="1">
        <v>83</v>
      </c>
      <c r="V14" s="1"/>
      <c r="W14" s="62" t="str">
        <f>IF(ISNUMBER(U14)=FALSE(),"",IF(OR(U14&gt;=$C$4,ISNUMBER(V14)=FALSE(),U14&gt;V14),U14,IF(V14&gt;=$C$4,$C$4,V14)))</f>
        <v>0</v>
      </c>
      <c r="X14" s="1">
        <v>90</v>
      </c>
      <c r="Y14" s="1"/>
      <c r="Z14" s="62" t="str">
        <f>IF(ISNUMBER(X14)=FALSE(),"",IF(OR(X14&gt;=$C$4,ISNUMBER(Y14)=FALSE(),X14&gt;Y14),X14,IF(Y14&gt;=$C$4,$C$4,Y14)))</f>
        <v>0</v>
      </c>
      <c r="AA14" s="1"/>
      <c r="AB14" s="1"/>
      <c r="AC14" s="62" t="str">
        <f>IF(ISNUMBER(AA14)=FALSE(),"",IF(OR(AA14&gt;=$C$4,ISNUMBER(AB14)=FALSE(),AA14&gt;AB14),AA14,IF(AB14&gt;=$C$4,$C$4,AB14)))</f>
        <v>0</v>
      </c>
      <c r="AD14" s="1"/>
      <c r="AE14" s="1"/>
      <c r="AF14" s="62" t="str">
        <f>IF(ISNUMBER(AD14)=FALSE(),"",IF(OR(AD14&gt;=$C$4,ISNUMBER(AE14)=FALSE(),AD14&gt;AE14),AD14,IF(AE14&gt;=$C$4,$C$4,AE14)))</f>
        <v>0</v>
      </c>
      <c r="AG14" s="16" t="str">
        <f>IF(COUNTA(T14:T14)=1,T14)</f>
        <v>0</v>
      </c>
      <c r="AH14" s="16" t="str">
        <f>IF(COUNTA(W14:W14)=1,W14)</f>
        <v>0</v>
      </c>
      <c r="AI14" s="16" t="str">
        <f>IF(COUNTA(Z14:Z14)=1,Z14)</f>
        <v>0</v>
      </c>
      <c r="AJ14" s="16" t="str">
        <f>IF(COUNTA(AC14:AC14)=1,AC14)</f>
        <v>0</v>
      </c>
      <c r="AK14" s="16" t="str">
        <f>IF(COUNTA(AF14:AF14)=1,AF14)</f>
        <v>0</v>
      </c>
      <c r="AL14" s="52" t="str">
        <f>IF(COUNTBLANK(AG14:AK14)=5,"",AVERAGE(AG14:AK14))</f>
        <v>0</v>
      </c>
      <c r="AM14" s="6">
        <v>85</v>
      </c>
      <c r="AN14" s="2">
        <v>87</v>
      </c>
      <c r="AO14" s="2">
        <v>89</v>
      </c>
      <c r="AP14" s="2"/>
      <c r="AQ14" s="2"/>
      <c r="AR14" s="84" t="str">
        <f>IF(COUNTBLANK(AM14:AQ14)=5,"",AVERAGE(AM14:AQ14))</f>
        <v>0</v>
      </c>
      <c r="AS14" s="13"/>
      <c r="AT14" s="6"/>
      <c r="AU14" s="2"/>
      <c r="AV14" s="2"/>
      <c r="AW14" s="2"/>
      <c r="AX14" s="2"/>
      <c r="AY14" s="98" t="str">
        <f>IF(COUNTBLANK(AT14:AX14)=5,"",AVERAGE(AT14:AX14))</f>
        <v>0</v>
      </c>
      <c r="AZ14" s="13"/>
      <c r="BA14" s="10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6">
        <v>5</v>
      </c>
      <c r="B15" s="16">
        <v>51359</v>
      </c>
      <c r="C15" s="16" t="s">
        <v>213</v>
      </c>
      <c r="D15" s="13"/>
      <c r="E15" s="16" t="str">
        <f>H15</f>
        <v>0</v>
      </c>
      <c r="F15" s="13"/>
      <c r="G15" s="34" t="str">
        <f>IF(OR(COUNTBLANK(AL15:AL15)=1,COUNTBLANK(AR15:AR15)=1,COUNTBLANK(O15:O15)=1),"",ROUND(((2*AL15)+AR15+O15)/4,0))</f>
        <v>0</v>
      </c>
      <c r="H15" s="34" t="str">
        <f>IF(OR(COUNTBLANK(AL15:AL15)=1,COUNTBLANK(AR15:AR15)=1,AND(COUNTBLANK(O15:O15)=1,OR($K$2&lt;&gt;12,UPPER($L$2)&lt;&gt;"GENAP")),AND(COUNTBLANK(P15:P15)=1,OR($K$2&lt;&gt;12,UPPER($L$2)&lt;&gt;"GENAP"))),"",IF(OR($K$2&lt;&gt;12,UPPER($L$2)&lt;&gt;"GENAP"),ROUND(((2*AL15)+AR15+P15)/4,0),ROUND(((2*AL15)+AR15+P15)/4,0)))</f>
        <v>0</v>
      </c>
      <c r="I15" s="34" t="str">
        <f>IF(AND(COUNTBLANK(AT15:AX15)=5,COUNTBLANK(AM15:AQ15)=5),"",IF(COUNTBLANK(AL15:AL15)=1,ROUND((AR15+(AY15*2))/3,0),ROUND(AY15,0)))</f>
        <v>0</v>
      </c>
      <c r="J15" s="34" t="str">
        <f>IF(OR(AND(COUNTBLANK(P15:P15)=1,OR($K$2&lt;&gt;12,UPPER($L$2)&lt;&gt;"GENAP")),COUNTBLANK(AT15:AX15)=5),"",IF(COUNTBLANK(AL15:AL15)=1,ROUND((AR15+(AY15*2))/3,0),ROUND(AY15,0)))</f>
        <v>0</v>
      </c>
      <c r="K15" s="16" t="str">
        <f>IF(BA15="","",BA15)</f>
        <v>0</v>
      </c>
      <c r="L15" s="102" t="s">
        <v>47</v>
      </c>
      <c r="M15" s="13"/>
      <c r="N15" s="53" t="str">
        <f>IF(BB15="","",BB15)</f>
        <v>0</v>
      </c>
      <c r="O15" s="2">
        <v>86</v>
      </c>
      <c r="P15" s="2">
        <v>86</v>
      </c>
      <c r="Q15" s="13"/>
      <c r="R15" s="3">
        <v>85</v>
      </c>
      <c r="S15" s="1"/>
      <c r="T15" s="62" t="str">
        <f>IF(ISNUMBER(R15)=FALSE(),"",IF(OR(R15&gt;=$C$4,ISNUMBER(S15)=FALSE(),R15&gt;S15),R15,IF(S15&gt;=$C$4,$C$4,S15)))</f>
        <v>0</v>
      </c>
      <c r="U15" s="1">
        <v>78</v>
      </c>
      <c r="V15" s="1"/>
      <c r="W15" s="62" t="str">
        <f>IF(ISNUMBER(U15)=FALSE(),"",IF(OR(U15&gt;=$C$4,ISNUMBER(V15)=FALSE(),U15&gt;V15),U15,IF(V15&gt;=$C$4,$C$4,V15)))</f>
        <v>0</v>
      </c>
      <c r="X15" s="1">
        <v>85</v>
      </c>
      <c r="Y15" s="1"/>
      <c r="Z15" s="62" t="str">
        <f>IF(ISNUMBER(X15)=FALSE(),"",IF(OR(X15&gt;=$C$4,ISNUMBER(Y15)=FALSE(),X15&gt;Y15),X15,IF(Y15&gt;=$C$4,$C$4,Y15)))</f>
        <v>0</v>
      </c>
      <c r="AA15" s="1"/>
      <c r="AB15" s="1"/>
      <c r="AC15" s="62" t="str">
        <f>IF(ISNUMBER(AA15)=FALSE(),"",IF(OR(AA15&gt;=$C$4,ISNUMBER(AB15)=FALSE(),AA15&gt;AB15),AA15,IF(AB15&gt;=$C$4,$C$4,AB15)))</f>
        <v>0</v>
      </c>
      <c r="AD15" s="1"/>
      <c r="AE15" s="1"/>
      <c r="AF15" s="62" t="str">
        <f>IF(ISNUMBER(AD15)=FALSE(),"",IF(OR(AD15&gt;=$C$4,ISNUMBER(AE15)=FALSE(),AD15&gt;AE15),AD15,IF(AE15&gt;=$C$4,$C$4,AE15)))</f>
        <v>0</v>
      </c>
      <c r="AG15" s="16" t="str">
        <f>IF(COUNTA(T15:T15)=1,T15)</f>
        <v>0</v>
      </c>
      <c r="AH15" s="16" t="str">
        <f>IF(COUNTA(W15:W15)=1,W15)</f>
        <v>0</v>
      </c>
      <c r="AI15" s="16" t="str">
        <f>IF(COUNTA(Z15:Z15)=1,Z15)</f>
        <v>0</v>
      </c>
      <c r="AJ15" s="16" t="str">
        <f>IF(COUNTA(AC15:AC15)=1,AC15)</f>
        <v>0</v>
      </c>
      <c r="AK15" s="16" t="str">
        <f>IF(COUNTA(AF15:AF15)=1,AF15)</f>
        <v>0</v>
      </c>
      <c r="AL15" s="52" t="str">
        <f>IF(COUNTBLANK(AG15:AK15)=5,"",AVERAGE(AG15:AK15))</f>
        <v>0</v>
      </c>
      <c r="AM15" s="6">
        <v>87</v>
      </c>
      <c r="AN15" s="2">
        <v>87</v>
      </c>
      <c r="AO15" s="2">
        <v>89</v>
      </c>
      <c r="AP15" s="2"/>
      <c r="AQ15" s="2"/>
      <c r="AR15" s="84" t="str">
        <f>IF(COUNTBLANK(AM15:AQ15)=5,"",AVERAGE(AM15:AQ15))</f>
        <v>0</v>
      </c>
      <c r="AS15" s="13"/>
      <c r="AT15" s="6"/>
      <c r="AU15" s="2"/>
      <c r="AV15" s="2"/>
      <c r="AW15" s="2"/>
      <c r="AX15" s="2"/>
      <c r="AY15" s="98" t="str">
        <f>IF(COUNTBLANK(AT15:AX15)=5,"",AVERAGE(AT15:AX15))</f>
        <v>0</v>
      </c>
      <c r="AZ15" s="13"/>
      <c r="BA15" s="10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6">
        <v>6</v>
      </c>
      <c r="B16" s="16">
        <v>51360</v>
      </c>
      <c r="C16" s="16" t="s">
        <v>214</v>
      </c>
      <c r="D16" s="13"/>
      <c r="E16" s="16" t="str">
        <f>H16</f>
        <v>0</v>
      </c>
      <c r="F16" s="13"/>
      <c r="G16" s="34" t="str">
        <f>IF(OR(COUNTBLANK(AL16:AL16)=1,COUNTBLANK(AR16:AR16)=1,COUNTBLANK(O16:O16)=1),"",ROUND(((2*AL16)+AR16+O16)/4,0))</f>
        <v>0</v>
      </c>
      <c r="H16" s="34" t="str">
        <f>IF(OR(COUNTBLANK(AL16:AL16)=1,COUNTBLANK(AR16:AR16)=1,AND(COUNTBLANK(O16:O16)=1,OR($K$2&lt;&gt;12,UPPER($L$2)&lt;&gt;"GENAP")),AND(COUNTBLANK(P16:P16)=1,OR($K$2&lt;&gt;12,UPPER($L$2)&lt;&gt;"GENAP"))),"",IF(OR($K$2&lt;&gt;12,UPPER($L$2)&lt;&gt;"GENAP"),ROUND(((2*AL16)+AR16+P16)/4,0),ROUND(((2*AL16)+AR16+P16)/4,0)))</f>
        <v>0</v>
      </c>
      <c r="I16" s="34" t="str">
        <f>IF(AND(COUNTBLANK(AT16:AX16)=5,COUNTBLANK(AM16:AQ16)=5),"",IF(COUNTBLANK(AL16:AL16)=1,ROUND((AR16+(AY16*2))/3,0),ROUND(AY16,0)))</f>
        <v>0</v>
      </c>
      <c r="J16" s="34" t="str">
        <f>IF(OR(AND(COUNTBLANK(P16:P16)=1,OR($K$2&lt;&gt;12,UPPER($L$2)&lt;&gt;"GENAP")),COUNTBLANK(AT16:AX16)=5),"",IF(COUNTBLANK(AL16:AL16)=1,ROUND((AR16+(AY16*2))/3,0),ROUND(AY16,0)))</f>
        <v>0</v>
      </c>
      <c r="K16" s="16" t="str">
        <f>IF(BA16="","",BA16)</f>
        <v>0</v>
      </c>
      <c r="L16" s="102" t="s">
        <v>47</v>
      </c>
      <c r="M16" s="13"/>
      <c r="N16" s="53" t="str">
        <f>IF(BB16="","",BB16)</f>
        <v>0</v>
      </c>
      <c r="O16" s="2">
        <v>92</v>
      </c>
      <c r="P16" s="2">
        <v>90</v>
      </c>
      <c r="Q16" s="13"/>
      <c r="R16" s="3">
        <v>90</v>
      </c>
      <c r="S16" s="1"/>
      <c r="T16" s="62" t="str">
        <f>IF(ISNUMBER(R16)=FALSE(),"",IF(OR(R16&gt;=$C$4,ISNUMBER(S16)=FALSE(),R16&gt;S16),R16,IF(S16&gt;=$C$4,$C$4,S16)))</f>
        <v>0</v>
      </c>
      <c r="U16" s="1">
        <v>94</v>
      </c>
      <c r="V16" s="1"/>
      <c r="W16" s="62" t="str">
        <f>IF(ISNUMBER(U16)=FALSE(),"",IF(OR(U16&gt;=$C$4,ISNUMBER(V16)=FALSE(),U16&gt;V16),U16,IF(V16&gt;=$C$4,$C$4,V16)))</f>
        <v>0</v>
      </c>
      <c r="X16" s="1">
        <v>86</v>
      </c>
      <c r="Y16" s="1"/>
      <c r="Z16" s="62" t="str">
        <f>IF(ISNUMBER(X16)=FALSE(),"",IF(OR(X16&gt;=$C$4,ISNUMBER(Y16)=FALSE(),X16&gt;Y16),X16,IF(Y16&gt;=$C$4,$C$4,Y16)))</f>
        <v>0</v>
      </c>
      <c r="AA16" s="1"/>
      <c r="AB16" s="1"/>
      <c r="AC16" s="62" t="str">
        <f>IF(ISNUMBER(AA16)=FALSE(),"",IF(OR(AA16&gt;=$C$4,ISNUMBER(AB16)=FALSE(),AA16&gt;AB16),AA16,IF(AB16&gt;=$C$4,$C$4,AB16)))</f>
        <v>0</v>
      </c>
      <c r="AD16" s="1"/>
      <c r="AE16" s="1"/>
      <c r="AF16" s="62" t="str">
        <f>IF(ISNUMBER(AD16)=FALSE(),"",IF(OR(AD16&gt;=$C$4,ISNUMBER(AE16)=FALSE(),AD16&gt;AE16),AD16,IF(AE16&gt;=$C$4,$C$4,AE16)))</f>
        <v>0</v>
      </c>
      <c r="AG16" s="16" t="str">
        <f>IF(COUNTA(T16:T16)=1,T16)</f>
        <v>0</v>
      </c>
      <c r="AH16" s="16" t="str">
        <f>IF(COUNTA(W16:W16)=1,W16)</f>
        <v>0</v>
      </c>
      <c r="AI16" s="16" t="str">
        <f>IF(COUNTA(Z16:Z16)=1,Z16)</f>
        <v>0</v>
      </c>
      <c r="AJ16" s="16" t="str">
        <f>IF(COUNTA(AC16:AC16)=1,AC16)</f>
        <v>0</v>
      </c>
      <c r="AK16" s="16" t="str">
        <f>IF(COUNTA(AF16:AF16)=1,AF16)</f>
        <v>0</v>
      </c>
      <c r="AL16" s="52" t="str">
        <f>IF(COUNTBLANK(AG16:AK16)=5,"",AVERAGE(AG16:AK16))</f>
        <v>0</v>
      </c>
      <c r="AM16" s="6">
        <v>86</v>
      </c>
      <c r="AN16" s="2">
        <v>87</v>
      </c>
      <c r="AO16" s="2">
        <v>89</v>
      </c>
      <c r="AP16" s="2"/>
      <c r="AQ16" s="2"/>
      <c r="AR16" s="84" t="str">
        <f>IF(COUNTBLANK(AM16:AQ16)=5,"",AVERAGE(AM16:AQ16))</f>
        <v>0</v>
      </c>
      <c r="AS16" s="13"/>
      <c r="AT16" s="6"/>
      <c r="AU16" s="2"/>
      <c r="AV16" s="2"/>
      <c r="AW16" s="2"/>
      <c r="AX16" s="2"/>
      <c r="AY16" s="98" t="str">
        <f>IF(COUNTBLANK(AT16:AX16)=5,"",AVERAGE(AT16:AX16))</f>
        <v>0</v>
      </c>
      <c r="AZ16" s="13"/>
      <c r="BA16" s="10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6">
        <v>7</v>
      </c>
      <c r="B17" s="16">
        <v>51361</v>
      </c>
      <c r="C17" s="16" t="s">
        <v>215</v>
      </c>
      <c r="D17" s="13"/>
      <c r="E17" s="16" t="str">
        <f>H17</f>
        <v>0</v>
      </c>
      <c r="F17" s="13"/>
      <c r="G17" s="34" t="str">
        <f>IF(OR(COUNTBLANK(AL17:AL17)=1,COUNTBLANK(AR17:AR17)=1,COUNTBLANK(O17:O17)=1),"",ROUND(((2*AL17)+AR17+O17)/4,0))</f>
        <v>0</v>
      </c>
      <c r="H17" s="34" t="str">
        <f>IF(OR(COUNTBLANK(AL17:AL17)=1,COUNTBLANK(AR17:AR17)=1,AND(COUNTBLANK(O17:O17)=1,OR($K$2&lt;&gt;12,UPPER($L$2)&lt;&gt;"GENAP")),AND(COUNTBLANK(P17:P17)=1,OR($K$2&lt;&gt;12,UPPER($L$2)&lt;&gt;"GENAP"))),"",IF(OR($K$2&lt;&gt;12,UPPER($L$2)&lt;&gt;"GENAP"),ROUND(((2*AL17)+AR17+P17)/4,0),ROUND(((2*AL17)+AR17+P17)/4,0)))</f>
        <v>0</v>
      </c>
      <c r="I17" s="34" t="str">
        <f>IF(AND(COUNTBLANK(AT17:AX17)=5,COUNTBLANK(AM17:AQ17)=5),"",IF(COUNTBLANK(AL17:AL17)=1,ROUND((AR17+(AY17*2))/3,0),ROUND(AY17,0)))</f>
        <v>0</v>
      </c>
      <c r="J17" s="34" t="str">
        <f>IF(OR(AND(COUNTBLANK(P17:P17)=1,OR($K$2&lt;&gt;12,UPPER($L$2)&lt;&gt;"GENAP")),COUNTBLANK(AT17:AX17)=5),"",IF(COUNTBLANK(AL17:AL17)=1,ROUND((AR17+(AY17*2))/3,0),ROUND(AY17,0)))</f>
        <v>0</v>
      </c>
      <c r="K17" s="16" t="str">
        <f>IF(BA17="","",BA17)</f>
        <v>0</v>
      </c>
      <c r="L17" s="102" t="s">
        <v>47</v>
      </c>
      <c r="M17" s="13"/>
      <c r="N17" s="53" t="str">
        <f>IF(BB17="","",BB17)</f>
        <v>0</v>
      </c>
      <c r="O17" s="2">
        <v>86</v>
      </c>
      <c r="P17" s="2">
        <v>88</v>
      </c>
      <c r="Q17" s="13"/>
      <c r="R17" s="3">
        <v>90</v>
      </c>
      <c r="S17" s="1"/>
      <c r="T17" s="62" t="str">
        <f>IF(ISNUMBER(R17)=FALSE(),"",IF(OR(R17&gt;=$C$4,ISNUMBER(S17)=FALSE(),R17&gt;S17),R17,IF(S17&gt;=$C$4,$C$4,S17)))</f>
        <v>0</v>
      </c>
      <c r="U17" s="1">
        <v>85</v>
      </c>
      <c r="V17" s="1"/>
      <c r="W17" s="62" t="str">
        <f>IF(ISNUMBER(U17)=FALSE(),"",IF(OR(U17&gt;=$C$4,ISNUMBER(V17)=FALSE(),U17&gt;V17),U17,IF(V17&gt;=$C$4,$C$4,V17)))</f>
        <v>0</v>
      </c>
      <c r="X17" s="1">
        <v>83</v>
      </c>
      <c r="Y17" s="1"/>
      <c r="Z17" s="62" t="str">
        <f>IF(ISNUMBER(X17)=FALSE(),"",IF(OR(X17&gt;=$C$4,ISNUMBER(Y17)=FALSE(),X17&gt;Y17),X17,IF(Y17&gt;=$C$4,$C$4,Y17)))</f>
        <v>0</v>
      </c>
      <c r="AA17" s="1"/>
      <c r="AB17" s="1"/>
      <c r="AC17" s="62" t="str">
        <f>IF(ISNUMBER(AA17)=FALSE(),"",IF(OR(AA17&gt;=$C$4,ISNUMBER(AB17)=FALSE(),AA17&gt;AB17),AA17,IF(AB17&gt;=$C$4,$C$4,AB17)))</f>
        <v>0</v>
      </c>
      <c r="AD17" s="1"/>
      <c r="AE17" s="1"/>
      <c r="AF17" s="62" t="str">
        <f>IF(ISNUMBER(AD17)=FALSE(),"",IF(OR(AD17&gt;=$C$4,ISNUMBER(AE17)=FALSE(),AD17&gt;AE17),AD17,IF(AE17&gt;=$C$4,$C$4,AE17)))</f>
        <v>0</v>
      </c>
      <c r="AG17" s="16" t="str">
        <f>IF(COUNTA(T17:T17)=1,T17)</f>
        <v>0</v>
      </c>
      <c r="AH17" s="16" t="str">
        <f>IF(COUNTA(W17:W17)=1,W17)</f>
        <v>0</v>
      </c>
      <c r="AI17" s="16" t="str">
        <f>IF(COUNTA(Z17:Z17)=1,Z17)</f>
        <v>0</v>
      </c>
      <c r="AJ17" s="16" t="str">
        <f>IF(COUNTA(AC17:AC17)=1,AC17)</f>
        <v>0</v>
      </c>
      <c r="AK17" s="16" t="str">
        <f>IF(COUNTA(AF17:AF17)=1,AF17)</f>
        <v>0</v>
      </c>
      <c r="AL17" s="52" t="str">
        <f>IF(COUNTBLANK(AG17:AK17)=5,"",AVERAGE(AG17:AK17))</f>
        <v>0</v>
      </c>
      <c r="AM17" s="6">
        <v>86</v>
      </c>
      <c r="AN17" s="2">
        <v>87</v>
      </c>
      <c r="AO17" s="2">
        <v>89</v>
      </c>
      <c r="AP17" s="2"/>
      <c r="AQ17" s="2"/>
      <c r="AR17" s="84" t="str">
        <f>IF(COUNTBLANK(AM17:AQ17)=5,"",AVERAGE(AM17:AQ17))</f>
        <v>0</v>
      </c>
      <c r="AS17" s="13"/>
      <c r="AT17" s="6"/>
      <c r="AU17" s="2"/>
      <c r="AV17" s="2"/>
      <c r="AW17" s="2"/>
      <c r="AX17" s="2"/>
      <c r="AY17" s="98" t="str">
        <f>IF(COUNTBLANK(AT17:AX17)=5,"",AVERAGE(AT17:AX17))</f>
        <v>0</v>
      </c>
      <c r="AZ17" s="13"/>
      <c r="BA17" s="10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6">
        <v>8</v>
      </c>
      <c r="B18" s="16">
        <v>51362</v>
      </c>
      <c r="C18" s="16" t="s">
        <v>216</v>
      </c>
      <c r="D18" s="13"/>
      <c r="E18" s="16" t="str">
        <f>H18</f>
        <v>0</v>
      </c>
      <c r="F18" s="13"/>
      <c r="G18" s="34" t="str">
        <f>IF(OR(COUNTBLANK(AL18:AL18)=1,COUNTBLANK(AR18:AR18)=1,COUNTBLANK(O18:O18)=1),"",ROUND(((2*AL18)+AR18+O18)/4,0))</f>
        <v>0</v>
      </c>
      <c r="H18" s="34" t="str">
        <f>IF(OR(COUNTBLANK(AL18:AL18)=1,COUNTBLANK(AR18:AR18)=1,AND(COUNTBLANK(O18:O18)=1,OR($K$2&lt;&gt;12,UPPER($L$2)&lt;&gt;"GENAP")),AND(COUNTBLANK(P18:P18)=1,OR($K$2&lt;&gt;12,UPPER($L$2)&lt;&gt;"GENAP"))),"",IF(OR($K$2&lt;&gt;12,UPPER($L$2)&lt;&gt;"GENAP"),ROUND(((2*AL18)+AR18+P18)/4,0),ROUND(((2*AL18)+AR18+P18)/4,0)))</f>
        <v>0</v>
      </c>
      <c r="I18" s="34" t="str">
        <f>IF(AND(COUNTBLANK(AT18:AX18)=5,COUNTBLANK(AM18:AQ18)=5),"",IF(COUNTBLANK(AL18:AL18)=1,ROUND((AR18+(AY18*2))/3,0),ROUND(AY18,0)))</f>
        <v>0</v>
      </c>
      <c r="J18" s="34" t="str">
        <f>IF(OR(AND(COUNTBLANK(P18:P18)=1,OR($K$2&lt;&gt;12,UPPER($L$2)&lt;&gt;"GENAP")),COUNTBLANK(AT18:AX18)=5),"",IF(COUNTBLANK(AL18:AL18)=1,ROUND((AR18+(AY18*2))/3,0),ROUND(AY18,0)))</f>
        <v>0</v>
      </c>
      <c r="K18" s="16" t="str">
        <f>IF(BA18="","",BA18)</f>
        <v>0</v>
      </c>
      <c r="L18" s="102" t="s">
        <v>47</v>
      </c>
      <c r="M18" s="13"/>
      <c r="N18" s="53" t="str">
        <f>IF(BB18="","",BB18)</f>
        <v>0</v>
      </c>
      <c r="O18" s="2">
        <v>78</v>
      </c>
      <c r="P18" s="2">
        <v>80</v>
      </c>
      <c r="Q18" s="13"/>
      <c r="R18" s="3">
        <v>87</v>
      </c>
      <c r="S18" s="1"/>
      <c r="T18" s="62" t="str">
        <f>IF(ISNUMBER(R18)=FALSE(),"",IF(OR(R18&gt;=$C$4,ISNUMBER(S18)=FALSE(),R18&gt;S18),R18,IF(S18&gt;=$C$4,$C$4,S18)))</f>
        <v>0</v>
      </c>
      <c r="U18" s="1">
        <v>88</v>
      </c>
      <c r="V18" s="1"/>
      <c r="W18" s="62" t="str">
        <f>IF(ISNUMBER(U18)=FALSE(),"",IF(OR(U18&gt;=$C$4,ISNUMBER(V18)=FALSE(),U18&gt;V18),U18,IF(V18&gt;=$C$4,$C$4,V18)))</f>
        <v>0</v>
      </c>
      <c r="X18" s="1">
        <v>86</v>
      </c>
      <c r="Y18" s="1"/>
      <c r="Z18" s="62" t="str">
        <f>IF(ISNUMBER(X18)=FALSE(),"",IF(OR(X18&gt;=$C$4,ISNUMBER(Y18)=FALSE(),X18&gt;Y18),X18,IF(Y18&gt;=$C$4,$C$4,Y18)))</f>
        <v>0</v>
      </c>
      <c r="AA18" s="1"/>
      <c r="AB18" s="1"/>
      <c r="AC18" s="62" t="str">
        <f>IF(ISNUMBER(AA18)=FALSE(),"",IF(OR(AA18&gt;=$C$4,ISNUMBER(AB18)=FALSE(),AA18&gt;AB18),AA18,IF(AB18&gt;=$C$4,$C$4,AB18)))</f>
        <v>0</v>
      </c>
      <c r="AD18" s="1"/>
      <c r="AE18" s="1"/>
      <c r="AF18" s="62" t="str">
        <f>IF(ISNUMBER(AD18)=FALSE(),"",IF(OR(AD18&gt;=$C$4,ISNUMBER(AE18)=FALSE(),AD18&gt;AE18),AD18,IF(AE18&gt;=$C$4,$C$4,AE18)))</f>
        <v>0</v>
      </c>
      <c r="AG18" s="16" t="str">
        <f>IF(COUNTA(T18:T18)=1,T18)</f>
        <v>0</v>
      </c>
      <c r="AH18" s="16" t="str">
        <f>IF(COUNTA(W18:W18)=1,W18)</f>
        <v>0</v>
      </c>
      <c r="AI18" s="16" t="str">
        <f>IF(COUNTA(Z18:Z18)=1,Z18)</f>
        <v>0</v>
      </c>
      <c r="AJ18" s="16" t="str">
        <f>IF(COUNTA(AC18:AC18)=1,AC18)</f>
        <v>0</v>
      </c>
      <c r="AK18" s="16" t="str">
        <f>IF(COUNTA(AF18:AF18)=1,AF18)</f>
        <v>0</v>
      </c>
      <c r="AL18" s="52" t="str">
        <f>IF(COUNTBLANK(AG18:AK18)=5,"",AVERAGE(AG18:AK18))</f>
        <v>0</v>
      </c>
      <c r="AM18" s="6">
        <v>86</v>
      </c>
      <c r="AN18" s="2">
        <v>87</v>
      </c>
      <c r="AO18" s="2">
        <v>89</v>
      </c>
      <c r="AP18" s="2"/>
      <c r="AQ18" s="2"/>
      <c r="AR18" s="84" t="str">
        <f>IF(COUNTBLANK(AM18:AQ18)=5,"",AVERAGE(AM18:AQ18))</f>
        <v>0</v>
      </c>
      <c r="AS18" s="13"/>
      <c r="AT18" s="6"/>
      <c r="AU18" s="2"/>
      <c r="AV18" s="2"/>
      <c r="AW18" s="2"/>
      <c r="AX18" s="2"/>
      <c r="AY18" s="98" t="str">
        <f>IF(COUNTBLANK(AT18:AX18)=5,"",AVERAGE(AT18:AX18))</f>
        <v>0</v>
      </c>
      <c r="AZ18" s="13"/>
      <c r="BA18" s="10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6">
        <v>9</v>
      </c>
      <c r="B19" s="16">
        <v>51363</v>
      </c>
      <c r="C19" s="16" t="s">
        <v>217</v>
      </c>
      <c r="D19" s="13"/>
      <c r="E19" s="16" t="str">
        <f>H19</f>
        <v>0</v>
      </c>
      <c r="F19" s="13"/>
      <c r="G19" s="34" t="str">
        <f>IF(OR(COUNTBLANK(AL19:AL19)=1,COUNTBLANK(AR19:AR19)=1,COUNTBLANK(O19:O19)=1),"",ROUND(((2*AL19)+AR19+O19)/4,0))</f>
        <v>0</v>
      </c>
      <c r="H19" s="34" t="str">
        <f>IF(OR(COUNTBLANK(AL19:AL19)=1,COUNTBLANK(AR19:AR19)=1,AND(COUNTBLANK(O19:O19)=1,OR($K$2&lt;&gt;12,UPPER($L$2)&lt;&gt;"GENAP")),AND(COUNTBLANK(P19:P19)=1,OR($K$2&lt;&gt;12,UPPER($L$2)&lt;&gt;"GENAP"))),"",IF(OR($K$2&lt;&gt;12,UPPER($L$2)&lt;&gt;"GENAP"),ROUND(((2*AL19)+AR19+P19)/4,0),ROUND(((2*AL19)+AR19+P19)/4,0)))</f>
        <v>0</v>
      </c>
      <c r="I19" s="34" t="str">
        <f>IF(AND(COUNTBLANK(AT19:AX19)=5,COUNTBLANK(AM19:AQ19)=5),"",IF(COUNTBLANK(AL19:AL19)=1,ROUND((AR19+(AY19*2))/3,0),ROUND(AY19,0)))</f>
        <v>0</v>
      </c>
      <c r="J19" s="34" t="str">
        <f>IF(OR(AND(COUNTBLANK(P19:P19)=1,OR($K$2&lt;&gt;12,UPPER($L$2)&lt;&gt;"GENAP")),COUNTBLANK(AT19:AX19)=5),"",IF(COUNTBLANK(AL19:AL19)=1,ROUND((AR19+(AY19*2))/3,0),ROUND(AY19,0)))</f>
        <v>0</v>
      </c>
      <c r="K19" s="16" t="str">
        <f>IF(BA19="","",BA19)</f>
        <v>0</v>
      </c>
      <c r="L19" s="102" t="s">
        <v>47</v>
      </c>
      <c r="M19" s="13"/>
      <c r="N19" s="53" t="str">
        <f>IF(BB19="","",BB19)</f>
        <v>0</v>
      </c>
      <c r="O19" s="2">
        <v>78</v>
      </c>
      <c r="P19" s="2">
        <v>86</v>
      </c>
      <c r="Q19" s="13"/>
      <c r="R19" s="3">
        <v>86</v>
      </c>
      <c r="S19" s="1"/>
      <c r="T19" s="62" t="str">
        <f>IF(ISNUMBER(R19)=FALSE(),"",IF(OR(R19&gt;=$C$4,ISNUMBER(S19)=FALSE(),R19&gt;S19),R19,IF(S19&gt;=$C$4,$C$4,S19)))</f>
        <v>0</v>
      </c>
      <c r="U19" s="1">
        <v>85</v>
      </c>
      <c r="V19" s="1"/>
      <c r="W19" s="62" t="str">
        <f>IF(ISNUMBER(U19)=FALSE(),"",IF(OR(U19&gt;=$C$4,ISNUMBER(V19)=FALSE(),U19&gt;V19),U19,IF(V19&gt;=$C$4,$C$4,V19)))</f>
        <v>0</v>
      </c>
      <c r="X19" s="1">
        <v>85</v>
      </c>
      <c r="Y19" s="1"/>
      <c r="Z19" s="62" t="str">
        <f>IF(ISNUMBER(X19)=FALSE(),"",IF(OR(X19&gt;=$C$4,ISNUMBER(Y19)=FALSE(),X19&gt;Y19),X19,IF(Y19&gt;=$C$4,$C$4,Y19)))</f>
        <v>0</v>
      </c>
      <c r="AA19" s="1"/>
      <c r="AB19" s="1"/>
      <c r="AC19" s="62" t="str">
        <f>IF(ISNUMBER(AA19)=FALSE(),"",IF(OR(AA19&gt;=$C$4,ISNUMBER(AB19)=FALSE(),AA19&gt;AB19),AA19,IF(AB19&gt;=$C$4,$C$4,AB19)))</f>
        <v>0</v>
      </c>
      <c r="AD19" s="1"/>
      <c r="AE19" s="1"/>
      <c r="AF19" s="62" t="str">
        <f>IF(ISNUMBER(AD19)=FALSE(),"",IF(OR(AD19&gt;=$C$4,ISNUMBER(AE19)=FALSE(),AD19&gt;AE19),AD19,IF(AE19&gt;=$C$4,$C$4,AE19)))</f>
        <v>0</v>
      </c>
      <c r="AG19" s="16" t="str">
        <f>IF(COUNTA(T19:T19)=1,T19)</f>
        <v>0</v>
      </c>
      <c r="AH19" s="16" t="str">
        <f>IF(COUNTA(W19:W19)=1,W19)</f>
        <v>0</v>
      </c>
      <c r="AI19" s="16" t="str">
        <f>IF(COUNTA(Z19:Z19)=1,Z19)</f>
        <v>0</v>
      </c>
      <c r="AJ19" s="16" t="str">
        <f>IF(COUNTA(AC19:AC19)=1,AC19)</f>
        <v>0</v>
      </c>
      <c r="AK19" s="16" t="str">
        <f>IF(COUNTA(AF19:AF19)=1,AF19)</f>
        <v>0</v>
      </c>
      <c r="AL19" s="52" t="str">
        <f>IF(COUNTBLANK(AG19:AK19)=5,"",AVERAGE(AG19:AK19))</f>
        <v>0</v>
      </c>
      <c r="AM19" s="6">
        <v>86</v>
      </c>
      <c r="AN19" s="2">
        <v>87</v>
      </c>
      <c r="AO19" s="2">
        <v>89</v>
      </c>
      <c r="AP19" s="2"/>
      <c r="AQ19" s="2"/>
      <c r="AR19" s="84" t="str">
        <f>IF(COUNTBLANK(AM19:AQ19)=5,"",AVERAGE(AM19:AQ19))</f>
        <v>0</v>
      </c>
      <c r="AS19" s="13"/>
      <c r="AT19" s="6"/>
      <c r="AU19" s="2"/>
      <c r="AV19" s="2"/>
      <c r="AW19" s="2"/>
      <c r="AX19" s="2"/>
      <c r="AY19" s="98" t="str">
        <f>IF(COUNTBLANK(AT19:AX19)=5,"",AVERAGE(AT19:AX19))</f>
        <v>0</v>
      </c>
      <c r="AZ19" s="13"/>
      <c r="BA19" s="10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6">
        <v>10</v>
      </c>
      <c r="B20" s="16">
        <v>51364</v>
      </c>
      <c r="C20" s="16" t="s">
        <v>218</v>
      </c>
      <c r="D20" s="13"/>
      <c r="E20" s="16" t="str">
        <f>H20</f>
        <v>0</v>
      </c>
      <c r="F20" s="13"/>
      <c r="G20" s="34" t="str">
        <f>IF(OR(COUNTBLANK(AL20:AL20)=1,COUNTBLANK(AR20:AR20)=1,COUNTBLANK(O20:O20)=1),"",ROUND(((2*AL20)+AR20+O20)/4,0))</f>
        <v>0</v>
      </c>
      <c r="H20" s="34" t="str">
        <f>IF(OR(COUNTBLANK(AL20:AL20)=1,COUNTBLANK(AR20:AR20)=1,AND(COUNTBLANK(O20:O20)=1,OR($K$2&lt;&gt;12,UPPER($L$2)&lt;&gt;"GENAP")),AND(COUNTBLANK(P20:P20)=1,OR($K$2&lt;&gt;12,UPPER($L$2)&lt;&gt;"GENAP"))),"",IF(OR($K$2&lt;&gt;12,UPPER($L$2)&lt;&gt;"GENAP"),ROUND(((2*AL20)+AR20+P20)/4,0),ROUND(((2*AL20)+AR20+P20)/4,0)))</f>
        <v>0</v>
      </c>
      <c r="I20" s="34" t="str">
        <f>IF(AND(COUNTBLANK(AT20:AX20)=5,COUNTBLANK(AM20:AQ20)=5),"",IF(COUNTBLANK(AL20:AL20)=1,ROUND((AR20+(AY20*2))/3,0),ROUND(AY20,0)))</f>
        <v>0</v>
      </c>
      <c r="J20" s="34" t="str">
        <f>IF(OR(AND(COUNTBLANK(P20:P20)=1,OR($K$2&lt;&gt;12,UPPER($L$2)&lt;&gt;"GENAP")),COUNTBLANK(AT20:AX20)=5),"",IF(COUNTBLANK(AL20:AL20)=1,ROUND((AR20+(AY20*2))/3,0),ROUND(AY20,0)))</f>
        <v>0</v>
      </c>
      <c r="K20" s="16" t="str">
        <f>IF(BA20="","",BA20)</f>
        <v>0</v>
      </c>
      <c r="L20" s="102" t="s">
        <v>47</v>
      </c>
      <c r="M20" s="13"/>
      <c r="N20" s="53" t="str">
        <f>IF(BB20="","",BB20)</f>
        <v>0</v>
      </c>
      <c r="O20" s="2">
        <v>76</v>
      </c>
      <c r="P20" s="2">
        <v>86</v>
      </c>
      <c r="Q20" s="13"/>
      <c r="R20" s="3">
        <v>86</v>
      </c>
      <c r="S20" s="1"/>
      <c r="T20" s="62" t="str">
        <f>IF(ISNUMBER(R20)=FALSE(),"",IF(OR(R20&gt;=$C$4,ISNUMBER(S20)=FALSE(),R20&gt;S20),R20,IF(S20&gt;=$C$4,$C$4,S20)))</f>
        <v>0</v>
      </c>
      <c r="U20" s="1">
        <v>84</v>
      </c>
      <c r="V20" s="1"/>
      <c r="W20" s="62" t="str">
        <f>IF(ISNUMBER(U20)=FALSE(),"",IF(OR(U20&gt;=$C$4,ISNUMBER(V20)=FALSE(),U20&gt;V20),U20,IF(V20&gt;=$C$4,$C$4,V20)))</f>
        <v>0</v>
      </c>
      <c r="X20" s="1">
        <v>82</v>
      </c>
      <c r="Y20" s="1"/>
      <c r="Z20" s="62" t="str">
        <f>IF(ISNUMBER(X20)=FALSE(),"",IF(OR(X20&gt;=$C$4,ISNUMBER(Y20)=FALSE(),X20&gt;Y20),X20,IF(Y20&gt;=$C$4,$C$4,Y20)))</f>
        <v>0</v>
      </c>
      <c r="AA20" s="1"/>
      <c r="AB20" s="1"/>
      <c r="AC20" s="62" t="str">
        <f>IF(ISNUMBER(AA20)=FALSE(),"",IF(OR(AA20&gt;=$C$4,ISNUMBER(AB20)=FALSE(),AA20&gt;AB20),AA20,IF(AB20&gt;=$C$4,$C$4,AB20)))</f>
        <v>0</v>
      </c>
      <c r="AD20" s="1"/>
      <c r="AE20" s="1"/>
      <c r="AF20" s="62" t="str">
        <f>IF(ISNUMBER(AD20)=FALSE(),"",IF(OR(AD20&gt;=$C$4,ISNUMBER(AE20)=FALSE(),AD20&gt;AE20),AD20,IF(AE20&gt;=$C$4,$C$4,AE20)))</f>
        <v>0</v>
      </c>
      <c r="AG20" s="16" t="str">
        <f>IF(COUNTA(T20:T20)=1,T20)</f>
        <v>0</v>
      </c>
      <c r="AH20" s="16" t="str">
        <f>IF(COUNTA(W20:W20)=1,W20)</f>
        <v>0</v>
      </c>
      <c r="AI20" s="16" t="str">
        <f>IF(COUNTA(Z20:Z20)=1,Z20)</f>
        <v>0</v>
      </c>
      <c r="AJ20" s="16" t="str">
        <f>IF(COUNTA(AC20:AC20)=1,AC20)</f>
        <v>0</v>
      </c>
      <c r="AK20" s="16" t="str">
        <f>IF(COUNTA(AF20:AF20)=1,AF20)</f>
        <v>0</v>
      </c>
      <c r="AL20" s="52" t="str">
        <f>IF(COUNTBLANK(AG20:AK20)=5,"",AVERAGE(AG20:AK20))</f>
        <v>0</v>
      </c>
      <c r="AM20" s="6">
        <v>85</v>
      </c>
      <c r="AN20" s="2">
        <v>87</v>
      </c>
      <c r="AO20" s="2">
        <v>89</v>
      </c>
      <c r="AP20" s="2"/>
      <c r="AQ20" s="2"/>
      <c r="AR20" s="84" t="str">
        <f>IF(COUNTBLANK(AM20:AQ20)=5,"",AVERAGE(AM20:AQ20))</f>
        <v>0</v>
      </c>
      <c r="AS20" s="13"/>
      <c r="AT20" s="6"/>
      <c r="AU20" s="2"/>
      <c r="AV20" s="2"/>
      <c r="AW20" s="2"/>
      <c r="AX20" s="2"/>
      <c r="AY20" s="98" t="str">
        <f>IF(COUNTBLANK(AT20:AX20)=5,"",AVERAGE(AT20:AX20))</f>
        <v>0</v>
      </c>
      <c r="AZ20" s="13"/>
      <c r="BA20" s="10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6">
        <v>11</v>
      </c>
      <c r="B21" s="16">
        <v>51365</v>
      </c>
      <c r="C21" s="16" t="s">
        <v>219</v>
      </c>
      <c r="D21" s="13"/>
      <c r="E21" s="16" t="str">
        <f>H21</f>
        <v>0</v>
      </c>
      <c r="F21" s="13"/>
      <c r="G21" s="34" t="str">
        <f>IF(OR(COUNTBLANK(AL21:AL21)=1,COUNTBLANK(AR21:AR21)=1,COUNTBLANK(O21:O21)=1),"",ROUND(((2*AL21)+AR21+O21)/4,0))</f>
        <v>0</v>
      </c>
      <c r="H21" s="34" t="str">
        <f>IF(OR(COUNTBLANK(AL21:AL21)=1,COUNTBLANK(AR21:AR21)=1,AND(COUNTBLANK(O21:O21)=1,OR($K$2&lt;&gt;12,UPPER($L$2)&lt;&gt;"GENAP")),AND(COUNTBLANK(P21:P21)=1,OR($K$2&lt;&gt;12,UPPER($L$2)&lt;&gt;"GENAP"))),"",IF(OR($K$2&lt;&gt;12,UPPER($L$2)&lt;&gt;"GENAP"),ROUND(((2*AL21)+AR21+P21)/4,0),ROUND(((2*AL21)+AR21+P21)/4,0)))</f>
        <v>0</v>
      </c>
      <c r="I21" s="34" t="str">
        <f>IF(AND(COUNTBLANK(AT21:AX21)=5,COUNTBLANK(AM21:AQ21)=5),"",IF(COUNTBLANK(AL21:AL21)=1,ROUND((AR21+(AY21*2))/3,0),ROUND(AY21,0)))</f>
        <v>0</v>
      </c>
      <c r="J21" s="34" t="str">
        <f>IF(OR(AND(COUNTBLANK(P21:P21)=1,OR($K$2&lt;&gt;12,UPPER($L$2)&lt;&gt;"GENAP")),COUNTBLANK(AT21:AX21)=5),"",IF(COUNTBLANK(AL21:AL21)=1,ROUND((AR21+(AY21*2))/3,0),ROUND(AY21,0)))</f>
        <v>0</v>
      </c>
      <c r="K21" s="16" t="str">
        <f>IF(BA21="","",BA21)</f>
        <v>0</v>
      </c>
      <c r="L21" s="102" t="s">
        <v>47</v>
      </c>
      <c r="M21" s="13"/>
      <c r="N21" s="53" t="str">
        <f>IF(BB21="","",BB21)</f>
        <v>0</v>
      </c>
      <c r="O21" s="2">
        <v>80</v>
      </c>
      <c r="P21" s="2">
        <v>84</v>
      </c>
      <c r="Q21" s="13"/>
      <c r="R21" s="3">
        <v>84</v>
      </c>
      <c r="S21" s="1"/>
      <c r="T21" s="62" t="str">
        <f>IF(ISNUMBER(R21)=FALSE(),"",IF(OR(R21&gt;=$C$4,ISNUMBER(S21)=FALSE(),R21&gt;S21),R21,IF(S21&gt;=$C$4,$C$4,S21)))</f>
        <v>0</v>
      </c>
      <c r="U21" s="1">
        <v>85</v>
      </c>
      <c r="V21" s="1"/>
      <c r="W21" s="62" t="str">
        <f>IF(ISNUMBER(U21)=FALSE(),"",IF(OR(U21&gt;=$C$4,ISNUMBER(V21)=FALSE(),U21&gt;V21),U21,IF(V21&gt;=$C$4,$C$4,V21)))</f>
        <v>0</v>
      </c>
      <c r="X21" s="1">
        <v>84</v>
      </c>
      <c r="Y21" s="1"/>
      <c r="Z21" s="62" t="str">
        <f>IF(ISNUMBER(X21)=FALSE(),"",IF(OR(X21&gt;=$C$4,ISNUMBER(Y21)=FALSE(),X21&gt;Y21),X21,IF(Y21&gt;=$C$4,$C$4,Y21)))</f>
        <v>0</v>
      </c>
      <c r="AA21" s="1"/>
      <c r="AB21" s="1"/>
      <c r="AC21" s="62" t="str">
        <f>IF(ISNUMBER(AA21)=FALSE(),"",IF(OR(AA21&gt;=$C$4,ISNUMBER(AB21)=FALSE(),AA21&gt;AB21),AA21,IF(AB21&gt;=$C$4,$C$4,AB21)))</f>
        <v>0</v>
      </c>
      <c r="AD21" s="1"/>
      <c r="AE21" s="1"/>
      <c r="AF21" s="62" t="str">
        <f>IF(ISNUMBER(AD21)=FALSE(),"",IF(OR(AD21&gt;=$C$4,ISNUMBER(AE21)=FALSE(),AD21&gt;AE21),AD21,IF(AE21&gt;=$C$4,$C$4,AE21)))</f>
        <v>0</v>
      </c>
      <c r="AG21" s="16" t="str">
        <f>IF(COUNTA(T21:T21)=1,T21)</f>
        <v>0</v>
      </c>
      <c r="AH21" s="16" t="str">
        <f>IF(COUNTA(W21:W21)=1,W21)</f>
        <v>0</v>
      </c>
      <c r="AI21" s="16" t="str">
        <f>IF(COUNTA(Z21:Z21)=1,Z21)</f>
        <v>0</v>
      </c>
      <c r="AJ21" s="16" t="str">
        <f>IF(COUNTA(AC21:AC21)=1,AC21)</f>
        <v>0</v>
      </c>
      <c r="AK21" s="16" t="str">
        <f>IF(COUNTA(AF21:AF21)=1,AF21)</f>
        <v>0</v>
      </c>
      <c r="AL21" s="52" t="str">
        <f>IF(COUNTBLANK(AG21:AK21)=5,"",AVERAGE(AG21:AK21))</f>
        <v>0</v>
      </c>
      <c r="AM21" s="6">
        <v>85</v>
      </c>
      <c r="AN21" s="2">
        <v>87</v>
      </c>
      <c r="AO21" s="2">
        <v>89</v>
      </c>
      <c r="AP21" s="2"/>
      <c r="AQ21" s="2"/>
      <c r="AR21" s="84" t="str">
        <f>IF(COUNTBLANK(AM21:AQ21)=5,"",AVERAGE(AM21:AQ21))</f>
        <v>0</v>
      </c>
      <c r="AS21" s="13"/>
      <c r="AT21" s="6"/>
      <c r="AU21" s="2"/>
      <c r="AV21" s="2"/>
      <c r="AW21" s="2"/>
      <c r="AX21" s="2"/>
      <c r="AY21" s="98" t="str">
        <f>IF(COUNTBLANK(AT21:AX21)=5,"",AVERAGE(AT21:AX21))</f>
        <v>0</v>
      </c>
      <c r="AZ21" s="13"/>
      <c r="BA21" s="10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6">
        <v>12</v>
      </c>
      <c r="B22" s="16">
        <v>51366</v>
      </c>
      <c r="C22" s="16" t="s">
        <v>220</v>
      </c>
      <c r="D22" s="13"/>
      <c r="E22" s="16" t="str">
        <f>H22</f>
        <v>0</v>
      </c>
      <c r="F22" s="13"/>
      <c r="G22" s="34" t="str">
        <f>IF(OR(COUNTBLANK(AL22:AL22)=1,COUNTBLANK(AR22:AR22)=1,COUNTBLANK(O22:O22)=1),"",ROUND(((2*AL22)+AR22+O22)/4,0))</f>
        <v>0</v>
      </c>
      <c r="H22" s="34" t="str">
        <f>IF(OR(COUNTBLANK(AL22:AL22)=1,COUNTBLANK(AR22:AR22)=1,AND(COUNTBLANK(O22:O22)=1,OR($K$2&lt;&gt;12,UPPER($L$2)&lt;&gt;"GENAP")),AND(COUNTBLANK(P22:P22)=1,OR($K$2&lt;&gt;12,UPPER($L$2)&lt;&gt;"GENAP"))),"",IF(OR($K$2&lt;&gt;12,UPPER($L$2)&lt;&gt;"GENAP"),ROUND(((2*AL22)+AR22+P22)/4,0),ROUND(((2*AL22)+AR22+P22)/4,0)))</f>
        <v>0</v>
      </c>
      <c r="I22" s="34" t="str">
        <f>IF(AND(COUNTBLANK(AT22:AX22)=5,COUNTBLANK(AM22:AQ22)=5),"",IF(COUNTBLANK(AL22:AL22)=1,ROUND((AR22+(AY22*2))/3,0),ROUND(AY22,0)))</f>
        <v>0</v>
      </c>
      <c r="J22" s="34" t="str">
        <f>IF(OR(AND(COUNTBLANK(P22:P22)=1,OR($K$2&lt;&gt;12,UPPER($L$2)&lt;&gt;"GENAP")),COUNTBLANK(AT22:AX22)=5),"",IF(COUNTBLANK(AL22:AL22)=1,ROUND((AR22+(AY22*2))/3,0),ROUND(AY22,0)))</f>
        <v>0</v>
      </c>
      <c r="K22" s="16" t="str">
        <f>IF(BA22="","",BA22)</f>
        <v>0</v>
      </c>
      <c r="L22" s="102" t="s">
        <v>47</v>
      </c>
      <c r="M22" s="13"/>
      <c r="N22" s="53" t="str">
        <f>IF(BB22="","",BB22)</f>
        <v>0</v>
      </c>
      <c r="O22" s="2">
        <v>90</v>
      </c>
      <c r="P22" s="2">
        <v>86</v>
      </c>
      <c r="Q22" s="13"/>
      <c r="R22" s="3">
        <v>86</v>
      </c>
      <c r="S22" s="1"/>
      <c r="T22" s="62" t="str">
        <f>IF(ISNUMBER(R22)=FALSE(),"",IF(OR(R22&gt;=$C$4,ISNUMBER(S22)=FALSE(),R22&gt;S22),R22,IF(S22&gt;=$C$4,$C$4,S22)))</f>
        <v>0</v>
      </c>
      <c r="U22" s="1">
        <v>85</v>
      </c>
      <c r="V22" s="1"/>
      <c r="W22" s="62" t="str">
        <f>IF(ISNUMBER(U22)=FALSE(),"",IF(OR(U22&gt;=$C$4,ISNUMBER(V22)=FALSE(),U22&gt;V22),U22,IF(V22&gt;=$C$4,$C$4,V22)))</f>
        <v>0</v>
      </c>
      <c r="X22" s="1">
        <v>84</v>
      </c>
      <c r="Y22" s="1"/>
      <c r="Z22" s="62" t="str">
        <f>IF(ISNUMBER(X22)=FALSE(),"",IF(OR(X22&gt;=$C$4,ISNUMBER(Y22)=FALSE(),X22&gt;Y22),X22,IF(Y22&gt;=$C$4,$C$4,Y22)))</f>
        <v>0</v>
      </c>
      <c r="AA22" s="1"/>
      <c r="AB22" s="1"/>
      <c r="AC22" s="62" t="str">
        <f>IF(ISNUMBER(AA22)=FALSE(),"",IF(OR(AA22&gt;=$C$4,ISNUMBER(AB22)=FALSE(),AA22&gt;AB22),AA22,IF(AB22&gt;=$C$4,$C$4,AB22)))</f>
        <v>0</v>
      </c>
      <c r="AD22" s="1"/>
      <c r="AE22" s="1"/>
      <c r="AF22" s="62" t="str">
        <f>IF(ISNUMBER(AD22)=FALSE(),"",IF(OR(AD22&gt;=$C$4,ISNUMBER(AE22)=FALSE(),AD22&gt;AE22),AD22,IF(AE22&gt;=$C$4,$C$4,AE22)))</f>
        <v>0</v>
      </c>
      <c r="AG22" s="16" t="str">
        <f>IF(COUNTA(T22:T22)=1,T22)</f>
        <v>0</v>
      </c>
      <c r="AH22" s="16" t="str">
        <f>IF(COUNTA(W22:W22)=1,W22)</f>
        <v>0</v>
      </c>
      <c r="AI22" s="16" t="str">
        <f>IF(COUNTA(Z22:Z22)=1,Z22)</f>
        <v>0</v>
      </c>
      <c r="AJ22" s="16" t="str">
        <f>IF(COUNTA(AC22:AC22)=1,AC22)</f>
        <v>0</v>
      </c>
      <c r="AK22" s="16" t="str">
        <f>IF(COUNTA(AF22:AF22)=1,AF22)</f>
        <v>0</v>
      </c>
      <c r="AL22" s="52" t="str">
        <f>IF(COUNTBLANK(AG22:AK22)=5,"",AVERAGE(AG22:AK22))</f>
        <v>0</v>
      </c>
      <c r="AM22" s="6">
        <v>86</v>
      </c>
      <c r="AN22" s="2">
        <v>87</v>
      </c>
      <c r="AO22" s="2">
        <v>89</v>
      </c>
      <c r="AP22" s="2"/>
      <c r="AQ22" s="2"/>
      <c r="AR22" s="84" t="str">
        <f>IF(COUNTBLANK(AM22:AQ22)=5,"",AVERAGE(AM22:AQ22))</f>
        <v>0</v>
      </c>
      <c r="AS22" s="13"/>
      <c r="AT22" s="6"/>
      <c r="AU22" s="2"/>
      <c r="AV22" s="2"/>
      <c r="AW22" s="2"/>
      <c r="AX22" s="2"/>
      <c r="AY22" s="98" t="str">
        <f>IF(COUNTBLANK(AT22:AX22)=5,"",AVERAGE(AT22:AX22))</f>
        <v>0</v>
      </c>
      <c r="AZ22" s="13"/>
      <c r="BA22" s="10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6">
        <v>13</v>
      </c>
      <c r="B23" s="16">
        <v>51367</v>
      </c>
      <c r="C23" s="16" t="s">
        <v>221</v>
      </c>
      <c r="D23" s="13"/>
      <c r="E23" s="16" t="str">
        <f>H23</f>
        <v>0</v>
      </c>
      <c r="F23" s="13"/>
      <c r="G23" s="34" t="str">
        <f>IF(OR(COUNTBLANK(AL23:AL23)=1,COUNTBLANK(AR23:AR23)=1,COUNTBLANK(O23:O23)=1),"",ROUND(((2*AL23)+AR23+O23)/4,0))</f>
        <v>0</v>
      </c>
      <c r="H23" s="34" t="str">
        <f>IF(OR(COUNTBLANK(AL23:AL23)=1,COUNTBLANK(AR23:AR23)=1,AND(COUNTBLANK(O23:O23)=1,OR($K$2&lt;&gt;12,UPPER($L$2)&lt;&gt;"GENAP")),AND(COUNTBLANK(P23:P23)=1,OR($K$2&lt;&gt;12,UPPER($L$2)&lt;&gt;"GENAP"))),"",IF(OR($K$2&lt;&gt;12,UPPER($L$2)&lt;&gt;"GENAP"),ROUND(((2*AL23)+AR23+P23)/4,0),ROUND(((2*AL23)+AR23+P23)/4,0)))</f>
        <v>0</v>
      </c>
      <c r="I23" s="34" t="str">
        <f>IF(AND(COUNTBLANK(AT23:AX23)=5,COUNTBLANK(AM23:AQ23)=5),"",IF(COUNTBLANK(AL23:AL23)=1,ROUND((AR23+(AY23*2))/3,0),ROUND(AY23,0)))</f>
        <v>0</v>
      </c>
      <c r="J23" s="34" t="str">
        <f>IF(OR(AND(COUNTBLANK(P23:P23)=1,OR($K$2&lt;&gt;12,UPPER($L$2)&lt;&gt;"GENAP")),COUNTBLANK(AT23:AX23)=5),"",IF(COUNTBLANK(AL23:AL23)=1,ROUND((AR23+(AY23*2))/3,0),ROUND(AY23,0)))</f>
        <v>0</v>
      </c>
      <c r="K23" s="16" t="str">
        <f>IF(BA23="","",BA23)</f>
        <v>0</v>
      </c>
      <c r="L23" s="102" t="s">
        <v>47</v>
      </c>
      <c r="M23" s="13"/>
      <c r="N23" s="53" t="str">
        <f>IF(BB23="","",BB23)</f>
        <v>0</v>
      </c>
      <c r="O23" s="2">
        <v>82</v>
      </c>
      <c r="P23" s="2">
        <v>80</v>
      </c>
      <c r="Q23" s="13"/>
      <c r="R23" s="3">
        <v>86</v>
      </c>
      <c r="S23" s="1"/>
      <c r="T23" s="62" t="str">
        <f>IF(ISNUMBER(R23)=FALSE(),"",IF(OR(R23&gt;=$C$4,ISNUMBER(S23)=FALSE(),R23&gt;S23),R23,IF(S23&gt;=$C$4,$C$4,S23)))</f>
        <v>0</v>
      </c>
      <c r="U23" s="1">
        <v>89</v>
      </c>
      <c r="V23" s="1"/>
      <c r="W23" s="62" t="str">
        <f>IF(ISNUMBER(U23)=FALSE(),"",IF(OR(U23&gt;=$C$4,ISNUMBER(V23)=FALSE(),U23&gt;V23),U23,IF(V23&gt;=$C$4,$C$4,V23)))</f>
        <v>0</v>
      </c>
      <c r="X23" s="1">
        <v>85</v>
      </c>
      <c r="Y23" s="1"/>
      <c r="Z23" s="62" t="str">
        <f>IF(ISNUMBER(X23)=FALSE(),"",IF(OR(X23&gt;=$C$4,ISNUMBER(Y23)=FALSE(),X23&gt;Y23),X23,IF(Y23&gt;=$C$4,$C$4,Y23)))</f>
        <v>0</v>
      </c>
      <c r="AA23" s="1"/>
      <c r="AB23" s="1"/>
      <c r="AC23" s="62" t="str">
        <f>IF(ISNUMBER(AA23)=FALSE(),"",IF(OR(AA23&gt;=$C$4,ISNUMBER(AB23)=FALSE(),AA23&gt;AB23),AA23,IF(AB23&gt;=$C$4,$C$4,AB23)))</f>
        <v>0</v>
      </c>
      <c r="AD23" s="1"/>
      <c r="AE23" s="1"/>
      <c r="AF23" s="62" t="str">
        <f>IF(ISNUMBER(AD23)=FALSE(),"",IF(OR(AD23&gt;=$C$4,ISNUMBER(AE23)=FALSE(),AD23&gt;AE23),AD23,IF(AE23&gt;=$C$4,$C$4,AE23)))</f>
        <v>0</v>
      </c>
      <c r="AG23" s="16" t="str">
        <f>IF(COUNTA(T23:T23)=1,T23)</f>
        <v>0</v>
      </c>
      <c r="AH23" s="16" t="str">
        <f>IF(COUNTA(W23:W23)=1,W23)</f>
        <v>0</v>
      </c>
      <c r="AI23" s="16" t="str">
        <f>IF(COUNTA(Z23:Z23)=1,Z23)</f>
        <v>0</v>
      </c>
      <c r="AJ23" s="16" t="str">
        <f>IF(COUNTA(AC23:AC23)=1,AC23)</f>
        <v>0</v>
      </c>
      <c r="AK23" s="16" t="str">
        <f>IF(COUNTA(AF23:AF23)=1,AF23)</f>
        <v>0</v>
      </c>
      <c r="AL23" s="52" t="str">
        <f>IF(COUNTBLANK(AG23:AK23)=5,"",AVERAGE(AG23:AK23))</f>
        <v>0</v>
      </c>
      <c r="AM23" s="6">
        <v>87</v>
      </c>
      <c r="AN23" s="2">
        <v>87</v>
      </c>
      <c r="AO23" s="2">
        <v>89</v>
      </c>
      <c r="AP23" s="2"/>
      <c r="AQ23" s="2"/>
      <c r="AR23" s="84" t="str">
        <f>IF(COUNTBLANK(AM23:AQ23)=5,"",AVERAGE(AM23:AQ23))</f>
        <v>0</v>
      </c>
      <c r="AS23" s="13"/>
      <c r="AT23" s="6"/>
      <c r="AU23" s="2"/>
      <c r="AV23" s="2"/>
      <c r="AW23" s="2"/>
      <c r="AX23" s="2"/>
      <c r="AY23" s="98" t="str">
        <f>IF(COUNTBLANK(AT23:AX23)=5,"",AVERAGE(AT23:AX23))</f>
        <v>0</v>
      </c>
      <c r="AZ23" s="13"/>
      <c r="BA23" s="10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6">
        <v>14</v>
      </c>
      <c r="B24" s="16">
        <v>51368</v>
      </c>
      <c r="C24" s="16" t="s">
        <v>222</v>
      </c>
      <c r="D24" s="13"/>
      <c r="E24" s="16" t="str">
        <f>H24</f>
        <v>0</v>
      </c>
      <c r="F24" s="13"/>
      <c r="G24" s="34" t="str">
        <f>IF(OR(COUNTBLANK(AL24:AL24)=1,COUNTBLANK(AR24:AR24)=1,COUNTBLANK(O24:O24)=1),"",ROUND(((2*AL24)+AR24+O24)/4,0))</f>
        <v>0</v>
      </c>
      <c r="H24" s="34" t="str">
        <f>IF(OR(COUNTBLANK(AL24:AL24)=1,COUNTBLANK(AR24:AR24)=1,AND(COUNTBLANK(O24:O24)=1,OR($K$2&lt;&gt;12,UPPER($L$2)&lt;&gt;"GENAP")),AND(COUNTBLANK(P24:P24)=1,OR($K$2&lt;&gt;12,UPPER($L$2)&lt;&gt;"GENAP"))),"",IF(OR($K$2&lt;&gt;12,UPPER($L$2)&lt;&gt;"GENAP"),ROUND(((2*AL24)+AR24+P24)/4,0),ROUND(((2*AL24)+AR24+P24)/4,0)))</f>
        <v>0</v>
      </c>
      <c r="I24" s="34" t="str">
        <f>IF(AND(COUNTBLANK(AT24:AX24)=5,COUNTBLANK(AM24:AQ24)=5),"",IF(COUNTBLANK(AL24:AL24)=1,ROUND((AR24+(AY24*2))/3,0),ROUND(AY24,0)))</f>
        <v>0</v>
      </c>
      <c r="J24" s="34" t="str">
        <f>IF(OR(AND(COUNTBLANK(P24:P24)=1,OR($K$2&lt;&gt;12,UPPER($L$2)&lt;&gt;"GENAP")),COUNTBLANK(AT24:AX24)=5),"",IF(COUNTBLANK(AL24:AL24)=1,ROUND((AR24+(AY24*2))/3,0),ROUND(AY24,0)))</f>
        <v>0</v>
      </c>
      <c r="K24" s="16" t="str">
        <f>IF(BA24="","",BA24)</f>
        <v>0</v>
      </c>
      <c r="L24" s="102" t="s">
        <v>47</v>
      </c>
      <c r="M24" s="13"/>
      <c r="N24" s="53" t="str">
        <f>IF(BB24="","",BB24)</f>
        <v>0</v>
      </c>
      <c r="O24" s="2">
        <v>84</v>
      </c>
      <c r="P24" s="2">
        <v>84</v>
      </c>
      <c r="Q24" s="13"/>
      <c r="R24" s="3">
        <v>86</v>
      </c>
      <c r="S24" s="1"/>
      <c r="T24" s="62" t="str">
        <f>IF(ISNUMBER(R24)=FALSE(),"",IF(OR(R24&gt;=$C$4,ISNUMBER(S24)=FALSE(),R24&gt;S24),R24,IF(S24&gt;=$C$4,$C$4,S24)))</f>
        <v>0</v>
      </c>
      <c r="U24" s="1">
        <v>82</v>
      </c>
      <c r="V24" s="1"/>
      <c r="W24" s="62" t="str">
        <f>IF(ISNUMBER(U24)=FALSE(),"",IF(OR(U24&gt;=$C$4,ISNUMBER(V24)=FALSE(),U24&gt;V24),U24,IF(V24&gt;=$C$4,$C$4,V24)))</f>
        <v>0</v>
      </c>
      <c r="X24" s="1">
        <v>84</v>
      </c>
      <c r="Y24" s="1"/>
      <c r="Z24" s="62" t="str">
        <f>IF(ISNUMBER(X24)=FALSE(),"",IF(OR(X24&gt;=$C$4,ISNUMBER(Y24)=FALSE(),X24&gt;Y24),X24,IF(Y24&gt;=$C$4,$C$4,Y24)))</f>
        <v>0</v>
      </c>
      <c r="AA24" s="1"/>
      <c r="AB24" s="1"/>
      <c r="AC24" s="62" t="str">
        <f>IF(ISNUMBER(AA24)=FALSE(),"",IF(OR(AA24&gt;=$C$4,ISNUMBER(AB24)=FALSE(),AA24&gt;AB24),AA24,IF(AB24&gt;=$C$4,$C$4,AB24)))</f>
        <v>0</v>
      </c>
      <c r="AD24" s="1"/>
      <c r="AE24" s="1"/>
      <c r="AF24" s="62" t="str">
        <f>IF(ISNUMBER(AD24)=FALSE(),"",IF(OR(AD24&gt;=$C$4,ISNUMBER(AE24)=FALSE(),AD24&gt;AE24),AD24,IF(AE24&gt;=$C$4,$C$4,AE24)))</f>
        <v>0</v>
      </c>
      <c r="AG24" s="16" t="str">
        <f>IF(COUNTA(T24:T24)=1,T24)</f>
        <v>0</v>
      </c>
      <c r="AH24" s="16" t="str">
        <f>IF(COUNTA(W24:W24)=1,W24)</f>
        <v>0</v>
      </c>
      <c r="AI24" s="16" t="str">
        <f>IF(COUNTA(Z24:Z24)=1,Z24)</f>
        <v>0</v>
      </c>
      <c r="AJ24" s="16" t="str">
        <f>IF(COUNTA(AC24:AC24)=1,AC24)</f>
        <v>0</v>
      </c>
      <c r="AK24" s="16" t="str">
        <f>IF(COUNTA(AF24:AF24)=1,AF24)</f>
        <v>0</v>
      </c>
      <c r="AL24" s="52" t="str">
        <f>IF(COUNTBLANK(AG24:AK24)=5,"",AVERAGE(AG24:AK24))</f>
        <v>0</v>
      </c>
      <c r="AM24" s="6">
        <v>86</v>
      </c>
      <c r="AN24" s="2">
        <v>87</v>
      </c>
      <c r="AO24" s="2">
        <v>89</v>
      </c>
      <c r="AP24" s="2"/>
      <c r="AQ24" s="2"/>
      <c r="AR24" s="84" t="str">
        <f>IF(COUNTBLANK(AM24:AQ24)=5,"",AVERAGE(AM24:AQ24))</f>
        <v>0</v>
      </c>
      <c r="AS24" s="13"/>
      <c r="AT24" s="6"/>
      <c r="AU24" s="2"/>
      <c r="AV24" s="2"/>
      <c r="AW24" s="2"/>
      <c r="AX24" s="2"/>
      <c r="AY24" s="98" t="str">
        <f>IF(COUNTBLANK(AT24:AX24)=5,"",AVERAGE(AT24:AX24))</f>
        <v>0</v>
      </c>
      <c r="AZ24" s="13"/>
      <c r="BA24" s="10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6">
        <v>15</v>
      </c>
      <c r="B25" s="16">
        <v>51369</v>
      </c>
      <c r="C25" s="16" t="s">
        <v>223</v>
      </c>
      <c r="D25" s="13"/>
      <c r="E25" s="16" t="str">
        <f>H25</f>
        <v>0</v>
      </c>
      <c r="F25" s="13"/>
      <c r="G25" s="34" t="str">
        <f>IF(OR(COUNTBLANK(AL25:AL25)=1,COUNTBLANK(AR25:AR25)=1,COUNTBLANK(O25:O25)=1),"",ROUND(((2*AL25)+AR25+O25)/4,0))</f>
        <v>0</v>
      </c>
      <c r="H25" s="34" t="str">
        <f>IF(OR(COUNTBLANK(AL25:AL25)=1,COUNTBLANK(AR25:AR25)=1,AND(COUNTBLANK(O25:O25)=1,OR($K$2&lt;&gt;12,UPPER($L$2)&lt;&gt;"GENAP")),AND(COUNTBLANK(P25:P25)=1,OR($K$2&lt;&gt;12,UPPER($L$2)&lt;&gt;"GENAP"))),"",IF(OR($K$2&lt;&gt;12,UPPER($L$2)&lt;&gt;"GENAP"),ROUND(((2*AL25)+AR25+P25)/4,0),ROUND(((2*AL25)+AR25+P25)/4,0)))</f>
        <v>0</v>
      </c>
      <c r="I25" s="34" t="str">
        <f>IF(AND(COUNTBLANK(AT25:AX25)=5,COUNTBLANK(AM25:AQ25)=5),"",IF(COUNTBLANK(AL25:AL25)=1,ROUND((AR25+(AY25*2))/3,0),ROUND(AY25,0)))</f>
        <v>0</v>
      </c>
      <c r="J25" s="34" t="str">
        <f>IF(OR(AND(COUNTBLANK(P25:P25)=1,OR($K$2&lt;&gt;12,UPPER($L$2)&lt;&gt;"GENAP")),COUNTBLANK(AT25:AX25)=5),"",IF(COUNTBLANK(AL25:AL25)=1,ROUND((AR25+(AY25*2))/3,0),ROUND(AY25,0)))</f>
        <v>0</v>
      </c>
      <c r="K25" s="16" t="str">
        <f>IF(BA25="","",BA25)</f>
        <v>0</v>
      </c>
      <c r="L25" s="102" t="s">
        <v>47</v>
      </c>
      <c r="M25" s="13"/>
      <c r="N25" s="53" t="str">
        <f>IF(BB25="","",BB25)</f>
        <v>0</v>
      </c>
      <c r="O25" s="2">
        <v>86</v>
      </c>
      <c r="P25" s="2">
        <v>86</v>
      </c>
      <c r="Q25" s="13"/>
      <c r="R25" s="3">
        <v>85</v>
      </c>
      <c r="S25" s="1"/>
      <c r="T25" s="62" t="str">
        <f>IF(ISNUMBER(R25)=FALSE(),"",IF(OR(R25&gt;=$C$4,ISNUMBER(S25)=FALSE(),R25&gt;S25),R25,IF(S25&gt;=$C$4,$C$4,S25)))</f>
        <v>0</v>
      </c>
      <c r="U25" s="1">
        <v>86</v>
      </c>
      <c r="V25" s="1"/>
      <c r="W25" s="62" t="str">
        <f>IF(ISNUMBER(U25)=FALSE(),"",IF(OR(U25&gt;=$C$4,ISNUMBER(V25)=FALSE(),U25&gt;V25),U25,IF(V25&gt;=$C$4,$C$4,V25)))</f>
        <v>0</v>
      </c>
      <c r="X25" s="1">
        <v>85</v>
      </c>
      <c r="Y25" s="1"/>
      <c r="Z25" s="62" t="str">
        <f>IF(ISNUMBER(X25)=FALSE(),"",IF(OR(X25&gt;=$C$4,ISNUMBER(Y25)=FALSE(),X25&gt;Y25),X25,IF(Y25&gt;=$C$4,$C$4,Y25)))</f>
        <v>0</v>
      </c>
      <c r="AA25" s="1"/>
      <c r="AB25" s="1"/>
      <c r="AC25" s="62" t="str">
        <f>IF(ISNUMBER(AA25)=FALSE(),"",IF(OR(AA25&gt;=$C$4,ISNUMBER(AB25)=FALSE(),AA25&gt;AB25),AA25,IF(AB25&gt;=$C$4,$C$4,AB25)))</f>
        <v>0</v>
      </c>
      <c r="AD25" s="1"/>
      <c r="AE25" s="1"/>
      <c r="AF25" s="62" t="str">
        <f>IF(ISNUMBER(AD25)=FALSE(),"",IF(OR(AD25&gt;=$C$4,ISNUMBER(AE25)=FALSE(),AD25&gt;AE25),AD25,IF(AE25&gt;=$C$4,$C$4,AE25)))</f>
        <v>0</v>
      </c>
      <c r="AG25" s="16" t="str">
        <f>IF(COUNTA(T25:T25)=1,T25)</f>
        <v>0</v>
      </c>
      <c r="AH25" s="16" t="str">
        <f>IF(COUNTA(W25:W25)=1,W25)</f>
        <v>0</v>
      </c>
      <c r="AI25" s="16" t="str">
        <f>IF(COUNTA(Z25:Z25)=1,Z25)</f>
        <v>0</v>
      </c>
      <c r="AJ25" s="16" t="str">
        <f>IF(COUNTA(AC25:AC25)=1,AC25)</f>
        <v>0</v>
      </c>
      <c r="AK25" s="16" t="str">
        <f>IF(COUNTA(AF25:AF25)=1,AF25)</f>
        <v>0</v>
      </c>
      <c r="AL25" s="52" t="str">
        <f>IF(COUNTBLANK(AG25:AK25)=5,"",AVERAGE(AG25:AK25))</f>
        <v>0</v>
      </c>
      <c r="AM25" s="6">
        <v>88</v>
      </c>
      <c r="AN25" s="2">
        <v>87</v>
      </c>
      <c r="AO25" s="2">
        <v>89</v>
      </c>
      <c r="AP25" s="2"/>
      <c r="AQ25" s="2"/>
      <c r="AR25" s="84" t="str">
        <f>IF(COUNTBLANK(AM25:AQ25)=5,"",AVERAGE(AM25:AQ25))</f>
        <v>0</v>
      </c>
      <c r="AS25" s="13"/>
      <c r="AT25" s="6"/>
      <c r="AU25" s="2"/>
      <c r="AV25" s="2"/>
      <c r="AW25" s="2"/>
      <c r="AX25" s="2"/>
      <c r="AY25" s="98" t="str">
        <f>IF(COUNTBLANK(AT25:AX25)=5,"",AVERAGE(AT25:AX25))</f>
        <v>0</v>
      </c>
      <c r="AZ25" s="13"/>
      <c r="BA25" s="10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6">
        <v>16</v>
      </c>
      <c r="B26" s="16">
        <v>51370</v>
      </c>
      <c r="C26" s="16" t="s">
        <v>224</v>
      </c>
      <c r="D26" s="13"/>
      <c r="E26" s="16" t="str">
        <f>H26</f>
        <v>0</v>
      </c>
      <c r="F26" s="13"/>
      <c r="G26" s="34" t="str">
        <f>IF(OR(COUNTBLANK(AL26:AL26)=1,COUNTBLANK(AR26:AR26)=1,COUNTBLANK(O26:O26)=1),"",ROUND(((2*AL26)+AR26+O26)/4,0))</f>
        <v>0</v>
      </c>
      <c r="H26" s="34" t="str">
        <f>IF(OR(COUNTBLANK(AL26:AL26)=1,COUNTBLANK(AR26:AR26)=1,AND(COUNTBLANK(O26:O26)=1,OR($K$2&lt;&gt;12,UPPER($L$2)&lt;&gt;"GENAP")),AND(COUNTBLANK(P26:P26)=1,OR($K$2&lt;&gt;12,UPPER($L$2)&lt;&gt;"GENAP"))),"",IF(OR($K$2&lt;&gt;12,UPPER($L$2)&lt;&gt;"GENAP"),ROUND(((2*AL26)+AR26+P26)/4,0),ROUND(((2*AL26)+AR26+P26)/4,0)))</f>
        <v>0</v>
      </c>
      <c r="I26" s="34" t="str">
        <f>IF(AND(COUNTBLANK(AT26:AX26)=5,COUNTBLANK(AM26:AQ26)=5),"",IF(COUNTBLANK(AL26:AL26)=1,ROUND((AR26+(AY26*2))/3,0),ROUND(AY26,0)))</f>
        <v>0</v>
      </c>
      <c r="J26" s="34" t="str">
        <f>IF(OR(AND(COUNTBLANK(P26:P26)=1,OR($K$2&lt;&gt;12,UPPER($L$2)&lt;&gt;"GENAP")),COUNTBLANK(AT26:AX26)=5),"",IF(COUNTBLANK(AL26:AL26)=1,ROUND((AR26+(AY26*2))/3,0),ROUND(AY26,0)))</f>
        <v>0</v>
      </c>
      <c r="K26" s="16" t="str">
        <f>IF(BA26="","",BA26)</f>
        <v>0</v>
      </c>
      <c r="L26" s="102" t="s">
        <v>47</v>
      </c>
      <c r="M26" s="13"/>
      <c r="N26" s="53" t="str">
        <f>IF(BB26="","",BB26)</f>
        <v>0</v>
      </c>
      <c r="O26" s="2">
        <v>78</v>
      </c>
      <c r="P26" s="2">
        <v>84</v>
      </c>
      <c r="Q26" s="13"/>
      <c r="R26" s="3">
        <v>87</v>
      </c>
      <c r="S26" s="1"/>
      <c r="T26" s="62" t="str">
        <f>IF(ISNUMBER(R26)=FALSE(),"",IF(OR(R26&gt;=$C$4,ISNUMBER(S26)=FALSE(),R26&gt;S26),R26,IF(S26&gt;=$C$4,$C$4,S26)))</f>
        <v>0</v>
      </c>
      <c r="U26" s="1">
        <v>86</v>
      </c>
      <c r="V26" s="1"/>
      <c r="W26" s="62" t="str">
        <f>IF(ISNUMBER(U26)=FALSE(),"",IF(OR(U26&gt;=$C$4,ISNUMBER(V26)=FALSE(),U26&gt;V26),U26,IF(V26&gt;=$C$4,$C$4,V26)))</f>
        <v>0</v>
      </c>
      <c r="X26" s="1">
        <v>85</v>
      </c>
      <c r="Y26" s="1"/>
      <c r="Z26" s="62" t="str">
        <f>IF(ISNUMBER(X26)=FALSE(),"",IF(OR(X26&gt;=$C$4,ISNUMBER(Y26)=FALSE(),X26&gt;Y26),X26,IF(Y26&gt;=$C$4,$C$4,Y26)))</f>
        <v>0</v>
      </c>
      <c r="AA26" s="1"/>
      <c r="AB26" s="1"/>
      <c r="AC26" s="62" t="str">
        <f>IF(ISNUMBER(AA26)=FALSE(),"",IF(OR(AA26&gt;=$C$4,ISNUMBER(AB26)=FALSE(),AA26&gt;AB26),AA26,IF(AB26&gt;=$C$4,$C$4,AB26)))</f>
        <v>0</v>
      </c>
      <c r="AD26" s="1"/>
      <c r="AE26" s="1"/>
      <c r="AF26" s="62" t="str">
        <f>IF(ISNUMBER(AD26)=FALSE(),"",IF(OR(AD26&gt;=$C$4,ISNUMBER(AE26)=FALSE(),AD26&gt;AE26),AD26,IF(AE26&gt;=$C$4,$C$4,AE26)))</f>
        <v>0</v>
      </c>
      <c r="AG26" s="16" t="str">
        <f>IF(COUNTA(T26:T26)=1,T26)</f>
        <v>0</v>
      </c>
      <c r="AH26" s="16" t="str">
        <f>IF(COUNTA(W26:W26)=1,W26)</f>
        <v>0</v>
      </c>
      <c r="AI26" s="16" t="str">
        <f>IF(COUNTA(Z26:Z26)=1,Z26)</f>
        <v>0</v>
      </c>
      <c r="AJ26" s="16" t="str">
        <f>IF(COUNTA(AC26:AC26)=1,AC26)</f>
        <v>0</v>
      </c>
      <c r="AK26" s="16" t="str">
        <f>IF(COUNTA(AF26:AF26)=1,AF26)</f>
        <v>0</v>
      </c>
      <c r="AL26" s="52" t="str">
        <f>IF(COUNTBLANK(AG26:AK26)=5,"",AVERAGE(AG26:AK26))</f>
        <v>0</v>
      </c>
      <c r="AM26" s="6">
        <v>86</v>
      </c>
      <c r="AN26" s="2">
        <v>87</v>
      </c>
      <c r="AO26" s="2">
        <v>89</v>
      </c>
      <c r="AP26" s="2"/>
      <c r="AQ26" s="2"/>
      <c r="AR26" s="84" t="str">
        <f>IF(COUNTBLANK(AM26:AQ26)=5,"",AVERAGE(AM26:AQ26))</f>
        <v>0</v>
      </c>
      <c r="AS26" s="13"/>
      <c r="AT26" s="6"/>
      <c r="AU26" s="2"/>
      <c r="AV26" s="2"/>
      <c r="AW26" s="2"/>
      <c r="AX26" s="2"/>
      <c r="AY26" s="98" t="str">
        <f>IF(COUNTBLANK(AT26:AX26)=5,"",AVERAGE(AT26:AX26))</f>
        <v>0</v>
      </c>
      <c r="AZ26" s="13"/>
      <c r="BA26" s="10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6">
        <v>17</v>
      </c>
      <c r="B27" s="16">
        <v>51371</v>
      </c>
      <c r="C27" s="16" t="s">
        <v>225</v>
      </c>
      <c r="D27" s="13"/>
      <c r="E27" s="16" t="str">
        <f>H27</f>
        <v>0</v>
      </c>
      <c r="F27" s="13"/>
      <c r="G27" s="34" t="str">
        <f>IF(OR(COUNTBLANK(AL27:AL27)=1,COUNTBLANK(AR27:AR27)=1,COUNTBLANK(O27:O27)=1),"",ROUND(((2*AL27)+AR27+O27)/4,0))</f>
        <v>0</v>
      </c>
      <c r="H27" s="34" t="str">
        <f>IF(OR(COUNTBLANK(AL27:AL27)=1,COUNTBLANK(AR27:AR27)=1,AND(COUNTBLANK(O27:O27)=1,OR($K$2&lt;&gt;12,UPPER($L$2)&lt;&gt;"GENAP")),AND(COUNTBLANK(P27:P27)=1,OR($K$2&lt;&gt;12,UPPER($L$2)&lt;&gt;"GENAP"))),"",IF(OR($K$2&lt;&gt;12,UPPER($L$2)&lt;&gt;"GENAP"),ROUND(((2*AL27)+AR27+P27)/4,0),ROUND(((2*AL27)+AR27+P27)/4,0)))</f>
        <v>0</v>
      </c>
      <c r="I27" s="34" t="str">
        <f>IF(AND(COUNTBLANK(AT27:AX27)=5,COUNTBLANK(AM27:AQ27)=5),"",IF(COUNTBLANK(AL27:AL27)=1,ROUND((AR27+(AY27*2))/3,0),ROUND(AY27,0)))</f>
        <v>0</v>
      </c>
      <c r="J27" s="34" t="str">
        <f>IF(OR(AND(COUNTBLANK(P27:P27)=1,OR($K$2&lt;&gt;12,UPPER($L$2)&lt;&gt;"GENAP")),COUNTBLANK(AT27:AX27)=5),"",IF(COUNTBLANK(AL27:AL27)=1,ROUND((AR27+(AY27*2))/3,0),ROUND(AY27,0)))</f>
        <v>0</v>
      </c>
      <c r="K27" s="16" t="str">
        <f>IF(BA27="","",BA27)</f>
        <v>0</v>
      </c>
      <c r="L27" s="102" t="s">
        <v>47</v>
      </c>
      <c r="M27" s="13"/>
      <c r="N27" s="53" t="str">
        <f>IF(BB27="","",BB27)</f>
        <v>0</v>
      </c>
      <c r="O27" s="2">
        <v>78</v>
      </c>
      <c r="P27" s="2">
        <v>87</v>
      </c>
      <c r="Q27" s="13"/>
      <c r="R27" s="3">
        <v>86</v>
      </c>
      <c r="S27" s="1"/>
      <c r="T27" s="62" t="str">
        <f>IF(ISNUMBER(R27)=FALSE(),"",IF(OR(R27&gt;=$C$4,ISNUMBER(S27)=FALSE(),R27&gt;S27),R27,IF(S27&gt;=$C$4,$C$4,S27)))</f>
        <v>0</v>
      </c>
      <c r="U27" s="1">
        <v>85</v>
      </c>
      <c r="V27" s="1"/>
      <c r="W27" s="62" t="str">
        <f>IF(ISNUMBER(U27)=FALSE(),"",IF(OR(U27&gt;=$C$4,ISNUMBER(V27)=FALSE(),U27&gt;V27),U27,IF(V27&gt;=$C$4,$C$4,V27)))</f>
        <v>0</v>
      </c>
      <c r="X27" s="1">
        <v>86</v>
      </c>
      <c r="Y27" s="1"/>
      <c r="Z27" s="62" t="str">
        <f>IF(ISNUMBER(X27)=FALSE(),"",IF(OR(X27&gt;=$C$4,ISNUMBER(Y27)=FALSE(),X27&gt;Y27),X27,IF(Y27&gt;=$C$4,$C$4,Y27)))</f>
        <v>0</v>
      </c>
      <c r="AA27" s="1"/>
      <c r="AB27" s="1"/>
      <c r="AC27" s="62" t="str">
        <f>IF(ISNUMBER(AA27)=FALSE(),"",IF(OR(AA27&gt;=$C$4,ISNUMBER(AB27)=FALSE(),AA27&gt;AB27),AA27,IF(AB27&gt;=$C$4,$C$4,AB27)))</f>
        <v>0</v>
      </c>
      <c r="AD27" s="1"/>
      <c r="AE27" s="1"/>
      <c r="AF27" s="62" t="str">
        <f>IF(ISNUMBER(AD27)=FALSE(),"",IF(OR(AD27&gt;=$C$4,ISNUMBER(AE27)=FALSE(),AD27&gt;AE27),AD27,IF(AE27&gt;=$C$4,$C$4,AE27)))</f>
        <v>0</v>
      </c>
      <c r="AG27" s="16" t="str">
        <f>IF(COUNTA(T27:T27)=1,T27)</f>
        <v>0</v>
      </c>
      <c r="AH27" s="16" t="str">
        <f>IF(COUNTA(W27:W27)=1,W27)</f>
        <v>0</v>
      </c>
      <c r="AI27" s="16" t="str">
        <f>IF(COUNTA(Z27:Z27)=1,Z27)</f>
        <v>0</v>
      </c>
      <c r="AJ27" s="16" t="str">
        <f>IF(COUNTA(AC27:AC27)=1,AC27)</f>
        <v>0</v>
      </c>
      <c r="AK27" s="16" t="str">
        <f>IF(COUNTA(AF27:AF27)=1,AF27)</f>
        <v>0</v>
      </c>
      <c r="AL27" s="52" t="str">
        <f>IF(COUNTBLANK(AG27:AK27)=5,"",AVERAGE(AG27:AK27))</f>
        <v>0</v>
      </c>
      <c r="AM27" s="6">
        <v>86</v>
      </c>
      <c r="AN27" s="2">
        <v>87</v>
      </c>
      <c r="AO27" s="2">
        <v>89</v>
      </c>
      <c r="AP27" s="2"/>
      <c r="AQ27" s="2"/>
      <c r="AR27" s="84" t="str">
        <f>IF(COUNTBLANK(AM27:AQ27)=5,"",AVERAGE(AM27:AQ27))</f>
        <v>0</v>
      </c>
      <c r="AS27" s="13"/>
      <c r="AT27" s="6"/>
      <c r="AU27" s="2"/>
      <c r="AV27" s="2"/>
      <c r="AW27" s="2"/>
      <c r="AX27" s="2"/>
      <c r="AY27" s="98" t="str">
        <f>IF(COUNTBLANK(AT27:AX27)=5,"",AVERAGE(AT27:AX27))</f>
        <v>0</v>
      </c>
      <c r="AZ27" s="13"/>
      <c r="BA27" s="10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6">
        <v>18</v>
      </c>
      <c r="B28" s="16">
        <v>51372</v>
      </c>
      <c r="C28" s="16" t="s">
        <v>226</v>
      </c>
      <c r="D28" s="13"/>
      <c r="E28" s="16" t="str">
        <f>H28</f>
        <v>0</v>
      </c>
      <c r="F28" s="13"/>
      <c r="G28" s="34" t="str">
        <f>IF(OR(COUNTBLANK(AL28:AL28)=1,COUNTBLANK(AR28:AR28)=1,COUNTBLANK(O28:O28)=1),"",ROUND(((2*AL28)+AR28+O28)/4,0))</f>
        <v>0</v>
      </c>
      <c r="H28" s="34" t="str">
        <f>IF(OR(COUNTBLANK(AL28:AL28)=1,COUNTBLANK(AR28:AR28)=1,AND(COUNTBLANK(O28:O28)=1,OR($K$2&lt;&gt;12,UPPER($L$2)&lt;&gt;"GENAP")),AND(COUNTBLANK(P28:P28)=1,OR($K$2&lt;&gt;12,UPPER($L$2)&lt;&gt;"GENAP"))),"",IF(OR($K$2&lt;&gt;12,UPPER($L$2)&lt;&gt;"GENAP"),ROUND(((2*AL28)+AR28+P28)/4,0),ROUND(((2*AL28)+AR28+P28)/4,0)))</f>
        <v>0</v>
      </c>
      <c r="I28" s="34" t="str">
        <f>IF(AND(COUNTBLANK(AT28:AX28)=5,COUNTBLANK(AM28:AQ28)=5),"",IF(COUNTBLANK(AL28:AL28)=1,ROUND((AR28+(AY28*2))/3,0),ROUND(AY28,0)))</f>
        <v>0</v>
      </c>
      <c r="J28" s="34" t="str">
        <f>IF(OR(AND(COUNTBLANK(P28:P28)=1,OR($K$2&lt;&gt;12,UPPER($L$2)&lt;&gt;"GENAP")),COUNTBLANK(AT28:AX28)=5),"",IF(COUNTBLANK(AL28:AL28)=1,ROUND((AR28+(AY28*2))/3,0),ROUND(AY28,0)))</f>
        <v>0</v>
      </c>
      <c r="K28" s="16" t="str">
        <f>IF(BA28="","",BA28)</f>
        <v>0</v>
      </c>
      <c r="L28" s="102" t="s">
        <v>47</v>
      </c>
      <c r="M28" s="13"/>
      <c r="N28" s="53" t="str">
        <f>IF(BB28="","",BB28)</f>
        <v>0</v>
      </c>
      <c r="O28" s="2">
        <v>89</v>
      </c>
      <c r="P28" s="2">
        <v>88</v>
      </c>
      <c r="Q28" s="13"/>
      <c r="R28" s="3">
        <v>86</v>
      </c>
      <c r="S28" s="1"/>
      <c r="T28" s="62" t="str">
        <f>IF(ISNUMBER(R28)=FALSE(),"",IF(OR(R28&gt;=$C$4,ISNUMBER(S28)=FALSE(),R28&gt;S28),R28,IF(S28&gt;=$C$4,$C$4,S28)))</f>
        <v>0</v>
      </c>
      <c r="U28" s="1">
        <v>78</v>
      </c>
      <c r="V28" s="1"/>
      <c r="W28" s="62" t="str">
        <f>IF(ISNUMBER(U28)=FALSE(),"",IF(OR(U28&gt;=$C$4,ISNUMBER(V28)=FALSE(),U28&gt;V28),U28,IF(V28&gt;=$C$4,$C$4,V28)))</f>
        <v>0</v>
      </c>
      <c r="X28" s="1">
        <v>84</v>
      </c>
      <c r="Y28" s="1"/>
      <c r="Z28" s="62" t="str">
        <f>IF(ISNUMBER(X28)=FALSE(),"",IF(OR(X28&gt;=$C$4,ISNUMBER(Y28)=FALSE(),X28&gt;Y28),X28,IF(Y28&gt;=$C$4,$C$4,Y28)))</f>
        <v>0</v>
      </c>
      <c r="AA28" s="1"/>
      <c r="AB28" s="1"/>
      <c r="AC28" s="62" t="str">
        <f>IF(ISNUMBER(AA28)=FALSE(),"",IF(OR(AA28&gt;=$C$4,ISNUMBER(AB28)=FALSE(),AA28&gt;AB28),AA28,IF(AB28&gt;=$C$4,$C$4,AB28)))</f>
        <v>0</v>
      </c>
      <c r="AD28" s="1"/>
      <c r="AE28" s="1"/>
      <c r="AF28" s="62" t="str">
        <f>IF(ISNUMBER(AD28)=FALSE(),"",IF(OR(AD28&gt;=$C$4,ISNUMBER(AE28)=FALSE(),AD28&gt;AE28),AD28,IF(AE28&gt;=$C$4,$C$4,AE28)))</f>
        <v>0</v>
      </c>
      <c r="AG28" s="16" t="str">
        <f>IF(COUNTA(T28:T28)=1,T28)</f>
        <v>0</v>
      </c>
      <c r="AH28" s="16" t="str">
        <f>IF(COUNTA(W28:W28)=1,W28)</f>
        <v>0</v>
      </c>
      <c r="AI28" s="16" t="str">
        <f>IF(COUNTA(Z28:Z28)=1,Z28)</f>
        <v>0</v>
      </c>
      <c r="AJ28" s="16" t="str">
        <f>IF(COUNTA(AC28:AC28)=1,AC28)</f>
        <v>0</v>
      </c>
      <c r="AK28" s="16" t="str">
        <f>IF(COUNTA(AF28:AF28)=1,AF28)</f>
        <v>0</v>
      </c>
      <c r="AL28" s="52" t="str">
        <f>IF(COUNTBLANK(AG28:AK28)=5,"",AVERAGE(AG28:AK28))</f>
        <v>0</v>
      </c>
      <c r="AM28" s="6">
        <v>78</v>
      </c>
      <c r="AN28" s="2">
        <v>87</v>
      </c>
      <c r="AO28" s="2">
        <v>89</v>
      </c>
      <c r="AP28" s="2"/>
      <c r="AQ28" s="2"/>
      <c r="AR28" s="84" t="str">
        <f>IF(COUNTBLANK(AM28:AQ28)=5,"",AVERAGE(AM28:AQ28))</f>
        <v>0</v>
      </c>
      <c r="AS28" s="13"/>
      <c r="AT28" s="6"/>
      <c r="AU28" s="2"/>
      <c r="AV28" s="2"/>
      <c r="AW28" s="2"/>
      <c r="AX28" s="2"/>
      <c r="AY28" s="98" t="str">
        <f>IF(COUNTBLANK(AT28:AX28)=5,"",AVERAGE(AT28:AX28))</f>
        <v>0</v>
      </c>
      <c r="AZ28" s="13"/>
      <c r="BA28" s="10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6">
        <v>19</v>
      </c>
      <c r="B29" s="16">
        <v>51373</v>
      </c>
      <c r="C29" s="16" t="s">
        <v>227</v>
      </c>
      <c r="D29" s="13"/>
      <c r="E29" s="16" t="str">
        <f>H29</f>
        <v>0</v>
      </c>
      <c r="F29" s="13"/>
      <c r="G29" s="34" t="str">
        <f>IF(OR(COUNTBLANK(AL29:AL29)=1,COUNTBLANK(AR29:AR29)=1,COUNTBLANK(O29:O29)=1),"",ROUND(((2*AL29)+AR29+O29)/4,0))</f>
        <v>0</v>
      </c>
      <c r="H29" s="34" t="str">
        <f>IF(OR(COUNTBLANK(AL29:AL29)=1,COUNTBLANK(AR29:AR29)=1,AND(COUNTBLANK(O29:O29)=1,OR($K$2&lt;&gt;12,UPPER($L$2)&lt;&gt;"GENAP")),AND(COUNTBLANK(P29:P29)=1,OR($K$2&lt;&gt;12,UPPER($L$2)&lt;&gt;"GENAP"))),"",IF(OR($K$2&lt;&gt;12,UPPER($L$2)&lt;&gt;"GENAP"),ROUND(((2*AL29)+AR29+P29)/4,0),ROUND(((2*AL29)+AR29+P29)/4,0)))</f>
        <v>0</v>
      </c>
      <c r="I29" s="34" t="str">
        <f>IF(AND(COUNTBLANK(AT29:AX29)=5,COUNTBLANK(AM29:AQ29)=5),"",IF(COUNTBLANK(AL29:AL29)=1,ROUND((AR29+(AY29*2))/3,0),ROUND(AY29,0)))</f>
        <v>0</v>
      </c>
      <c r="J29" s="34" t="str">
        <f>IF(OR(AND(COUNTBLANK(P29:P29)=1,OR($K$2&lt;&gt;12,UPPER($L$2)&lt;&gt;"GENAP")),COUNTBLANK(AT29:AX29)=5),"",IF(COUNTBLANK(AL29:AL29)=1,ROUND((AR29+(AY29*2))/3,0),ROUND(AY29,0)))</f>
        <v>0</v>
      </c>
      <c r="K29" s="16" t="str">
        <f>IF(BA29="","",BA29)</f>
        <v>0</v>
      </c>
      <c r="L29" s="102" t="s">
        <v>47</v>
      </c>
      <c r="M29" s="13"/>
      <c r="N29" s="53" t="str">
        <f>IF(BB29="","",BB29)</f>
        <v>0</v>
      </c>
      <c r="O29" s="2">
        <v>78</v>
      </c>
      <c r="P29" s="2">
        <v>82</v>
      </c>
      <c r="Q29" s="13"/>
      <c r="R29" s="3">
        <v>85</v>
      </c>
      <c r="S29" s="1"/>
      <c r="T29" s="62" t="str">
        <f>IF(ISNUMBER(R29)=FALSE(),"",IF(OR(R29&gt;=$C$4,ISNUMBER(S29)=FALSE(),R29&gt;S29),R29,IF(S29&gt;=$C$4,$C$4,S29)))</f>
        <v>0</v>
      </c>
      <c r="U29" s="1">
        <v>86</v>
      </c>
      <c r="V29" s="1"/>
      <c r="W29" s="62" t="str">
        <f>IF(ISNUMBER(U29)=FALSE(),"",IF(OR(U29&gt;=$C$4,ISNUMBER(V29)=FALSE(),U29&gt;V29),U29,IF(V29&gt;=$C$4,$C$4,V29)))</f>
        <v>0</v>
      </c>
      <c r="X29" s="1">
        <v>85</v>
      </c>
      <c r="Y29" s="1"/>
      <c r="Z29" s="62" t="str">
        <f>IF(ISNUMBER(X29)=FALSE(),"",IF(OR(X29&gt;=$C$4,ISNUMBER(Y29)=FALSE(),X29&gt;Y29),X29,IF(Y29&gt;=$C$4,$C$4,Y29)))</f>
        <v>0</v>
      </c>
      <c r="AA29" s="1"/>
      <c r="AB29" s="1"/>
      <c r="AC29" s="62" t="str">
        <f>IF(ISNUMBER(AA29)=FALSE(),"",IF(OR(AA29&gt;=$C$4,ISNUMBER(AB29)=FALSE(),AA29&gt;AB29),AA29,IF(AB29&gt;=$C$4,$C$4,AB29)))</f>
        <v>0</v>
      </c>
      <c r="AD29" s="1"/>
      <c r="AE29" s="1"/>
      <c r="AF29" s="62" t="str">
        <f>IF(ISNUMBER(AD29)=FALSE(),"",IF(OR(AD29&gt;=$C$4,ISNUMBER(AE29)=FALSE(),AD29&gt;AE29),AD29,IF(AE29&gt;=$C$4,$C$4,AE29)))</f>
        <v>0</v>
      </c>
      <c r="AG29" s="16" t="str">
        <f>IF(COUNTA(T29:T29)=1,T29)</f>
        <v>0</v>
      </c>
      <c r="AH29" s="16" t="str">
        <f>IF(COUNTA(W29:W29)=1,W29)</f>
        <v>0</v>
      </c>
      <c r="AI29" s="16" t="str">
        <f>IF(COUNTA(Z29:Z29)=1,Z29)</f>
        <v>0</v>
      </c>
      <c r="AJ29" s="16" t="str">
        <f>IF(COUNTA(AC29:AC29)=1,AC29)</f>
        <v>0</v>
      </c>
      <c r="AK29" s="16" t="str">
        <f>IF(COUNTA(AF29:AF29)=1,AF29)</f>
        <v>0</v>
      </c>
      <c r="AL29" s="52" t="str">
        <f>IF(COUNTBLANK(AG29:AK29)=5,"",AVERAGE(AG29:AK29))</f>
        <v>0</v>
      </c>
      <c r="AM29" s="6">
        <v>85</v>
      </c>
      <c r="AN29" s="2">
        <v>87</v>
      </c>
      <c r="AO29" s="2">
        <v>89</v>
      </c>
      <c r="AP29" s="2"/>
      <c r="AQ29" s="2"/>
      <c r="AR29" s="84" t="str">
        <f>IF(COUNTBLANK(AM29:AQ29)=5,"",AVERAGE(AM29:AQ29))</f>
        <v>0</v>
      </c>
      <c r="AS29" s="13"/>
      <c r="AT29" s="6"/>
      <c r="AU29" s="2"/>
      <c r="AV29" s="2"/>
      <c r="AW29" s="2"/>
      <c r="AX29" s="2"/>
      <c r="AY29" s="98" t="str">
        <f>IF(COUNTBLANK(AT29:AX29)=5,"",AVERAGE(AT29:AX29))</f>
        <v>0</v>
      </c>
      <c r="AZ29" s="13"/>
      <c r="BA29" s="10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6">
        <v>20</v>
      </c>
      <c r="B30" s="16">
        <v>51374</v>
      </c>
      <c r="C30" s="16" t="s">
        <v>228</v>
      </c>
      <c r="D30" s="13"/>
      <c r="E30" s="16" t="str">
        <f>H30</f>
        <v>0</v>
      </c>
      <c r="F30" s="13"/>
      <c r="G30" s="34" t="str">
        <f>IF(OR(COUNTBLANK(AL30:AL30)=1,COUNTBLANK(AR30:AR30)=1,COUNTBLANK(O30:O30)=1),"",ROUND(((2*AL30)+AR30+O30)/4,0))</f>
        <v>0</v>
      </c>
      <c r="H30" s="34" t="str">
        <f>IF(OR(COUNTBLANK(AL30:AL30)=1,COUNTBLANK(AR30:AR30)=1,AND(COUNTBLANK(O30:O30)=1,OR($K$2&lt;&gt;12,UPPER($L$2)&lt;&gt;"GENAP")),AND(COUNTBLANK(P30:P30)=1,OR($K$2&lt;&gt;12,UPPER($L$2)&lt;&gt;"GENAP"))),"",IF(OR($K$2&lt;&gt;12,UPPER($L$2)&lt;&gt;"GENAP"),ROUND(((2*AL30)+AR30+P30)/4,0),ROUND(((2*AL30)+AR30+P30)/4,0)))</f>
        <v>0</v>
      </c>
      <c r="I30" s="34" t="str">
        <f>IF(AND(COUNTBLANK(AT30:AX30)=5,COUNTBLANK(AM30:AQ30)=5),"",IF(COUNTBLANK(AL30:AL30)=1,ROUND((AR30+(AY30*2))/3,0),ROUND(AY30,0)))</f>
        <v>0</v>
      </c>
      <c r="J30" s="34" t="str">
        <f>IF(OR(AND(COUNTBLANK(P30:P30)=1,OR($K$2&lt;&gt;12,UPPER($L$2)&lt;&gt;"GENAP")),COUNTBLANK(AT30:AX30)=5),"",IF(COUNTBLANK(AL30:AL30)=1,ROUND((AR30+(AY30*2))/3,0),ROUND(AY30,0)))</f>
        <v>0</v>
      </c>
      <c r="K30" s="16" t="str">
        <f>IF(BA30="","",BA30)</f>
        <v>0</v>
      </c>
      <c r="L30" s="102" t="s">
        <v>47</v>
      </c>
      <c r="M30" s="13"/>
      <c r="N30" s="53" t="str">
        <f>IF(BB30="","",BB30)</f>
        <v>0</v>
      </c>
      <c r="O30" s="2">
        <v>90</v>
      </c>
      <c r="P30" s="2">
        <v>90</v>
      </c>
      <c r="Q30" s="13"/>
      <c r="R30" s="3">
        <v>95</v>
      </c>
      <c r="S30" s="1"/>
      <c r="T30" s="62" t="str">
        <f>IF(ISNUMBER(R30)=FALSE(),"",IF(OR(R30&gt;=$C$4,ISNUMBER(S30)=FALSE(),R30&gt;S30),R30,IF(S30&gt;=$C$4,$C$4,S30)))</f>
        <v>0</v>
      </c>
      <c r="U30" s="1">
        <v>95</v>
      </c>
      <c r="V30" s="1"/>
      <c r="W30" s="62" t="str">
        <f>IF(ISNUMBER(U30)=FALSE(),"",IF(OR(U30&gt;=$C$4,ISNUMBER(V30)=FALSE(),U30&gt;V30),U30,IF(V30&gt;=$C$4,$C$4,V30)))</f>
        <v>0</v>
      </c>
      <c r="X30" s="1">
        <v>87</v>
      </c>
      <c r="Y30" s="1"/>
      <c r="Z30" s="62" t="str">
        <f>IF(ISNUMBER(X30)=FALSE(),"",IF(OR(X30&gt;=$C$4,ISNUMBER(Y30)=FALSE(),X30&gt;Y30),X30,IF(Y30&gt;=$C$4,$C$4,Y30)))</f>
        <v>0</v>
      </c>
      <c r="AA30" s="1"/>
      <c r="AB30" s="1"/>
      <c r="AC30" s="62" t="str">
        <f>IF(ISNUMBER(AA30)=FALSE(),"",IF(OR(AA30&gt;=$C$4,ISNUMBER(AB30)=FALSE(),AA30&gt;AB30),AA30,IF(AB30&gt;=$C$4,$C$4,AB30)))</f>
        <v>0</v>
      </c>
      <c r="AD30" s="1"/>
      <c r="AE30" s="1"/>
      <c r="AF30" s="62" t="str">
        <f>IF(ISNUMBER(AD30)=FALSE(),"",IF(OR(AD30&gt;=$C$4,ISNUMBER(AE30)=FALSE(),AD30&gt;AE30),AD30,IF(AE30&gt;=$C$4,$C$4,AE30)))</f>
        <v>0</v>
      </c>
      <c r="AG30" s="16" t="str">
        <f>IF(COUNTA(T30:T30)=1,T30)</f>
        <v>0</v>
      </c>
      <c r="AH30" s="16" t="str">
        <f>IF(COUNTA(W30:W30)=1,W30)</f>
        <v>0</v>
      </c>
      <c r="AI30" s="16" t="str">
        <f>IF(COUNTA(Z30:Z30)=1,Z30)</f>
        <v>0</v>
      </c>
      <c r="AJ30" s="16" t="str">
        <f>IF(COUNTA(AC30:AC30)=1,AC30)</f>
        <v>0</v>
      </c>
      <c r="AK30" s="16" t="str">
        <f>IF(COUNTA(AF30:AF30)=1,AF30)</f>
        <v>0</v>
      </c>
      <c r="AL30" s="52" t="str">
        <f>IF(COUNTBLANK(AG30:AK30)=5,"",AVERAGE(AG30:AK30))</f>
        <v>0</v>
      </c>
      <c r="AM30" s="6">
        <v>86</v>
      </c>
      <c r="AN30" s="2">
        <v>87</v>
      </c>
      <c r="AO30" s="2">
        <v>89</v>
      </c>
      <c r="AP30" s="2"/>
      <c r="AQ30" s="2"/>
      <c r="AR30" s="84" t="str">
        <f>IF(COUNTBLANK(AM30:AQ30)=5,"",AVERAGE(AM30:AQ30))</f>
        <v>0</v>
      </c>
      <c r="AS30" s="13"/>
      <c r="AT30" s="6"/>
      <c r="AU30" s="2"/>
      <c r="AV30" s="2"/>
      <c r="AW30" s="2"/>
      <c r="AX30" s="2"/>
      <c r="AY30" s="98" t="str">
        <f>IF(COUNTBLANK(AT30:AX30)=5,"",AVERAGE(AT30:AX30))</f>
        <v>0</v>
      </c>
      <c r="AZ30" s="13"/>
      <c r="BA30" s="10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6">
        <v>21</v>
      </c>
      <c r="B31" s="16">
        <v>51375</v>
      </c>
      <c r="C31" s="16" t="s">
        <v>229</v>
      </c>
      <c r="D31" s="13"/>
      <c r="E31" s="16" t="str">
        <f>H31</f>
        <v>0</v>
      </c>
      <c r="F31" s="13"/>
      <c r="G31" s="34" t="str">
        <f>IF(OR(COUNTBLANK(AL31:AL31)=1,COUNTBLANK(AR31:AR31)=1,COUNTBLANK(O31:O31)=1),"",ROUND(((2*AL31)+AR31+O31)/4,0))</f>
        <v>0</v>
      </c>
      <c r="H31" s="34" t="str">
        <f>IF(OR(COUNTBLANK(AL31:AL31)=1,COUNTBLANK(AR31:AR31)=1,AND(COUNTBLANK(O31:O31)=1,OR($K$2&lt;&gt;12,UPPER($L$2)&lt;&gt;"GENAP")),AND(COUNTBLANK(P31:P31)=1,OR($K$2&lt;&gt;12,UPPER($L$2)&lt;&gt;"GENAP"))),"",IF(OR($K$2&lt;&gt;12,UPPER($L$2)&lt;&gt;"GENAP"),ROUND(((2*AL31)+AR31+P31)/4,0),ROUND(((2*AL31)+AR31+P31)/4,0)))</f>
        <v>0</v>
      </c>
      <c r="I31" s="34" t="str">
        <f>IF(AND(COUNTBLANK(AT31:AX31)=5,COUNTBLANK(AM31:AQ31)=5),"",IF(COUNTBLANK(AL31:AL31)=1,ROUND((AR31+(AY31*2))/3,0),ROUND(AY31,0)))</f>
        <v>0</v>
      </c>
      <c r="J31" s="34" t="str">
        <f>IF(OR(AND(COUNTBLANK(P31:P31)=1,OR($K$2&lt;&gt;12,UPPER($L$2)&lt;&gt;"GENAP")),COUNTBLANK(AT31:AX31)=5),"",IF(COUNTBLANK(AL31:AL31)=1,ROUND((AR31+(AY31*2))/3,0),ROUND(AY31,0)))</f>
        <v>0</v>
      </c>
      <c r="K31" s="16" t="str">
        <f>IF(BA31="","",BA31)</f>
        <v>0</v>
      </c>
      <c r="L31" s="102" t="s">
        <v>47</v>
      </c>
      <c r="M31" s="13"/>
      <c r="N31" s="53" t="str">
        <f>IF(BB31="","",BB31)</f>
        <v>0</v>
      </c>
      <c r="O31" s="2">
        <v>85</v>
      </c>
      <c r="P31" s="2">
        <v>82</v>
      </c>
      <c r="Q31" s="13"/>
      <c r="R31" s="3">
        <v>85</v>
      </c>
      <c r="S31" s="1"/>
      <c r="T31" s="62" t="str">
        <f>IF(ISNUMBER(R31)=FALSE(),"",IF(OR(R31&gt;=$C$4,ISNUMBER(S31)=FALSE(),R31&gt;S31),R31,IF(S31&gt;=$C$4,$C$4,S31)))</f>
        <v>0</v>
      </c>
      <c r="U31" s="1">
        <v>86</v>
      </c>
      <c r="V31" s="1"/>
      <c r="W31" s="62" t="str">
        <f>IF(ISNUMBER(U31)=FALSE(),"",IF(OR(U31&gt;=$C$4,ISNUMBER(V31)=FALSE(),U31&gt;V31),U31,IF(V31&gt;=$C$4,$C$4,V31)))</f>
        <v>0</v>
      </c>
      <c r="X31" s="1">
        <v>84</v>
      </c>
      <c r="Y31" s="1"/>
      <c r="Z31" s="62" t="str">
        <f>IF(ISNUMBER(X31)=FALSE(),"",IF(OR(X31&gt;=$C$4,ISNUMBER(Y31)=FALSE(),X31&gt;Y31),X31,IF(Y31&gt;=$C$4,$C$4,Y31)))</f>
        <v>0</v>
      </c>
      <c r="AA31" s="1"/>
      <c r="AB31" s="1"/>
      <c r="AC31" s="62" t="str">
        <f>IF(ISNUMBER(AA31)=FALSE(),"",IF(OR(AA31&gt;=$C$4,ISNUMBER(AB31)=FALSE(),AA31&gt;AB31),AA31,IF(AB31&gt;=$C$4,$C$4,AB31)))</f>
        <v>0</v>
      </c>
      <c r="AD31" s="1"/>
      <c r="AE31" s="1"/>
      <c r="AF31" s="62" t="str">
        <f>IF(ISNUMBER(AD31)=FALSE(),"",IF(OR(AD31&gt;=$C$4,ISNUMBER(AE31)=FALSE(),AD31&gt;AE31),AD31,IF(AE31&gt;=$C$4,$C$4,AE31)))</f>
        <v>0</v>
      </c>
      <c r="AG31" s="16" t="str">
        <f>IF(COUNTA(T31:T31)=1,T31)</f>
        <v>0</v>
      </c>
      <c r="AH31" s="16" t="str">
        <f>IF(COUNTA(W31:W31)=1,W31)</f>
        <v>0</v>
      </c>
      <c r="AI31" s="16" t="str">
        <f>IF(COUNTA(Z31:Z31)=1,Z31)</f>
        <v>0</v>
      </c>
      <c r="AJ31" s="16" t="str">
        <f>IF(COUNTA(AC31:AC31)=1,AC31)</f>
        <v>0</v>
      </c>
      <c r="AK31" s="16" t="str">
        <f>IF(COUNTA(AF31:AF31)=1,AF31)</f>
        <v>0</v>
      </c>
      <c r="AL31" s="52" t="str">
        <f>IF(COUNTBLANK(AG31:AK31)=5,"",AVERAGE(AG31:AK31))</f>
        <v>0</v>
      </c>
      <c r="AM31" s="6">
        <v>85</v>
      </c>
      <c r="AN31" s="2">
        <v>87</v>
      </c>
      <c r="AO31" s="2">
        <v>89</v>
      </c>
      <c r="AP31" s="2"/>
      <c r="AQ31" s="2"/>
      <c r="AR31" s="84" t="str">
        <f>IF(COUNTBLANK(AM31:AQ31)=5,"",AVERAGE(AM31:AQ31))</f>
        <v>0</v>
      </c>
      <c r="AS31" s="13"/>
      <c r="AT31" s="6"/>
      <c r="AU31" s="2"/>
      <c r="AV31" s="2"/>
      <c r="AW31" s="2"/>
      <c r="AX31" s="2"/>
      <c r="AY31" s="98" t="str">
        <f>IF(COUNTBLANK(AT31:AX31)=5,"",AVERAGE(AT31:AX31))</f>
        <v>0</v>
      </c>
      <c r="AZ31" s="13"/>
      <c r="BA31" s="10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6">
        <v>22</v>
      </c>
      <c r="B32" s="16">
        <v>51376</v>
      </c>
      <c r="C32" s="16" t="s">
        <v>230</v>
      </c>
      <c r="D32" s="13"/>
      <c r="E32" s="16" t="str">
        <f>H32</f>
        <v>0</v>
      </c>
      <c r="F32" s="13"/>
      <c r="G32" s="34" t="str">
        <f>IF(OR(COUNTBLANK(AL32:AL32)=1,COUNTBLANK(AR32:AR32)=1,COUNTBLANK(O32:O32)=1),"",ROUND(((2*AL32)+AR32+O32)/4,0))</f>
        <v>0</v>
      </c>
      <c r="H32" s="34" t="str">
        <f>IF(OR(COUNTBLANK(AL32:AL32)=1,COUNTBLANK(AR32:AR32)=1,AND(COUNTBLANK(O32:O32)=1,OR($K$2&lt;&gt;12,UPPER($L$2)&lt;&gt;"GENAP")),AND(COUNTBLANK(P32:P32)=1,OR($K$2&lt;&gt;12,UPPER($L$2)&lt;&gt;"GENAP"))),"",IF(OR($K$2&lt;&gt;12,UPPER($L$2)&lt;&gt;"GENAP"),ROUND(((2*AL32)+AR32+P32)/4,0),ROUND(((2*AL32)+AR32+P32)/4,0)))</f>
        <v>0</v>
      </c>
      <c r="I32" s="34" t="str">
        <f>IF(AND(COUNTBLANK(AT32:AX32)=5,COUNTBLANK(AM32:AQ32)=5),"",IF(COUNTBLANK(AL32:AL32)=1,ROUND((AR32+(AY32*2))/3,0),ROUND(AY32,0)))</f>
        <v>0</v>
      </c>
      <c r="J32" s="34" t="str">
        <f>IF(OR(AND(COUNTBLANK(P32:P32)=1,OR($K$2&lt;&gt;12,UPPER($L$2)&lt;&gt;"GENAP")),COUNTBLANK(AT32:AX32)=5),"",IF(COUNTBLANK(AL32:AL32)=1,ROUND((AR32+(AY32*2))/3,0),ROUND(AY32,0)))</f>
        <v>0</v>
      </c>
      <c r="K32" s="16" t="str">
        <f>IF(BA32="","",BA32)</f>
        <v>0</v>
      </c>
      <c r="L32" s="102" t="s">
        <v>47</v>
      </c>
      <c r="M32" s="13"/>
      <c r="N32" s="53" t="str">
        <f>IF(BB32="","",BB32)</f>
        <v>0</v>
      </c>
      <c r="O32" s="2">
        <v>80</v>
      </c>
      <c r="P32" s="2">
        <v>84</v>
      </c>
      <c r="Q32" s="13"/>
      <c r="R32" s="3">
        <v>85</v>
      </c>
      <c r="S32" s="1"/>
      <c r="T32" s="62" t="str">
        <f>IF(ISNUMBER(R32)=FALSE(),"",IF(OR(R32&gt;=$C$4,ISNUMBER(S32)=FALSE(),R32&gt;S32),R32,IF(S32&gt;=$C$4,$C$4,S32)))</f>
        <v>0</v>
      </c>
      <c r="U32" s="1">
        <v>86</v>
      </c>
      <c r="V32" s="1"/>
      <c r="W32" s="62" t="str">
        <f>IF(ISNUMBER(U32)=FALSE(),"",IF(OR(U32&gt;=$C$4,ISNUMBER(V32)=FALSE(),U32&gt;V32),U32,IF(V32&gt;=$C$4,$C$4,V32)))</f>
        <v>0</v>
      </c>
      <c r="X32" s="1">
        <v>84</v>
      </c>
      <c r="Y32" s="1"/>
      <c r="Z32" s="62" t="str">
        <f>IF(ISNUMBER(X32)=FALSE(),"",IF(OR(X32&gt;=$C$4,ISNUMBER(Y32)=FALSE(),X32&gt;Y32),X32,IF(Y32&gt;=$C$4,$C$4,Y32)))</f>
        <v>0</v>
      </c>
      <c r="AA32" s="1"/>
      <c r="AB32" s="1"/>
      <c r="AC32" s="62" t="str">
        <f>IF(ISNUMBER(AA32)=FALSE(),"",IF(OR(AA32&gt;=$C$4,ISNUMBER(AB32)=FALSE(),AA32&gt;AB32),AA32,IF(AB32&gt;=$C$4,$C$4,AB32)))</f>
        <v>0</v>
      </c>
      <c r="AD32" s="1"/>
      <c r="AE32" s="1"/>
      <c r="AF32" s="62" t="str">
        <f>IF(ISNUMBER(AD32)=FALSE(),"",IF(OR(AD32&gt;=$C$4,ISNUMBER(AE32)=FALSE(),AD32&gt;AE32),AD32,IF(AE32&gt;=$C$4,$C$4,AE32)))</f>
        <v>0</v>
      </c>
      <c r="AG32" s="16" t="str">
        <f>IF(COUNTA(T32:T32)=1,T32)</f>
        <v>0</v>
      </c>
      <c r="AH32" s="16" t="str">
        <f>IF(COUNTA(W32:W32)=1,W32)</f>
        <v>0</v>
      </c>
      <c r="AI32" s="16" t="str">
        <f>IF(COUNTA(Z32:Z32)=1,Z32)</f>
        <v>0</v>
      </c>
      <c r="AJ32" s="16" t="str">
        <f>IF(COUNTA(AC32:AC32)=1,AC32)</f>
        <v>0</v>
      </c>
      <c r="AK32" s="16" t="str">
        <f>IF(COUNTA(AF32:AF32)=1,AF32)</f>
        <v>0</v>
      </c>
      <c r="AL32" s="52" t="str">
        <f>IF(COUNTBLANK(AG32:AK32)=5,"",AVERAGE(AG32:AK32))</f>
        <v>0</v>
      </c>
      <c r="AM32" s="6">
        <v>86</v>
      </c>
      <c r="AN32" s="2">
        <v>87</v>
      </c>
      <c r="AO32" s="2">
        <v>89</v>
      </c>
      <c r="AP32" s="2"/>
      <c r="AQ32" s="2"/>
      <c r="AR32" s="84" t="str">
        <f>IF(COUNTBLANK(AM32:AQ32)=5,"",AVERAGE(AM32:AQ32))</f>
        <v>0</v>
      </c>
      <c r="AS32" s="13"/>
      <c r="AT32" s="6"/>
      <c r="AU32" s="2"/>
      <c r="AV32" s="2"/>
      <c r="AW32" s="2"/>
      <c r="AX32" s="2"/>
      <c r="AY32" s="98" t="str">
        <f>IF(COUNTBLANK(AT32:AX32)=5,"",AVERAGE(AT32:AX32))</f>
        <v>0</v>
      </c>
      <c r="AZ32" s="13"/>
      <c r="BA32" s="10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6">
        <v>23</v>
      </c>
      <c r="B33" s="16">
        <v>51377</v>
      </c>
      <c r="C33" s="16" t="s">
        <v>231</v>
      </c>
      <c r="D33" s="13"/>
      <c r="E33" s="16" t="str">
        <f>H33</f>
        <v>0</v>
      </c>
      <c r="F33" s="13"/>
      <c r="G33" s="34" t="str">
        <f>IF(OR(COUNTBLANK(AL33:AL33)=1,COUNTBLANK(AR33:AR33)=1,COUNTBLANK(O33:O33)=1),"",ROUND(((2*AL33)+AR33+O33)/4,0))</f>
        <v>0</v>
      </c>
      <c r="H33" s="34" t="str">
        <f>IF(OR(COUNTBLANK(AL33:AL33)=1,COUNTBLANK(AR33:AR33)=1,AND(COUNTBLANK(O33:O33)=1,OR($K$2&lt;&gt;12,UPPER($L$2)&lt;&gt;"GENAP")),AND(COUNTBLANK(P33:P33)=1,OR($K$2&lt;&gt;12,UPPER($L$2)&lt;&gt;"GENAP"))),"",IF(OR($K$2&lt;&gt;12,UPPER($L$2)&lt;&gt;"GENAP"),ROUND(((2*AL33)+AR33+P33)/4,0),ROUND(((2*AL33)+AR33+P33)/4,0)))</f>
        <v>0</v>
      </c>
      <c r="I33" s="34" t="str">
        <f>IF(AND(COUNTBLANK(AT33:AX33)=5,COUNTBLANK(AM33:AQ33)=5),"",IF(COUNTBLANK(AL33:AL33)=1,ROUND((AR33+(AY33*2))/3,0),ROUND(AY33,0)))</f>
        <v>0</v>
      </c>
      <c r="J33" s="34" t="str">
        <f>IF(OR(AND(COUNTBLANK(P33:P33)=1,OR($K$2&lt;&gt;12,UPPER($L$2)&lt;&gt;"GENAP")),COUNTBLANK(AT33:AX33)=5),"",IF(COUNTBLANK(AL33:AL33)=1,ROUND((AR33+(AY33*2))/3,0),ROUND(AY33,0)))</f>
        <v>0</v>
      </c>
      <c r="K33" s="16" t="str">
        <f>IF(BA33="","",BA33)</f>
        <v>0</v>
      </c>
      <c r="L33" s="102" t="s">
        <v>47</v>
      </c>
      <c r="M33" s="13"/>
      <c r="N33" s="53" t="str">
        <f>IF(BB33="","",BB33)</f>
        <v>0</v>
      </c>
      <c r="O33" s="2">
        <v>85</v>
      </c>
      <c r="P33" s="2">
        <v>86</v>
      </c>
      <c r="Q33" s="13"/>
      <c r="R33" s="3">
        <v>90</v>
      </c>
      <c r="S33" s="1"/>
      <c r="T33" s="62" t="str">
        <f>IF(ISNUMBER(R33)=FALSE(),"",IF(OR(R33&gt;=$C$4,ISNUMBER(S33)=FALSE(),R33&gt;S33),R33,IF(S33&gt;=$C$4,$C$4,S33)))</f>
        <v>0</v>
      </c>
      <c r="U33" s="1">
        <v>86</v>
      </c>
      <c r="V33" s="1"/>
      <c r="W33" s="62" t="str">
        <f>IF(ISNUMBER(U33)=FALSE(),"",IF(OR(U33&gt;=$C$4,ISNUMBER(V33)=FALSE(),U33&gt;V33),U33,IF(V33&gt;=$C$4,$C$4,V33)))</f>
        <v>0</v>
      </c>
      <c r="X33" s="1">
        <v>86</v>
      </c>
      <c r="Y33" s="1"/>
      <c r="Z33" s="62" t="str">
        <f>IF(ISNUMBER(X33)=FALSE(),"",IF(OR(X33&gt;=$C$4,ISNUMBER(Y33)=FALSE(),X33&gt;Y33),X33,IF(Y33&gt;=$C$4,$C$4,Y33)))</f>
        <v>0</v>
      </c>
      <c r="AA33" s="1"/>
      <c r="AB33" s="1"/>
      <c r="AC33" s="62" t="str">
        <f>IF(ISNUMBER(AA33)=FALSE(),"",IF(OR(AA33&gt;=$C$4,ISNUMBER(AB33)=FALSE(),AA33&gt;AB33),AA33,IF(AB33&gt;=$C$4,$C$4,AB33)))</f>
        <v>0</v>
      </c>
      <c r="AD33" s="1"/>
      <c r="AE33" s="1"/>
      <c r="AF33" s="62" t="str">
        <f>IF(ISNUMBER(AD33)=FALSE(),"",IF(OR(AD33&gt;=$C$4,ISNUMBER(AE33)=FALSE(),AD33&gt;AE33),AD33,IF(AE33&gt;=$C$4,$C$4,AE33)))</f>
        <v>0</v>
      </c>
      <c r="AG33" s="16" t="str">
        <f>IF(COUNTA(T33:T33)=1,T33)</f>
        <v>0</v>
      </c>
      <c r="AH33" s="16" t="str">
        <f>IF(COUNTA(W33:W33)=1,W33)</f>
        <v>0</v>
      </c>
      <c r="AI33" s="16" t="str">
        <f>IF(COUNTA(Z33:Z33)=1,Z33)</f>
        <v>0</v>
      </c>
      <c r="AJ33" s="16" t="str">
        <f>IF(COUNTA(AC33:AC33)=1,AC33)</f>
        <v>0</v>
      </c>
      <c r="AK33" s="16" t="str">
        <f>IF(COUNTA(AF33:AF33)=1,AF33)</f>
        <v>0</v>
      </c>
      <c r="AL33" s="52" t="str">
        <f>IF(COUNTBLANK(AG33:AK33)=5,"",AVERAGE(AG33:AK33))</f>
        <v>0</v>
      </c>
      <c r="AM33" s="6">
        <v>86</v>
      </c>
      <c r="AN33" s="2">
        <v>87</v>
      </c>
      <c r="AO33" s="2">
        <v>89</v>
      </c>
      <c r="AP33" s="2"/>
      <c r="AQ33" s="2"/>
      <c r="AR33" s="84" t="str">
        <f>IF(COUNTBLANK(AM33:AQ33)=5,"",AVERAGE(AM33:AQ33))</f>
        <v>0</v>
      </c>
      <c r="AS33" s="13"/>
      <c r="AT33" s="6"/>
      <c r="AU33" s="2"/>
      <c r="AV33" s="2"/>
      <c r="AW33" s="2"/>
      <c r="AX33" s="2"/>
      <c r="AY33" s="98" t="str">
        <f>IF(COUNTBLANK(AT33:AX33)=5,"",AVERAGE(AT33:AX33))</f>
        <v>0</v>
      </c>
      <c r="AZ33" s="13"/>
      <c r="BA33" s="10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6">
        <v>24</v>
      </c>
      <c r="B34" s="16">
        <v>51378</v>
      </c>
      <c r="C34" s="16" t="s">
        <v>232</v>
      </c>
      <c r="D34" s="13"/>
      <c r="E34" s="16" t="str">
        <f>H34</f>
        <v>0</v>
      </c>
      <c r="F34" s="13"/>
      <c r="G34" s="34" t="str">
        <f>IF(OR(COUNTBLANK(AL34:AL34)=1,COUNTBLANK(AR34:AR34)=1,COUNTBLANK(O34:O34)=1),"",ROUND(((2*AL34)+AR34+O34)/4,0))</f>
        <v>0</v>
      </c>
      <c r="H34" s="34" t="str">
        <f>IF(OR(COUNTBLANK(AL34:AL34)=1,COUNTBLANK(AR34:AR34)=1,AND(COUNTBLANK(O34:O34)=1,OR($K$2&lt;&gt;12,UPPER($L$2)&lt;&gt;"GENAP")),AND(COUNTBLANK(P34:P34)=1,OR($K$2&lt;&gt;12,UPPER($L$2)&lt;&gt;"GENAP"))),"",IF(OR($K$2&lt;&gt;12,UPPER($L$2)&lt;&gt;"GENAP"),ROUND(((2*AL34)+AR34+P34)/4,0),ROUND(((2*AL34)+AR34+P34)/4,0)))</f>
        <v>0</v>
      </c>
      <c r="I34" s="34" t="str">
        <f>IF(AND(COUNTBLANK(AT34:AX34)=5,COUNTBLANK(AM34:AQ34)=5),"",IF(COUNTBLANK(AL34:AL34)=1,ROUND((AR34+(AY34*2))/3,0),ROUND(AY34,0)))</f>
        <v>0</v>
      </c>
      <c r="J34" s="34" t="str">
        <f>IF(OR(AND(COUNTBLANK(P34:P34)=1,OR($K$2&lt;&gt;12,UPPER($L$2)&lt;&gt;"GENAP")),COUNTBLANK(AT34:AX34)=5),"",IF(COUNTBLANK(AL34:AL34)=1,ROUND((AR34+(AY34*2))/3,0),ROUND(AY34,0)))</f>
        <v>0</v>
      </c>
      <c r="K34" s="16" t="str">
        <f>IF(BA34="","",BA34)</f>
        <v>0</v>
      </c>
      <c r="L34" s="102" t="s">
        <v>47</v>
      </c>
      <c r="M34" s="13"/>
      <c r="N34" s="53" t="str">
        <f>IF(BB34="","",BB34)</f>
        <v>0</v>
      </c>
      <c r="O34" s="2">
        <v>87</v>
      </c>
      <c r="P34" s="2">
        <v>80</v>
      </c>
      <c r="Q34" s="13"/>
      <c r="R34" s="3">
        <v>84</v>
      </c>
      <c r="S34" s="1"/>
      <c r="T34" s="62" t="str">
        <f>IF(ISNUMBER(R34)=FALSE(),"",IF(OR(R34&gt;=$C$4,ISNUMBER(S34)=FALSE(),R34&gt;S34),R34,IF(S34&gt;=$C$4,$C$4,S34)))</f>
        <v>0</v>
      </c>
      <c r="U34" s="1">
        <v>87</v>
      </c>
      <c r="V34" s="1"/>
      <c r="W34" s="62" t="str">
        <f>IF(ISNUMBER(U34)=FALSE(),"",IF(OR(U34&gt;=$C$4,ISNUMBER(V34)=FALSE(),U34&gt;V34),U34,IF(V34&gt;=$C$4,$C$4,V34)))</f>
        <v>0</v>
      </c>
      <c r="X34" s="1">
        <v>82</v>
      </c>
      <c r="Y34" s="1"/>
      <c r="Z34" s="62" t="str">
        <f>IF(ISNUMBER(X34)=FALSE(),"",IF(OR(X34&gt;=$C$4,ISNUMBER(Y34)=FALSE(),X34&gt;Y34),X34,IF(Y34&gt;=$C$4,$C$4,Y34)))</f>
        <v>0</v>
      </c>
      <c r="AA34" s="1"/>
      <c r="AB34" s="1"/>
      <c r="AC34" s="62" t="str">
        <f>IF(ISNUMBER(AA34)=FALSE(),"",IF(OR(AA34&gt;=$C$4,ISNUMBER(AB34)=FALSE(),AA34&gt;AB34),AA34,IF(AB34&gt;=$C$4,$C$4,AB34)))</f>
        <v>0</v>
      </c>
      <c r="AD34" s="1"/>
      <c r="AE34" s="1"/>
      <c r="AF34" s="62" t="str">
        <f>IF(ISNUMBER(AD34)=FALSE(),"",IF(OR(AD34&gt;=$C$4,ISNUMBER(AE34)=FALSE(),AD34&gt;AE34),AD34,IF(AE34&gt;=$C$4,$C$4,AE34)))</f>
        <v>0</v>
      </c>
      <c r="AG34" s="16" t="str">
        <f>IF(COUNTA(T34:T34)=1,T34)</f>
        <v>0</v>
      </c>
      <c r="AH34" s="16" t="str">
        <f>IF(COUNTA(W34:W34)=1,W34)</f>
        <v>0</v>
      </c>
      <c r="AI34" s="16" t="str">
        <f>IF(COUNTA(Z34:Z34)=1,Z34)</f>
        <v>0</v>
      </c>
      <c r="AJ34" s="16" t="str">
        <f>IF(COUNTA(AC34:AC34)=1,AC34)</f>
        <v>0</v>
      </c>
      <c r="AK34" s="16" t="str">
        <f>IF(COUNTA(AF34:AF34)=1,AF34)</f>
        <v>0</v>
      </c>
      <c r="AL34" s="52" t="str">
        <f>IF(COUNTBLANK(AG34:AK34)=5,"",AVERAGE(AG34:AK34))</f>
        <v>0</v>
      </c>
      <c r="AM34" s="6">
        <v>86</v>
      </c>
      <c r="AN34" s="2">
        <v>87</v>
      </c>
      <c r="AO34" s="2">
        <v>89</v>
      </c>
      <c r="AP34" s="2"/>
      <c r="AQ34" s="2"/>
      <c r="AR34" s="84" t="str">
        <f>IF(COUNTBLANK(AM34:AQ34)=5,"",AVERAGE(AM34:AQ34))</f>
        <v>0</v>
      </c>
      <c r="AS34" s="13"/>
      <c r="AT34" s="6"/>
      <c r="AU34" s="2"/>
      <c r="AV34" s="2"/>
      <c r="AW34" s="2"/>
      <c r="AX34" s="2"/>
      <c r="AY34" s="98" t="str">
        <f>IF(COUNTBLANK(AT34:AX34)=5,"",AVERAGE(AT34:AX34))</f>
        <v>0</v>
      </c>
      <c r="AZ34" s="13"/>
      <c r="BA34" s="10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6">
        <v>25</v>
      </c>
      <c r="B35" s="16">
        <v>51379</v>
      </c>
      <c r="C35" s="16" t="s">
        <v>233</v>
      </c>
      <c r="D35" s="13"/>
      <c r="E35" s="16" t="str">
        <f>H35</f>
        <v>0</v>
      </c>
      <c r="F35" s="13"/>
      <c r="G35" s="34" t="str">
        <f>IF(OR(COUNTBLANK(AL35:AL35)=1,COUNTBLANK(AR35:AR35)=1,COUNTBLANK(O35:O35)=1),"",ROUND(((2*AL35)+AR35+O35)/4,0))</f>
        <v>0</v>
      </c>
      <c r="H35" s="34" t="str">
        <f>IF(OR(COUNTBLANK(AL35:AL35)=1,COUNTBLANK(AR35:AR35)=1,AND(COUNTBLANK(O35:O35)=1,OR($K$2&lt;&gt;12,UPPER($L$2)&lt;&gt;"GENAP")),AND(COUNTBLANK(P35:P35)=1,OR($K$2&lt;&gt;12,UPPER($L$2)&lt;&gt;"GENAP"))),"",IF(OR($K$2&lt;&gt;12,UPPER($L$2)&lt;&gt;"GENAP"),ROUND(((2*AL35)+AR35+P35)/4,0),ROUND(((2*AL35)+AR35+P35)/4,0)))</f>
        <v>0</v>
      </c>
      <c r="I35" s="34" t="str">
        <f>IF(AND(COUNTBLANK(AT35:AX35)=5,COUNTBLANK(AM35:AQ35)=5),"",IF(COUNTBLANK(AL35:AL35)=1,ROUND((AR35+(AY35*2))/3,0),ROUND(AY35,0)))</f>
        <v>0</v>
      </c>
      <c r="J35" s="34" t="str">
        <f>IF(OR(AND(COUNTBLANK(P35:P35)=1,OR($K$2&lt;&gt;12,UPPER($L$2)&lt;&gt;"GENAP")),COUNTBLANK(AT35:AX35)=5),"",IF(COUNTBLANK(AL35:AL35)=1,ROUND((AR35+(AY35*2))/3,0),ROUND(AY35,0)))</f>
        <v>0</v>
      </c>
      <c r="K35" s="16" t="str">
        <f>IF(BA35="","",BA35)</f>
        <v>0</v>
      </c>
      <c r="L35" s="102" t="s">
        <v>47</v>
      </c>
      <c r="M35" s="13"/>
      <c r="N35" s="53" t="str">
        <f>IF(BB35="","",BB35)</f>
        <v>0</v>
      </c>
      <c r="O35" s="2">
        <v>84</v>
      </c>
      <c r="P35" s="2">
        <v>82</v>
      </c>
      <c r="Q35" s="13"/>
      <c r="R35" s="3">
        <v>86</v>
      </c>
      <c r="S35" s="1"/>
      <c r="T35" s="62" t="str">
        <f>IF(ISNUMBER(R35)=FALSE(),"",IF(OR(R35&gt;=$C$4,ISNUMBER(S35)=FALSE(),R35&gt;S35),R35,IF(S35&gt;=$C$4,$C$4,S35)))</f>
        <v>0</v>
      </c>
      <c r="U35" s="1">
        <v>85</v>
      </c>
      <c r="V35" s="1"/>
      <c r="W35" s="62" t="str">
        <f>IF(ISNUMBER(U35)=FALSE(),"",IF(OR(U35&gt;=$C$4,ISNUMBER(V35)=FALSE(),U35&gt;V35),U35,IF(V35&gt;=$C$4,$C$4,V35)))</f>
        <v>0</v>
      </c>
      <c r="X35" s="1">
        <v>86</v>
      </c>
      <c r="Y35" s="1"/>
      <c r="Z35" s="62" t="str">
        <f>IF(ISNUMBER(X35)=FALSE(),"",IF(OR(X35&gt;=$C$4,ISNUMBER(Y35)=FALSE(),X35&gt;Y35),X35,IF(Y35&gt;=$C$4,$C$4,Y35)))</f>
        <v>0</v>
      </c>
      <c r="AA35" s="1"/>
      <c r="AB35" s="1"/>
      <c r="AC35" s="62" t="str">
        <f>IF(ISNUMBER(AA35)=FALSE(),"",IF(OR(AA35&gt;=$C$4,ISNUMBER(AB35)=FALSE(),AA35&gt;AB35),AA35,IF(AB35&gt;=$C$4,$C$4,AB35)))</f>
        <v>0</v>
      </c>
      <c r="AD35" s="1"/>
      <c r="AE35" s="1"/>
      <c r="AF35" s="62" t="str">
        <f>IF(ISNUMBER(AD35)=FALSE(),"",IF(OR(AD35&gt;=$C$4,ISNUMBER(AE35)=FALSE(),AD35&gt;AE35),AD35,IF(AE35&gt;=$C$4,$C$4,AE35)))</f>
        <v>0</v>
      </c>
      <c r="AG35" s="16" t="str">
        <f>IF(COUNTA(T35:T35)=1,T35)</f>
        <v>0</v>
      </c>
      <c r="AH35" s="16" t="str">
        <f>IF(COUNTA(W35:W35)=1,W35)</f>
        <v>0</v>
      </c>
      <c r="AI35" s="16" t="str">
        <f>IF(COUNTA(Z35:Z35)=1,Z35)</f>
        <v>0</v>
      </c>
      <c r="AJ35" s="16" t="str">
        <f>IF(COUNTA(AC35:AC35)=1,AC35)</f>
        <v>0</v>
      </c>
      <c r="AK35" s="16" t="str">
        <f>IF(COUNTA(AF35:AF35)=1,AF35)</f>
        <v>0</v>
      </c>
      <c r="AL35" s="52" t="str">
        <f>IF(COUNTBLANK(AG35:AK35)=5,"",AVERAGE(AG35:AK35))</f>
        <v>0</v>
      </c>
      <c r="AM35" s="6">
        <v>86</v>
      </c>
      <c r="AN35" s="2">
        <v>87</v>
      </c>
      <c r="AO35" s="2">
        <v>89</v>
      </c>
      <c r="AP35" s="2"/>
      <c r="AQ35" s="2"/>
      <c r="AR35" s="84" t="str">
        <f>IF(COUNTBLANK(AM35:AQ35)=5,"",AVERAGE(AM35:AQ35))</f>
        <v>0</v>
      </c>
      <c r="AS35" s="13"/>
      <c r="AT35" s="6"/>
      <c r="AU35" s="2"/>
      <c r="AV35" s="2"/>
      <c r="AW35" s="2"/>
      <c r="AX35" s="2"/>
      <c r="AY35" s="98" t="str">
        <f>IF(COUNTBLANK(AT35:AX35)=5,"",AVERAGE(AT35:AX35))</f>
        <v>0</v>
      </c>
      <c r="AZ35" s="13"/>
      <c r="BA35" s="10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6">
        <v>26</v>
      </c>
      <c r="B36" s="16">
        <v>51380</v>
      </c>
      <c r="C36" s="16" t="s">
        <v>234</v>
      </c>
      <c r="D36" s="13"/>
      <c r="E36" s="16" t="str">
        <f>H36</f>
        <v>0</v>
      </c>
      <c r="F36" s="13"/>
      <c r="G36" s="34" t="str">
        <f>IF(OR(COUNTBLANK(AL36:AL36)=1,COUNTBLANK(AR36:AR36)=1,COUNTBLANK(O36:O36)=1),"",ROUND(((2*AL36)+AR36+O36)/4,0))</f>
        <v>0</v>
      </c>
      <c r="H36" s="34" t="str">
        <f>IF(OR(COUNTBLANK(AL36:AL36)=1,COUNTBLANK(AR36:AR36)=1,AND(COUNTBLANK(O36:O36)=1,OR($K$2&lt;&gt;12,UPPER($L$2)&lt;&gt;"GENAP")),AND(COUNTBLANK(P36:P36)=1,OR($K$2&lt;&gt;12,UPPER($L$2)&lt;&gt;"GENAP"))),"",IF(OR($K$2&lt;&gt;12,UPPER($L$2)&lt;&gt;"GENAP"),ROUND(((2*AL36)+AR36+P36)/4,0),ROUND(((2*AL36)+AR36+P36)/4,0)))</f>
        <v>0</v>
      </c>
      <c r="I36" s="34" t="str">
        <f>IF(AND(COUNTBLANK(AT36:AX36)=5,COUNTBLANK(AM36:AQ36)=5),"",IF(COUNTBLANK(AL36:AL36)=1,ROUND((AR36+(AY36*2))/3,0),ROUND(AY36,0)))</f>
        <v>0</v>
      </c>
      <c r="J36" s="34" t="str">
        <f>IF(OR(AND(COUNTBLANK(P36:P36)=1,OR($K$2&lt;&gt;12,UPPER($L$2)&lt;&gt;"GENAP")),COUNTBLANK(AT36:AX36)=5),"",IF(COUNTBLANK(AL36:AL36)=1,ROUND((AR36+(AY36*2))/3,0),ROUND(AY36,0)))</f>
        <v>0</v>
      </c>
      <c r="K36" s="16" t="str">
        <f>IF(BA36="","",BA36)</f>
        <v>0</v>
      </c>
      <c r="L36" s="102" t="s">
        <v>47</v>
      </c>
      <c r="M36" s="13"/>
      <c r="N36" s="53" t="str">
        <f>IF(BB36="","",BB36)</f>
        <v>0</v>
      </c>
      <c r="O36" s="2">
        <v>83</v>
      </c>
      <c r="P36" s="2">
        <v>80</v>
      </c>
      <c r="Q36" s="13"/>
      <c r="R36" s="3">
        <v>86</v>
      </c>
      <c r="S36" s="1"/>
      <c r="T36" s="62" t="str">
        <f>IF(ISNUMBER(R36)=FALSE(),"",IF(OR(R36&gt;=$C$4,ISNUMBER(S36)=FALSE(),R36&gt;S36),R36,IF(S36&gt;=$C$4,$C$4,S36)))</f>
        <v>0</v>
      </c>
      <c r="U36" s="1">
        <v>87</v>
      </c>
      <c r="V36" s="1"/>
      <c r="W36" s="62" t="str">
        <f>IF(ISNUMBER(U36)=FALSE(),"",IF(OR(U36&gt;=$C$4,ISNUMBER(V36)=FALSE(),U36&gt;V36),U36,IF(V36&gt;=$C$4,$C$4,V36)))</f>
        <v>0</v>
      </c>
      <c r="X36" s="1">
        <v>85</v>
      </c>
      <c r="Y36" s="1"/>
      <c r="Z36" s="62" t="str">
        <f>IF(ISNUMBER(X36)=FALSE(),"",IF(OR(X36&gt;=$C$4,ISNUMBER(Y36)=FALSE(),X36&gt;Y36),X36,IF(Y36&gt;=$C$4,$C$4,Y36)))</f>
        <v>0</v>
      </c>
      <c r="AA36" s="1"/>
      <c r="AB36" s="1"/>
      <c r="AC36" s="62" t="str">
        <f>IF(ISNUMBER(AA36)=FALSE(),"",IF(OR(AA36&gt;=$C$4,ISNUMBER(AB36)=FALSE(),AA36&gt;AB36),AA36,IF(AB36&gt;=$C$4,$C$4,AB36)))</f>
        <v>0</v>
      </c>
      <c r="AD36" s="1"/>
      <c r="AE36" s="1"/>
      <c r="AF36" s="62" t="str">
        <f>IF(ISNUMBER(AD36)=FALSE(),"",IF(OR(AD36&gt;=$C$4,ISNUMBER(AE36)=FALSE(),AD36&gt;AE36),AD36,IF(AE36&gt;=$C$4,$C$4,AE36)))</f>
        <v>0</v>
      </c>
      <c r="AG36" s="16" t="str">
        <f>IF(COUNTA(T36:T36)=1,T36)</f>
        <v>0</v>
      </c>
      <c r="AH36" s="16" t="str">
        <f>IF(COUNTA(W36:W36)=1,W36)</f>
        <v>0</v>
      </c>
      <c r="AI36" s="16" t="str">
        <f>IF(COUNTA(Z36:Z36)=1,Z36)</f>
        <v>0</v>
      </c>
      <c r="AJ36" s="16" t="str">
        <f>IF(COUNTA(AC36:AC36)=1,AC36)</f>
        <v>0</v>
      </c>
      <c r="AK36" s="16" t="str">
        <f>IF(COUNTA(AF36:AF36)=1,AF36)</f>
        <v>0</v>
      </c>
      <c r="AL36" s="52" t="str">
        <f>IF(COUNTBLANK(AG36:AK36)=5,"",AVERAGE(AG36:AK36))</f>
        <v>0</v>
      </c>
      <c r="AM36" s="6">
        <v>86</v>
      </c>
      <c r="AN36" s="2">
        <v>87</v>
      </c>
      <c r="AO36" s="2">
        <v>89</v>
      </c>
      <c r="AP36" s="2"/>
      <c r="AQ36" s="2"/>
      <c r="AR36" s="84" t="str">
        <f>IF(COUNTBLANK(AM36:AQ36)=5,"",AVERAGE(AM36:AQ36))</f>
        <v>0</v>
      </c>
      <c r="AS36" s="13"/>
      <c r="AT36" s="6"/>
      <c r="AU36" s="2"/>
      <c r="AV36" s="2"/>
      <c r="AW36" s="2"/>
      <c r="AX36" s="2"/>
      <c r="AY36" s="98" t="str">
        <f>IF(COUNTBLANK(AT36:AX36)=5,"",AVERAGE(AT36:AX36))</f>
        <v>0</v>
      </c>
      <c r="AZ36" s="13"/>
      <c r="BA36" s="10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6">
        <v>27</v>
      </c>
      <c r="B37" s="16">
        <v>51381</v>
      </c>
      <c r="C37" s="16" t="s">
        <v>235</v>
      </c>
      <c r="D37" s="13"/>
      <c r="E37" s="16" t="str">
        <f>H37</f>
        <v>0</v>
      </c>
      <c r="F37" s="13"/>
      <c r="G37" s="34" t="str">
        <f>IF(OR(COUNTBLANK(AL37:AL37)=1,COUNTBLANK(AR37:AR37)=1,COUNTBLANK(O37:O37)=1),"",ROUND(((2*AL37)+AR37+O37)/4,0))</f>
        <v>0</v>
      </c>
      <c r="H37" s="34" t="str">
        <f>IF(OR(COUNTBLANK(AL37:AL37)=1,COUNTBLANK(AR37:AR37)=1,AND(COUNTBLANK(O37:O37)=1,OR($K$2&lt;&gt;12,UPPER($L$2)&lt;&gt;"GENAP")),AND(COUNTBLANK(P37:P37)=1,OR($K$2&lt;&gt;12,UPPER($L$2)&lt;&gt;"GENAP"))),"",IF(OR($K$2&lt;&gt;12,UPPER($L$2)&lt;&gt;"GENAP"),ROUND(((2*AL37)+AR37+P37)/4,0),ROUND(((2*AL37)+AR37+P37)/4,0)))</f>
        <v>0</v>
      </c>
      <c r="I37" s="34" t="str">
        <f>IF(AND(COUNTBLANK(AT37:AX37)=5,COUNTBLANK(AM37:AQ37)=5),"",IF(COUNTBLANK(AL37:AL37)=1,ROUND((AR37+(AY37*2))/3,0),ROUND(AY37,0)))</f>
        <v>0</v>
      </c>
      <c r="J37" s="34" t="str">
        <f>IF(OR(AND(COUNTBLANK(P37:P37)=1,OR($K$2&lt;&gt;12,UPPER($L$2)&lt;&gt;"GENAP")),COUNTBLANK(AT37:AX37)=5),"",IF(COUNTBLANK(AL37:AL37)=1,ROUND((AR37+(AY37*2))/3,0),ROUND(AY37,0)))</f>
        <v>0</v>
      </c>
      <c r="K37" s="16" t="str">
        <f>IF(BA37="","",BA37)</f>
        <v>0</v>
      </c>
      <c r="L37" s="102" t="s">
        <v>47</v>
      </c>
      <c r="M37" s="13"/>
      <c r="N37" s="53" t="str">
        <f>IF(BB37="","",BB37)</f>
        <v>0</v>
      </c>
      <c r="O37" s="2">
        <v>75</v>
      </c>
      <c r="P37" s="2">
        <v>78</v>
      </c>
      <c r="Q37" s="13"/>
      <c r="R37" s="3">
        <v>84</v>
      </c>
      <c r="S37" s="1"/>
      <c r="T37" s="62" t="str">
        <f>IF(ISNUMBER(R37)=FALSE(),"",IF(OR(R37&gt;=$C$4,ISNUMBER(S37)=FALSE(),R37&gt;S37),R37,IF(S37&gt;=$C$4,$C$4,S37)))</f>
        <v>0</v>
      </c>
      <c r="U37" s="1">
        <v>86</v>
      </c>
      <c r="V37" s="1"/>
      <c r="W37" s="62" t="str">
        <f>IF(ISNUMBER(U37)=FALSE(),"",IF(OR(U37&gt;=$C$4,ISNUMBER(V37)=FALSE(),U37&gt;V37),U37,IF(V37&gt;=$C$4,$C$4,V37)))</f>
        <v>0</v>
      </c>
      <c r="X37" s="1">
        <v>82</v>
      </c>
      <c r="Y37" s="1"/>
      <c r="Z37" s="62" t="str">
        <f>IF(ISNUMBER(X37)=FALSE(),"",IF(OR(X37&gt;=$C$4,ISNUMBER(Y37)=FALSE(),X37&gt;Y37),X37,IF(Y37&gt;=$C$4,$C$4,Y37)))</f>
        <v>0</v>
      </c>
      <c r="AA37" s="1"/>
      <c r="AB37" s="1"/>
      <c r="AC37" s="62" t="str">
        <f>IF(ISNUMBER(AA37)=FALSE(),"",IF(OR(AA37&gt;=$C$4,ISNUMBER(AB37)=FALSE(),AA37&gt;AB37),AA37,IF(AB37&gt;=$C$4,$C$4,AB37)))</f>
        <v>0</v>
      </c>
      <c r="AD37" s="1"/>
      <c r="AE37" s="1"/>
      <c r="AF37" s="62" t="str">
        <f>IF(ISNUMBER(AD37)=FALSE(),"",IF(OR(AD37&gt;=$C$4,ISNUMBER(AE37)=FALSE(),AD37&gt;AE37),AD37,IF(AE37&gt;=$C$4,$C$4,AE37)))</f>
        <v>0</v>
      </c>
      <c r="AG37" s="16" t="str">
        <f>IF(COUNTA(T37:T37)=1,T37)</f>
        <v>0</v>
      </c>
      <c r="AH37" s="16" t="str">
        <f>IF(COUNTA(W37:W37)=1,W37)</f>
        <v>0</v>
      </c>
      <c r="AI37" s="16" t="str">
        <f>IF(COUNTA(Z37:Z37)=1,Z37)</f>
        <v>0</v>
      </c>
      <c r="AJ37" s="16" t="str">
        <f>IF(COUNTA(AC37:AC37)=1,AC37)</f>
        <v>0</v>
      </c>
      <c r="AK37" s="16" t="str">
        <f>IF(COUNTA(AF37:AF37)=1,AF37)</f>
        <v>0</v>
      </c>
      <c r="AL37" s="52" t="str">
        <f>IF(COUNTBLANK(AG37:AK37)=5,"",AVERAGE(AG37:AK37))</f>
        <v>0</v>
      </c>
      <c r="AM37" s="6">
        <v>85</v>
      </c>
      <c r="AN37" s="2">
        <v>87</v>
      </c>
      <c r="AO37" s="2">
        <v>89</v>
      </c>
      <c r="AP37" s="2"/>
      <c r="AQ37" s="2"/>
      <c r="AR37" s="84" t="str">
        <f>IF(COUNTBLANK(AM37:AQ37)=5,"",AVERAGE(AM37:AQ37))</f>
        <v>0</v>
      </c>
      <c r="AS37" s="13"/>
      <c r="AT37" s="6"/>
      <c r="AU37" s="2"/>
      <c r="AV37" s="2"/>
      <c r="AW37" s="2"/>
      <c r="AX37" s="2"/>
      <c r="AY37" s="98" t="str">
        <f>IF(COUNTBLANK(AT37:AX37)=5,"",AVERAGE(AT37:AX37))</f>
        <v>0</v>
      </c>
      <c r="AZ37" s="13"/>
      <c r="BA37" s="10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6">
        <v>28</v>
      </c>
      <c r="B38" s="16">
        <v>51382</v>
      </c>
      <c r="C38" s="16" t="s">
        <v>236</v>
      </c>
      <c r="D38" s="13"/>
      <c r="E38" s="16" t="str">
        <f>H38</f>
        <v>0</v>
      </c>
      <c r="F38" s="13"/>
      <c r="G38" s="34" t="str">
        <f>IF(OR(COUNTBLANK(AL38:AL38)=1,COUNTBLANK(AR38:AR38)=1,COUNTBLANK(O38:O38)=1),"",ROUND(((2*AL38)+AR38+O38)/4,0))</f>
        <v>0</v>
      </c>
      <c r="H38" s="34" t="str">
        <f>IF(OR(COUNTBLANK(AL38:AL38)=1,COUNTBLANK(AR38:AR38)=1,AND(COUNTBLANK(O38:O38)=1,OR($K$2&lt;&gt;12,UPPER($L$2)&lt;&gt;"GENAP")),AND(COUNTBLANK(P38:P38)=1,OR($K$2&lt;&gt;12,UPPER($L$2)&lt;&gt;"GENAP"))),"",IF(OR($K$2&lt;&gt;12,UPPER($L$2)&lt;&gt;"GENAP"),ROUND(((2*AL38)+AR38+P38)/4,0),ROUND(((2*AL38)+AR38+P38)/4,0)))</f>
        <v>0</v>
      </c>
      <c r="I38" s="34" t="str">
        <f>IF(AND(COUNTBLANK(AT38:AX38)=5,COUNTBLANK(AM38:AQ38)=5),"",IF(COUNTBLANK(AL38:AL38)=1,ROUND((AR38+(AY38*2))/3,0),ROUND(AY38,0)))</f>
        <v>0</v>
      </c>
      <c r="J38" s="34" t="str">
        <f>IF(OR(AND(COUNTBLANK(P38:P38)=1,OR($K$2&lt;&gt;12,UPPER($L$2)&lt;&gt;"GENAP")),COUNTBLANK(AT38:AX38)=5),"",IF(COUNTBLANK(AL38:AL38)=1,ROUND((AR38+(AY38*2))/3,0),ROUND(AY38,0)))</f>
        <v>0</v>
      </c>
      <c r="K38" s="16" t="str">
        <f>IF(BA38="","",BA38)</f>
        <v>0</v>
      </c>
      <c r="L38" s="102" t="s">
        <v>47</v>
      </c>
      <c r="M38" s="13"/>
      <c r="N38" s="53" t="str">
        <f>IF(BB38="","",BB38)</f>
        <v>0</v>
      </c>
      <c r="O38" s="2">
        <v>85</v>
      </c>
      <c r="P38" s="2">
        <v>95</v>
      </c>
      <c r="Q38" s="13"/>
      <c r="R38" s="3">
        <v>87</v>
      </c>
      <c r="S38" s="1"/>
      <c r="T38" s="62" t="str">
        <f>IF(ISNUMBER(R38)=FALSE(),"",IF(OR(R38&gt;=$C$4,ISNUMBER(S38)=FALSE(),R38&gt;S38),R38,IF(S38&gt;=$C$4,$C$4,S38)))</f>
        <v>0</v>
      </c>
      <c r="U38" s="1">
        <v>85</v>
      </c>
      <c r="V38" s="1"/>
      <c r="W38" s="62" t="str">
        <f>IF(ISNUMBER(U38)=FALSE(),"",IF(OR(U38&gt;=$C$4,ISNUMBER(V38)=FALSE(),U38&gt;V38),U38,IF(V38&gt;=$C$4,$C$4,V38)))</f>
        <v>0</v>
      </c>
      <c r="X38" s="1">
        <v>85</v>
      </c>
      <c r="Y38" s="1"/>
      <c r="Z38" s="62" t="str">
        <f>IF(ISNUMBER(X38)=FALSE(),"",IF(OR(X38&gt;=$C$4,ISNUMBER(Y38)=FALSE(),X38&gt;Y38),X38,IF(Y38&gt;=$C$4,$C$4,Y38)))</f>
        <v>0</v>
      </c>
      <c r="AA38" s="1"/>
      <c r="AB38" s="1"/>
      <c r="AC38" s="62" t="str">
        <f>IF(ISNUMBER(AA38)=FALSE(),"",IF(OR(AA38&gt;=$C$4,ISNUMBER(AB38)=FALSE(),AA38&gt;AB38),AA38,IF(AB38&gt;=$C$4,$C$4,AB38)))</f>
        <v>0</v>
      </c>
      <c r="AD38" s="1"/>
      <c r="AE38" s="1"/>
      <c r="AF38" s="62" t="str">
        <f>IF(ISNUMBER(AD38)=FALSE(),"",IF(OR(AD38&gt;=$C$4,ISNUMBER(AE38)=FALSE(),AD38&gt;AE38),AD38,IF(AE38&gt;=$C$4,$C$4,AE38)))</f>
        <v>0</v>
      </c>
      <c r="AG38" s="16" t="str">
        <f>IF(COUNTA(T38:T38)=1,T38)</f>
        <v>0</v>
      </c>
      <c r="AH38" s="16" t="str">
        <f>IF(COUNTA(W38:W38)=1,W38)</f>
        <v>0</v>
      </c>
      <c r="AI38" s="16" t="str">
        <f>IF(COUNTA(Z38:Z38)=1,Z38)</f>
        <v>0</v>
      </c>
      <c r="AJ38" s="16" t="str">
        <f>IF(COUNTA(AC38:AC38)=1,AC38)</f>
        <v>0</v>
      </c>
      <c r="AK38" s="16" t="str">
        <f>IF(COUNTA(AF38:AF38)=1,AF38)</f>
        <v>0</v>
      </c>
      <c r="AL38" s="52" t="str">
        <f>IF(COUNTBLANK(AG38:AK38)=5,"",AVERAGE(AG38:AK38))</f>
        <v>0</v>
      </c>
      <c r="AM38" s="6">
        <v>85</v>
      </c>
      <c r="AN38" s="2">
        <v>87</v>
      </c>
      <c r="AO38" s="2">
        <v>89</v>
      </c>
      <c r="AP38" s="2"/>
      <c r="AQ38" s="2"/>
      <c r="AR38" s="84" t="str">
        <f>IF(COUNTBLANK(AM38:AQ38)=5,"",AVERAGE(AM38:AQ38))</f>
        <v>0</v>
      </c>
      <c r="AS38" s="13"/>
      <c r="AT38" s="6"/>
      <c r="AU38" s="2"/>
      <c r="AV38" s="2"/>
      <c r="AW38" s="2"/>
      <c r="AX38" s="2"/>
      <c r="AY38" s="98" t="str">
        <f>IF(COUNTBLANK(AT38:AX38)=5,"",AVERAGE(AT38:AX38))</f>
        <v>0</v>
      </c>
      <c r="AZ38" s="13"/>
      <c r="BA38" s="10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6">
        <v>29</v>
      </c>
      <c r="B39" s="16">
        <v>51383</v>
      </c>
      <c r="C39" s="16" t="s">
        <v>237</v>
      </c>
      <c r="D39" s="13"/>
      <c r="E39" s="16" t="str">
        <f>H39</f>
        <v>0</v>
      </c>
      <c r="F39" s="13"/>
      <c r="G39" s="34" t="str">
        <f>IF(OR(COUNTBLANK(AL39:AL39)=1,COUNTBLANK(AR39:AR39)=1,COUNTBLANK(O39:O39)=1),"",ROUND(((2*AL39)+AR39+O39)/4,0))</f>
        <v>0</v>
      </c>
      <c r="H39" s="34" t="str">
        <f>IF(OR(COUNTBLANK(AL39:AL39)=1,COUNTBLANK(AR39:AR39)=1,AND(COUNTBLANK(O39:O39)=1,OR($K$2&lt;&gt;12,UPPER($L$2)&lt;&gt;"GENAP")),AND(COUNTBLANK(P39:P39)=1,OR($K$2&lt;&gt;12,UPPER($L$2)&lt;&gt;"GENAP"))),"",IF(OR($K$2&lt;&gt;12,UPPER($L$2)&lt;&gt;"GENAP"),ROUND(((2*AL39)+AR39+P39)/4,0),ROUND(((2*AL39)+AR39+P39)/4,0)))</f>
        <v>0</v>
      </c>
      <c r="I39" s="34" t="str">
        <f>IF(AND(COUNTBLANK(AT39:AX39)=5,COUNTBLANK(AM39:AQ39)=5),"",IF(COUNTBLANK(AL39:AL39)=1,ROUND((AR39+(AY39*2))/3,0),ROUND(AY39,0)))</f>
        <v>0</v>
      </c>
      <c r="J39" s="34" t="str">
        <f>IF(OR(AND(COUNTBLANK(P39:P39)=1,OR($K$2&lt;&gt;12,UPPER($L$2)&lt;&gt;"GENAP")),COUNTBLANK(AT39:AX39)=5),"",IF(COUNTBLANK(AL39:AL39)=1,ROUND((AR39+(AY39*2))/3,0),ROUND(AY39,0)))</f>
        <v>0</v>
      </c>
      <c r="K39" s="16" t="str">
        <f>IF(BA39="","",BA39)</f>
        <v>0</v>
      </c>
      <c r="L39" s="102" t="s">
        <v>47</v>
      </c>
      <c r="M39" s="13"/>
      <c r="N39" s="53" t="str">
        <f>IF(BB39="","",BB39)</f>
        <v>0</v>
      </c>
      <c r="O39" s="2">
        <v>82</v>
      </c>
      <c r="P39" s="2">
        <v>85</v>
      </c>
      <c r="Q39" s="13"/>
      <c r="R39" s="3">
        <v>86</v>
      </c>
      <c r="S39" s="1"/>
      <c r="T39" s="62" t="str">
        <f>IF(ISNUMBER(R39)=FALSE(),"",IF(OR(R39&gt;=$C$4,ISNUMBER(S39)=FALSE(),R39&gt;S39),R39,IF(S39&gt;=$C$4,$C$4,S39)))</f>
        <v>0</v>
      </c>
      <c r="U39" s="1">
        <v>87</v>
      </c>
      <c r="V39" s="1"/>
      <c r="W39" s="62" t="str">
        <f>IF(ISNUMBER(U39)=FALSE(),"",IF(OR(U39&gt;=$C$4,ISNUMBER(V39)=FALSE(),U39&gt;V39),U39,IF(V39&gt;=$C$4,$C$4,V39)))</f>
        <v>0</v>
      </c>
      <c r="X39" s="1">
        <v>86</v>
      </c>
      <c r="Y39" s="1"/>
      <c r="Z39" s="62" t="str">
        <f>IF(ISNUMBER(X39)=FALSE(),"",IF(OR(X39&gt;=$C$4,ISNUMBER(Y39)=FALSE(),X39&gt;Y39),X39,IF(Y39&gt;=$C$4,$C$4,Y39)))</f>
        <v>0</v>
      </c>
      <c r="AA39" s="1"/>
      <c r="AB39" s="1"/>
      <c r="AC39" s="62" t="str">
        <f>IF(ISNUMBER(AA39)=FALSE(),"",IF(OR(AA39&gt;=$C$4,ISNUMBER(AB39)=FALSE(),AA39&gt;AB39),AA39,IF(AB39&gt;=$C$4,$C$4,AB39)))</f>
        <v>0</v>
      </c>
      <c r="AD39" s="1"/>
      <c r="AE39" s="1"/>
      <c r="AF39" s="62" t="str">
        <f>IF(ISNUMBER(AD39)=FALSE(),"",IF(OR(AD39&gt;=$C$4,ISNUMBER(AE39)=FALSE(),AD39&gt;AE39),AD39,IF(AE39&gt;=$C$4,$C$4,AE39)))</f>
        <v>0</v>
      </c>
      <c r="AG39" s="16" t="str">
        <f>IF(COUNTA(T39:T39)=1,T39)</f>
        <v>0</v>
      </c>
      <c r="AH39" s="16" t="str">
        <f>IF(COUNTA(W39:W39)=1,W39)</f>
        <v>0</v>
      </c>
      <c r="AI39" s="16" t="str">
        <f>IF(COUNTA(Z39:Z39)=1,Z39)</f>
        <v>0</v>
      </c>
      <c r="AJ39" s="16" t="str">
        <f>IF(COUNTA(AC39:AC39)=1,AC39)</f>
        <v>0</v>
      </c>
      <c r="AK39" s="16" t="str">
        <f>IF(COUNTA(AF39:AF39)=1,AF39)</f>
        <v>0</v>
      </c>
      <c r="AL39" s="52" t="str">
        <f>IF(COUNTBLANK(AG39:AK39)=5,"",AVERAGE(AG39:AK39))</f>
        <v>0</v>
      </c>
      <c r="AM39" s="6">
        <v>86</v>
      </c>
      <c r="AN39" s="2">
        <v>87</v>
      </c>
      <c r="AO39" s="2">
        <v>89</v>
      </c>
      <c r="AP39" s="2"/>
      <c r="AQ39" s="2"/>
      <c r="AR39" s="84" t="str">
        <f>IF(COUNTBLANK(AM39:AQ39)=5,"",AVERAGE(AM39:AQ39))</f>
        <v>0</v>
      </c>
      <c r="AS39" s="13"/>
      <c r="AT39" s="6"/>
      <c r="AU39" s="2"/>
      <c r="AV39" s="2"/>
      <c r="AW39" s="2"/>
      <c r="AX39" s="2"/>
      <c r="AY39" s="98" t="str">
        <f>IF(COUNTBLANK(AT39:AX39)=5,"",AVERAGE(AT39:AX39))</f>
        <v>0</v>
      </c>
      <c r="AZ39" s="13"/>
      <c r="BA39" s="10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6">
        <v>30</v>
      </c>
      <c r="B40" s="16">
        <v>51384</v>
      </c>
      <c r="C40" s="16" t="s">
        <v>238</v>
      </c>
      <c r="D40" s="13"/>
      <c r="E40" s="16" t="str">
        <f>H40</f>
        <v>0</v>
      </c>
      <c r="F40" s="13"/>
      <c r="G40" s="34" t="str">
        <f>IF(OR(COUNTBLANK(AL40:AL40)=1,COUNTBLANK(AR40:AR40)=1,COUNTBLANK(O40:O40)=1),"",ROUND(((2*AL40)+AR40+O40)/4,0))</f>
        <v>0</v>
      </c>
      <c r="H40" s="34" t="str">
        <f>IF(OR(COUNTBLANK(AL40:AL40)=1,COUNTBLANK(AR40:AR40)=1,AND(COUNTBLANK(O40:O40)=1,OR($K$2&lt;&gt;12,UPPER($L$2)&lt;&gt;"GENAP")),AND(COUNTBLANK(P40:P40)=1,OR($K$2&lt;&gt;12,UPPER($L$2)&lt;&gt;"GENAP"))),"",IF(OR($K$2&lt;&gt;12,UPPER($L$2)&lt;&gt;"GENAP"),ROUND(((2*AL40)+AR40+P40)/4,0),ROUND(((2*AL40)+AR40+P40)/4,0)))</f>
        <v>0</v>
      </c>
      <c r="I40" s="34" t="str">
        <f>IF(AND(COUNTBLANK(AT40:AX40)=5,COUNTBLANK(AM40:AQ40)=5),"",IF(COUNTBLANK(AL40:AL40)=1,ROUND((AR40+(AY40*2))/3,0),ROUND(AY40,0)))</f>
        <v>0</v>
      </c>
      <c r="J40" s="34" t="str">
        <f>IF(OR(AND(COUNTBLANK(P40:P40)=1,OR($K$2&lt;&gt;12,UPPER($L$2)&lt;&gt;"GENAP")),COUNTBLANK(AT40:AX40)=5),"",IF(COUNTBLANK(AL40:AL40)=1,ROUND((AR40+(AY40*2))/3,0),ROUND(AY40,0)))</f>
        <v>0</v>
      </c>
      <c r="K40" s="16" t="str">
        <f>IF(BA40="","",BA40)</f>
        <v>0</v>
      </c>
      <c r="L40" s="102" t="s">
        <v>47</v>
      </c>
      <c r="M40" s="13"/>
      <c r="N40" s="53" t="str">
        <f>IF(BB40="","",BB40)</f>
        <v>0</v>
      </c>
      <c r="O40" s="2">
        <v>82</v>
      </c>
      <c r="P40" s="2">
        <v>88</v>
      </c>
      <c r="Q40" s="13"/>
      <c r="R40" s="3">
        <v>86</v>
      </c>
      <c r="S40" s="1"/>
      <c r="T40" s="62" t="str">
        <f>IF(ISNUMBER(R40)=FALSE(),"",IF(OR(R40&gt;=$C$4,ISNUMBER(S40)=FALSE(),R40&gt;S40),R40,IF(S40&gt;=$C$4,$C$4,S40)))</f>
        <v>0</v>
      </c>
      <c r="U40" s="1">
        <v>88</v>
      </c>
      <c r="V40" s="1"/>
      <c r="W40" s="62" t="str">
        <f>IF(ISNUMBER(U40)=FALSE(),"",IF(OR(U40&gt;=$C$4,ISNUMBER(V40)=FALSE(),U40&gt;V40),U40,IF(V40&gt;=$C$4,$C$4,V40)))</f>
        <v>0</v>
      </c>
      <c r="X40" s="1">
        <v>89</v>
      </c>
      <c r="Y40" s="1"/>
      <c r="Z40" s="62" t="str">
        <f>IF(ISNUMBER(X40)=FALSE(),"",IF(OR(X40&gt;=$C$4,ISNUMBER(Y40)=FALSE(),X40&gt;Y40),X40,IF(Y40&gt;=$C$4,$C$4,Y40)))</f>
        <v>0</v>
      </c>
      <c r="AA40" s="1"/>
      <c r="AB40" s="1"/>
      <c r="AC40" s="62" t="str">
        <f>IF(ISNUMBER(AA40)=FALSE(),"",IF(OR(AA40&gt;=$C$4,ISNUMBER(AB40)=FALSE(),AA40&gt;AB40),AA40,IF(AB40&gt;=$C$4,$C$4,AB40)))</f>
        <v>0</v>
      </c>
      <c r="AD40" s="1"/>
      <c r="AE40" s="1"/>
      <c r="AF40" s="62" t="str">
        <f>IF(ISNUMBER(AD40)=FALSE(),"",IF(OR(AD40&gt;=$C$4,ISNUMBER(AE40)=FALSE(),AD40&gt;AE40),AD40,IF(AE40&gt;=$C$4,$C$4,AE40)))</f>
        <v>0</v>
      </c>
      <c r="AG40" s="16" t="str">
        <f>IF(COUNTA(T40:T40)=1,T40)</f>
        <v>0</v>
      </c>
      <c r="AH40" s="16" t="str">
        <f>IF(COUNTA(W40:W40)=1,W40)</f>
        <v>0</v>
      </c>
      <c r="AI40" s="16" t="str">
        <f>IF(COUNTA(Z40:Z40)=1,Z40)</f>
        <v>0</v>
      </c>
      <c r="AJ40" s="16" t="str">
        <f>IF(COUNTA(AC40:AC40)=1,AC40)</f>
        <v>0</v>
      </c>
      <c r="AK40" s="16" t="str">
        <f>IF(COUNTA(AF40:AF40)=1,AF40)</f>
        <v>0</v>
      </c>
      <c r="AL40" s="52" t="str">
        <f>IF(COUNTBLANK(AG40:AK40)=5,"",AVERAGE(AG40:AK40))</f>
        <v>0</v>
      </c>
      <c r="AM40" s="6">
        <v>87</v>
      </c>
      <c r="AN40" s="2">
        <v>87</v>
      </c>
      <c r="AO40" s="2">
        <v>89</v>
      </c>
      <c r="AP40" s="2"/>
      <c r="AQ40" s="2"/>
      <c r="AR40" s="84" t="str">
        <f>IF(COUNTBLANK(AM40:AQ40)=5,"",AVERAGE(AM40:AQ40))</f>
        <v>0</v>
      </c>
      <c r="AS40" s="13"/>
      <c r="AT40" s="6"/>
      <c r="AU40" s="2"/>
      <c r="AV40" s="2"/>
      <c r="AW40" s="2"/>
      <c r="AX40" s="2"/>
      <c r="AY40" s="98" t="str">
        <f>IF(COUNTBLANK(AT40:AX40)=5,"",AVERAGE(AT40:AX40))</f>
        <v>0</v>
      </c>
      <c r="AZ40" s="13"/>
      <c r="BA40" s="10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6">
        <v>31</v>
      </c>
      <c r="B41" s="16">
        <v>51385</v>
      </c>
      <c r="C41" s="16" t="s">
        <v>239</v>
      </c>
      <c r="D41" s="13"/>
      <c r="E41" s="16" t="str">
        <f>H41</f>
        <v>0</v>
      </c>
      <c r="F41" s="13"/>
      <c r="G41" s="34" t="str">
        <f>IF(OR(COUNTBLANK(AL41:AL41)=1,COUNTBLANK(AR41:AR41)=1,COUNTBLANK(O41:O41)=1),"",ROUND(((2*AL41)+AR41+O41)/4,0))</f>
        <v>0</v>
      </c>
      <c r="H41" s="34" t="str">
        <f>IF(OR(COUNTBLANK(AL41:AL41)=1,COUNTBLANK(AR41:AR41)=1,AND(COUNTBLANK(O41:O41)=1,OR($K$2&lt;&gt;12,UPPER($L$2)&lt;&gt;"GENAP")),AND(COUNTBLANK(P41:P41)=1,OR($K$2&lt;&gt;12,UPPER($L$2)&lt;&gt;"GENAP"))),"",IF(OR($K$2&lt;&gt;12,UPPER($L$2)&lt;&gt;"GENAP"),ROUND(((2*AL41)+AR41+P41)/4,0),ROUND(((2*AL41)+AR41+P41)/4,0)))</f>
        <v>0</v>
      </c>
      <c r="I41" s="34" t="str">
        <f>IF(AND(COUNTBLANK(AT41:AX41)=5,COUNTBLANK(AM41:AQ41)=5),"",IF(COUNTBLANK(AL41:AL41)=1,ROUND((AR41+(AY41*2))/3,0),ROUND(AY41,0)))</f>
        <v>0</v>
      </c>
      <c r="J41" s="34" t="str">
        <f>IF(OR(AND(COUNTBLANK(P41:P41)=1,OR($K$2&lt;&gt;12,UPPER($L$2)&lt;&gt;"GENAP")),COUNTBLANK(AT41:AX41)=5),"",IF(COUNTBLANK(AL41:AL41)=1,ROUND((AR41+(AY41*2))/3,0),ROUND(AY41,0)))</f>
        <v>0</v>
      </c>
      <c r="K41" s="16" t="str">
        <f>IF(BA41="","",BA41)</f>
        <v>0</v>
      </c>
      <c r="L41" s="102" t="s">
        <v>47</v>
      </c>
      <c r="M41" s="13"/>
      <c r="N41" s="53" t="str">
        <f>IF(BB41="","",BB41)</f>
        <v>0</v>
      </c>
      <c r="O41" s="2">
        <v>84</v>
      </c>
      <c r="P41" s="2">
        <v>85</v>
      </c>
      <c r="Q41" s="13"/>
      <c r="R41" s="3">
        <v>84</v>
      </c>
      <c r="S41" s="1"/>
      <c r="T41" s="62" t="str">
        <f>IF(ISNUMBER(R41)=FALSE(),"",IF(OR(R41&gt;=$C$4,ISNUMBER(S41)=FALSE(),R41&gt;S41),R41,IF(S41&gt;=$C$4,$C$4,S41)))</f>
        <v>0</v>
      </c>
      <c r="U41" s="1">
        <v>86</v>
      </c>
      <c r="V41" s="1"/>
      <c r="W41" s="62" t="str">
        <f>IF(ISNUMBER(U41)=FALSE(),"",IF(OR(U41&gt;=$C$4,ISNUMBER(V41)=FALSE(),U41&gt;V41),U41,IF(V41&gt;=$C$4,$C$4,V41)))</f>
        <v>0</v>
      </c>
      <c r="X41" s="1">
        <v>83</v>
      </c>
      <c r="Y41" s="1"/>
      <c r="Z41" s="62" t="str">
        <f>IF(ISNUMBER(X41)=FALSE(),"",IF(OR(X41&gt;=$C$4,ISNUMBER(Y41)=FALSE(),X41&gt;Y41),X41,IF(Y41&gt;=$C$4,$C$4,Y41)))</f>
        <v>0</v>
      </c>
      <c r="AA41" s="1"/>
      <c r="AB41" s="1"/>
      <c r="AC41" s="62" t="str">
        <f>IF(ISNUMBER(AA41)=FALSE(),"",IF(OR(AA41&gt;=$C$4,ISNUMBER(AB41)=FALSE(),AA41&gt;AB41),AA41,IF(AB41&gt;=$C$4,$C$4,AB41)))</f>
        <v>0</v>
      </c>
      <c r="AD41" s="1"/>
      <c r="AE41" s="1"/>
      <c r="AF41" s="62" t="str">
        <f>IF(ISNUMBER(AD41)=FALSE(),"",IF(OR(AD41&gt;=$C$4,ISNUMBER(AE41)=FALSE(),AD41&gt;AE41),AD41,IF(AE41&gt;=$C$4,$C$4,AE41)))</f>
        <v>0</v>
      </c>
      <c r="AG41" s="16" t="str">
        <f>IF(COUNTA(T41:T41)=1,T41)</f>
        <v>0</v>
      </c>
      <c r="AH41" s="16" t="str">
        <f>IF(COUNTA(W41:W41)=1,W41)</f>
        <v>0</v>
      </c>
      <c r="AI41" s="16" t="str">
        <f>IF(COUNTA(Z41:Z41)=1,Z41)</f>
        <v>0</v>
      </c>
      <c r="AJ41" s="16" t="str">
        <f>IF(COUNTA(AC41:AC41)=1,AC41)</f>
        <v>0</v>
      </c>
      <c r="AK41" s="16" t="str">
        <f>IF(COUNTA(AF41:AF41)=1,AF41)</f>
        <v>0</v>
      </c>
      <c r="AL41" s="52" t="str">
        <f>IF(COUNTBLANK(AG41:AK41)=5,"",AVERAGE(AG41:AK41))</f>
        <v>0</v>
      </c>
      <c r="AM41" s="6">
        <v>86</v>
      </c>
      <c r="AN41" s="2">
        <v>87</v>
      </c>
      <c r="AO41" s="2">
        <v>89</v>
      </c>
      <c r="AP41" s="2"/>
      <c r="AQ41" s="2"/>
      <c r="AR41" s="84" t="str">
        <f>IF(COUNTBLANK(AM41:AQ41)=5,"",AVERAGE(AM41:AQ41))</f>
        <v>0</v>
      </c>
      <c r="AS41" s="13"/>
      <c r="AT41" s="6"/>
      <c r="AU41" s="2"/>
      <c r="AV41" s="2"/>
      <c r="AW41" s="2"/>
      <c r="AX41" s="2"/>
      <c r="AY41" s="98" t="str">
        <f>IF(COUNTBLANK(AT41:AX41)=5,"",AVERAGE(AT41:AX41))</f>
        <v>0</v>
      </c>
      <c r="AZ41" s="13"/>
      <c r="BA41" s="10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6">
        <v>32</v>
      </c>
      <c r="B42" s="16">
        <v>51386</v>
      </c>
      <c r="C42" s="16" t="s">
        <v>240</v>
      </c>
      <c r="D42" s="13"/>
      <c r="E42" s="16" t="str">
        <f>H42</f>
        <v>0</v>
      </c>
      <c r="F42" s="13"/>
      <c r="G42" s="34" t="str">
        <f>IF(OR(COUNTBLANK(AL42:AL42)=1,COUNTBLANK(AR42:AR42)=1,COUNTBLANK(O42:O42)=1),"",ROUND(((2*AL42)+AR42+O42)/4,0))</f>
        <v>0</v>
      </c>
      <c r="H42" s="34" t="str">
        <f>IF(OR(COUNTBLANK(AL42:AL42)=1,COUNTBLANK(AR42:AR42)=1,AND(COUNTBLANK(O42:O42)=1,OR($K$2&lt;&gt;12,UPPER($L$2)&lt;&gt;"GENAP")),AND(COUNTBLANK(P42:P42)=1,OR($K$2&lt;&gt;12,UPPER($L$2)&lt;&gt;"GENAP"))),"",IF(OR($K$2&lt;&gt;12,UPPER($L$2)&lt;&gt;"GENAP"),ROUND(((2*AL42)+AR42+P42)/4,0),ROUND(((2*AL42)+AR42+P42)/4,0)))</f>
        <v>0</v>
      </c>
      <c r="I42" s="34" t="str">
        <f>IF(AND(COUNTBLANK(AT42:AX42)=5,COUNTBLANK(AM42:AQ42)=5),"",IF(COUNTBLANK(AL42:AL42)=1,ROUND((AR42+(AY42*2))/3,0),ROUND(AY42,0)))</f>
        <v>0</v>
      </c>
      <c r="J42" s="34" t="str">
        <f>IF(OR(AND(COUNTBLANK(P42:P42)=1,OR($K$2&lt;&gt;12,UPPER($L$2)&lt;&gt;"GENAP")),COUNTBLANK(AT42:AX42)=5),"",IF(COUNTBLANK(AL42:AL42)=1,ROUND((AR42+(AY42*2))/3,0),ROUND(AY42,0)))</f>
        <v>0</v>
      </c>
      <c r="K42" s="16" t="str">
        <f>IF(BA42="","",BA42)</f>
        <v>0</v>
      </c>
      <c r="L42" s="102" t="s">
        <v>47</v>
      </c>
      <c r="M42" s="13"/>
      <c r="N42" s="53" t="str">
        <f>IF(BB42="","",BB42)</f>
        <v>0</v>
      </c>
      <c r="O42" s="2">
        <v>87</v>
      </c>
      <c r="P42" s="2">
        <v>82</v>
      </c>
      <c r="Q42" s="13"/>
      <c r="R42" s="3">
        <v>86</v>
      </c>
      <c r="S42" s="1"/>
      <c r="T42" s="62" t="str">
        <f>IF(ISNUMBER(R42)=FALSE(),"",IF(OR(R42&gt;=$C$4,ISNUMBER(S42)=FALSE(),R42&gt;S42),R42,IF(S42&gt;=$C$4,$C$4,S42)))</f>
        <v>0</v>
      </c>
      <c r="U42" s="1">
        <v>87</v>
      </c>
      <c r="V42" s="1"/>
      <c r="W42" s="62" t="str">
        <f>IF(ISNUMBER(U42)=FALSE(),"",IF(OR(U42&gt;=$C$4,ISNUMBER(V42)=FALSE(),U42&gt;V42),U42,IF(V42&gt;=$C$4,$C$4,V42)))</f>
        <v>0</v>
      </c>
      <c r="X42" s="1">
        <v>85</v>
      </c>
      <c r="Y42" s="1"/>
      <c r="Z42" s="62" t="str">
        <f>IF(ISNUMBER(X42)=FALSE(),"",IF(OR(X42&gt;=$C$4,ISNUMBER(Y42)=FALSE(),X42&gt;Y42),X42,IF(Y42&gt;=$C$4,$C$4,Y42)))</f>
        <v>0</v>
      </c>
      <c r="AA42" s="1"/>
      <c r="AB42" s="1"/>
      <c r="AC42" s="62" t="str">
        <f>IF(ISNUMBER(AA42)=FALSE(),"",IF(OR(AA42&gt;=$C$4,ISNUMBER(AB42)=FALSE(),AA42&gt;AB42),AA42,IF(AB42&gt;=$C$4,$C$4,AB42)))</f>
        <v>0</v>
      </c>
      <c r="AD42" s="1"/>
      <c r="AE42" s="1"/>
      <c r="AF42" s="62" t="str">
        <f>IF(ISNUMBER(AD42)=FALSE(),"",IF(OR(AD42&gt;=$C$4,ISNUMBER(AE42)=FALSE(),AD42&gt;AE42),AD42,IF(AE42&gt;=$C$4,$C$4,AE42)))</f>
        <v>0</v>
      </c>
      <c r="AG42" s="16" t="str">
        <f>IF(COUNTA(T42:T42)=1,T42)</f>
        <v>0</v>
      </c>
      <c r="AH42" s="16" t="str">
        <f>IF(COUNTA(W42:W42)=1,W42)</f>
        <v>0</v>
      </c>
      <c r="AI42" s="16" t="str">
        <f>IF(COUNTA(Z42:Z42)=1,Z42)</f>
        <v>0</v>
      </c>
      <c r="AJ42" s="16" t="str">
        <f>IF(COUNTA(AC42:AC42)=1,AC42)</f>
        <v>0</v>
      </c>
      <c r="AK42" s="16" t="str">
        <f>IF(COUNTA(AF42:AF42)=1,AF42)</f>
        <v>0</v>
      </c>
      <c r="AL42" s="52" t="str">
        <f>IF(COUNTBLANK(AG42:AK42)=5,"",AVERAGE(AG42:AK42))</f>
        <v>0</v>
      </c>
      <c r="AM42" s="6">
        <v>86</v>
      </c>
      <c r="AN42" s="2">
        <v>87</v>
      </c>
      <c r="AO42" s="2">
        <v>89</v>
      </c>
      <c r="AP42" s="2"/>
      <c r="AQ42" s="2"/>
      <c r="AR42" s="84" t="str">
        <f>IF(COUNTBLANK(AM42:AQ42)=5,"",AVERAGE(AM42:AQ42))</f>
        <v>0</v>
      </c>
      <c r="AS42" s="13"/>
      <c r="AT42" s="6"/>
      <c r="AU42" s="2"/>
      <c r="AV42" s="2"/>
      <c r="AW42" s="2"/>
      <c r="AX42" s="2"/>
      <c r="AY42" s="98" t="str">
        <f>IF(COUNTBLANK(AT42:AX42)=5,"",AVERAGE(AT42:AX42))</f>
        <v>0</v>
      </c>
      <c r="AZ42" s="13"/>
      <c r="BA42" s="10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6">
        <v>33</v>
      </c>
      <c r="B43" s="16">
        <v>51387</v>
      </c>
      <c r="C43" s="16" t="s">
        <v>241</v>
      </c>
      <c r="D43" s="13"/>
      <c r="E43" s="16" t="str">
        <f>H43</f>
        <v>0</v>
      </c>
      <c r="F43" s="13"/>
      <c r="G43" s="34" t="str">
        <f>IF(OR(COUNTBLANK(AL43:AL43)=1,COUNTBLANK(AR43:AR43)=1,COUNTBLANK(O43:O43)=1),"",ROUND(((2*AL43)+AR43+O43)/4,0))</f>
        <v>0</v>
      </c>
      <c r="H43" s="34" t="str">
        <f>IF(OR(COUNTBLANK(AL43:AL43)=1,COUNTBLANK(AR43:AR43)=1,AND(COUNTBLANK(O43:O43)=1,OR($K$2&lt;&gt;12,UPPER($L$2)&lt;&gt;"GENAP")),AND(COUNTBLANK(P43:P43)=1,OR($K$2&lt;&gt;12,UPPER($L$2)&lt;&gt;"GENAP"))),"",IF(OR($K$2&lt;&gt;12,UPPER($L$2)&lt;&gt;"GENAP"),ROUND(((2*AL43)+AR43+P43)/4,0),ROUND(((2*AL43)+AR43+P43)/4,0)))</f>
        <v>0</v>
      </c>
      <c r="I43" s="34" t="str">
        <f>IF(AND(COUNTBLANK(AT43:AX43)=5,COUNTBLANK(AM43:AQ43)=5),"",IF(COUNTBLANK(AL43:AL43)=1,ROUND((AR43+(AY43*2))/3,0),ROUND(AY43,0)))</f>
        <v>0</v>
      </c>
      <c r="J43" s="34" t="str">
        <f>IF(OR(AND(COUNTBLANK(P43:P43)=1,OR($K$2&lt;&gt;12,UPPER($L$2)&lt;&gt;"GENAP")),COUNTBLANK(AT43:AX43)=5),"",IF(COUNTBLANK(AL43:AL43)=1,ROUND((AR43+(AY43*2))/3,0),ROUND(AY43,0)))</f>
        <v>0</v>
      </c>
      <c r="K43" s="16" t="str">
        <f>IF(BA43="","",BA43)</f>
        <v>0</v>
      </c>
      <c r="L43" s="102" t="s">
        <v>47</v>
      </c>
      <c r="M43" s="13"/>
      <c r="N43" s="53" t="str">
        <f>IF(BB43="","",BB43)</f>
        <v>0</v>
      </c>
      <c r="O43" s="2">
        <v>84</v>
      </c>
      <c r="P43" s="2">
        <v>82</v>
      </c>
      <c r="Q43" s="13"/>
      <c r="R43" s="3">
        <v>87</v>
      </c>
      <c r="S43" s="1"/>
      <c r="T43" s="62" t="str">
        <f>IF(ISNUMBER(R43)=FALSE(),"",IF(OR(R43&gt;=$C$4,ISNUMBER(S43)=FALSE(),R43&gt;S43),R43,IF(S43&gt;=$C$4,$C$4,S43)))</f>
        <v>0</v>
      </c>
      <c r="U43" s="1">
        <v>89</v>
      </c>
      <c r="V43" s="1"/>
      <c r="W43" s="62" t="str">
        <f>IF(ISNUMBER(U43)=FALSE(),"",IF(OR(U43&gt;=$C$4,ISNUMBER(V43)=FALSE(),U43&gt;V43),U43,IF(V43&gt;=$C$4,$C$4,V43)))</f>
        <v>0</v>
      </c>
      <c r="X43" s="1">
        <v>85</v>
      </c>
      <c r="Y43" s="1"/>
      <c r="Z43" s="62" t="str">
        <f>IF(ISNUMBER(X43)=FALSE(),"",IF(OR(X43&gt;=$C$4,ISNUMBER(Y43)=FALSE(),X43&gt;Y43),X43,IF(Y43&gt;=$C$4,$C$4,Y43)))</f>
        <v>0</v>
      </c>
      <c r="AA43" s="1"/>
      <c r="AB43" s="1"/>
      <c r="AC43" s="62" t="str">
        <f>IF(ISNUMBER(AA43)=FALSE(),"",IF(OR(AA43&gt;=$C$4,ISNUMBER(AB43)=FALSE(),AA43&gt;AB43),AA43,IF(AB43&gt;=$C$4,$C$4,AB43)))</f>
        <v>0</v>
      </c>
      <c r="AD43" s="1"/>
      <c r="AE43" s="1"/>
      <c r="AF43" s="62" t="str">
        <f>IF(ISNUMBER(AD43)=FALSE(),"",IF(OR(AD43&gt;=$C$4,ISNUMBER(AE43)=FALSE(),AD43&gt;AE43),AD43,IF(AE43&gt;=$C$4,$C$4,AE43)))</f>
        <v>0</v>
      </c>
      <c r="AG43" s="16" t="str">
        <f>IF(COUNTA(T43:T43)=1,T43)</f>
        <v>0</v>
      </c>
      <c r="AH43" s="16" t="str">
        <f>IF(COUNTA(W43:W43)=1,W43)</f>
        <v>0</v>
      </c>
      <c r="AI43" s="16" t="str">
        <f>IF(COUNTA(Z43:Z43)=1,Z43)</f>
        <v>0</v>
      </c>
      <c r="AJ43" s="16" t="str">
        <f>IF(COUNTA(AC43:AC43)=1,AC43)</f>
        <v>0</v>
      </c>
      <c r="AK43" s="16" t="str">
        <f>IF(COUNTA(AF43:AF43)=1,AF43)</f>
        <v>0</v>
      </c>
      <c r="AL43" s="52" t="str">
        <f>IF(COUNTBLANK(AG43:AK43)=5,"",AVERAGE(AG43:AK43))</f>
        <v>0</v>
      </c>
      <c r="AM43" s="6">
        <v>86</v>
      </c>
      <c r="AN43" s="2">
        <v>87</v>
      </c>
      <c r="AO43" s="2">
        <v>89</v>
      </c>
      <c r="AP43" s="2"/>
      <c r="AQ43" s="2"/>
      <c r="AR43" s="84" t="str">
        <f>IF(COUNTBLANK(AM43:AQ43)=5,"",AVERAGE(AM43:AQ43))</f>
        <v>0</v>
      </c>
      <c r="AS43" s="13"/>
      <c r="AT43" s="6"/>
      <c r="AU43" s="2"/>
      <c r="AV43" s="2"/>
      <c r="AW43" s="2"/>
      <c r="AX43" s="2"/>
      <c r="AY43" s="98" t="str">
        <f>IF(COUNTBLANK(AT43:AX43)=5,"",AVERAGE(AT43:AX43))</f>
        <v>0</v>
      </c>
      <c r="AZ43" s="13"/>
      <c r="BA43" s="10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6">
        <v>34</v>
      </c>
      <c r="B44" s="16">
        <v>51388</v>
      </c>
      <c r="C44" s="16" t="s">
        <v>242</v>
      </c>
      <c r="D44" s="13"/>
      <c r="E44" s="16" t="str">
        <f>H44</f>
        <v>0</v>
      </c>
      <c r="F44" s="13"/>
      <c r="G44" s="34" t="str">
        <f>IF(OR(COUNTBLANK(AL44:AL44)=1,COUNTBLANK(AR44:AR44)=1,COUNTBLANK(O44:O44)=1),"",ROUND(((2*AL44)+AR44+O44)/4,0))</f>
        <v>0</v>
      </c>
      <c r="H44" s="34" t="str">
        <f>IF(OR(COUNTBLANK(AL44:AL44)=1,COUNTBLANK(AR44:AR44)=1,AND(COUNTBLANK(O44:O44)=1,OR($K$2&lt;&gt;12,UPPER($L$2)&lt;&gt;"GENAP")),AND(COUNTBLANK(P44:P44)=1,OR($K$2&lt;&gt;12,UPPER($L$2)&lt;&gt;"GENAP"))),"",IF(OR($K$2&lt;&gt;12,UPPER($L$2)&lt;&gt;"GENAP"),ROUND(((2*AL44)+AR44+P44)/4,0),ROUND(((2*AL44)+AR44+P44)/4,0)))</f>
        <v>0</v>
      </c>
      <c r="I44" s="34" t="str">
        <f>IF(AND(COUNTBLANK(AT44:AX44)=5,COUNTBLANK(AM44:AQ44)=5),"",IF(COUNTBLANK(AL44:AL44)=1,ROUND((AR44+(AY44*2))/3,0),ROUND(AY44,0)))</f>
        <v>0</v>
      </c>
      <c r="J44" s="34" t="str">
        <f>IF(OR(AND(COUNTBLANK(P44:P44)=1,OR($K$2&lt;&gt;12,UPPER($L$2)&lt;&gt;"GENAP")),COUNTBLANK(AT44:AX44)=5),"",IF(COUNTBLANK(AL44:AL44)=1,ROUND((AR44+(AY44*2))/3,0),ROUND(AY44,0)))</f>
        <v>0</v>
      </c>
      <c r="K44" s="16" t="str">
        <f>IF(BA44="","",BA44)</f>
        <v>0</v>
      </c>
      <c r="L44" s="102" t="s">
        <v>47</v>
      </c>
      <c r="M44" s="13"/>
      <c r="N44" s="53" t="str">
        <f>IF(BB44="","",BB44)</f>
        <v>0</v>
      </c>
      <c r="O44" s="2">
        <v>82</v>
      </c>
      <c r="P44" s="2">
        <v>90</v>
      </c>
      <c r="Q44" s="13"/>
      <c r="R44" s="3">
        <v>84</v>
      </c>
      <c r="S44" s="1"/>
      <c r="T44" s="62" t="str">
        <f>IF(ISNUMBER(R44)=FALSE(),"",IF(OR(R44&gt;=$C$4,ISNUMBER(S44)=FALSE(),R44&gt;S44),R44,IF(S44&gt;=$C$4,$C$4,S44)))</f>
        <v>0</v>
      </c>
      <c r="U44" s="1">
        <v>80</v>
      </c>
      <c r="V44" s="1"/>
      <c r="W44" s="62" t="str">
        <f>IF(ISNUMBER(U44)=FALSE(),"",IF(OR(U44&gt;=$C$4,ISNUMBER(V44)=FALSE(),U44&gt;V44),U44,IF(V44&gt;=$C$4,$C$4,V44)))</f>
        <v>0</v>
      </c>
      <c r="X44" s="1">
        <v>85</v>
      </c>
      <c r="Y44" s="1"/>
      <c r="Z44" s="62" t="str">
        <f>IF(ISNUMBER(X44)=FALSE(),"",IF(OR(X44&gt;=$C$4,ISNUMBER(Y44)=FALSE(),X44&gt;Y44),X44,IF(Y44&gt;=$C$4,$C$4,Y44)))</f>
        <v>0</v>
      </c>
      <c r="AA44" s="1"/>
      <c r="AB44" s="1"/>
      <c r="AC44" s="62" t="str">
        <f>IF(ISNUMBER(AA44)=FALSE(),"",IF(OR(AA44&gt;=$C$4,ISNUMBER(AB44)=FALSE(),AA44&gt;AB44),AA44,IF(AB44&gt;=$C$4,$C$4,AB44)))</f>
        <v>0</v>
      </c>
      <c r="AD44" s="1"/>
      <c r="AE44" s="1"/>
      <c r="AF44" s="62" t="str">
        <f>IF(ISNUMBER(AD44)=FALSE(),"",IF(OR(AD44&gt;=$C$4,ISNUMBER(AE44)=FALSE(),AD44&gt;AE44),AD44,IF(AE44&gt;=$C$4,$C$4,AE44)))</f>
        <v>0</v>
      </c>
      <c r="AG44" s="16" t="str">
        <f>IF(COUNTA(T44:T44)=1,T44)</f>
        <v>0</v>
      </c>
      <c r="AH44" s="16" t="str">
        <f>IF(COUNTA(W44:W44)=1,W44)</f>
        <v>0</v>
      </c>
      <c r="AI44" s="16" t="str">
        <f>IF(COUNTA(Z44:Z44)=1,Z44)</f>
        <v>0</v>
      </c>
      <c r="AJ44" s="16" t="str">
        <f>IF(COUNTA(AC44:AC44)=1,AC44)</f>
        <v>0</v>
      </c>
      <c r="AK44" s="16" t="str">
        <f>IF(COUNTA(AF44:AF44)=1,AF44)</f>
        <v>0</v>
      </c>
      <c r="AL44" s="52" t="str">
        <f>IF(COUNTBLANK(AG44:AK44)=5,"",AVERAGE(AG44:AK44))</f>
        <v>0</v>
      </c>
      <c r="AM44" s="6">
        <v>85</v>
      </c>
      <c r="AN44" s="2">
        <v>87</v>
      </c>
      <c r="AO44" s="2">
        <v>89</v>
      </c>
      <c r="AP44" s="2"/>
      <c r="AQ44" s="2"/>
      <c r="AR44" s="84" t="str">
        <f>IF(COUNTBLANK(AM44:AQ44)=5,"",AVERAGE(AM44:AQ44))</f>
        <v>0</v>
      </c>
      <c r="AS44" s="13"/>
      <c r="AT44" s="6"/>
      <c r="AU44" s="2"/>
      <c r="AV44" s="2"/>
      <c r="AW44" s="2"/>
      <c r="AX44" s="2"/>
      <c r="AY44" s="98" t="str">
        <f>IF(COUNTBLANK(AT44:AX44)=5,"",AVERAGE(AT44:AX44))</f>
        <v>0</v>
      </c>
      <c r="AZ44" s="13"/>
      <c r="BA44" s="10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6">
        <v>35</v>
      </c>
      <c r="B45" s="16">
        <v>51389</v>
      </c>
      <c r="C45" s="16" t="s">
        <v>243</v>
      </c>
      <c r="D45" s="13"/>
      <c r="E45" s="16" t="str">
        <f>H45</f>
        <v>0</v>
      </c>
      <c r="F45" s="13"/>
      <c r="G45" s="34" t="str">
        <f>IF(OR(COUNTBLANK(AL45:AL45)=1,COUNTBLANK(AR45:AR45)=1,COUNTBLANK(O45:O45)=1),"",ROUND(((2*AL45)+AR45+O45)/4,0))</f>
        <v>0</v>
      </c>
      <c r="H45" s="34" t="str">
        <f>IF(OR(COUNTBLANK(AL45:AL45)=1,COUNTBLANK(AR45:AR45)=1,AND(COUNTBLANK(O45:O45)=1,OR($K$2&lt;&gt;12,UPPER($L$2)&lt;&gt;"GENAP")),AND(COUNTBLANK(P45:P45)=1,OR($K$2&lt;&gt;12,UPPER($L$2)&lt;&gt;"GENAP"))),"",IF(OR($K$2&lt;&gt;12,UPPER($L$2)&lt;&gt;"GENAP"),ROUND(((2*AL45)+AR45+P45)/4,0),ROUND(((2*AL45)+AR45+P45)/4,0)))</f>
        <v>0</v>
      </c>
      <c r="I45" s="34" t="str">
        <f>IF(AND(COUNTBLANK(AT45:AX45)=5,COUNTBLANK(AM45:AQ45)=5),"",IF(COUNTBLANK(AL45:AL45)=1,ROUND((AR45+(AY45*2))/3,0),ROUND(AY45,0)))</f>
        <v>0</v>
      </c>
      <c r="J45" s="34" t="str">
        <f>IF(OR(AND(COUNTBLANK(P45:P45)=1,OR($K$2&lt;&gt;12,UPPER($L$2)&lt;&gt;"GENAP")),COUNTBLANK(AT45:AX45)=5),"",IF(COUNTBLANK(AL45:AL45)=1,ROUND((AR45+(AY45*2))/3,0),ROUND(AY45,0)))</f>
        <v>0</v>
      </c>
      <c r="K45" s="16" t="str">
        <f>IF(BA45="","",BA45)</f>
        <v>0</v>
      </c>
      <c r="L45" s="102" t="s">
        <v>47</v>
      </c>
      <c r="M45" s="13"/>
      <c r="N45" s="53" t="str">
        <f>IF(BB45="","",BB45)</f>
        <v>0</v>
      </c>
      <c r="O45" s="2">
        <v>85</v>
      </c>
      <c r="P45" s="2">
        <v>82</v>
      </c>
      <c r="Q45" s="13"/>
      <c r="R45" s="3">
        <v>85</v>
      </c>
      <c r="S45" s="1"/>
      <c r="T45" s="62" t="str">
        <f>IF(ISNUMBER(R45)=FALSE(),"",IF(OR(R45&gt;=$C$4,ISNUMBER(S45)=FALSE(),R45&gt;S45),R45,IF(S45&gt;=$C$4,$C$4,S45)))</f>
        <v>0</v>
      </c>
      <c r="U45" s="1">
        <v>86</v>
      </c>
      <c r="V45" s="1"/>
      <c r="W45" s="62" t="str">
        <f>IF(ISNUMBER(U45)=FALSE(),"",IF(OR(U45&gt;=$C$4,ISNUMBER(V45)=FALSE(),U45&gt;V45),U45,IF(V45&gt;=$C$4,$C$4,V45)))</f>
        <v>0</v>
      </c>
      <c r="X45" s="1">
        <v>84</v>
      </c>
      <c r="Y45" s="1"/>
      <c r="Z45" s="62" t="str">
        <f>IF(ISNUMBER(X45)=FALSE(),"",IF(OR(X45&gt;=$C$4,ISNUMBER(Y45)=FALSE(),X45&gt;Y45),X45,IF(Y45&gt;=$C$4,$C$4,Y45)))</f>
        <v>0</v>
      </c>
      <c r="AA45" s="1"/>
      <c r="AB45" s="1"/>
      <c r="AC45" s="62" t="str">
        <f>IF(ISNUMBER(AA45)=FALSE(),"",IF(OR(AA45&gt;=$C$4,ISNUMBER(AB45)=FALSE(),AA45&gt;AB45),AA45,IF(AB45&gt;=$C$4,$C$4,AB45)))</f>
        <v>0</v>
      </c>
      <c r="AD45" s="1"/>
      <c r="AE45" s="1"/>
      <c r="AF45" s="62" t="str">
        <f>IF(ISNUMBER(AD45)=FALSE(),"",IF(OR(AD45&gt;=$C$4,ISNUMBER(AE45)=FALSE(),AD45&gt;AE45),AD45,IF(AE45&gt;=$C$4,$C$4,AE45)))</f>
        <v>0</v>
      </c>
      <c r="AG45" s="16" t="str">
        <f>IF(COUNTA(T45:T45)=1,T45)</f>
        <v>0</v>
      </c>
      <c r="AH45" s="16" t="str">
        <f>IF(COUNTA(W45:W45)=1,W45)</f>
        <v>0</v>
      </c>
      <c r="AI45" s="16" t="str">
        <f>IF(COUNTA(Z45:Z45)=1,Z45)</f>
        <v>0</v>
      </c>
      <c r="AJ45" s="16" t="str">
        <f>IF(COUNTA(AC45:AC45)=1,AC45)</f>
        <v>0</v>
      </c>
      <c r="AK45" s="16" t="str">
        <f>IF(COUNTA(AF45:AF45)=1,AF45)</f>
        <v>0</v>
      </c>
      <c r="AL45" s="52" t="str">
        <f>IF(COUNTBLANK(AG45:AK45)=5,"",AVERAGE(AG45:AK45))</f>
        <v>0</v>
      </c>
      <c r="AM45" s="6">
        <v>87</v>
      </c>
      <c r="AN45" s="2">
        <v>87</v>
      </c>
      <c r="AO45" s="2">
        <v>89</v>
      </c>
      <c r="AP45" s="2"/>
      <c r="AQ45" s="2"/>
      <c r="AR45" s="84" t="str">
        <f>IF(COUNTBLANK(AM45:AQ45)=5,"",AVERAGE(AM45:AQ45))</f>
        <v>0</v>
      </c>
      <c r="AS45" s="13"/>
      <c r="AT45" s="6"/>
      <c r="AU45" s="2"/>
      <c r="AV45" s="2"/>
      <c r="AW45" s="2"/>
      <c r="AX45" s="2"/>
      <c r="AY45" s="98" t="str">
        <f>IF(COUNTBLANK(AT45:AX45)=5,"",AVERAGE(AT45:AX45))</f>
        <v>0</v>
      </c>
      <c r="AZ45" s="13"/>
      <c r="BA45" s="10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6">
        <v>36</v>
      </c>
      <c r="B46" s="16">
        <v>51390</v>
      </c>
      <c r="C46" s="16" t="s">
        <v>244</v>
      </c>
      <c r="D46" s="13"/>
      <c r="E46" s="16" t="str">
        <f>H46</f>
        <v>0</v>
      </c>
      <c r="F46" s="13"/>
      <c r="G46" s="34" t="str">
        <f>IF(OR(COUNTBLANK(AL46:AL46)=1,COUNTBLANK(AR46:AR46)=1,COUNTBLANK(O46:O46)=1),"",ROUND(((2*AL46)+AR46+O46)/4,0))</f>
        <v>0</v>
      </c>
      <c r="H46" s="34" t="str">
        <f>IF(OR(COUNTBLANK(AL46:AL46)=1,COUNTBLANK(AR46:AR46)=1,AND(COUNTBLANK(O46:O46)=1,OR($K$2&lt;&gt;12,UPPER($L$2)&lt;&gt;"GENAP")),AND(COUNTBLANK(P46:P46)=1,OR($K$2&lt;&gt;12,UPPER($L$2)&lt;&gt;"GENAP"))),"",IF(OR($K$2&lt;&gt;12,UPPER($L$2)&lt;&gt;"GENAP"),ROUND(((2*AL46)+AR46+P46)/4,0),ROUND(((2*AL46)+AR46+P46)/4,0)))</f>
        <v>0</v>
      </c>
      <c r="I46" s="34" t="str">
        <f>IF(AND(COUNTBLANK(AT46:AX46)=5,COUNTBLANK(AM46:AQ46)=5),"",IF(COUNTBLANK(AL46:AL46)=1,ROUND((AR46+(AY46*2))/3,0),ROUND(AY46,0)))</f>
        <v>0</v>
      </c>
      <c r="J46" s="34" t="str">
        <f>IF(OR(AND(COUNTBLANK(P46:P46)=1,OR($K$2&lt;&gt;12,UPPER($L$2)&lt;&gt;"GENAP")),COUNTBLANK(AT46:AX46)=5),"",IF(COUNTBLANK(AL46:AL46)=1,ROUND((AR46+(AY46*2))/3,0),ROUND(AY46,0)))</f>
        <v>0</v>
      </c>
      <c r="K46" s="16" t="str">
        <f>IF(BA46="","",BA46)</f>
        <v>0</v>
      </c>
      <c r="L46" s="102" t="s">
        <v>47</v>
      </c>
      <c r="M46" s="13"/>
      <c r="N46" s="53" t="str">
        <f>IF(BB46="","",BB46)</f>
        <v>0</v>
      </c>
      <c r="O46" s="2">
        <v>87</v>
      </c>
      <c r="P46" s="2">
        <v>87</v>
      </c>
      <c r="Q46" s="13"/>
      <c r="R46" s="3">
        <v>84</v>
      </c>
      <c r="S46" s="1"/>
      <c r="T46" s="62" t="str">
        <f>IF(ISNUMBER(R46)=FALSE(),"",IF(OR(R46&gt;=$C$4,ISNUMBER(S46)=FALSE(),R46&gt;S46),R46,IF(S46&gt;=$C$4,$C$4,S46)))</f>
        <v>0</v>
      </c>
      <c r="U46" s="1">
        <v>78</v>
      </c>
      <c r="V46" s="1"/>
      <c r="W46" s="62" t="str">
        <f>IF(ISNUMBER(U46)=FALSE(),"",IF(OR(U46&gt;=$C$4,ISNUMBER(V46)=FALSE(),U46&gt;V46),U46,IF(V46&gt;=$C$4,$C$4,V46)))</f>
        <v>0</v>
      </c>
      <c r="X46" s="1">
        <v>84</v>
      </c>
      <c r="Y46" s="1"/>
      <c r="Z46" s="62" t="str">
        <f>IF(ISNUMBER(X46)=FALSE(),"",IF(OR(X46&gt;=$C$4,ISNUMBER(Y46)=FALSE(),X46&gt;Y46),X46,IF(Y46&gt;=$C$4,$C$4,Y46)))</f>
        <v>0</v>
      </c>
      <c r="AA46" s="1"/>
      <c r="AB46" s="1"/>
      <c r="AC46" s="62" t="str">
        <f>IF(ISNUMBER(AA46)=FALSE(),"",IF(OR(AA46&gt;=$C$4,ISNUMBER(AB46)=FALSE(),AA46&gt;AB46),AA46,IF(AB46&gt;=$C$4,$C$4,AB46)))</f>
        <v>0</v>
      </c>
      <c r="AD46" s="1"/>
      <c r="AE46" s="1"/>
      <c r="AF46" s="62" t="str">
        <f>IF(ISNUMBER(AD46)=FALSE(),"",IF(OR(AD46&gt;=$C$4,ISNUMBER(AE46)=FALSE(),AD46&gt;AE46),AD46,IF(AE46&gt;=$C$4,$C$4,AE46)))</f>
        <v>0</v>
      </c>
      <c r="AG46" s="16" t="str">
        <f>IF(COUNTA(T46:T46)=1,T46)</f>
        <v>0</v>
      </c>
      <c r="AH46" s="16" t="str">
        <f>IF(COUNTA(W46:W46)=1,W46)</f>
        <v>0</v>
      </c>
      <c r="AI46" s="16" t="str">
        <f>IF(COUNTA(Z46:Z46)=1,Z46)</f>
        <v>0</v>
      </c>
      <c r="AJ46" s="16" t="str">
        <f>IF(COUNTA(AC46:AC46)=1,AC46)</f>
        <v>0</v>
      </c>
      <c r="AK46" s="16" t="str">
        <f>IF(COUNTA(AF46:AF46)=1,AF46)</f>
        <v>0</v>
      </c>
      <c r="AL46" s="52" t="str">
        <f>IF(COUNTBLANK(AG46:AK46)=5,"",AVERAGE(AG46:AK46))</f>
        <v>0</v>
      </c>
      <c r="AM46" s="6">
        <v>86</v>
      </c>
      <c r="AN46" s="2">
        <v>87</v>
      </c>
      <c r="AO46" s="2">
        <v>89</v>
      </c>
      <c r="AP46" s="2"/>
      <c r="AQ46" s="2"/>
      <c r="AR46" s="84" t="str">
        <f>IF(COUNTBLANK(AM46:AQ46)=5,"",AVERAGE(AM46:AQ46))</f>
        <v>0</v>
      </c>
      <c r="AS46" s="13"/>
      <c r="AT46" s="6"/>
      <c r="AU46" s="2"/>
      <c r="AV46" s="2"/>
      <c r="AW46" s="2"/>
      <c r="AX46" s="2"/>
      <c r="AY46" s="98" t="str">
        <f>IF(COUNTBLANK(AT46:AX46)=5,"",AVERAGE(AT46:AX46))</f>
        <v>0</v>
      </c>
      <c r="AZ46" s="13"/>
      <c r="BA46" s="10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6"/>
      <c r="B47" s="16"/>
      <c r="C47" s="16"/>
      <c r="D47" s="13"/>
      <c r="E47" s="16" t="str">
        <f>H47</f>
        <v>0</v>
      </c>
      <c r="F47" s="13"/>
      <c r="G47" s="34" t="str">
        <f>IF(OR(COUNTBLANK(AL47:AL47)=1,COUNTBLANK(AR47:AR47)=1,COUNTBLANK(O47:O47)=1),"",ROUND(((2*AL47)+AR47+O47)/4,0))</f>
        <v>0</v>
      </c>
      <c r="H47" s="34" t="str">
        <f>IF(OR(COUNTBLANK(AL47:AL47)=1,COUNTBLANK(AR47:AR47)=1,AND(COUNTBLANK(O47:O47)=1,OR($K$2&lt;&gt;12,UPPER($L$2)&lt;&gt;"GENAP")),AND(COUNTBLANK(P47:P47)=1,OR($K$2&lt;&gt;12,UPPER($L$2)&lt;&gt;"GENAP"))),"",IF(OR($K$2&lt;&gt;12,UPPER($L$2)&lt;&gt;"GENAP"),ROUND(((2*AL47)+AR47+P47)/4,0),ROUND(((2*AL47)+AR47+P47)/4,0)))</f>
        <v>0</v>
      </c>
      <c r="I47" s="34" t="str">
        <f>IF(AND(COUNTBLANK(AT47:AX47)=5,COUNTBLANK(AM47:AQ47)=5),"",IF(COUNTBLANK(AL47:AL47)=1,ROUND((AR47+(AY47*2))/3,0),ROUND(AY47,0)))</f>
        <v>0</v>
      </c>
      <c r="J47" s="34" t="str">
        <f>IF(OR(AND(COUNTBLANK(P47:P47)=1,OR($K$2&lt;&gt;12,UPPER($L$2)&lt;&gt;"GENAP")),COUNTBLANK(AT47:AX47)=5),"",IF(COUNTBLANK(AL47:AL47)=1,ROUND((AR47+(AY47*2))/3,0),ROUND(AY47,0)))</f>
        <v>0</v>
      </c>
      <c r="K47" s="16" t="str">
        <f>IF(BA47="","",BA47)</f>
        <v>0</v>
      </c>
      <c r="L47" s="102"/>
      <c r="M47" s="13"/>
      <c r="N47" s="53" t="str">
        <f>IF(BB47="","",BB47)</f>
        <v>0</v>
      </c>
      <c r="O47" s="2"/>
      <c r="P47" s="2"/>
      <c r="Q47" s="13"/>
      <c r="R47" s="3"/>
      <c r="S47" s="1"/>
      <c r="T47" s="62" t="str">
        <f>IF(ISNUMBER(R47)=FALSE(),"",IF(OR(R47&gt;=$C$4,ISNUMBER(S47)=FALSE(),R47&gt;S47),R47,IF(S47&gt;=$C$4,$C$4,S47)))</f>
        <v>0</v>
      </c>
      <c r="U47" s="1"/>
      <c r="V47" s="1"/>
      <c r="W47" s="62" t="str">
        <f>IF(ISNUMBER(U47)=FALSE(),"",IF(OR(U47&gt;=$C$4,ISNUMBER(V47)=FALSE(),U47&gt;V47),U47,IF(V47&gt;=$C$4,$C$4,V47)))</f>
        <v>0</v>
      </c>
      <c r="X47" s="1"/>
      <c r="Y47" s="1"/>
      <c r="Z47" s="62" t="str">
        <f>IF(ISNUMBER(X47)=FALSE(),"",IF(OR(X47&gt;=$C$4,ISNUMBER(Y47)=FALSE(),X47&gt;Y47),X47,IF(Y47&gt;=$C$4,$C$4,Y47)))</f>
        <v>0</v>
      </c>
      <c r="AA47" s="1"/>
      <c r="AB47" s="1"/>
      <c r="AC47" s="62" t="str">
        <f>IF(ISNUMBER(AA47)=FALSE(),"",IF(OR(AA47&gt;=$C$4,ISNUMBER(AB47)=FALSE(),AA47&gt;AB47),AA47,IF(AB47&gt;=$C$4,$C$4,AB47)))</f>
        <v>0</v>
      </c>
      <c r="AD47" s="1"/>
      <c r="AE47" s="1"/>
      <c r="AF47" s="62" t="str">
        <f>IF(ISNUMBER(AD47)=FALSE(),"",IF(OR(AD47&gt;=$C$4,ISNUMBER(AE47)=FALSE(),AD47&gt;AE47),AD47,IF(AE47&gt;=$C$4,$C$4,AE47)))</f>
        <v>0</v>
      </c>
      <c r="AG47" s="16" t="str">
        <f>IF(COUNTA(T47:T47)=1,T47)</f>
        <v>0</v>
      </c>
      <c r="AH47" s="16" t="str">
        <f>IF(COUNTA(W47:W47)=1,W47)</f>
        <v>0</v>
      </c>
      <c r="AI47" s="16" t="str">
        <f>IF(COUNTA(Z47:Z47)=1,Z47)</f>
        <v>0</v>
      </c>
      <c r="AJ47" s="16" t="str">
        <f>IF(COUNTA(AC47:AC47)=1,AC47)</f>
        <v>0</v>
      </c>
      <c r="AK47" s="16" t="str">
        <f>IF(COUNTA(AF47:AF47)=1,AF47)</f>
        <v>0</v>
      </c>
      <c r="AL47" s="52" t="str">
        <f>IF(COUNTBLANK(AG47:AK47)=5,"",AVERAGE(AG47:AK47))</f>
        <v>0</v>
      </c>
      <c r="AM47" s="6"/>
      <c r="AN47" s="2"/>
      <c r="AO47" s="2"/>
      <c r="AP47" s="2"/>
      <c r="AQ47" s="2"/>
      <c r="AR47" s="84" t="str">
        <f>IF(COUNTBLANK(AM47:AQ47)=5,"",AVERAGE(AM47:AQ47))</f>
        <v>0</v>
      </c>
      <c r="AS47" s="13"/>
      <c r="AT47" s="6"/>
      <c r="AU47" s="2"/>
      <c r="AV47" s="2"/>
      <c r="AW47" s="2"/>
      <c r="AX47" s="2"/>
      <c r="AY47" s="98" t="str">
        <f>IF(COUNTBLANK(AT47:AX47)=5,"",AVERAGE(AT47:AX47))</f>
        <v>0</v>
      </c>
      <c r="AZ47" s="13"/>
      <c r="BA47" s="10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6"/>
      <c r="B48" s="16"/>
      <c r="C48" s="16"/>
      <c r="D48" s="13"/>
      <c r="E48" s="16" t="str">
        <f>H48</f>
        <v>0</v>
      </c>
      <c r="F48" s="13"/>
      <c r="G48" s="34" t="str">
        <f>IF(OR(COUNTBLANK(AL48:AL48)=1,COUNTBLANK(AR48:AR48)=1,COUNTBLANK(O48:O48)=1),"",ROUND(((2*AL48)+AR48+O48)/4,0))</f>
        <v>0</v>
      </c>
      <c r="H48" s="34" t="str">
        <f>IF(OR(COUNTBLANK(AL48:AL48)=1,COUNTBLANK(AR48:AR48)=1,AND(COUNTBLANK(O48:O48)=1,OR($K$2&lt;&gt;12,UPPER($L$2)&lt;&gt;"GENAP")),AND(COUNTBLANK(P48:P48)=1,OR($K$2&lt;&gt;12,UPPER($L$2)&lt;&gt;"GENAP"))),"",IF(OR($K$2&lt;&gt;12,UPPER($L$2)&lt;&gt;"GENAP"),ROUND(((2*AL48)+AR48+P48)/4,0),ROUND(((2*AL48)+AR48+P48)/4,0)))</f>
        <v>0</v>
      </c>
      <c r="I48" s="34" t="str">
        <f>IF(AND(COUNTBLANK(AT48:AX48)=5,COUNTBLANK(AM48:AQ48)=5),"",IF(COUNTBLANK(AL48:AL48)=1,ROUND((AR48+(AY48*2))/3,0),ROUND(AY48,0)))</f>
        <v>0</v>
      </c>
      <c r="J48" s="34" t="str">
        <f>IF(OR(AND(COUNTBLANK(P48:P48)=1,OR($K$2&lt;&gt;12,UPPER($L$2)&lt;&gt;"GENAP")),COUNTBLANK(AT48:AX48)=5),"",IF(COUNTBLANK(AL48:AL48)=1,ROUND((AR48+(AY48*2))/3,0),ROUND(AY48,0)))</f>
        <v>0</v>
      </c>
      <c r="K48" s="16" t="str">
        <f>IF(BA48="","",BA48)</f>
        <v>0</v>
      </c>
      <c r="L48" s="102"/>
      <c r="M48" s="13"/>
      <c r="N48" s="53" t="str">
        <f>IF(BB48="","",BB48)</f>
        <v>0</v>
      </c>
      <c r="O48" s="2"/>
      <c r="P48" s="2"/>
      <c r="Q48" s="13"/>
      <c r="R48" s="3"/>
      <c r="S48" s="1"/>
      <c r="T48" s="62" t="str">
        <f>IF(ISNUMBER(R48)=FALSE(),"",IF(OR(R48&gt;=$C$4,ISNUMBER(S48)=FALSE(),R48&gt;S48),R48,IF(S48&gt;=$C$4,$C$4,S48)))</f>
        <v>0</v>
      </c>
      <c r="U48" s="1"/>
      <c r="V48" s="1"/>
      <c r="W48" s="62" t="str">
        <f>IF(ISNUMBER(U48)=FALSE(),"",IF(OR(U48&gt;=$C$4,ISNUMBER(V48)=FALSE(),U48&gt;V48),U48,IF(V48&gt;=$C$4,$C$4,V48)))</f>
        <v>0</v>
      </c>
      <c r="X48" s="1"/>
      <c r="Y48" s="1"/>
      <c r="Z48" s="62" t="str">
        <f>IF(ISNUMBER(X48)=FALSE(),"",IF(OR(X48&gt;=$C$4,ISNUMBER(Y48)=FALSE(),X48&gt;Y48),X48,IF(Y48&gt;=$C$4,$C$4,Y48)))</f>
        <v>0</v>
      </c>
      <c r="AA48" s="1"/>
      <c r="AB48" s="1"/>
      <c r="AC48" s="62" t="str">
        <f>IF(ISNUMBER(AA48)=FALSE(),"",IF(OR(AA48&gt;=$C$4,ISNUMBER(AB48)=FALSE(),AA48&gt;AB48),AA48,IF(AB48&gt;=$C$4,$C$4,AB48)))</f>
        <v>0</v>
      </c>
      <c r="AD48" s="1"/>
      <c r="AE48" s="1"/>
      <c r="AF48" s="62" t="str">
        <f>IF(ISNUMBER(AD48)=FALSE(),"",IF(OR(AD48&gt;=$C$4,ISNUMBER(AE48)=FALSE(),AD48&gt;AE48),AD48,IF(AE48&gt;=$C$4,$C$4,AE48)))</f>
        <v>0</v>
      </c>
      <c r="AG48" s="16" t="str">
        <f>IF(COUNTA(T48:T48)=1,T48)</f>
        <v>0</v>
      </c>
      <c r="AH48" s="16" t="str">
        <f>IF(COUNTA(W48:W48)=1,W48)</f>
        <v>0</v>
      </c>
      <c r="AI48" s="16" t="str">
        <f>IF(COUNTA(Z48:Z48)=1,Z48)</f>
        <v>0</v>
      </c>
      <c r="AJ48" s="16" t="str">
        <f>IF(COUNTA(AC48:AC48)=1,AC48)</f>
        <v>0</v>
      </c>
      <c r="AK48" s="16" t="str">
        <f>IF(COUNTA(AF48:AF48)=1,AF48)</f>
        <v>0</v>
      </c>
      <c r="AL48" s="52" t="str">
        <f>IF(COUNTBLANK(AG48:AK48)=5,"",AVERAGE(AG48:AK48))</f>
        <v>0</v>
      </c>
      <c r="AM48" s="6"/>
      <c r="AN48" s="2"/>
      <c r="AO48" s="2"/>
      <c r="AP48" s="2"/>
      <c r="AQ48" s="2"/>
      <c r="AR48" s="84" t="str">
        <f>IF(COUNTBLANK(AM48:AQ48)=5,"",AVERAGE(AM48:AQ48))</f>
        <v>0</v>
      </c>
      <c r="AS48" s="13"/>
      <c r="AT48" s="6"/>
      <c r="AU48" s="2"/>
      <c r="AV48" s="2"/>
      <c r="AW48" s="2"/>
      <c r="AX48" s="2"/>
      <c r="AY48" s="98" t="str">
        <f>IF(COUNTBLANK(AT48:AX48)=5,"",AVERAGE(AT48:AX48))</f>
        <v>0</v>
      </c>
      <c r="AZ48" s="13"/>
      <c r="BA48" s="10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6"/>
      <c r="B49" s="16"/>
      <c r="C49" s="16"/>
      <c r="D49" s="13"/>
      <c r="E49" s="16" t="str">
        <f>H49</f>
        <v>0</v>
      </c>
      <c r="F49" s="13"/>
      <c r="G49" s="34" t="str">
        <f>IF(OR(COUNTBLANK(AL49:AL49)=1,COUNTBLANK(AR49:AR49)=1,COUNTBLANK(O49:O49)=1),"",ROUND(((2*AL49)+AR49+O49)/4,0))</f>
        <v>0</v>
      </c>
      <c r="H49" s="34" t="str">
        <f>IF(OR(COUNTBLANK(AL49:AL49)=1,COUNTBLANK(AR49:AR49)=1,AND(COUNTBLANK(O49:O49)=1,OR($K$2&lt;&gt;12,UPPER($L$2)&lt;&gt;"GENAP")),AND(COUNTBLANK(P49:P49)=1,OR($K$2&lt;&gt;12,UPPER($L$2)&lt;&gt;"GENAP"))),"",IF(OR($K$2&lt;&gt;12,UPPER($L$2)&lt;&gt;"GENAP"),ROUND(((2*AL49)+AR49+P49)/4,0),ROUND(((2*AL49)+AR49+P49)/4,0)))</f>
        <v>0</v>
      </c>
      <c r="I49" s="34" t="str">
        <f>IF(AND(COUNTBLANK(AT49:AX49)=5,COUNTBLANK(AM49:AQ49)=5),"",IF(COUNTBLANK(AL49:AL49)=1,ROUND((AR49+(AY49*2))/3,0),ROUND(AY49,0)))</f>
        <v>0</v>
      </c>
      <c r="J49" s="34" t="str">
        <f>IF(OR(AND(COUNTBLANK(P49:P49)=1,OR($K$2&lt;&gt;12,UPPER($L$2)&lt;&gt;"GENAP")),COUNTBLANK(AT49:AX49)=5),"",IF(COUNTBLANK(AL49:AL49)=1,ROUND((AR49+(AY49*2))/3,0),ROUND(AY49,0)))</f>
        <v>0</v>
      </c>
      <c r="K49" s="16" t="str">
        <f>IF(BA49="","",BA49)</f>
        <v>0</v>
      </c>
      <c r="L49" s="102"/>
      <c r="M49" s="13"/>
      <c r="N49" s="53" t="str">
        <f>IF(BB49="","",BB49)</f>
        <v>0</v>
      </c>
      <c r="O49" s="2"/>
      <c r="P49" s="2"/>
      <c r="Q49" s="13"/>
      <c r="R49" s="3"/>
      <c r="S49" s="1"/>
      <c r="T49" s="62" t="str">
        <f>IF(ISNUMBER(R49)=FALSE(),"",IF(OR(R49&gt;=$C$4,ISNUMBER(S49)=FALSE(),R49&gt;S49),R49,IF(S49&gt;=$C$4,$C$4,S49)))</f>
        <v>0</v>
      </c>
      <c r="U49" s="1"/>
      <c r="V49" s="1"/>
      <c r="W49" s="62" t="str">
        <f>IF(ISNUMBER(U49)=FALSE(),"",IF(OR(U49&gt;=$C$4,ISNUMBER(V49)=FALSE(),U49&gt;V49),U49,IF(V49&gt;=$C$4,$C$4,V49)))</f>
        <v>0</v>
      </c>
      <c r="X49" s="1"/>
      <c r="Y49" s="1"/>
      <c r="Z49" s="62" t="str">
        <f>IF(ISNUMBER(X49)=FALSE(),"",IF(OR(X49&gt;=$C$4,ISNUMBER(Y49)=FALSE(),X49&gt;Y49),X49,IF(Y49&gt;=$C$4,$C$4,Y49)))</f>
        <v>0</v>
      </c>
      <c r="AA49" s="1"/>
      <c r="AB49" s="1"/>
      <c r="AC49" s="62" t="str">
        <f>IF(ISNUMBER(AA49)=FALSE(),"",IF(OR(AA49&gt;=$C$4,ISNUMBER(AB49)=FALSE(),AA49&gt;AB49),AA49,IF(AB49&gt;=$C$4,$C$4,AB49)))</f>
        <v>0</v>
      </c>
      <c r="AD49" s="1"/>
      <c r="AE49" s="1"/>
      <c r="AF49" s="62" t="str">
        <f>IF(ISNUMBER(AD49)=FALSE(),"",IF(OR(AD49&gt;=$C$4,ISNUMBER(AE49)=FALSE(),AD49&gt;AE49),AD49,IF(AE49&gt;=$C$4,$C$4,AE49)))</f>
        <v>0</v>
      </c>
      <c r="AG49" s="16" t="str">
        <f>IF(COUNTA(T49:T49)=1,T49)</f>
        <v>0</v>
      </c>
      <c r="AH49" s="16" t="str">
        <f>IF(COUNTA(W49:W49)=1,W49)</f>
        <v>0</v>
      </c>
      <c r="AI49" s="16" t="str">
        <f>IF(COUNTA(Z49:Z49)=1,Z49)</f>
        <v>0</v>
      </c>
      <c r="AJ49" s="16" t="str">
        <f>IF(COUNTA(AC49:AC49)=1,AC49)</f>
        <v>0</v>
      </c>
      <c r="AK49" s="16" t="str">
        <f>IF(COUNTA(AF49:AF49)=1,AF49)</f>
        <v>0</v>
      </c>
      <c r="AL49" s="52" t="str">
        <f>IF(COUNTBLANK(AG49:AK49)=5,"",AVERAGE(AG49:AK49))</f>
        <v>0</v>
      </c>
      <c r="AM49" s="6"/>
      <c r="AN49" s="2"/>
      <c r="AO49" s="2"/>
      <c r="AP49" s="2"/>
      <c r="AQ49" s="2"/>
      <c r="AR49" s="84" t="str">
        <f>IF(COUNTBLANK(AM49:AQ49)=5,"",AVERAGE(AM49:AQ49))</f>
        <v>0</v>
      </c>
      <c r="AS49" s="13"/>
      <c r="AT49" s="6"/>
      <c r="AU49" s="2"/>
      <c r="AV49" s="2"/>
      <c r="AW49" s="2"/>
      <c r="AX49" s="2"/>
      <c r="AY49" s="98" t="str">
        <f>IF(COUNTBLANK(AT49:AX49)=5,"",AVERAGE(AT49:AX49))</f>
        <v>0</v>
      </c>
      <c r="AZ49" s="13"/>
      <c r="BA49" s="10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customHeight="1" ht="15.75">
      <c r="A50" s="16"/>
      <c r="B50" s="16"/>
      <c r="C50" s="16"/>
      <c r="D50" s="13"/>
      <c r="E50" s="16" t="str">
        <f>H50</f>
        <v>0</v>
      </c>
      <c r="F50" s="13"/>
      <c r="G50" s="34" t="str">
        <f>IF(OR(COUNTBLANK(AL50:AL50)=1,COUNTBLANK(AR50:AR50)=1,COUNTBLANK(O50:O50)=1),"",ROUND(((2*AL50)+AR50+O50)/4,0))</f>
        <v>0</v>
      </c>
      <c r="H50" s="34" t="str">
        <f>IF(OR(COUNTBLANK(AL50:AL50)=1,COUNTBLANK(AR50:AR50)=1,AND(COUNTBLANK(O50:O50)=1,OR($K$2&lt;&gt;12,UPPER($L$2)&lt;&gt;"GENAP")),AND(COUNTBLANK(P50:P50)=1,OR($K$2&lt;&gt;12,UPPER($L$2)&lt;&gt;"GENAP"))),"",IF(OR($K$2&lt;&gt;12,UPPER($L$2)&lt;&gt;"GENAP"),ROUND(((2*AL50)+AR50+P50)/4,0),ROUND(((2*AL50)+AR50+P50)/4,0)))</f>
        <v>0</v>
      </c>
      <c r="I50" s="34" t="str">
        <f>IF(AND(COUNTBLANK(AT50:AX50)=5,COUNTBLANK(AM50:AQ50)=5),"",IF(COUNTBLANK(AL50:AL50)=1,ROUND((AR50+(AY50*2))/3,0),ROUND(AY50,0)))</f>
        <v>0</v>
      </c>
      <c r="J50" s="34" t="str">
        <f>IF(OR(AND(COUNTBLANK(P50:P50)=1,OR($K$2&lt;&gt;12,UPPER($L$2)&lt;&gt;"GENAP")),COUNTBLANK(AT50:AX50)=5),"",IF(COUNTBLANK(AL50:AL50)=1,ROUND((AR50+(AY50*2))/3,0),ROUND(AY50,0)))</f>
        <v>0</v>
      </c>
      <c r="K50" s="16" t="str">
        <f>IF(BA50="","",BA50)</f>
        <v>0</v>
      </c>
      <c r="L50" s="102"/>
      <c r="M50" s="13"/>
      <c r="N50" s="53" t="str">
        <f>IF(BB50="","",BB50)</f>
        <v>0</v>
      </c>
      <c r="O50" s="2"/>
      <c r="P50" s="2"/>
      <c r="Q50" s="13"/>
      <c r="R50" s="4"/>
      <c r="S50" s="5"/>
      <c r="T50" s="71" t="str">
        <f>IF(ISNUMBER(R50)=FALSE(),"",IF(OR(R50&gt;=$C$4,ISNUMBER(S50)=FALSE(),R50&gt;S50),R50,IF(S50&gt;=$C$4,$C$4,S50)))</f>
        <v>0</v>
      </c>
      <c r="U50" s="5"/>
      <c r="V50" s="5"/>
      <c r="W50" s="71" t="str">
        <f>IF(ISNUMBER(U50)=FALSE(),"",IF(OR(U50&gt;=$C$4,ISNUMBER(V50)=FALSE(),U50&gt;V50),U50,IF(V50&gt;=$C$4,$C$4,V50)))</f>
        <v>0</v>
      </c>
      <c r="X50" s="5"/>
      <c r="Y50" s="5"/>
      <c r="Z50" s="71" t="str">
        <f>IF(ISNUMBER(X50)=FALSE(),"",IF(OR(X50&gt;=$C$4,ISNUMBER(Y50)=FALSE(),X50&gt;Y50),X50,IF(Y50&gt;=$C$4,$C$4,Y50)))</f>
        <v>0</v>
      </c>
      <c r="AA50" s="5"/>
      <c r="AB50" s="5"/>
      <c r="AC50" s="71" t="str">
        <f>IF(ISNUMBER(AA50)=FALSE(),"",IF(OR(AA50&gt;=$C$4,ISNUMBER(AB50)=FALSE(),AA50&gt;AB50),AA50,IF(AB50&gt;=$C$4,$C$4,AB50)))</f>
        <v>0</v>
      </c>
      <c r="AD50" s="5"/>
      <c r="AE50" s="5"/>
      <c r="AF50" s="71" t="str">
        <f>IF(ISNUMBER(AD50)=FALSE(),"",IF(OR(AD50&gt;=$C$4,ISNUMBER(AE50)=FALSE(),AD50&gt;AE50),AD50,IF(AE50&gt;=$C$4,$C$4,AE50)))</f>
        <v>0</v>
      </c>
      <c r="AG50" s="75" t="str">
        <f>IF(COUNTA(T50:T50)=1,T50)</f>
        <v>0</v>
      </c>
      <c r="AH50" s="75" t="str">
        <f>IF(COUNTA(W50:W50)=1,W50)</f>
        <v>0</v>
      </c>
      <c r="AI50" s="75" t="str">
        <f>IF(COUNTA(Z50:Z50)=1,Z50)</f>
        <v>0</v>
      </c>
      <c r="AJ50" s="75" t="str">
        <f>IF(COUNTA(AC50:AC50)=1,AC50)</f>
        <v>0</v>
      </c>
      <c r="AK50" s="75" t="str">
        <f>IF(COUNTA(AF50:AF50)=1,AF50)</f>
        <v>0</v>
      </c>
      <c r="AL50" s="77" t="str">
        <f>IF(COUNTBLANK(AG50:AK50)=5,"",AVERAGE(AG50:AK50))</f>
        <v>0</v>
      </c>
      <c r="AM50" s="7"/>
      <c r="AN50" s="8"/>
      <c r="AO50" s="8"/>
      <c r="AP50" s="8"/>
      <c r="AQ50" s="8"/>
      <c r="AR50" s="85" t="str">
        <f>IF(COUNTBLANK(AM50:AQ50)=5,"",AVERAGE(AM50:AQ50))</f>
        <v>0</v>
      </c>
      <c r="AS50" s="13"/>
      <c r="AT50" s="7"/>
      <c r="AU50" s="8"/>
      <c r="AV50" s="8"/>
      <c r="AW50" s="8"/>
      <c r="AX50" s="8"/>
      <c r="AY50" s="98" t="str">
        <f>IF(COUNTBLANK(AT50:AX50)=5,"",AVERAGE(AT50:AX50))</f>
        <v>0</v>
      </c>
      <c r="AZ50" s="13"/>
      <c r="BA50" s="10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03"/>
      <c r="M51" s="13"/>
      <c r="N51" s="13"/>
      <c r="O51" s="103"/>
      <c r="P51" s="103"/>
      <c r="Q51" s="13"/>
      <c r="R51" s="103"/>
      <c r="S51" s="103"/>
      <c r="T51" s="13"/>
      <c r="U51" s="103"/>
      <c r="V51" s="103"/>
      <c r="W51" s="13"/>
      <c r="X51" s="103"/>
      <c r="Y51" s="103"/>
      <c r="Z51" s="13"/>
      <c r="AA51" s="103"/>
      <c r="AB51" s="103"/>
      <c r="AC51" s="13"/>
      <c r="AD51" s="103"/>
      <c r="AE51" s="103"/>
      <c r="AF51" s="13"/>
      <c r="AG51" s="13"/>
      <c r="AH51" s="13"/>
      <c r="AI51" s="13"/>
      <c r="AJ51" s="13"/>
      <c r="AK51" s="13"/>
      <c r="AL51" s="13"/>
      <c r="AM51" s="103"/>
      <c r="AN51" s="103"/>
      <c r="AO51" s="103"/>
      <c r="AP51" s="103"/>
      <c r="AQ51" s="103"/>
      <c r="AR51" s="13"/>
      <c r="AS51" s="13"/>
      <c r="AT51" s="103"/>
      <c r="AU51" s="103"/>
      <c r="AV51" s="103"/>
      <c r="AW51" s="103"/>
      <c r="AX51" s="103"/>
      <c r="AY51" s="13"/>
      <c r="AZ51" s="13"/>
      <c r="BA51" s="10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35" t="s">
        <v>85</v>
      </c>
      <c r="H52" s="35"/>
      <c r="I52" s="13" t="str">
        <f>IF(COUNTBLANK($H$11:$H$50)=40,"",MAX($H$11:$H$50))</f>
        <v>0</v>
      </c>
      <c r="J52" s="13"/>
      <c r="K52" s="13"/>
      <c r="L52" s="103"/>
      <c r="M52" s="13" t="s">
        <v>86</v>
      </c>
      <c r="N52" s="13"/>
      <c r="O52" s="103"/>
      <c r="P52" s="103"/>
      <c r="Q52" s="13"/>
      <c r="R52" s="103"/>
      <c r="S52" s="103"/>
      <c r="T52" s="13"/>
      <c r="U52" s="103"/>
      <c r="V52" s="103"/>
      <c r="W52" s="13"/>
      <c r="X52" s="103"/>
      <c r="Y52" s="103"/>
      <c r="Z52" s="13"/>
      <c r="AA52" s="103"/>
      <c r="AB52" s="103"/>
      <c r="AC52" s="13"/>
      <c r="AD52" s="103"/>
      <c r="AE52" s="103"/>
      <c r="AF52" s="13"/>
      <c r="AG52" s="13"/>
      <c r="AH52" s="13"/>
      <c r="AI52" s="13"/>
      <c r="AJ52" s="13"/>
      <c r="AK52" s="13"/>
      <c r="AL52" s="13"/>
      <c r="AM52" s="103"/>
      <c r="AN52" s="103"/>
      <c r="AO52" s="103"/>
      <c r="AP52" s="103"/>
      <c r="AQ52" s="103"/>
      <c r="AR52" s="13"/>
      <c r="AS52" s="13"/>
      <c r="AT52" s="103"/>
      <c r="AU52" s="103"/>
      <c r="AV52" s="103"/>
      <c r="AW52" s="103"/>
      <c r="AX52" s="103"/>
      <c r="AY52" s="13"/>
      <c r="AZ52" s="13"/>
      <c r="BA52" s="10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35" t="s">
        <v>88</v>
      </c>
      <c r="H53" s="35"/>
      <c r="I53" s="13" t="str">
        <f>IF(COUNTBLANK($H$11:$H$50)=40,"",MIN($H$11:$H$50))</f>
        <v>0</v>
      </c>
      <c r="J53" s="13"/>
      <c r="K53" s="13"/>
      <c r="L53" s="103"/>
      <c r="M53" s="13" t="s">
        <v>89</v>
      </c>
      <c r="N53" s="13"/>
      <c r="O53" s="103"/>
      <c r="P53" s="103"/>
      <c r="Q53" s="13"/>
      <c r="R53" s="103"/>
      <c r="S53" s="103"/>
      <c r="T53" s="13"/>
      <c r="U53" s="103"/>
      <c r="V53" s="103"/>
      <c r="W53" s="13"/>
      <c r="X53" s="103"/>
      <c r="Y53" s="103"/>
      <c r="Z53" s="13"/>
      <c r="AA53" s="103"/>
      <c r="AB53" s="103"/>
      <c r="AC53" s="13"/>
      <c r="AD53" s="103"/>
      <c r="AE53" s="103"/>
      <c r="AF53" s="13"/>
      <c r="AG53" s="13"/>
      <c r="AH53" s="13"/>
      <c r="AI53" s="13"/>
      <c r="AJ53" s="13"/>
      <c r="AK53" s="13"/>
      <c r="AL53" s="13"/>
      <c r="AM53" s="103"/>
      <c r="AN53" s="103"/>
      <c r="AO53" s="103"/>
      <c r="AP53" s="103"/>
      <c r="AQ53" s="103"/>
      <c r="AR53" s="13"/>
      <c r="AS53" s="13"/>
      <c r="AT53" s="103"/>
      <c r="AU53" s="103"/>
      <c r="AV53" s="103"/>
      <c r="AW53" s="103"/>
      <c r="AX53" s="103"/>
      <c r="AY53" s="13"/>
      <c r="AZ53" s="13"/>
      <c r="BA53" s="10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35" t="s">
        <v>90</v>
      </c>
      <c r="H54" s="35"/>
      <c r="I54" s="13" t="str">
        <f>IF(COUNTBLANK($H$11:$H$50)=40,"",AVERAGE($H$11:$H$50))</f>
        <v>0</v>
      </c>
      <c r="J54" s="13"/>
      <c r="K54" s="13"/>
      <c r="L54" s="103"/>
      <c r="M54" s="13"/>
      <c r="N54" s="13"/>
      <c r="O54" s="103"/>
      <c r="P54" s="103"/>
      <c r="Q54" s="13"/>
      <c r="R54" s="103"/>
      <c r="S54" s="103"/>
      <c r="T54" s="13"/>
      <c r="U54" s="103"/>
      <c r="V54" s="103"/>
      <c r="W54" s="13"/>
      <c r="X54" s="103"/>
      <c r="Y54" s="103"/>
      <c r="Z54" s="13"/>
      <c r="AA54" s="103"/>
      <c r="AB54" s="103"/>
      <c r="AC54" s="13"/>
      <c r="AD54" s="103"/>
      <c r="AE54" s="103"/>
      <c r="AF54" s="13"/>
      <c r="AG54" s="13"/>
      <c r="AH54" s="13"/>
      <c r="AI54" s="13"/>
      <c r="AJ54" s="13"/>
      <c r="AK54" s="13"/>
      <c r="AL54" s="13"/>
      <c r="AM54" s="103"/>
      <c r="AN54" s="103"/>
      <c r="AO54" s="103"/>
      <c r="AP54" s="103"/>
      <c r="AQ54" s="103"/>
      <c r="AR54" s="13"/>
      <c r="AS54" s="13"/>
      <c r="AT54" s="103"/>
      <c r="AU54" s="103"/>
      <c r="AV54" s="103"/>
      <c r="AW54" s="103"/>
      <c r="AX54" s="103"/>
      <c r="AY54" s="13"/>
      <c r="AZ54" s="13"/>
      <c r="BA54" s="10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35" t="s">
        <v>91</v>
      </c>
      <c r="H55" s="35"/>
      <c r="I55" s="13" t="str">
        <f>IF(COUNTBLANK($P$11:$P$50)=40,"",AVERAGE($P$11:$P$50))</f>
        <v>0</v>
      </c>
      <c r="J55" s="13"/>
      <c r="K55" s="13"/>
      <c r="L55" s="103"/>
      <c r="M55" s="13"/>
      <c r="N55" s="13"/>
      <c r="O55" s="103"/>
      <c r="P55" s="103"/>
      <c r="Q55" s="13"/>
      <c r="R55" s="103"/>
      <c r="S55" s="103"/>
      <c r="T55" s="13"/>
      <c r="U55" s="103"/>
      <c r="V55" s="103"/>
      <c r="W55" s="13"/>
      <c r="X55" s="103"/>
      <c r="Y55" s="103"/>
      <c r="Z55" s="13"/>
      <c r="AA55" s="103"/>
      <c r="AB55" s="103"/>
      <c r="AC55" s="13"/>
      <c r="AD55" s="103"/>
      <c r="AE55" s="103"/>
      <c r="AF55" s="13"/>
      <c r="AG55" s="13"/>
      <c r="AH55" s="13"/>
      <c r="AI55" s="13"/>
      <c r="AJ55" s="13"/>
      <c r="AK55" s="13"/>
      <c r="AL55" s="13"/>
      <c r="AM55" s="103"/>
      <c r="AN55" s="103"/>
      <c r="AO55" s="103"/>
      <c r="AP55" s="103"/>
      <c r="AQ55" s="103"/>
      <c r="AR55" s="13"/>
      <c r="AS55" s="13"/>
      <c r="AT55" s="103"/>
      <c r="AU55" s="103"/>
      <c r="AV55" s="103"/>
      <c r="AW55" s="103"/>
      <c r="AX55" s="103"/>
      <c r="AY55" s="13"/>
      <c r="AZ55" s="13"/>
      <c r="BA55" s="10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103"/>
      <c r="M56" s="13" t="s">
        <v>2</v>
      </c>
      <c r="N56" s="13"/>
      <c r="O56" s="103"/>
      <c r="P56" s="103"/>
      <c r="Q56" s="13"/>
      <c r="R56" s="103"/>
      <c r="S56" s="103"/>
      <c r="T56" s="13"/>
      <c r="U56" s="103"/>
      <c r="V56" s="103"/>
      <c r="W56" s="13"/>
      <c r="X56" s="103"/>
      <c r="Y56" s="103"/>
      <c r="Z56" s="13"/>
      <c r="AA56" s="103"/>
      <c r="AB56" s="103"/>
      <c r="AC56" s="13"/>
      <c r="AD56" s="103"/>
      <c r="AE56" s="103"/>
      <c r="AF56" s="13"/>
      <c r="AG56" s="13"/>
      <c r="AH56" s="13"/>
      <c r="AI56" s="13"/>
      <c r="AJ56" s="13"/>
      <c r="AK56" s="13"/>
      <c r="AL56" s="13"/>
      <c r="AM56" s="103"/>
      <c r="AN56" s="103"/>
      <c r="AO56" s="103"/>
      <c r="AP56" s="103"/>
      <c r="AQ56" s="103"/>
      <c r="AR56" s="13"/>
      <c r="AS56" s="13"/>
      <c r="AT56" s="103"/>
      <c r="AU56" s="103"/>
      <c r="AV56" s="103"/>
      <c r="AW56" s="103"/>
      <c r="AX56" s="103"/>
      <c r="AY56" s="13"/>
      <c r="AZ56" s="13"/>
      <c r="BA56" s="10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103"/>
      <c r="M57" s="13" t="s">
        <v>94</v>
      </c>
      <c r="N57" s="13"/>
      <c r="O57" s="103"/>
      <c r="P57" s="103"/>
      <c r="Q57" s="13"/>
      <c r="R57" s="103"/>
      <c r="S57" s="103"/>
      <c r="T57" s="13"/>
      <c r="U57" s="103"/>
      <c r="V57" s="103"/>
      <c r="W57" s="13"/>
      <c r="X57" s="103"/>
      <c r="Y57" s="103"/>
      <c r="Z57" s="13"/>
      <c r="AA57" s="103"/>
      <c r="AB57" s="103"/>
      <c r="AC57" s="13"/>
      <c r="AD57" s="103"/>
      <c r="AE57" s="103"/>
      <c r="AF57" s="13"/>
      <c r="AG57" s="13"/>
      <c r="AH57" s="13"/>
      <c r="AI57" s="13"/>
      <c r="AJ57" s="13"/>
      <c r="AK57" s="13"/>
      <c r="AL57" s="13"/>
      <c r="AM57" s="103"/>
      <c r="AN57" s="103"/>
      <c r="AO57" s="103"/>
      <c r="AP57" s="103"/>
      <c r="AQ57" s="103"/>
      <c r="AR57" s="13"/>
      <c r="AS57" s="13"/>
      <c r="AT57" s="103"/>
      <c r="AU57" s="103"/>
      <c r="AV57" s="103"/>
      <c r="AW57" s="103"/>
      <c r="AX57" s="103"/>
      <c r="AY57" s="13"/>
      <c r="AZ57" s="13"/>
      <c r="BA57" s="10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03"/>
      <c r="M58" s="13"/>
      <c r="N58" s="13"/>
      <c r="O58" s="103"/>
      <c r="P58" s="103"/>
      <c r="Q58" s="13"/>
      <c r="R58" s="103"/>
      <c r="S58" s="103"/>
      <c r="T58" s="13"/>
      <c r="U58" s="103"/>
      <c r="V58" s="103"/>
      <c r="W58" s="13"/>
      <c r="X58" s="103"/>
      <c r="Y58" s="103"/>
      <c r="Z58" s="13"/>
      <c r="AA58" s="103"/>
      <c r="AB58" s="103"/>
      <c r="AC58" s="13"/>
      <c r="AD58" s="103"/>
      <c r="AE58" s="103"/>
      <c r="AF58" s="13"/>
      <c r="AG58" s="13"/>
      <c r="AH58" s="13"/>
      <c r="AI58" s="13"/>
      <c r="AJ58" s="13"/>
      <c r="AK58" s="13"/>
      <c r="AL58" s="13"/>
      <c r="AM58" s="103"/>
      <c r="AN58" s="103"/>
      <c r="AO58" s="103"/>
      <c r="AP58" s="103"/>
      <c r="AQ58" s="103"/>
      <c r="AR58" s="13"/>
      <c r="AS58" s="13"/>
      <c r="AT58" s="103"/>
      <c r="AU58" s="103"/>
      <c r="AV58" s="103"/>
      <c r="AW58" s="103"/>
      <c r="AX58" s="103"/>
      <c r="AY58" s="13"/>
      <c r="AZ58" s="13"/>
      <c r="BA58" s="10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03"/>
      <c r="M59" s="13"/>
      <c r="N59" s="13"/>
      <c r="O59" s="103"/>
      <c r="P59" s="103"/>
      <c r="Q59" s="13"/>
      <c r="R59" s="103"/>
      <c r="S59" s="103"/>
      <c r="T59" s="13"/>
      <c r="U59" s="103"/>
      <c r="V59" s="103"/>
      <c r="W59" s="13"/>
      <c r="X59" s="103"/>
      <c r="Y59" s="103"/>
      <c r="Z59" s="13"/>
      <c r="AA59" s="103"/>
      <c r="AB59" s="103"/>
      <c r="AC59" s="13"/>
      <c r="AD59" s="103"/>
      <c r="AE59" s="103"/>
      <c r="AF59" s="13"/>
      <c r="AG59" s="13"/>
      <c r="AH59" s="13"/>
      <c r="AI59" s="13"/>
      <c r="AJ59" s="13"/>
      <c r="AK59" s="13"/>
      <c r="AL59" s="13"/>
      <c r="AM59" s="103"/>
      <c r="AN59" s="103"/>
      <c r="AO59" s="103"/>
      <c r="AP59" s="103"/>
      <c r="AQ59" s="103"/>
      <c r="AR59" s="13"/>
      <c r="AS59" s="13"/>
      <c r="AT59" s="103"/>
      <c r="AU59" s="103"/>
      <c r="AV59" s="103"/>
      <c r="AW59" s="103"/>
      <c r="AX59" s="103"/>
      <c r="AY59" s="13"/>
      <c r="AZ59" s="13"/>
      <c r="BA59" s="10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03"/>
      <c r="M60" s="13"/>
      <c r="N60" s="13"/>
      <c r="O60" s="103"/>
      <c r="P60" s="103"/>
      <c r="Q60" s="13"/>
      <c r="R60" s="103"/>
      <c r="S60" s="103"/>
      <c r="T60" s="13"/>
      <c r="U60" s="103"/>
      <c r="V60" s="103"/>
      <c r="W60" s="13"/>
      <c r="X60" s="103"/>
      <c r="Y60" s="103"/>
      <c r="Z60" s="13"/>
      <c r="AA60" s="103"/>
      <c r="AB60" s="103"/>
      <c r="AC60" s="13"/>
      <c r="AD60" s="103"/>
      <c r="AE60" s="103"/>
      <c r="AF60" s="13"/>
      <c r="AG60" s="13"/>
      <c r="AH60" s="13"/>
      <c r="AI60" s="13"/>
      <c r="AJ60" s="13"/>
      <c r="AK60" s="13"/>
      <c r="AL60" s="13"/>
      <c r="AM60" s="103"/>
      <c r="AN60" s="103"/>
      <c r="AO60" s="103"/>
      <c r="AP60" s="103"/>
      <c r="AQ60" s="103"/>
      <c r="AR60" s="13"/>
      <c r="AS60" s="13"/>
      <c r="AT60" s="103"/>
      <c r="AU60" s="103"/>
      <c r="AV60" s="103"/>
      <c r="AW60" s="103"/>
      <c r="AX60" s="103"/>
      <c r="AY60" s="13"/>
      <c r="AZ60" s="13"/>
      <c r="BA60" s="10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0" priority="1" operator="lessThan">
      <formula>$C$4</formula>
    </cfRule>
  </conditionalFormatting>
  <conditionalFormatting sqref="T12">
    <cfRule type="cellIs" dxfId="0" priority="2" operator="lessThan">
      <formula>$C$4</formula>
    </cfRule>
  </conditionalFormatting>
  <conditionalFormatting sqref="T13">
    <cfRule type="cellIs" dxfId="0" priority="3" operator="lessThan">
      <formula>$C$4</formula>
    </cfRule>
  </conditionalFormatting>
  <conditionalFormatting sqref="T14">
    <cfRule type="cellIs" dxfId="0" priority="4" operator="lessThan">
      <formula>$C$4</formula>
    </cfRule>
  </conditionalFormatting>
  <conditionalFormatting sqref="T15">
    <cfRule type="cellIs" dxfId="0" priority="5" operator="lessThan">
      <formula>$C$4</formula>
    </cfRule>
  </conditionalFormatting>
  <conditionalFormatting sqref="T16">
    <cfRule type="cellIs" dxfId="0" priority="6" operator="lessThan">
      <formula>$C$4</formula>
    </cfRule>
  </conditionalFormatting>
  <conditionalFormatting sqref="T17">
    <cfRule type="cellIs" dxfId="0" priority="7" operator="lessThan">
      <formula>$C$4</formula>
    </cfRule>
  </conditionalFormatting>
  <conditionalFormatting sqref="T18">
    <cfRule type="cellIs" dxfId="0" priority="8" operator="lessThan">
      <formula>$C$4</formula>
    </cfRule>
  </conditionalFormatting>
  <conditionalFormatting sqref="T19">
    <cfRule type="cellIs" dxfId="0" priority="9" operator="lessThan">
      <formula>$C$4</formula>
    </cfRule>
  </conditionalFormatting>
  <conditionalFormatting sqref="T20">
    <cfRule type="cellIs" dxfId="0" priority="10" operator="lessThan">
      <formula>$C$4</formula>
    </cfRule>
  </conditionalFormatting>
  <conditionalFormatting sqref="T21">
    <cfRule type="cellIs" dxfId="0" priority="11" operator="lessThan">
      <formula>$C$4</formula>
    </cfRule>
  </conditionalFormatting>
  <conditionalFormatting sqref="T22">
    <cfRule type="cellIs" dxfId="0" priority="12" operator="lessThan">
      <formula>$C$4</formula>
    </cfRule>
  </conditionalFormatting>
  <conditionalFormatting sqref="T23">
    <cfRule type="cellIs" dxfId="0" priority="13" operator="lessThan">
      <formula>$C$4</formula>
    </cfRule>
  </conditionalFormatting>
  <conditionalFormatting sqref="T24">
    <cfRule type="cellIs" dxfId="0" priority="14" operator="lessThan">
      <formula>$C$4</formula>
    </cfRule>
  </conditionalFormatting>
  <conditionalFormatting sqref="T25">
    <cfRule type="cellIs" dxfId="0" priority="15" operator="lessThan">
      <formula>$C$4</formula>
    </cfRule>
  </conditionalFormatting>
  <conditionalFormatting sqref="T26">
    <cfRule type="cellIs" dxfId="0" priority="16" operator="lessThan">
      <formula>$C$4</formula>
    </cfRule>
  </conditionalFormatting>
  <conditionalFormatting sqref="T27">
    <cfRule type="cellIs" dxfId="0" priority="17" operator="lessThan">
      <formula>$C$4</formula>
    </cfRule>
  </conditionalFormatting>
  <conditionalFormatting sqref="T28">
    <cfRule type="cellIs" dxfId="0" priority="18" operator="lessThan">
      <formula>$C$4</formula>
    </cfRule>
  </conditionalFormatting>
  <conditionalFormatting sqref="T29">
    <cfRule type="cellIs" dxfId="0" priority="19" operator="lessThan">
      <formula>$C$4</formula>
    </cfRule>
  </conditionalFormatting>
  <conditionalFormatting sqref="T30">
    <cfRule type="cellIs" dxfId="0" priority="20" operator="lessThan">
      <formula>$C$4</formula>
    </cfRule>
  </conditionalFormatting>
  <conditionalFormatting sqref="T31">
    <cfRule type="cellIs" dxfId="0" priority="21" operator="lessThan">
      <formula>$C$4</formula>
    </cfRule>
  </conditionalFormatting>
  <conditionalFormatting sqref="T32">
    <cfRule type="cellIs" dxfId="0" priority="22" operator="lessThan">
      <formula>$C$4</formula>
    </cfRule>
  </conditionalFormatting>
  <conditionalFormatting sqref="T33">
    <cfRule type="cellIs" dxfId="0" priority="23" operator="lessThan">
      <formula>$C$4</formula>
    </cfRule>
  </conditionalFormatting>
  <conditionalFormatting sqref="T34">
    <cfRule type="cellIs" dxfId="0" priority="24" operator="lessThan">
      <formula>$C$4</formula>
    </cfRule>
  </conditionalFormatting>
  <conditionalFormatting sqref="T35">
    <cfRule type="cellIs" dxfId="0" priority="25" operator="lessThan">
      <formula>$C$4</formula>
    </cfRule>
  </conditionalFormatting>
  <conditionalFormatting sqref="T36">
    <cfRule type="cellIs" dxfId="0" priority="26" operator="lessThan">
      <formula>$C$4</formula>
    </cfRule>
  </conditionalFormatting>
  <conditionalFormatting sqref="T37">
    <cfRule type="cellIs" dxfId="0" priority="27" operator="lessThan">
      <formula>$C$4</formula>
    </cfRule>
  </conditionalFormatting>
  <conditionalFormatting sqref="T38">
    <cfRule type="cellIs" dxfId="0" priority="28" operator="lessThan">
      <formula>$C$4</formula>
    </cfRule>
  </conditionalFormatting>
  <conditionalFormatting sqref="T39">
    <cfRule type="cellIs" dxfId="0" priority="29" operator="lessThan">
      <formula>$C$4</formula>
    </cfRule>
  </conditionalFormatting>
  <conditionalFormatting sqref="T40">
    <cfRule type="cellIs" dxfId="0" priority="30" operator="lessThan">
      <formula>$C$4</formula>
    </cfRule>
  </conditionalFormatting>
  <conditionalFormatting sqref="T41">
    <cfRule type="cellIs" dxfId="0" priority="31" operator="lessThan">
      <formula>$C$4</formula>
    </cfRule>
  </conditionalFormatting>
  <conditionalFormatting sqref="T42">
    <cfRule type="cellIs" dxfId="0" priority="32" operator="lessThan">
      <formula>$C$4</formula>
    </cfRule>
  </conditionalFormatting>
  <conditionalFormatting sqref="T43">
    <cfRule type="cellIs" dxfId="0" priority="33" operator="lessThan">
      <formula>$C$4</formula>
    </cfRule>
  </conditionalFormatting>
  <conditionalFormatting sqref="T44">
    <cfRule type="cellIs" dxfId="0" priority="34" operator="lessThan">
      <formula>$C$4</formula>
    </cfRule>
  </conditionalFormatting>
  <conditionalFormatting sqref="T45">
    <cfRule type="cellIs" dxfId="0" priority="35" operator="lessThan">
      <formula>$C$4</formula>
    </cfRule>
  </conditionalFormatting>
  <conditionalFormatting sqref="T46">
    <cfRule type="cellIs" dxfId="0" priority="36" operator="lessThan">
      <formula>$C$4</formula>
    </cfRule>
  </conditionalFormatting>
  <conditionalFormatting sqref="T47">
    <cfRule type="cellIs" dxfId="0" priority="37" operator="lessThan">
      <formula>$C$4</formula>
    </cfRule>
  </conditionalFormatting>
  <conditionalFormatting sqref="T48">
    <cfRule type="cellIs" dxfId="0" priority="38" operator="lessThan">
      <formula>$C$4</formula>
    </cfRule>
  </conditionalFormatting>
  <conditionalFormatting sqref="T49">
    <cfRule type="cellIs" dxfId="0" priority="39" operator="lessThan">
      <formula>$C$4</formula>
    </cfRule>
  </conditionalFormatting>
  <conditionalFormatting sqref="T50">
    <cfRule type="cellIs" dxfId="0" priority="40" operator="lessThan">
      <formula>$C$4</formula>
    </cfRule>
  </conditionalFormatting>
  <conditionalFormatting sqref="W11">
    <cfRule type="cellIs" dxfId="0" priority="41" operator="lessThan">
      <formula>$C$4</formula>
    </cfRule>
  </conditionalFormatting>
  <conditionalFormatting sqref="W12">
    <cfRule type="cellIs" dxfId="0" priority="42" operator="lessThan">
      <formula>$C$4</formula>
    </cfRule>
  </conditionalFormatting>
  <conditionalFormatting sqref="W13">
    <cfRule type="cellIs" dxfId="0" priority="43" operator="lessThan">
      <formula>$C$4</formula>
    </cfRule>
  </conditionalFormatting>
  <conditionalFormatting sqref="W14">
    <cfRule type="cellIs" dxfId="0" priority="44" operator="lessThan">
      <formula>$C$4</formula>
    </cfRule>
  </conditionalFormatting>
  <conditionalFormatting sqref="W15">
    <cfRule type="cellIs" dxfId="0" priority="45" operator="lessThan">
      <formula>$C$4</formula>
    </cfRule>
  </conditionalFormatting>
  <conditionalFormatting sqref="W16">
    <cfRule type="cellIs" dxfId="0" priority="46" operator="lessThan">
      <formula>$C$4</formula>
    </cfRule>
  </conditionalFormatting>
  <conditionalFormatting sqref="W17">
    <cfRule type="cellIs" dxfId="0" priority="47" operator="lessThan">
      <formula>$C$4</formula>
    </cfRule>
  </conditionalFormatting>
  <conditionalFormatting sqref="W18">
    <cfRule type="cellIs" dxfId="0" priority="48" operator="lessThan">
      <formula>$C$4</formula>
    </cfRule>
  </conditionalFormatting>
  <conditionalFormatting sqref="W19">
    <cfRule type="cellIs" dxfId="0" priority="49" operator="lessThan">
      <formula>$C$4</formula>
    </cfRule>
  </conditionalFormatting>
  <conditionalFormatting sqref="W20">
    <cfRule type="cellIs" dxfId="0" priority="50" operator="lessThan">
      <formula>$C$4</formula>
    </cfRule>
  </conditionalFormatting>
  <conditionalFormatting sqref="W21">
    <cfRule type="cellIs" dxfId="0" priority="51" operator="lessThan">
      <formula>$C$4</formula>
    </cfRule>
  </conditionalFormatting>
  <conditionalFormatting sqref="W22">
    <cfRule type="cellIs" dxfId="0" priority="52" operator="lessThan">
      <formula>$C$4</formula>
    </cfRule>
  </conditionalFormatting>
  <conditionalFormatting sqref="W23">
    <cfRule type="cellIs" dxfId="0" priority="53" operator="lessThan">
      <formula>$C$4</formula>
    </cfRule>
  </conditionalFormatting>
  <conditionalFormatting sqref="W24">
    <cfRule type="cellIs" dxfId="0" priority="54" operator="lessThan">
      <formula>$C$4</formula>
    </cfRule>
  </conditionalFormatting>
  <conditionalFormatting sqref="W25">
    <cfRule type="cellIs" dxfId="0" priority="55" operator="lessThan">
      <formula>$C$4</formula>
    </cfRule>
  </conditionalFormatting>
  <conditionalFormatting sqref="W26">
    <cfRule type="cellIs" dxfId="0" priority="56" operator="lessThan">
      <formula>$C$4</formula>
    </cfRule>
  </conditionalFormatting>
  <conditionalFormatting sqref="W27">
    <cfRule type="cellIs" dxfId="0" priority="57" operator="lessThan">
      <formula>$C$4</formula>
    </cfRule>
  </conditionalFormatting>
  <conditionalFormatting sqref="W28">
    <cfRule type="cellIs" dxfId="0" priority="58" operator="lessThan">
      <formula>$C$4</formula>
    </cfRule>
  </conditionalFormatting>
  <conditionalFormatting sqref="W29">
    <cfRule type="cellIs" dxfId="0" priority="59" operator="lessThan">
      <formula>$C$4</formula>
    </cfRule>
  </conditionalFormatting>
  <conditionalFormatting sqref="W30">
    <cfRule type="cellIs" dxfId="0" priority="60" operator="lessThan">
      <formula>$C$4</formula>
    </cfRule>
  </conditionalFormatting>
  <conditionalFormatting sqref="W31">
    <cfRule type="cellIs" dxfId="0" priority="61" operator="lessThan">
      <formula>$C$4</formula>
    </cfRule>
  </conditionalFormatting>
  <conditionalFormatting sqref="W32">
    <cfRule type="cellIs" dxfId="0" priority="62" operator="lessThan">
      <formula>$C$4</formula>
    </cfRule>
  </conditionalFormatting>
  <conditionalFormatting sqref="W33">
    <cfRule type="cellIs" dxfId="0" priority="63" operator="lessThan">
      <formula>$C$4</formula>
    </cfRule>
  </conditionalFormatting>
  <conditionalFormatting sqref="W34">
    <cfRule type="cellIs" dxfId="0" priority="64" operator="lessThan">
      <formula>$C$4</formula>
    </cfRule>
  </conditionalFormatting>
  <conditionalFormatting sqref="W35">
    <cfRule type="cellIs" dxfId="0" priority="65" operator="lessThan">
      <formula>$C$4</formula>
    </cfRule>
  </conditionalFormatting>
  <conditionalFormatting sqref="W36">
    <cfRule type="cellIs" dxfId="0" priority="66" operator="lessThan">
      <formula>$C$4</formula>
    </cfRule>
  </conditionalFormatting>
  <conditionalFormatting sqref="W37">
    <cfRule type="cellIs" dxfId="0" priority="67" operator="lessThan">
      <formula>$C$4</formula>
    </cfRule>
  </conditionalFormatting>
  <conditionalFormatting sqref="W38">
    <cfRule type="cellIs" dxfId="0" priority="68" operator="lessThan">
      <formula>$C$4</formula>
    </cfRule>
  </conditionalFormatting>
  <conditionalFormatting sqref="W39">
    <cfRule type="cellIs" dxfId="0" priority="69" operator="lessThan">
      <formula>$C$4</formula>
    </cfRule>
  </conditionalFormatting>
  <conditionalFormatting sqref="W40">
    <cfRule type="cellIs" dxfId="0" priority="70" operator="lessThan">
      <formula>$C$4</formula>
    </cfRule>
  </conditionalFormatting>
  <conditionalFormatting sqref="W41">
    <cfRule type="cellIs" dxfId="0" priority="71" operator="lessThan">
      <formula>$C$4</formula>
    </cfRule>
  </conditionalFormatting>
  <conditionalFormatting sqref="W42">
    <cfRule type="cellIs" dxfId="0" priority="72" operator="lessThan">
      <formula>$C$4</formula>
    </cfRule>
  </conditionalFormatting>
  <conditionalFormatting sqref="W43">
    <cfRule type="cellIs" dxfId="0" priority="73" operator="lessThan">
      <formula>$C$4</formula>
    </cfRule>
  </conditionalFormatting>
  <conditionalFormatting sqref="W44">
    <cfRule type="cellIs" dxfId="0" priority="74" operator="lessThan">
      <formula>$C$4</formula>
    </cfRule>
  </conditionalFormatting>
  <conditionalFormatting sqref="W45">
    <cfRule type="cellIs" dxfId="0" priority="75" operator="lessThan">
      <formula>$C$4</formula>
    </cfRule>
  </conditionalFormatting>
  <conditionalFormatting sqref="W46">
    <cfRule type="cellIs" dxfId="0" priority="76" operator="lessThan">
      <formula>$C$4</formula>
    </cfRule>
  </conditionalFormatting>
  <conditionalFormatting sqref="W47">
    <cfRule type="cellIs" dxfId="0" priority="77" operator="lessThan">
      <formula>$C$4</formula>
    </cfRule>
  </conditionalFormatting>
  <conditionalFormatting sqref="W48">
    <cfRule type="cellIs" dxfId="0" priority="78" operator="lessThan">
      <formula>$C$4</formula>
    </cfRule>
  </conditionalFormatting>
  <conditionalFormatting sqref="W49">
    <cfRule type="cellIs" dxfId="0" priority="79" operator="lessThan">
      <formula>$C$4</formula>
    </cfRule>
  </conditionalFormatting>
  <conditionalFormatting sqref="W50">
    <cfRule type="cellIs" dxfId="0" priority="80" operator="lessThan">
      <formula>$C$4</formula>
    </cfRule>
  </conditionalFormatting>
  <conditionalFormatting sqref="Z11">
    <cfRule type="cellIs" dxfId="0" priority="81" operator="lessThan">
      <formula>$C$4</formula>
    </cfRule>
  </conditionalFormatting>
  <conditionalFormatting sqref="Z12">
    <cfRule type="cellIs" dxfId="0" priority="82" operator="lessThan">
      <formula>$C$4</formula>
    </cfRule>
  </conditionalFormatting>
  <conditionalFormatting sqref="Z13">
    <cfRule type="cellIs" dxfId="0" priority="83" operator="lessThan">
      <formula>$C$4</formula>
    </cfRule>
  </conditionalFormatting>
  <conditionalFormatting sqref="Z14">
    <cfRule type="cellIs" dxfId="0" priority="84" operator="lessThan">
      <formula>$C$4</formula>
    </cfRule>
  </conditionalFormatting>
  <conditionalFormatting sqref="Z15">
    <cfRule type="cellIs" dxfId="0" priority="85" operator="lessThan">
      <formula>$C$4</formula>
    </cfRule>
  </conditionalFormatting>
  <conditionalFormatting sqref="Z16">
    <cfRule type="cellIs" dxfId="0" priority="86" operator="lessThan">
      <formula>$C$4</formula>
    </cfRule>
  </conditionalFormatting>
  <conditionalFormatting sqref="Z17">
    <cfRule type="cellIs" dxfId="0" priority="87" operator="lessThan">
      <formula>$C$4</formula>
    </cfRule>
  </conditionalFormatting>
  <conditionalFormatting sqref="Z18">
    <cfRule type="cellIs" dxfId="0" priority="88" operator="lessThan">
      <formula>$C$4</formula>
    </cfRule>
  </conditionalFormatting>
  <conditionalFormatting sqref="Z19">
    <cfRule type="cellIs" dxfId="0" priority="89" operator="lessThan">
      <formula>$C$4</formula>
    </cfRule>
  </conditionalFormatting>
  <conditionalFormatting sqref="Z20">
    <cfRule type="cellIs" dxfId="0" priority="90" operator="lessThan">
      <formula>$C$4</formula>
    </cfRule>
  </conditionalFormatting>
  <conditionalFormatting sqref="Z21">
    <cfRule type="cellIs" dxfId="0" priority="91" operator="lessThan">
      <formula>$C$4</formula>
    </cfRule>
  </conditionalFormatting>
  <conditionalFormatting sqref="Z22">
    <cfRule type="cellIs" dxfId="0" priority="92" operator="lessThan">
      <formula>$C$4</formula>
    </cfRule>
  </conditionalFormatting>
  <conditionalFormatting sqref="Z23">
    <cfRule type="cellIs" dxfId="0" priority="93" operator="lessThan">
      <formula>$C$4</formula>
    </cfRule>
  </conditionalFormatting>
  <conditionalFormatting sqref="Z24">
    <cfRule type="cellIs" dxfId="0" priority="94" operator="lessThan">
      <formula>$C$4</formula>
    </cfRule>
  </conditionalFormatting>
  <conditionalFormatting sqref="Z25">
    <cfRule type="cellIs" dxfId="0" priority="95" operator="lessThan">
      <formula>$C$4</formula>
    </cfRule>
  </conditionalFormatting>
  <conditionalFormatting sqref="Z26">
    <cfRule type="cellIs" dxfId="0" priority="96" operator="lessThan">
      <formula>$C$4</formula>
    </cfRule>
  </conditionalFormatting>
  <conditionalFormatting sqref="Z27">
    <cfRule type="cellIs" dxfId="0" priority="97" operator="lessThan">
      <formula>$C$4</formula>
    </cfRule>
  </conditionalFormatting>
  <conditionalFormatting sqref="Z28">
    <cfRule type="cellIs" dxfId="0" priority="98" operator="lessThan">
      <formula>$C$4</formula>
    </cfRule>
  </conditionalFormatting>
  <conditionalFormatting sqref="Z29">
    <cfRule type="cellIs" dxfId="0" priority="99" operator="lessThan">
      <formula>$C$4</formula>
    </cfRule>
  </conditionalFormatting>
  <conditionalFormatting sqref="Z30">
    <cfRule type="cellIs" dxfId="0" priority="100" operator="lessThan">
      <formula>$C$4</formula>
    </cfRule>
  </conditionalFormatting>
  <conditionalFormatting sqref="Z31">
    <cfRule type="cellIs" dxfId="0" priority="101" operator="lessThan">
      <formula>$C$4</formula>
    </cfRule>
  </conditionalFormatting>
  <conditionalFormatting sqref="Z32">
    <cfRule type="cellIs" dxfId="0" priority="102" operator="lessThan">
      <formula>$C$4</formula>
    </cfRule>
  </conditionalFormatting>
  <conditionalFormatting sqref="Z33">
    <cfRule type="cellIs" dxfId="0" priority="103" operator="lessThan">
      <formula>$C$4</formula>
    </cfRule>
  </conditionalFormatting>
  <conditionalFormatting sqref="Z34">
    <cfRule type="cellIs" dxfId="0" priority="104" operator="lessThan">
      <formula>$C$4</formula>
    </cfRule>
  </conditionalFormatting>
  <conditionalFormatting sqref="Z35">
    <cfRule type="cellIs" dxfId="0" priority="105" operator="lessThan">
      <formula>$C$4</formula>
    </cfRule>
  </conditionalFormatting>
  <conditionalFormatting sqref="Z36">
    <cfRule type="cellIs" dxfId="0" priority="106" operator="lessThan">
      <formula>$C$4</formula>
    </cfRule>
  </conditionalFormatting>
  <conditionalFormatting sqref="Z37">
    <cfRule type="cellIs" dxfId="0" priority="107" operator="lessThan">
      <formula>$C$4</formula>
    </cfRule>
  </conditionalFormatting>
  <conditionalFormatting sqref="Z38">
    <cfRule type="cellIs" dxfId="0" priority="108" operator="lessThan">
      <formula>$C$4</formula>
    </cfRule>
  </conditionalFormatting>
  <conditionalFormatting sqref="Z39">
    <cfRule type="cellIs" dxfId="0" priority="109" operator="lessThan">
      <formula>$C$4</formula>
    </cfRule>
  </conditionalFormatting>
  <conditionalFormatting sqref="Z40">
    <cfRule type="cellIs" dxfId="0" priority="110" operator="lessThan">
      <formula>$C$4</formula>
    </cfRule>
  </conditionalFormatting>
  <conditionalFormatting sqref="Z41">
    <cfRule type="cellIs" dxfId="0" priority="111" operator="lessThan">
      <formula>$C$4</formula>
    </cfRule>
  </conditionalFormatting>
  <conditionalFormatting sqref="Z42">
    <cfRule type="cellIs" dxfId="0" priority="112" operator="lessThan">
      <formula>$C$4</formula>
    </cfRule>
  </conditionalFormatting>
  <conditionalFormatting sqref="Z43">
    <cfRule type="cellIs" dxfId="0" priority="113" operator="lessThan">
      <formula>$C$4</formula>
    </cfRule>
  </conditionalFormatting>
  <conditionalFormatting sqref="Z44">
    <cfRule type="cellIs" dxfId="0" priority="114" operator="lessThan">
      <formula>$C$4</formula>
    </cfRule>
  </conditionalFormatting>
  <conditionalFormatting sqref="Z45">
    <cfRule type="cellIs" dxfId="0" priority="115" operator="lessThan">
      <formula>$C$4</formula>
    </cfRule>
  </conditionalFormatting>
  <conditionalFormatting sqref="Z46">
    <cfRule type="cellIs" dxfId="0" priority="116" operator="lessThan">
      <formula>$C$4</formula>
    </cfRule>
  </conditionalFormatting>
  <conditionalFormatting sqref="Z47">
    <cfRule type="cellIs" dxfId="0" priority="117" operator="lessThan">
      <formula>$C$4</formula>
    </cfRule>
  </conditionalFormatting>
  <conditionalFormatting sqref="Z48">
    <cfRule type="cellIs" dxfId="0" priority="118" operator="lessThan">
      <formula>$C$4</formula>
    </cfRule>
  </conditionalFormatting>
  <conditionalFormatting sqref="Z49">
    <cfRule type="cellIs" dxfId="0" priority="119" operator="lessThan">
      <formula>$C$4</formula>
    </cfRule>
  </conditionalFormatting>
  <conditionalFormatting sqref="Z50">
    <cfRule type="cellIs" dxfId="0" priority="120" operator="lessThan">
      <formula>$C$4</formula>
    </cfRule>
  </conditionalFormatting>
  <conditionalFormatting sqref="AC11">
    <cfRule type="cellIs" dxfId="0" priority="121" operator="lessThan">
      <formula>$C$4</formula>
    </cfRule>
  </conditionalFormatting>
  <conditionalFormatting sqref="AC12">
    <cfRule type="cellIs" dxfId="0" priority="122" operator="lessThan">
      <formula>$C$4</formula>
    </cfRule>
  </conditionalFormatting>
  <conditionalFormatting sqref="AC13">
    <cfRule type="cellIs" dxfId="0" priority="123" operator="lessThan">
      <formula>$C$4</formula>
    </cfRule>
  </conditionalFormatting>
  <conditionalFormatting sqref="AC14">
    <cfRule type="cellIs" dxfId="0" priority="124" operator="lessThan">
      <formula>$C$4</formula>
    </cfRule>
  </conditionalFormatting>
  <conditionalFormatting sqref="AC15">
    <cfRule type="cellIs" dxfId="0" priority="125" operator="lessThan">
      <formula>$C$4</formula>
    </cfRule>
  </conditionalFormatting>
  <conditionalFormatting sqref="AC16">
    <cfRule type="cellIs" dxfId="0" priority="126" operator="lessThan">
      <formula>$C$4</formula>
    </cfRule>
  </conditionalFormatting>
  <conditionalFormatting sqref="AC17">
    <cfRule type="cellIs" dxfId="0" priority="127" operator="lessThan">
      <formula>$C$4</formula>
    </cfRule>
  </conditionalFormatting>
  <conditionalFormatting sqref="AC18">
    <cfRule type="cellIs" dxfId="0" priority="128" operator="lessThan">
      <formula>$C$4</formula>
    </cfRule>
  </conditionalFormatting>
  <conditionalFormatting sqref="AC19">
    <cfRule type="cellIs" dxfId="0" priority="129" operator="lessThan">
      <formula>$C$4</formula>
    </cfRule>
  </conditionalFormatting>
  <conditionalFormatting sqref="AC20">
    <cfRule type="cellIs" dxfId="0" priority="130" operator="lessThan">
      <formula>$C$4</formula>
    </cfRule>
  </conditionalFormatting>
  <conditionalFormatting sqref="AC21">
    <cfRule type="cellIs" dxfId="0" priority="131" operator="lessThan">
      <formula>$C$4</formula>
    </cfRule>
  </conditionalFormatting>
  <conditionalFormatting sqref="AC22">
    <cfRule type="cellIs" dxfId="0" priority="132" operator="lessThan">
      <formula>$C$4</formula>
    </cfRule>
  </conditionalFormatting>
  <conditionalFormatting sqref="AC23">
    <cfRule type="cellIs" dxfId="0" priority="133" operator="lessThan">
      <formula>$C$4</formula>
    </cfRule>
  </conditionalFormatting>
  <conditionalFormatting sqref="AC24">
    <cfRule type="cellIs" dxfId="0" priority="134" operator="lessThan">
      <formula>$C$4</formula>
    </cfRule>
  </conditionalFormatting>
  <conditionalFormatting sqref="AC25">
    <cfRule type="cellIs" dxfId="0" priority="135" operator="lessThan">
      <formula>$C$4</formula>
    </cfRule>
  </conditionalFormatting>
  <conditionalFormatting sqref="AC26">
    <cfRule type="cellIs" dxfId="0" priority="136" operator="lessThan">
      <formula>$C$4</formula>
    </cfRule>
  </conditionalFormatting>
  <conditionalFormatting sqref="AC27">
    <cfRule type="cellIs" dxfId="0" priority="137" operator="lessThan">
      <formula>$C$4</formula>
    </cfRule>
  </conditionalFormatting>
  <conditionalFormatting sqref="AC28">
    <cfRule type="cellIs" dxfId="0" priority="138" operator="lessThan">
      <formula>$C$4</formula>
    </cfRule>
  </conditionalFormatting>
  <conditionalFormatting sqref="AC29">
    <cfRule type="cellIs" dxfId="0" priority="139" operator="lessThan">
      <formula>$C$4</formula>
    </cfRule>
  </conditionalFormatting>
  <conditionalFormatting sqref="AC30">
    <cfRule type="cellIs" dxfId="0" priority="140" operator="lessThan">
      <formula>$C$4</formula>
    </cfRule>
  </conditionalFormatting>
  <conditionalFormatting sqref="AC31">
    <cfRule type="cellIs" dxfId="0" priority="141" operator="lessThan">
      <formula>$C$4</formula>
    </cfRule>
  </conditionalFormatting>
  <conditionalFormatting sqref="AC32">
    <cfRule type="cellIs" dxfId="0" priority="142" operator="lessThan">
      <formula>$C$4</formula>
    </cfRule>
  </conditionalFormatting>
  <conditionalFormatting sqref="AC33">
    <cfRule type="cellIs" dxfId="0" priority="143" operator="lessThan">
      <formula>$C$4</formula>
    </cfRule>
  </conditionalFormatting>
  <conditionalFormatting sqref="AC34">
    <cfRule type="cellIs" dxfId="0" priority="144" operator="lessThan">
      <formula>$C$4</formula>
    </cfRule>
  </conditionalFormatting>
  <conditionalFormatting sqref="AC35">
    <cfRule type="cellIs" dxfId="0" priority="145" operator="lessThan">
      <formula>$C$4</formula>
    </cfRule>
  </conditionalFormatting>
  <conditionalFormatting sqref="AC36">
    <cfRule type="cellIs" dxfId="0" priority="146" operator="lessThan">
      <formula>$C$4</formula>
    </cfRule>
  </conditionalFormatting>
  <conditionalFormatting sqref="AC37">
    <cfRule type="cellIs" dxfId="0" priority="147" operator="lessThan">
      <formula>$C$4</formula>
    </cfRule>
  </conditionalFormatting>
  <conditionalFormatting sqref="AC38">
    <cfRule type="cellIs" dxfId="0" priority="148" operator="lessThan">
      <formula>$C$4</formula>
    </cfRule>
  </conditionalFormatting>
  <conditionalFormatting sqref="AC39">
    <cfRule type="cellIs" dxfId="0" priority="149" operator="lessThan">
      <formula>$C$4</formula>
    </cfRule>
  </conditionalFormatting>
  <conditionalFormatting sqref="AC40">
    <cfRule type="cellIs" dxfId="0" priority="150" operator="lessThan">
      <formula>$C$4</formula>
    </cfRule>
  </conditionalFormatting>
  <conditionalFormatting sqref="AC41">
    <cfRule type="cellIs" dxfId="0" priority="151" operator="lessThan">
      <formula>$C$4</formula>
    </cfRule>
  </conditionalFormatting>
  <conditionalFormatting sqref="AC42">
    <cfRule type="cellIs" dxfId="0" priority="152" operator="lessThan">
      <formula>$C$4</formula>
    </cfRule>
  </conditionalFormatting>
  <conditionalFormatting sqref="AC43">
    <cfRule type="cellIs" dxfId="0" priority="153" operator="lessThan">
      <formula>$C$4</formula>
    </cfRule>
  </conditionalFormatting>
  <conditionalFormatting sqref="AC44">
    <cfRule type="cellIs" dxfId="0" priority="154" operator="lessThan">
      <formula>$C$4</formula>
    </cfRule>
  </conditionalFormatting>
  <conditionalFormatting sqref="AC45">
    <cfRule type="cellIs" dxfId="0" priority="155" operator="lessThan">
      <formula>$C$4</formula>
    </cfRule>
  </conditionalFormatting>
  <conditionalFormatting sqref="AC46">
    <cfRule type="cellIs" dxfId="0" priority="156" operator="lessThan">
      <formula>$C$4</formula>
    </cfRule>
  </conditionalFormatting>
  <conditionalFormatting sqref="AC47">
    <cfRule type="cellIs" dxfId="0" priority="157" operator="lessThan">
      <formula>$C$4</formula>
    </cfRule>
  </conditionalFormatting>
  <conditionalFormatting sqref="AC48">
    <cfRule type="cellIs" dxfId="0" priority="158" operator="lessThan">
      <formula>$C$4</formula>
    </cfRule>
  </conditionalFormatting>
  <conditionalFormatting sqref="AC49">
    <cfRule type="cellIs" dxfId="0" priority="159" operator="lessThan">
      <formula>$C$4</formula>
    </cfRule>
  </conditionalFormatting>
  <conditionalFormatting sqref="AC50">
    <cfRule type="cellIs" dxfId="0" priority="160" operator="lessThan">
      <formula>$C$4</formula>
    </cfRule>
  </conditionalFormatting>
  <conditionalFormatting sqref="AF11">
    <cfRule type="cellIs" dxfId="0" priority="161" operator="lessThan">
      <formula>$C$4</formula>
    </cfRule>
  </conditionalFormatting>
  <conditionalFormatting sqref="AF12">
    <cfRule type="cellIs" dxfId="0" priority="162" operator="lessThan">
      <formula>$C$4</formula>
    </cfRule>
  </conditionalFormatting>
  <conditionalFormatting sqref="AF13">
    <cfRule type="cellIs" dxfId="0" priority="163" operator="lessThan">
      <formula>$C$4</formula>
    </cfRule>
  </conditionalFormatting>
  <conditionalFormatting sqref="AF14">
    <cfRule type="cellIs" dxfId="0" priority="164" operator="lessThan">
      <formula>$C$4</formula>
    </cfRule>
  </conditionalFormatting>
  <conditionalFormatting sqref="AF15">
    <cfRule type="cellIs" dxfId="0" priority="165" operator="lessThan">
      <formula>$C$4</formula>
    </cfRule>
  </conditionalFormatting>
  <conditionalFormatting sqref="AF16">
    <cfRule type="cellIs" dxfId="0" priority="166" operator="lessThan">
      <formula>$C$4</formula>
    </cfRule>
  </conditionalFormatting>
  <conditionalFormatting sqref="AF17">
    <cfRule type="cellIs" dxfId="0" priority="167" operator="lessThan">
      <formula>$C$4</formula>
    </cfRule>
  </conditionalFormatting>
  <conditionalFormatting sqref="AF18">
    <cfRule type="cellIs" dxfId="0" priority="168" operator="lessThan">
      <formula>$C$4</formula>
    </cfRule>
  </conditionalFormatting>
  <conditionalFormatting sqref="AF19">
    <cfRule type="cellIs" dxfId="0" priority="169" operator="lessThan">
      <formula>$C$4</formula>
    </cfRule>
  </conditionalFormatting>
  <conditionalFormatting sqref="AF20">
    <cfRule type="cellIs" dxfId="0" priority="170" operator="lessThan">
      <formula>$C$4</formula>
    </cfRule>
  </conditionalFormatting>
  <conditionalFormatting sqref="AF21">
    <cfRule type="cellIs" dxfId="0" priority="171" operator="lessThan">
      <formula>$C$4</formula>
    </cfRule>
  </conditionalFormatting>
  <conditionalFormatting sqref="AF22">
    <cfRule type="cellIs" dxfId="0" priority="172" operator="lessThan">
      <formula>$C$4</formula>
    </cfRule>
  </conditionalFormatting>
  <conditionalFormatting sqref="AF23">
    <cfRule type="cellIs" dxfId="0" priority="173" operator="lessThan">
      <formula>$C$4</formula>
    </cfRule>
  </conditionalFormatting>
  <conditionalFormatting sqref="AF24">
    <cfRule type="cellIs" dxfId="0" priority="174" operator="lessThan">
      <formula>$C$4</formula>
    </cfRule>
  </conditionalFormatting>
  <conditionalFormatting sqref="AF25">
    <cfRule type="cellIs" dxfId="0" priority="175" operator="lessThan">
      <formula>$C$4</formula>
    </cfRule>
  </conditionalFormatting>
  <conditionalFormatting sqref="AF26">
    <cfRule type="cellIs" dxfId="0" priority="176" operator="lessThan">
      <formula>$C$4</formula>
    </cfRule>
  </conditionalFormatting>
  <conditionalFormatting sqref="AF27">
    <cfRule type="cellIs" dxfId="0" priority="177" operator="lessThan">
      <formula>$C$4</formula>
    </cfRule>
  </conditionalFormatting>
  <conditionalFormatting sqref="AF28">
    <cfRule type="cellIs" dxfId="0" priority="178" operator="lessThan">
      <formula>$C$4</formula>
    </cfRule>
  </conditionalFormatting>
  <conditionalFormatting sqref="AF29">
    <cfRule type="cellIs" dxfId="0" priority="179" operator="lessThan">
      <formula>$C$4</formula>
    </cfRule>
  </conditionalFormatting>
  <conditionalFormatting sqref="AF30">
    <cfRule type="cellIs" dxfId="0" priority="180" operator="lessThan">
      <formula>$C$4</formula>
    </cfRule>
  </conditionalFormatting>
  <conditionalFormatting sqref="AF31">
    <cfRule type="cellIs" dxfId="0" priority="181" operator="lessThan">
      <formula>$C$4</formula>
    </cfRule>
  </conditionalFormatting>
  <conditionalFormatting sqref="AF32">
    <cfRule type="cellIs" dxfId="0" priority="182" operator="lessThan">
      <formula>$C$4</formula>
    </cfRule>
  </conditionalFormatting>
  <conditionalFormatting sqref="AF33">
    <cfRule type="cellIs" dxfId="0" priority="183" operator="lessThan">
      <formula>$C$4</formula>
    </cfRule>
  </conditionalFormatting>
  <conditionalFormatting sqref="AF34">
    <cfRule type="cellIs" dxfId="0" priority="184" operator="lessThan">
      <formula>$C$4</formula>
    </cfRule>
  </conditionalFormatting>
  <conditionalFormatting sqref="AF35">
    <cfRule type="cellIs" dxfId="0" priority="185" operator="lessThan">
      <formula>$C$4</formula>
    </cfRule>
  </conditionalFormatting>
  <conditionalFormatting sqref="AF36">
    <cfRule type="cellIs" dxfId="0" priority="186" operator="lessThan">
      <formula>$C$4</formula>
    </cfRule>
  </conditionalFormatting>
  <conditionalFormatting sqref="AF37">
    <cfRule type="cellIs" dxfId="0" priority="187" operator="lessThan">
      <formula>$C$4</formula>
    </cfRule>
  </conditionalFormatting>
  <conditionalFormatting sqref="AF38">
    <cfRule type="cellIs" dxfId="0" priority="188" operator="lessThan">
      <formula>$C$4</formula>
    </cfRule>
  </conditionalFormatting>
  <conditionalFormatting sqref="AF39">
    <cfRule type="cellIs" dxfId="0" priority="189" operator="lessThan">
      <formula>$C$4</formula>
    </cfRule>
  </conditionalFormatting>
  <conditionalFormatting sqref="AF40">
    <cfRule type="cellIs" dxfId="0" priority="190" operator="lessThan">
      <formula>$C$4</formula>
    </cfRule>
  </conditionalFormatting>
  <conditionalFormatting sqref="AF41">
    <cfRule type="cellIs" dxfId="0" priority="191" operator="lessThan">
      <formula>$C$4</formula>
    </cfRule>
  </conditionalFormatting>
  <conditionalFormatting sqref="AF42">
    <cfRule type="cellIs" dxfId="0" priority="192" operator="lessThan">
      <formula>$C$4</formula>
    </cfRule>
  </conditionalFormatting>
  <conditionalFormatting sqref="AF43">
    <cfRule type="cellIs" dxfId="0" priority="193" operator="lessThan">
      <formula>$C$4</formula>
    </cfRule>
  </conditionalFormatting>
  <conditionalFormatting sqref="AF44">
    <cfRule type="cellIs" dxfId="0" priority="194" operator="lessThan">
      <formula>$C$4</formula>
    </cfRule>
  </conditionalFormatting>
  <conditionalFormatting sqref="AF45">
    <cfRule type="cellIs" dxfId="0" priority="195" operator="lessThan">
      <formula>$C$4</formula>
    </cfRule>
  </conditionalFormatting>
  <conditionalFormatting sqref="AF46">
    <cfRule type="cellIs" dxfId="0" priority="196" operator="lessThan">
      <formula>$C$4</formula>
    </cfRule>
  </conditionalFormatting>
  <conditionalFormatting sqref="AF47">
    <cfRule type="cellIs" dxfId="0" priority="197" operator="lessThan">
      <formula>$C$4</formula>
    </cfRule>
  </conditionalFormatting>
  <conditionalFormatting sqref="AF48">
    <cfRule type="cellIs" dxfId="0" priority="198" operator="lessThan">
      <formula>$C$4</formula>
    </cfRule>
  </conditionalFormatting>
  <conditionalFormatting sqref="AF49">
    <cfRule type="cellIs" dxfId="0" priority="199" operator="lessThan">
      <formula>$C$4</formula>
    </cfRule>
  </conditionalFormatting>
  <conditionalFormatting sqref="AF50">
    <cfRule type="cellIs" dxfId="0" priority="200" operator="lessThan">
      <formula>$C$4</formula>
    </cfRule>
  </conditionalFormatting>
  <conditionalFormatting sqref="AL11">
    <cfRule type="cellIs" dxfId="0" priority="201" operator="lessThan">
      <formula>$C$4</formula>
    </cfRule>
  </conditionalFormatting>
  <conditionalFormatting sqref="AL12">
    <cfRule type="cellIs" dxfId="0" priority="202" operator="lessThan">
      <formula>$C$4</formula>
    </cfRule>
  </conditionalFormatting>
  <conditionalFormatting sqref="AL13">
    <cfRule type="cellIs" dxfId="0" priority="203" operator="lessThan">
      <formula>$C$4</formula>
    </cfRule>
  </conditionalFormatting>
  <conditionalFormatting sqref="AL14">
    <cfRule type="cellIs" dxfId="0" priority="204" operator="lessThan">
      <formula>$C$4</formula>
    </cfRule>
  </conditionalFormatting>
  <conditionalFormatting sqref="AL15">
    <cfRule type="cellIs" dxfId="0" priority="205" operator="lessThan">
      <formula>$C$4</formula>
    </cfRule>
  </conditionalFormatting>
  <conditionalFormatting sqref="AL16">
    <cfRule type="cellIs" dxfId="0" priority="206" operator="lessThan">
      <formula>$C$4</formula>
    </cfRule>
  </conditionalFormatting>
  <conditionalFormatting sqref="AL17">
    <cfRule type="cellIs" dxfId="0" priority="207" operator="lessThan">
      <formula>$C$4</formula>
    </cfRule>
  </conditionalFormatting>
  <conditionalFormatting sqref="AL18">
    <cfRule type="cellIs" dxfId="0" priority="208" operator="lessThan">
      <formula>$C$4</formula>
    </cfRule>
  </conditionalFormatting>
  <conditionalFormatting sqref="AL19">
    <cfRule type="cellIs" dxfId="0" priority="209" operator="lessThan">
      <formula>$C$4</formula>
    </cfRule>
  </conditionalFormatting>
  <conditionalFormatting sqref="AL20">
    <cfRule type="cellIs" dxfId="0" priority="210" operator="lessThan">
      <formula>$C$4</formula>
    </cfRule>
  </conditionalFormatting>
  <conditionalFormatting sqref="AL21">
    <cfRule type="cellIs" dxfId="0" priority="211" operator="lessThan">
      <formula>$C$4</formula>
    </cfRule>
  </conditionalFormatting>
  <conditionalFormatting sqref="AL22">
    <cfRule type="cellIs" dxfId="0" priority="212" operator="lessThan">
      <formula>$C$4</formula>
    </cfRule>
  </conditionalFormatting>
  <conditionalFormatting sqref="AL23">
    <cfRule type="cellIs" dxfId="0" priority="213" operator="lessThan">
      <formula>$C$4</formula>
    </cfRule>
  </conditionalFormatting>
  <conditionalFormatting sqref="AL24">
    <cfRule type="cellIs" dxfId="0" priority="214" operator="lessThan">
      <formula>$C$4</formula>
    </cfRule>
  </conditionalFormatting>
  <conditionalFormatting sqref="AL25">
    <cfRule type="cellIs" dxfId="0" priority="215" operator="lessThan">
      <formula>$C$4</formula>
    </cfRule>
  </conditionalFormatting>
  <conditionalFormatting sqref="AL26">
    <cfRule type="cellIs" dxfId="0" priority="216" operator="lessThan">
      <formula>$C$4</formula>
    </cfRule>
  </conditionalFormatting>
  <conditionalFormatting sqref="AL27">
    <cfRule type="cellIs" dxfId="0" priority="217" operator="lessThan">
      <formula>$C$4</formula>
    </cfRule>
  </conditionalFormatting>
  <conditionalFormatting sqref="AL28">
    <cfRule type="cellIs" dxfId="0" priority="218" operator="lessThan">
      <formula>$C$4</formula>
    </cfRule>
  </conditionalFormatting>
  <conditionalFormatting sqref="AL29">
    <cfRule type="cellIs" dxfId="0" priority="219" operator="lessThan">
      <formula>$C$4</formula>
    </cfRule>
  </conditionalFormatting>
  <conditionalFormatting sqref="AL30">
    <cfRule type="cellIs" dxfId="0" priority="220" operator="lessThan">
      <formula>$C$4</formula>
    </cfRule>
  </conditionalFormatting>
  <conditionalFormatting sqref="AL31">
    <cfRule type="cellIs" dxfId="0" priority="221" operator="lessThan">
      <formula>$C$4</formula>
    </cfRule>
  </conditionalFormatting>
  <conditionalFormatting sqref="AL32">
    <cfRule type="cellIs" dxfId="0" priority="222" operator="lessThan">
      <formula>$C$4</formula>
    </cfRule>
  </conditionalFormatting>
  <conditionalFormatting sqref="AL33">
    <cfRule type="cellIs" dxfId="0" priority="223" operator="lessThan">
      <formula>$C$4</formula>
    </cfRule>
  </conditionalFormatting>
  <conditionalFormatting sqref="AL34">
    <cfRule type="cellIs" dxfId="0" priority="224" operator="lessThan">
      <formula>$C$4</formula>
    </cfRule>
  </conditionalFormatting>
  <conditionalFormatting sqref="AL35">
    <cfRule type="cellIs" dxfId="0" priority="225" operator="lessThan">
      <formula>$C$4</formula>
    </cfRule>
  </conditionalFormatting>
  <conditionalFormatting sqref="AL36">
    <cfRule type="cellIs" dxfId="0" priority="226" operator="lessThan">
      <formula>$C$4</formula>
    </cfRule>
  </conditionalFormatting>
  <conditionalFormatting sqref="AL37">
    <cfRule type="cellIs" dxfId="0" priority="227" operator="lessThan">
      <formula>$C$4</formula>
    </cfRule>
  </conditionalFormatting>
  <conditionalFormatting sqref="AL38">
    <cfRule type="cellIs" dxfId="0" priority="228" operator="lessThan">
      <formula>$C$4</formula>
    </cfRule>
  </conditionalFormatting>
  <conditionalFormatting sqref="AL39">
    <cfRule type="cellIs" dxfId="0" priority="229" operator="lessThan">
      <formula>$C$4</formula>
    </cfRule>
  </conditionalFormatting>
  <conditionalFormatting sqref="AL40">
    <cfRule type="cellIs" dxfId="0" priority="230" operator="lessThan">
      <formula>$C$4</formula>
    </cfRule>
  </conditionalFormatting>
  <conditionalFormatting sqref="AL41">
    <cfRule type="cellIs" dxfId="0" priority="231" operator="lessThan">
      <formula>$C$4</formula>
    </cfRule>
  </conditionalFormatting>
  <conditionalFormatting sqref="AL42">
    <cfRule type="cellIs" dxfId="0" priority="232" operator="lessThan">
      <formula>$C$4</formula>
    </cfRule>
  </conditionalFormatting>
  <conditionalFormatting sqref="AL43">
    <cfRule type="cellIs" dxfId="0" priority="233" operator="lessThan">
      <formula>$C$4</formula>
    </cfRule>
  </conditionalFormatting>
  <conditionalFormatting sqref="AL44">
    <cfRule type="cellIs" dxfId="0" priority="234" operator="lessThan">
      <formula>$C$4</formula>
    </cfRule>
  </conditionalFormatting>
  <conditionalFormatting sqref="AL45">
    <cfRule type="cellIs" dxfId="0" priority="235" operator="lessThan">
      <formula>$C$4</formula>
    </cfRule>
  </conditionalFormatting>
  <conditionalFormatting sqref="AL46">
    <cfRule type="cellIs" dxfId="0" priority="236" operator="lessThan">
      <formula>$C$4</formula>
    </cfRule>
  </conditionalFormatting>
  <conditionalFormatting sqref="AL47">
    <cfRule type="cellIs" dxfId="0" priority="237" operator="lessThan">
      <formula>$C$4</formula>
    </cfRule>
  </conditionalFormatting>
  <conditionalFormatting sqref="AL48">
    <cfRule type="cellIs" dxfId="0" priority="238" operator="lessThan">
      <formula>$C$4</formula>
    </cfRule>
  </conditionalFormatting>
  <conditionalFormatting sqref="AL49">
    <cfRule type="cellIs" dxfId="0" priority="239" operator="lessThan">
      <formula>$C$4</formula>
    </cfRule>
  </conditionalFormatting>
  <conditionalFormatting sqref="AL50">
    <cfRule type="cellIs" dxfId="0" priority="240" operator="lessThan">
      <formula>$C$4</formula>
    </cfRule>
  </conditionalFormatting>
  <conditionalFormatting sqref="AR11">
    <cfRule type="cellIs" dxfId="0" priority="241" operator="lessThan">
      <formula>$C$4</formula>
    </cfRule>
  </conditionalFormatting>
  <conditionalFormatting sqref="AR12">
    <cfRule type="cellIs" dxfId="0" priority="242" operator="lessThan">
      <formula>$C$4</formula>
    </cfRule>
  </conditionalFormatting>
  <conditionalFormatting sqref="AR13">
    <cfRule type="cellIs" dxfId="0" priority="243" operator="lessThan">
      <formula>$C$4</formula>
    </cfRule>
  </conditionalFormatting>
  <conditionalFormatting sqref="AR14">
    <cfRule type="cellIs" dxfId="0" priority="244" operator="lessThan">
      <formula>$C$4</formula>
    </cfRule>
  </conditionalFormatting>
  <conditionalFormatting sqref="AR15">
    <cfRule type="cellIs" dxfId="0" priority="245" operator="lessThan">
      <formula>$C$4</formula>
    </cfRule>
  </conditionalFormatting>
  <conditionalFormatting sqref="AR16">
    <cfRule type="cellIs" dxfId="0" priority="246" operator="lessThan">
      <formula>$C$4</formula>
    </cfRule>
  </conditionalFormatting>
  <conditionalFormatting sqref="AR17">
    <cfRule type="cellIs" dxfId="0" priority="247" operator="lessThan">
      <formula>$C$4</formula>
    </cfRule>
  </conditionalFormatting>
  <conditionalFormatting sqref="AR18">
    <cfRule type="cellIs" dxfId="0" priority="248" operator="lessThan">
      <formula>$C$4</formula>
    </cfRule>
  </conditionalFormatting>
  <conditionalFormatting sqref="AR19">
    <cfRule type="cellIs" dxfId="0" priority="249" operator="lessThan">
      <formula>$C$4</formula>
    </cfRule>
  </conditionalFormatting>
  <conditionalFormatting sqref="AR20">
    <cfRule type="cellIs" dxfId="0" priority="250" operator="lessThan">
      <formula>$C$4</formula>
    </cfRule>
  </conditionalFormatting>
  <conditionalFormatting sqref="AR21">
    <cfRule type="cellIs" dxfId="0" priority="251" operator="lessThan">
      <formula>$C$4</formula>
    </cfRule>
  </conditionalFormatting>
  <conditionalFormatting sqref="AR22">
    <cfRule type="cellIs" dxfId="0" priority="252" operator="lessThan">
      <formula>$C$4</formula>
    </cfRule>
  </conditionalFormatting>
  <conditionalFormatting sqref="AR23">
    <cfRule type="cellIs" dxfId="0" priority="253" operator="lessThan">
      <formula>$C$4</formula>
    </cfRule>
  </conditionalFormatting>
  <conditionalFormatting sqref="AR24">
    <cfRule type="cellIs" dxfId="0" priority="254" operator="lessThan">
      <formula>$C$4</formula>
    </cfRule>
  </conditionalFormatting>
  <conditionalFormatting sqref="AR25">
    <cfRule type="cellIs" dxfId="0" priority="255" operator="lessThan">
      <formula>$C$4</formula>
    </cfRule>
  </conditionalFormatting>
  <conditionalFormatting sqref="AR26">
    <cfRule type="cellIs" dxfId="0" priority="256" operator="lessThan">
      <formula>$C$4</formula>
    </cfRule>
  </conditionalFormatting>
  <conditionalFormatting sqref="AR27">
    <cfRule type="cellIs" dxfId="0" priority="257" operator="lessThan">
      <formula>$C$4</formula>
    </cfRule>
  </conditionalFormatting>
  <conditionalFormatting sqref="AR28">
    <cfRule type="cellIs" dxfId="0" priority="258" operator="lessThan">
      <formula>$C$4</formula>
    </cfRule>
  </conditionalFormatting>
  <conditionalFormatting sqref="AR29">
    <cfRule type="cellIs" dxfId="0" priority="259" operator="lessThan">
      <formula>$C$4</formula>
    </cfRule>
  </conditionalFormatting>
  <conditionalFormatting sqref="AR30">
    <cfRule type="cellIs" dxfId="0" priority="260" operator="lessThan">
      <formula>$C$4</formula>
    </cfRule>
  </conditionalFormatting>
  <conditionalFormatting sqref="AR31">
    <cfRule type="cellIs" dxfId="0" priority="261" operator="lessThan">
      <formula>$C$4</formula>
    </cfRule>
  </conditionalFormatting>
  <conditionalFormatting sqref="AR32">
    <cfRule type="cellIs" dxfId="0" priority="262" operator="lessThan">
      <formula>$C$4</formula>
    </cfRule>
  </conditionalFormatting>
  <conditionalFormatting sqref="AR33">
    <cfRule type="cellIs" dxfId="0" priority="263" operator="lessThan">
      <formula>$C$4</formula>
    </cfRule>
  </conditionalFormatting>
  <conditionalFormatting sqref="AR34">
    <cfRule type="cellIs" dxfId="0" priority="264" operator="lessThan">
      <formula>$C$4</formula>
    </cfRule>
  </conditionalFormatting>
  <conditionalFormatting sqref="AR35">
    <cfRule type="cellIs" dxfId="0" priority="265" operator="lessThan">
      <formula>$C$4</formula>
    </cfRule>
  </conditionalFormatting>
  <conditionalFormatting sqref="AR36">
    <cfRule type="cellIs" dxfId="0" priority="266" operator="lessThan">
      <formula>$C$4</formula>
    </cfRule>
  </conditionalFormatting>
  <conditionalFormatting sqref="AR37">
    <cfRule type="cellIs" dxfId="0" priority="267" operator="lessThan">
      <formula>$C$4</formula>
    </cfRule>
  </conditionalFormatting>
  <conditionalFormatting sqref="AR38">
    <cfRule type="cellIs" dxfId="0" priority="268" operator="lessThan">
      <formula>$C$4</formula>
    </cfRule>
  </conditionalFormatting>
  <conditionalFormatting sqref="AR39">
    <cfRule type="cellIs" dxfId="0" priority="269" operator="lessThan">
      <formula>$C$4</formula>
    </cfRule>
  </conditionalFormatting>
  <conditionalFormatting sqref="AR40">
    <cfRule type="cellIs" dxfId="0" priority="270" operator="lessThan">
      <formula>$C$4</formula>
    </cfRule>
  </conditionalFormatting>
  <conditionalFormatting sqref="AR41">
    <cfRule type="cellIs" dxfId="0" priority="271" operator="lessThan">
      <formula>$C$4</formula>
    </cfRule>
  </conditionalFormatting>
  <conditionalFormatting sqref="AR42">
    <cfRule type="cellIs" dxfId="0" priority="272" operator="lessThan">
      <formula>$C$4</formula>
    </cfRule>
  </conditionalFormatting>
  <conditionalFormatting sqref="AR43">
    <cfRule type="cellIs" dxfId="0" priority="273" operator="lessThan">
      <formula>$C$4</formula>
    </cfRule>
  </conditionalFormatting>
  <conditionalFormatting sqref="AR44">
    <cfRule type="cellIs" dxfId="0" priority="274" operator="lessThan">
      <formula>$C$4</formula>
    </cfRule>
  </conditionalFormatting>
  <conditionalFormatting sqref="AR45">
    <cfRule type="cellIs" dxfId="0" priority="275" operator="lessThan">
      <formula>$C$4</formula>
    </cfRule>
  </conditionalFormatting>
  <conditionalFormatting sqref="AR46">
    <cfRule type="cellIs" dxfId="0" priority="276" operator="lessThan">
      <formula>$C$4</formula>
    </cfRule>
  </conditionalFormatting>
  <conditionalFormatting sqref="AR47">
    <cfRule type="cellIs" dxfId="0" priority="277" operator="lessThan">
      <formula>$C$4</formula>
    </cfRule>
  </conditionalFormatting>
  <conditionalFormatting sqref="AR48">
    <cfRule type="cellIs" dxfId="0" priority="278" operator="lessThan">
      <formula>$C$4</formula>
    </cfRule>
  </conditionalFormatting>
  <conditionalFormatting sqref="AR49">
    <cfRule type="cellIs" dxfId="0" priority="279" operator="lessThan">
      <formula>$C$4</formula>
    </cfRule>
  </conditionalFormatting>
  <conditionalFormatting sqref="AR50">
    <cfRule type="cellIs" dxfId="0" priority="280" operator="lessThan">
      <formula>$C$4</formula>
    </cfRule>
  </conditionalFormatting>
  <conditionalFormatting sqref="AY11">
    <cfRule type="cellIs" dxfId="0" priority="281" operator="lessThan">
      <formula>$C$4</formula>
    </cfRule>
  </conditionalFormatting>
  <conditionalFormatting sqref="AY12">
    <cfRule type="cellIs" dxfId="0" priority="282" operator="lessThan">
      <formula>$C$4</formula>
    </cfRule>
  </conditionalFormatting>
  <conditionalFormatting sqref="AY13">
    <cfRule type="cellIs" dxfId="0" priority="283" operator="lessThan">
      <formula>$C$4</formula>
    </cfRule>
  </conditionalFormatting>
  <conditionalFormatting sqref="AY14">
    <cfRule type="cellIs" dxfId="0" priority="284" operator="lessThan">
      <formula>$C$4</formula>
    </cfRule>
  </conditionalFormatting>
  <conditionalFormatting sqref="AY15">
    <cfRule type="cellIs" dxfId="0" priority="285" operator="lessThan">
      <formula>$C$4</formula>
    </cfRule>
  </conditionalFormatting>
  <conditionalFormatting sqref="AY16">
    <cfRule type="cellIs" dxfId="0" priority="286" operator="lessThan">
      <formula>$C$4</formula>
    </cfRule>
  </conditionalFormatting>
  <conditionalFormatting sqref="AY17">
    <cfRule type="cellIs" dxfId="0" priority="287" operator="lessThan">
      <formula>$C$4</formula>
    </cfRule>
  </conditionalFormatting>
  <conditionalFormatting sqref="AY18">
    <cfRule type="cellIs" dxfId="0" priority="288" operator="lessThan">
      <formula>$C$4</formula>
    </cfRule>
  </conditionalFormatting>
  <conditionalFormatting sqref="AY19">
    <cfRule type="cellIs" dxfId="0" priority="289" operator="lessThan">
      <formula>$C$4</formula>
    </cfRule>
  </conditionalFormatting>
  <conditionalFormatting sqref="AY20">
    <cfRule type="cellIs" dxfId="0" priority="290" operator="lessThan">
      <formula>$C$4</formula>
    </cfRule>
  </conditionalFormatting>
  <conditionalFormatting sqref="AY21">
    <cfRule type="cellIs" dxfId="0" priority="291" operator="lessThan">
      <formula>$C$4</formula>
    </cfRule>
  </conditionalFormatting>
  <conditionalFormatting sqref="AY22">
    <cfRule type="cellIs" dxfId="0" priority="292" operator="lessThan">
      <formula>$C$4</formula>
    </cfRule>
  </conditionalFormatting>
  <conditionalFormatting sqref="AY23">
    <cfRule type="cellIs" dxfId="0" priority="293" operator="lessThan">
      <formula>$C$4</formula>
    </cfRule>
  </conditionalFormatting>
  <conditionalFormatting sqref="AY24">
    <cfRule type="cellIs" dxfId="0" priority="294" operator="lessThan">
      <formula>$C$4</formula>
    </cfRule>
  </conditionalFormatting>
  <conditionalFormatting sqref="AY25">
    <cfRule type="cellIs" dxfId="0" priority="295" operator="lessThan">
      <formula>$C$4</formula>
    </cfRule>
  </conditionalFormatting>
  <conditionalFormatting sqref="AY26">
    <cfRule type="cellIs" dxfId="0" priority="296" operator="lessThan">
      <formula>$C$4</formula>
    </cfRule>
  </conditionalFormatting>
  <conditionalFormatting sqref="AY27">
    <cfRule type="cellIs" dxfId="0" priority="297" operator="lessThan">
      <formula>$C$4</formula>
    </cfRule>
  </conditionalFormatting>
  <conditionalFormatting sqref="AY28">
    <cfRule type="cellIs" dxfId="0" priority="298" operator="lessThan">
      <formula>$C$4</formula>
    </cfRule>
  </conditionalFormatting>
  <conditionalFormatting sqref="AY29">
    <cfRule type="cellIs" dxfId="0" priority="299" operator="lessThan">
      <formula>$C$4</formula>
    </cfRule>
  </conditionalFormatting>
  <conditionalFormatting sqref="AY30">
    <cfRule type="cellIs" dxfId="0" priority="300" operator="lessThan">
      <formula>$C$4</formula>
    </cfRule>
  </conditionalFormatting>
  <conditionalFormatting sqref="AY31">
    <cfRule type="cellIs" dxfId="0" priority="301" operator="lessThan">
      <formula>$C$4</formula>
    </cfRule>
  </conditionalFormatting>
  <conditionalFormatting sqref="AY32">
    <cfRule type="cellIs" dxfId="0" priority="302" operator="lessThan">
      <formula>$C$4</formula>
    </cfRule>
  </conditionalFormatting>
  <conditionalFormatting sqref="AY33">
    <cfRule type="cellIs" dxfId="0" priority="303" operator="lessThan">
      <formula>$C$4</formula>
    </cfRule>
  </conditionalFormatting>
  <conditionalFormatting sqref="AY34">
    <cfRule type="cellIs" dxfId="0" priority="304" operator="lessThan">
      <formula>$C$4</formula>
    </cfRule>
  </conditionalFormatting>
  <conditionalFormatting sqref="AY35">
    <cfRule type="cellIs" dxfId="0" priority="305" operator="lessThan">
      <formula>$C$4</formula>
    </cfRule>
  </conditionalFormatting>
  <conditionalFormatting sqref="AY36">
    <cfRule type="cellIs" dxfId="0" priority="306" operator="lessThan">
      <formula>$C$4</formula>
    </cfRule>
  </conditionalFormatting>
  <conditionalFormatting sqref="AY37">
    <cfRule type="cellIs" dxfId="0" priority="307" operator="lessThan">
      <formula>$C$4</formula>
    </cfRule>
  </conditionalFormatting>
  <conditionalFormatting sqref="AY38">
    <cfRule type="cellIs" dxfId="0" priority="308" operator="lessThan">
      <formula>$C$4</formula>
    </cfRule>
  </conditionalFormatting>
  <conditionalFormatting sqref="AY39">
    <cfRule type="cellIs" dxfId="0" priority="309" operator="lessThan">
      <formula>$C$4</formula>
    </cfRule>
  </conditionalFormatting>
  <conditionalFormatting sqref="AY40">
    <cfRule type="cellIs" dxfId="0" priority="310" operator="lessThan">
      <formula>$C$4</formula>
    </cfRule>
  </conditionalFormatting>
  <conditionalFormatting sqref="AY41">
    <cfRule type="cellIs" dxfId="0" priority="311" operator="lessThan">
      <formula>$C$4</formula>
    </cfRule>
  </conditionalFormatting>
  <conditionalFormatting sqref="AY42">
    <cfRule type="cellIs" dxfId="0" priority="312" operator="lessThan">
      <formula>$C$4</formula>
    </cfRule>
  </conditionalFormatting>
  <conditionalFormatting sqref="AY43">
    <cfRule type="cellIs" dxfId="0" priority="313" operator="lessThan">
      <formula>$C$4</formula>
    </cfRule>
  </conditionalFormatting>
  <conditionalFormatting sqref="AY44">
    <cfRule type="cellIs" dxfId="0" priority="314" operator="lessThan">
      <formula>$C$4</formula>
    </cfRule>
  </conditionalFormatting>
  <conditionalFormatting sqref="AY45">
    <cfRule type="cellIs" dxfId="0" priority="315" operator="lessThan">
      <formula>$C$4</formula>
    </cfRule>
  </conditionalFormatting>
  <conditionalFormatting sqref="AY46">
    <cfRule type="cellIs" dxfId="0" priority="316" operator="lessThan">
      <formula>$C$4</formula>
    </cfRule>
  </conditionalFormatting>
  <conditionalFormatting sqref="AY47">
    <cfRule type="cellIs" dxfId="0" priority="317" operator="lessThan">
      <formula>$C$4</formula>
    </cfRule>
  </conditionalFormatting>
  <conditionalFormatting sqref="AY48">
    <cfRule type="cellIs" dxfId="0" priority="318" operator="lessThan">
      <formula>$C$4</formula>
    </cfRule>
  </conditionalFormatting>
  <conditionalFormatting sqref="AY49">
    <cfRule type="cellIs" dxfId="0" priority="319" operator="lessThan">
      <formula>$C$4</formula>
    </cfRule>
  </conditionalFormatting>
  <conditionalFormatting sqref="AY50">
    <cfRule type="cellIs" dxfId="0" priority="320" operator="lessThan">
      <formula>$C$4</formula>
    </cfRule>
  </conditionalFormatting>
  <conditionalFormatting sqref="G11">
    <cfRule type="cellIs" dxfId="0" priority="321" operator="lessThan">
      <formula>$C$4</formula>
    </cfRule>
  </conditionalFormatting>
  <conditionalFormatting sqref="G12">
    <cfRule type="cellIs" dxfId="0" priority="322" operator="lessThan">
      <formula>$C$4</formula>
    </cfRule>
  </conditionalFormatting>
  <conditionalFormatting sqref="G13">
    <cfRule type="cellIs" dxfId="0" priority="323" operator="lessThan">
      <formula>$C$4</formula>
    </cfRule>
  </conditionalFormatting>
  <conditionalFormatting sqref="G14">
    <cfRule type="cellIs" dxfId="0" priority="324" operator="lessThan">
      <formula>$C$4</formula>
    </cfRule>
  </conditionalFormatting>
  <conditionalFormatting sqref="G15">
    <cfRule type="cellIs" dxfId="0" priority="325" operator="lessThan">
      <formula>$C$4</formula>
    </cfRule>
  </conditionalFormatting>
  <conditionalFormatting sqref="G16">
    <cfRule type="cellIs" dxfId="0" priority="326" operator="lessThan">
      <formula>$C$4</formula>
    </cfRule>
  </conditionalFormatting>
  <conditionalFormatting sqref="G17">
    <cfRule type="cellIs" dxfId="0" priority="327" operator="lessThan">
      <formula>$C$4</formula>
    </cfRule>
  </conditionalFormatting>
  <conditionalFormatting sqref="G18">
    <cfRule type="cellIs" dxfId="0" priority="328" operator="lessThan">
      <formula>$C$4</formula>
    </cfRule>
  </conditionalFormatting>
  <conditionalFormatting sqref="G19">
    <cfRule type="cellIs" dxfId="0" priority="329" operator="lessThan">
      <formula>$C$4</formula>
    </cfRule>
  </conditionalFormatting>
  <conditionalFormatting sqref="G20">
    <cfRule type="cellIs" dxfId="0" priority="330" operator="lessThan">
      <formula>$C$4</formula>
    </cfRule>
  </conditionalFormatting>
  <conditionalFormatting sqref="G21">
    <cfRule type="cellIs" dxfId="0" priority="331" operator="lessThan">
      <formula>$C$4</formula>
    </cfRule>
  </conditionalFormatting>
  <conditionalFormatting sqref="G22">
    <cfRule type="cellIs" dxfId="0" priority="332" operator="lessThan">
      <formula>$C$4</formula>
    </cfRule>
  </conditionalFormatting>
  <conditionalFormatting sqref="G23">
    <cfRule type="cellIs" dxfId="0" priority="333" operator="lessThan">
      <formula>$C$4</formula>
    </cfRule>
  </conditionalFormatting>
  <conditionalFormatting sqref="G24">
    <cfRule type="cellIs" dxfId="0" priority="334" operator="lessThan">
      <formula>$C$4</formula>
    </cfRule>
  </conditionalFormatting>
  <conditionalFormatting sqref="G25">
    <cfRule type="cellIs" dxfId="0" priority="335" operator="lessThan">
      <formula>$C$4</formula>
    </cfRule>
  </conditionalFormatting>
  <conditionalFormatting sqref="G26">
    <cfRule type="cellIs" dxfId="0" priority="336" operator="lessThan">
      <formula>$C$4</formula>
    </cfRule>
  </conditionalFormatting>
  <conditionalFormatting sqref="G27">
    <cfRule type="cellIs" dxfId="0" priority="337" operator="lessThan">
      <formula>$C$4</formula>
    </cfRule>
  </conditionalFormatting>
  <conditionalFormatting sqref="G28">
    <cfRule type="cellIs" dxfId="0" priority="338" operator="lessThan">
      <formula>$C$4</formula>
    </cfRule>
  </conditionalFormatting>
  <conditionalFormatting sqref="G29">
    <cfRule type="cellIs" dxfId="0" priority="339" operator="lessThan">
      <formula>$C$4</formula>
    </cfRule>
  </conditionalFormatting>
  <conditionalFormatting sqref="G30">
    <cfRule type="cellIs" dxfId="0" priority="340" operator="lessThan">
      <formula>$C$4</formula>
    </cfRule>
  </conditionalFormatting>
  <conditionalFormatting sqref="G31">
    <cfRule type="cellIs" dxfId="0" priority="341" operator="lessThan">
      <formula>$C$4</formula>
    </cfRule>
  </conditionalFormatting>
  <conditionalFormatting sqref="G32">
    <cfRule type="cellIs" dxfId="0" priority="342" operator="lessThan">
      <formula>$C$4</formula>
    </cfRule>
  </conditionalFormatting>
  <conditionalFormatting sqref="G33">
    <cfRule type="cellIs" dxfId="0" priority="343" operator="lessThan">
      <formula>$C$4</formula>
    </cfRule>
  </conditionalFormatting>
  <conditionalFormatting sqref="G34">
    <cfRule type="cellIs" dxfId="0" priority="344" operator="lessThan">
      <formula>$C$4</formula>
    </cfRule>
  </conditionalFormatting>
  <conditionalFormatting sqref="G35">
    <cfRule type="cellIs" dxfId="0" priority="345" operator="lessThan">
      <formula>$C$4</formula>
    </cfRule>
  </conditionalFormatting>
  <conditionalFormatting sqref="G36">
    <cfRule type="cellIs" dxfId="0" priority="346" operator="lessThan">
      <formula>$C$4</formula>
    </cfRule>
  </conditionalFormatting>
  <conditionalFormatting sqref="G37">
    <cfRule type="cellIs" dxfId="0" priority="347" operator="lessThan">
      <formula>$C$4</formula>
    </cfRule>
  </conditionalFormatting>
  <conditionalFormatting sqref="G38">
    <cfRule type="cellIs" dxfId="0" priority="348" operator="lessThan">
      <formula>$C$4</formula>
    </cfRule>
  </conditionalFormatting>
  <conditionalFormatting sqref="G39">
    <cfRule type="cellIs" dxfId="0" priority="349" operator="lessThan">
      <formula>$C$4</formula>
    </cfRule>
  </conditionalFormatting>
  <conditionalFormatting sqref="G40">
    <cfRule type="cellIs" dxfId="0" priority="350" operator="lessThan">
      <formula>$C$4</formula>
    </cfRule>
  </conditionalFormatting>
  <conditionalFormatting sqref="G41">
    <cfRule type="cellIs" dxfId="0" priority="351" operator="lessThan">
      <formula>$C$4</formula>
    </cfRule>
  </conditionalFormatting>
  <conditionalFormatting sqref="G42">
    <cfRule type="cellIs" dxfId="0" priority="352" operator="lessThan">
      <formula>$C$4</formula>
    </cfRule>
  </conditionalFormatting>
  <conditionalFormatting sqref="G43">
    <cfRule type="cellIs" dxfId="0" priority="353" operator="lessThan">
      <formula>$C$4</formula>
    </cfRule>
  </conditionalFormatting>
  <conditionalFormatting sqref="G44">
    <cfRule type="cellIs" dxfId="0" priority="354" operator="lessThan">
      <formula>$C$4</formula>
    </cfRule>
  </conditionalFormatting>
  <conditionalFormatting sqref="G45">
    <cfRule type="cellIs" dxfId="0" priority="355" operator="lessThan">
      <formula>$C$4</formula>
    </cfRule>
  </conditionalFormatting>
  <conditionalFormatting sqref="G46">
    <cfRule type="cellIs" dxfId="0" priority="356" operator="lessThan">
      <formula>$C$4</formula>
    </cfRule>
  </conditionalFormatting>
  <conditionalFormatting sqref="G47">
    <cfRule type="cellIs" dxfId="0" priority="357" operator="lessThan">
      <formula>$C$4</formula>
    </cfRule>
  </conditionalFormatting>
  <conditionalFormatting sqref="G48">
    <cfRule type="cellIs" dxfId="0" priority="358" operator="lessThan">
      <formula>$C$4</formula>
    </cfRule>
  </conditionalFormatting>
  <conditionalFormatting sqref="G49">
    <cfRule type="cellIs" dxfId="0" priority="359" operator="lessThan">
      <formula>$C$4</formula>
    </cfRule>
  </conditionalFormatting>
  <conditionalFormatting sqref="G50">
    <cfRule type="cellIs" dxfId="0" priority="360" operator="lessThan">
      <formula>$C$4</formula>
    </cfRule>
  </conditionalFormatting>
  <conditionalFormatting sqref="H11">
    <cfRule type="cellIs" dxfId="0" priority="361" operator="lessThan">
      <formula>$C$4</formula>
    </cfRule>
  </conditionalFormatting>
  <conditionalFormatting sqref="H12">
    <cfRule type="cellIs" dxfId="0" priority="362" operator="lessThan">
      <formula>$C$4</formula>
    </cfRule>
  </conditionalFormatting>
  <conditionalFormatting sqref="H13">
    <cfRule type="cellIs" dxfId="0" priority="363" operator="lessThan">
      <formula>$C$4</formula>
    </cfRule>
  </conditionalFormatting>
  <conditionalFormatting sqref="H14">
    <cfRule type="cellIs" dxfId="0" priority="364" operator="lessThan">
      <formula>$C$4</formula>
    </cfRule>
  </conditionalFormatting>
  <conditionalFormatting sqref="H15">
    <cfRule type="cellIs" dxfId="0" priority="365" operator="lessThan">
      <formula>$C$4</formula>
    </cfRule>
  </conditionalFormatting>
  <conditionalFormatting sqref="H16">
    <cfRule type="cellIs" dxfId="0" priority="366" operator="lessThan">
      <formula>$C$4</formula>
    </cfRule>
  </conditionalFormatting>
  <conditionalFormatting sqref="H17">
    <cfRule type="cellIs" dxfId="0" priority="367" operator="lessThan">
      <formula>$C$4</formula>
    </cfRule>
  </conditionalFormatting>
  <conditionalFormatting sqref="H18">
    <cfRule type="cellIs" dxfId="0" priority="368" operator="lessThan">
      <formula>$C$4</formula>
    </cfRule>
  </conditionalFormatting>
  <conditionalFormatting sqref="H19">
    <cfRule type="cellIs" dxfId="0" priority="369" operator="lessThan">
      <formula>$C$4</formula>
    </cfRule>
  </conditionalFormatting>
  <conditionalFormatting sqref="H20">
    <cfRule type="cellIs" dxfId="0" priority="370" operator="lessThan">
      <formula>$C$4</formula>
    </cfRule>
  </conditionalFormatting>
  <conditionalFormatting sqref="H21">
    <cfRule type="cellIs" dxfId="0" priority="371" operator="lessThan">
      <formula>$C$4</formula>
    </cfRule>
  </conditionalFormatting>
  <conditionalFormatting sqref="H22">
    <cfRule type="cellIs" dxfId="0" priority="372" operator="lessThan">
      <formula>$C$4</formula>
    </cfRule>
  </conditionalFormatting>
  <conditionalFormatting sqref="H23">
    <cfRule type="cellIs" dxfId="0" priority="373" operator="lessThan">
      <formula>$C$4</formula>
    </cfRule>
  </conditionalFormatting>
  <conditionalFormatting sqref="H24">
    <cfRule type="cellIs" dxfId="0" priority="374" operator="lessThan">
      <formula>$C$4</formula>
    </cfRule>
  </conditionalFormatting>
  <conditionalFormatting sqref="H25">
    <cfRule type="cellIs" dxfId="0" priority="375" operator="lessThan">
      <formula>$C$4</formula>
    </cfRule>
  </conditionalFormatting>
  <conditionalFormatting sqref="H26">
    <cfRule type="cellIs" dxfId="0" priority="376" operator="lessThan">
      <formula>$C$4</formula>
    </cfRule>
  </conditionalFormatting>
  <conditionalFormatting sqref="H27">
    <cfRule type="cellIs" dxfId="0" priority="377" operator="lessThan">
      <formula>$C$4</formula>
    </cfRule>
  </conditionalFormatting>
  <conditionalFormatting sqref="H28">
    <cfRule type="cellIs" dxfId="0" priority="378" operator="lessThan">
      <formula>$C$4</formula>
    </cfRule>
  </conditionalFormatting>
  <conditionalFormatting sqref="H29">
    <cfRule type="cellIs" dxfId="0" priority="379" operator="lessThan">
      <formula>$C$4</formula>
    </cfRule>
  </conditionalFormatting>
  <conditionalFormatting sqref="H30">
    <cfRule type="cellIs" dxfId="0" priority="380" operator="lessThan">
      <formula>$C$4</formula>
    </cfRule>
  </conditionalFormatting>
  <conditionalFormatting sqref="H31">
    <cfRule type="cellIs" dxfId="0" priority="381" operator="lessThan">
      <formula>$C$4</formula>
    </cfRule>
  </conditionalFormatting>
  <conditionalFormatting sqref="H32">
    <cfRule type="cellIs" dxfId="0" priority="382" operator="lessThan">
      <formula>$C$4</formula>
    </cfRule>
  </conditionalFormatting>
  <conditionalFormatting sqref="H33">
    <cfRule type="cellIs" dxfId="0" priority="383" operator="lessThan">
      <formula>$C$4</formula>
    </cfRule>
  </conditionalFormatting>
  <conditionalFormatting sqref="H34">
    <cfRule type="cellIs" dxfId="0" priority="384" operator="lessThan">
      <formula>$C$4</formula>
    </cfRule>
  </conditionalFormatting>
  <conditionalFormatting sqref="H35">
    <cfRule type="cellIs" dxfId="0" priority="385" operator="lessThan">
      <formula>$C$4</formula>
    </cfRule>
  </conditionalFormatting>
  <conditionalFormatting sqref="H36">
    <cfRule type="cellIs" dxfId="0" priority="386" operator="lessThan">
      <formula>$C$4</formula>
    </cfRule>
  </conditionalFormatting>
  <conditionalFormatting sqref="H37">
    <cfRule type="cellIs" dxfId="0" priority="387" operator="lessThan">
      <formula>$C$4</formula>
    </cfRule>
  </conditionalFormatting>
  <conditionalFormatting sqref="H38">
    <cfRule type="cellIs" dxfId="0" priority="388" operator="lessThan">
      <formula>$C$4</formula>
    </cfRule>
  </conditionalFormatting>
  <conditionalFormatting sqref="H39">
    <cfRule type="cellIs" dxfId="0" priority="389" operator="lessThan">
      <formula>$C$4</formula>
    </cfRule>
  </conditionalFormatting>
  <conditionalFormatting sqref="H40">
    <cfRule type="cellIs" dxfId="0" priority="390" operator="lessThan">
      <formula>$C$4</formula>
    </cfRule>
  </conditionalFormatting>
  <conditionalFormatting sqref="H41">
    <cfRule type="cellIs" dxfId="0" priority="391" operator="lessThan">
      <formula>$C$4</formula>
    </cfRule>
  </conditionalFormatting>
  <conditionalFormatting sqref="H42">
    <cfRule type="cellIs" dxfId="0" priority="392" operator="lessThan">
      <formula>$C$4</formula>
    </cfRule>
  </conditionalFormatting>
  <conditionalFormatting sqref="H43">
    <cfRule type="cellIs" dxfId="0" priority="393" operator="lessThan">
      <formula>$C$4</formula>
    </cfRule>
  </conditionalFormatting>
  <conditionalFormatting sqref="H44">
    <cfRule type="cellIs" dxfId="0" priority="394" operator="lessThan">
      <formula>$C$4</formula>
    </cfRule>
  </conditionalFormatting>
  <conditionalFormatting sqref="H45">
    <cfRule type="cellIs" dxfId="0" priority="395" operator="lessThan">
      <formula>$C$4</formula>
    </cfRule>
  </conditionalFormatting>
  <conditionalFormatting sqref="H46">
    <cfRule type="cellIs" dxfId="0" priority="396" operator="lessThan">
      <formula>$C$4</formula>
    </cfRule>
  </conditionalFormatting>
  <conditionalFormatting sqref="H47">
    <cfRule type="cellIs" dxfId="0" priority="397" operator="lessThan">
      <formula>$C$4</formula>
    </cfRule>
  </conditionalFormatting>
  <conditionalFormatting sqref="H48">
    <cfRule type="cellIs" dxfId="0" priority="398" operator="lessThan">
      <formula>$C$4</formula>
    </cfRule>
  </conditionalFormatting>
  <conditionalFormatting sqref="H49">
    <cfRule type="cellIs" dxfId="0" priority="399" operator="lessThan">
      <formula>$C$4</formula>
    </cfRule>
  </conditionalFormatting>
  <conditionalFormatting sqref="H50">
    <cfRule type="cellIs" dxfId="0" priority="400" operator="lessThan">
      <formula>$C$4</formula>
    </cfRule>
  </conditionalFormatting>
  <conditionalFormatting sqref="I11">
    <cfRule type="cellIs" dxfId="0" priority="401" operator="lessThan">
      <formula>$C$4</formula>
    </cfRule>
  </conditionalFormatting>
  <conditionalFormatting sqref="I12">
    <cfRule type="cellIs" dxfId="0" priority="402" operator="lessThan">
      <formula>$C$4</formula>
    </cfRule>
  </conditionalFormatting>
  <conditionalFormatting sqref="I13">
    <cfRule type="cellIs" dxfId="0" priority="403" operator="lessThan">
      <formula>$C$4</formula>
    </cfRule>
  </conditionalFormatting>
  <conditionalFormatting sqref="I14">
    <cfRule type="cellIs" dxfId="0" priority="404" operator="lessThan">
      <formula>$C$4</formula>
    </cfRule>
  </conditionalFormatting>
  <conditionalFormatting sqref="I15">
    <cfRule type="cellIs" dxfId="0" priority="405" operator="lessThan">
      <formula>$C$4</formula>
    </cfRule>
  </conditionalFormatting>
  <conditionalFormatting sqref="I16">
    <cfRule type="cellIs" dxfId="0" priority="406" operator="lessThan">
      <formula>$C$4</formula>
    </cfRule>
  </conditionalFormatting>
  <conditionalFormatting sqref="I17">
    <cfRule type="cellIs" dxfId="0" priority="407" operator="lessThan">
      <formula>$C$4</formula>
    </cfRule>
  </conditionalFormatting>
  <conditionalFormatting sqref="I18">
    <cfRule type="cellIs" dxfId="0" priority="408" operator="lessThan">
      <formula>$C$4</formula>
    </cfRule>
  </conditionalFormatting>
  <conditionalFormatting sqref="I19">
    <cfRule type="cellIs" dxfId="0" priority="409" operator="lessThan">
      <formula>$C$4</formula>
    </cfRule>
  </conditionalFormatting>
  <conditionalFormatting sqref="I20">
    <cfRule type="cellIs" dxfId="0" priority="410" operator="lessThan">
      <formula>$C$4</formula>
    </cfRule>
  </conditionalFormatting>
  <conditionalFormatting sqref="I21">
    <cfRule type="cellIs" dxfId="0" priority="411" operator="lessThan">
      <formula>$C$4</formula>
    </cfRule>
  </conditionalFormatting>
  <conditionalFormatting sqref="I22">
    <cfRule type="cellIs" dxfId="0" priority="412" operator="lessThan">
      <formula>$C$4</formula>
    </cfRule>
  </conditionalFormatting>
  <conditionalFormatting sqref="I23">
    <cfRule type="cellIs" dxfId="0" priority="413" operator="lessThan">
      <formula>$C$4</formula>
    </cfRule>
  </conditionalFormatting>
  <conditionalFormatting sqref="I24">
    <cfRule type="cellIs" dxfId="0" priority="414" operator="lessThan">
      <formula>$C$4</formula>
    </cfRule>
  </conditionalFormatting>
  <conditionalFormatting sqref="I25">
    <cfRule type="cellIs" dxfId="0" priority="415" operator="lessThan">
      <formula>$C$4</formula>
    </cfRule>
  </conditionalFormatting>
  <conditionalFormatting sqref="I26">
    <cfRule type="cellIs" dxfId="0" priority="416" operator="lessThan">
      <formula>$C$4</formula>
    </cfRule>
  </conditionalFormatting>
  <conditionalFormatting sqref="I27">
    <cfRule type="cellIs" dxfId="0" priority="417" operator="lessThan">
      <formula>$C$4</formula>
    </cfRule>
  </conditionalFormatting>
  <conditionalFormatting sqref="I28">
    <cfRule type="cellIs" dxfId="0" priority="418" operator="lessThan">
      <formula>$C$4</formula>
    </cfRule>
  </conditionalFormatting>
  <conditionalFormatting sqref="I29">
    <cfRule type="cellIs" dxfId="0" priority="419" operator="lessThan">
      <formula>$C$4</formula>
    </cfRule>
  </conditionalFormatting>
  <conditionalFormatting sqref="I30">
    <cfRule type="cellIs" dxfId="0" priority="420" operator="lessThan">
      <formula>$C$4</formula>
    </cfRule>
  </conditionalFormatting>
  <conditionalFormatting sqref="I31">
    <cfRule type="cellIs" dxfId="0" priority="421" operator="lessThan">
      <formula>$C$4</formula>
    </cfRule>
  </conditionalFormatting>
  <conditionalFormatting sqref="I32">
    <cfRule type="cellIs" dxfId="0" priority="422" operator="lessThan">
      <formula>$C$4</formula>
    </cfRule>
  </conditionalFormatting>
  <conditionalFormatting sqref="I33">
    <cfRule type="cellIs" dxfId="0" priority="423" operator="lessThan">
      <formula>$C$4</formula>
    </cfRule>
  </conditionalFormatting>
  <conditionalFormatting sqref="I34">
    <cfRule type="cellIs" dxfId="0" priority="424" operator="lessThan">
      <formula>$C$4</formula>
    </cfRule>
  </conditionalFormatting>
  <conditionalFormatting sqref="I35">
    <cfRule type="cellIs" dxfId="0" priority="425" operator="lessThan">
      <formula>$C$4</formula>
    </cfRule>
  </conditionalFormatting>
  <conditionalFormatting sqref="I36">
    <cfRule type="cellIs" dxfId="0" priority="426" operator="lessThan">
      <formula>$C$4</formula>
    </cfRule>
  </conditionalFormatting>
  <conditionalFormatting sqref="I37">
    <cfRule type="cellIs" dxfId="0" priority="427" operator="lessThan">
      <formula>$C$4</formula>
    </cfRule>
  </conditionalFormatting>
  <conditionalFormatting sqref="I38">
    <cfRule type="cellIs" dxfId="0" priority="428" operator="lessThan">
      <formula>$C$4</formula>
    </cfRule>
  </conditionalFormatting>
  <conditionalFormatting sqref="I39">
    <cfRule type="cellIs" dxfId="0" priority="429" operator="lessThan">
      <formula>$C$4</formula>
    </cfRule>
  </conditionalFormatting>
  <conditionalFormatting sqref="I40">
    <cfRule type="cellIs" dxfId="0" priority="430" operator="lessThan">
      <formula>$C$4</formula>
    </cfRule>
  </conditionalFormatting>
  <conditionalFormatting sqref="I41">
    <cfRule type="cellIs" dxfId="0" priority="431" operator="lessThan">
      <formula>$C$4</formula>
    </cfRule>
  </conditionalFormatting>
  <conditionalFormatting sqref="I42">
    <cfRule type="cellIs" dxfId="0" priority="432" operator="lessThan">
      <formula>$C$4</formula>
    </cfRule>
  </conditionalFormatting>
  <conditionalFormatting sqref="I43">
    <cfRule type="cellIs" dxfId="0" priority="433" operator="lessThan">
      <formula>$C$4</formula>
    </cfRule>
  </conditionalFormatting>
  <conditionalFormatting sqref="I44">
    <cfRule type="cellIs" dxfId="0" priority="434" operator="lessThan">
      <formula>$C$4</formula>
    </cfRule>
  </conditionalFormatting>
  <conditionalFormatting sqref="I45">
    <cfRule type="cellIs" dxfId="0" priority="435" operator="lessThan">
      <formula>$C$4</formula>
    </cfRule>
  </conditionalFormatting>
  <conditionalFormatting sqref="I46">
    <cfRule type="cellIs" dxfId="0" priority="436" operator="lessThan">
      <formula>$C$4</formula>
    </cfRule>
  </conditionalFormatting>
  <conditionalFormatting sqref="I47">
    <cfRule type="cellIs" dxfId="0" priority="437" operator="lessThan">
      <formula>$C$4</formula>
    </cfRule>
  </conditionalFormatting>
  <conditionalFormatting sqref="I48">
    <cfRule type="cellIs" dxfId="0" priority="438" operator="lessThan">
      <formula>$C$4</formula>
    </cfRule>
  </conditionalFormatting>
  <conditionalFormatting sqref="I49">
    <cfRule type="cellIs" dxfId="0" priority="439" operator="lessThan">
      <formula>$C$4</formula>
    </cfRule>
  </conditionalFormatting>
  <conditionalFormatting sqref="I50">
    <cfRule type="cellIs" dxfId="0" priority="440" operator="lessThan">
      <formula>$C$4</formula>
    </cfRule>
  </conditionalFormatting>
  <conditionalFormatting sqref="I52">
    <cfRule type="cellIs" dxfId="0" priority="441" operator="lessThan">
      <formula>$C$4</formula>
    </cfRule>
  </conditionalFormatting>
  <conditionalFormatting sqref="J11">
    <cfRule type="cellIs" dxfId="0" priority="442" operator="lessThan">
      <formula>$C$4</formula>
    </cfRule>
  </conditionalFormatting>
  <conditionalFormatting sqref="J12">
    <cfRule type="cellIs" dxfId="0" priority="443" operator="lessThan">
      <formula>$C$4</formula>
    </cfRule>
  </conditionalFormatting>
  <conditionalFormatting sqref="J13">
    <cfRule type="cellIs" dxfId="0" priority="444" operator="lessThan">
      <formula>$C$4</formula>
    </cfRule>
  </conditionalFormatting>
  <conditionalFormatting sqref="J14">
    <cfRule type="cellIs" dxfId="0" priority="445" operator="lessThan">
      <formula>$C$4</formula>
    </cfRule>
  </conditionalFormatting>
  <conditionalFormatting sqref="J15">
    <cfRule type="cellIs" dxfId="0" priority="446" operator="lessThan">
      <formula>$C$4</formula>
    </cfRule>
  </conditionalFormatting>
  <conditionalFormatting sqref="J16">
    <cfRule type="cellIs" dxfId="0" priority="447" operator="lessThan">
      <formula>$C$4</formula>
    </cfRule>
  </conditionalFormatting>
  <conditionalFormatting sqref="J17">
    <cfRule type="cellIs" dxfId="0" priority="448" operator="lessThan">
      <formula>$C$4</formula>
    </cfRule>
  </conditionalFormatting>
  <conditionalFormatting sqref="J18">
    <cfRule type="cellIs" dxfId="0" priority="449" operator="lessThan">
      <formula>$C$4</formula>
    </cfRule>
  </conditionalFormatting>
  <conditionalFormatting sqref="J19">
    <cfRule type="cellIs" dxfId="0" priority="450" operator="lessThan">
      <formula>$C$4</formula>
    </cfRule>
  </conditionalFormatting>
  <conditionalFormatting sqref="J20">
    <cfRule type="cellIs" dxfId="0" priority="451" operator="lessThan">
      <formula>$C$4</formula>
    </cfRule>
  </conditionalFormatting>
  <conditionalFormatting sqref="J21">
    <cfRule type="cellIs" dxfId="0" priority="452" operator="lessThan">
      <formula>$C$4</formula>
    </cfRule>
  </conditionalFormatting>
  <conditionalFormatting sqref="J22">
    <cfRule type="cellIs" dxfId="0" priority="453" operator="lessThan">
      <formula>$C$4</formula>
    </cfRule>
  </conditionalFormatting>
  <conditionalFormatting sqref="J23">
    <cfRule type="cellIs" dxfId="0" priority="454" operator="lessThan">
      <formula>$C$4</formula>
    </cfRule>
  </conditionalFormatting>
  <conditionalFormatting sqref="J24">
    <cfRule type="cellIs" dxfId="0" priority="455" operator="lessThan">
      <formula>$C$4</formula>
    </cfRule>
  </conditionalFormatting>
  <conditionalFormatting sqref="J25">
    <cfRule type="cellIs" dxfId="0" priority="456" operator="lessThan">
      <formula>$C$4</formula>
    </cfRule>
  </conditionalFormatting>
  <conditionalFormatting sqref="J26">
    <cfRule type="cellIs" dxfId="0" priority="457" operator="lessThan">
      <formula>$C$4</formula>
    </cfRule>
  </conditionalFormatting>
  <conditionalFormatting sqref="J27">
    <cfRule type="cellIs" dxfId="0" priority="458" operator="lessThan">
      <formula>$C$4</formula>
    </cfRule>
  </conditionalFormatting>
  <conditionalFormatting sqref="J28">
    <cfRule type="cellIs" dxfId="0" priority="459" operator="lessThan">
      <formula>$C$4</formula>
    </cfRule>
  </conditionalFormatting>
  <conditionalFormatting sqref="J29">
    <cfRule type="cellIs" dxfId="0" priority="460" operator="lessThan">
      <formula>$C$4</formula>
    </cfRule>
  </conditionalFormatting>
  <conditionalFormatting sqref="J30">
    <cfRule type="cellIs" dxfId="0" priority="461" operator="lessThan">
      <formula>$C$4</formula>
    </cfRule>
  </conditionalFormatting>
  <conditionalFormatting sqref="J31">
    <cfRule type="cellIs" dxfId="0" priority="462" operator="lessThan">
      <formula>$C$4</formula>
    </cfRule>
  </conditionalFormatting>
  <conditionalFormatting sqref="J32">
    <cfRule type="cellIs" dxfId="0" priority="463" operator="lessThan">
      <formula>$C$4</formula>
    </cfRule>
  </conditionalFormatting>
  <conditionalFormatting sqref="J33">
    <cfRule type="cellIs" dxfId="0" priority="464" operator="lessThan">
      <formula>$C$4</formula>
    </cfRule>
  </conditionalFormatting>
  <conditionalFormatting sqref="J34">
    <cfRule type="cellIs" dxfId="0" priority="465" operator="lessThan">
      <formula>$C$4</formula>
    </cfRule>
  </conditionalFormatting>
  <conditionalFormatting sqref="J35">
    <cfRule type="cellIs" dxfId="0" priority="466" operator="lessThan">
      <formula>$C$4</formula>
    </cfRule>
  </conditionalFormatting>
  <conditionalFormatting sqref="J36">
    <cfRule type="cellIs" dxfId="0" priority="467" operator="lessThan">
      <formula>$C$4</formula>
    </cfRule>
  </conditionalFormatting>
  <conditionalFormatting sqref="J37">
    <cfRule type="cellIs" dxfId="0" priority="468" operator="lessThan">
      <formula>$C$4</formula>
    </cfRule>
  </conditionalFormatting>
  <conditionalFormatting sqref="J38">
    <cfRule type="cellIs" dxfId="0" priority="469" operator="lessThan">
      <formula>$C$4</formula>
    </cfRule>
  </conditionalFormatting>
  <conditionalFormatting sqref="J39">
    <cfRule type="cellIs" dxfId="0" priority="470" operator="lessThan">
      <formula>$C$4</formula>
    </cfRule>
  </conditionalFormatting>
  <conditionalFormatting sqref="J40">
    <cfRule type="cellIs" dxfId="0" priority="471" operator="lessThan">
      <formula>$C$4</formula>
    </cfRule>
  </conditionalFormatting>
  <conditionalFormatting sqref="J41">
    <cfRule type="cellIs" dxfId="0" priority="472" operator="lessThan">
      <formula>$C$4</formula>
    </cfRule>
  </conditionalFormatting>
  <conditionalFormatting sqref="J42">
    <cfRule type="cellIs" dxfId="0" priority="473" operator="lessThan">
      <formula>$C$4</formula>
    </cfRule>
  </conditionalFormatting>
  <conditionalFormatting sqref="J43">
    <cfRule type="cellIs" dxfId="0" priority="474" operator="lessThan">
      <formula>$C$4</formula>
    </cfRule>
  </conditionalFormatting>
  <conditionalFormatting sqref="J44">
    <cfRule type="cellIs" dxfId="0" priority="475" operator="lessThan">
      <formula>$C$4</formula>
    </cfRule>
  </conditionalFormatting>
  <conditionalFormatting sqref="J45">
    <cfRule type="cellIs" dxfId="0" priority="476" operator="lessThan">
      <formula>$C$4</formula>
    </cfRule>
  </conditionalFormatting>
  <conditionalFormatting sqref="J46">
    <cfRule type="cellIs" dxfId="0" priority="477" operator="lessThan">
      <formula>$C$4</formula>
    </cfRule>
  </conditionalFormatting>
  <conditionalFormatting sqref="J47">
    <cfRule type="cellIs" dxfId="0" priority="478" operator="lessThan">
      <formula>$C$4</formula>
    </cfRule>
  </conditionalFormatting>
  <conditionalFormatting sqref="J48">
    <cfRule type="cellIs" dxfId="0" priority="479" operator="lessThan">
      <formula>$C$4</formula>
    </cfRule>
  </conditionalFormatting>
  <conditionalFormatting sqref="J49">
    <cfRule type="cellIs" dxfId="0" priority="480" operator="lessThan">
      <formula>$C$4</formula>
    </cfRule>
  </conditionalFormatting>
  <conditionalFormatting sqref="J50">
    <cfRule type="cellIs" dxfId="0" priority="481" operator="lessThan">
      <formula>$C$4</formula>
    </cfRule>
  </conditionalFormatting>
  <conditionalFormatting sqref="E11">
    <cfRule type="cellIs" dxfId="0" priority="482" operator="lessThan">
      <formula>$C$4</formula>
    </cfRule>
  </conditionalFormatting>
  <conditionalFormatting sqref="E12">
    <cfRule type="cellIs" dxfId="0" priority="483" operator="lessThan">
      <formula>$C$4</formula>
    </cfRule>
  </conditionalFormatting>
  <conditionalFormatting sqref="E13">
    <cfRule type="cellIs" dxfId="0" priority="484" operator="lessThan">
      <formula>$C$4</formula>
    </cfRule>
  </conditionalFormatting>
  <conditionalFormatting sqref="E14">
    <cfRule type="cellIs" dxfId="0" priority="485" operator="lessThan">
      <formula>$C$4</formula>
    </cfRule>
  </conditionalFormatting>
  <conditionalFormatting sqref="E15">
    <cfRule type="cellIs" dxfId="0" priority="486" operator="lessThan">
      <formula>$C$4</formula>
    </cfRule>
  </conditionalFormatting>
  <conditionalFormatting sqref="E16">
    <cfRule type="cellIs" dxfId="0" priority="487" operator="lessThan">
      <formula>$C$4</formula>
    </cfRule>
  </conditionalFormatting>
  <conditionalFormatting sqref="E17">
    <cfRule type="cellIs" dxfId="0" priority="488" operator="lessThan">
      <formula>$C$4</formula>
    </cfRule>
  </conditionalFormatting>
  <conditionalFormatting sqref="E18">
    <cfRule type="cellIs" dxfId="0" priority="489" operator="lessThan">
      <formula>$C$4</formula>
    </cfRule>
  </conditionalFormatting>
  <conditionalFormatting sqref="E19">
    <cfRule type="cellIs" dxfId="0" priority="490" operator="lessThan">
      <formula>$C$4</formula>
    </cfRule>
  </conditionalFormatting>
  <conditionalFormatting sqref="E20">
    <cfRule type="cellIs" dxfId="0" priority="491" operator="lessThan">
      <formula>$C$4</formula>
    </cfRule>
  </conditionalFormatting>
  <conditionalFormatting sqref="E21">
    <cfRule type="cellIs" dxfId="0" priority="492" operator="lessThan">
      <formula>$C$4</formula>
    </cfRule>
  </conditionalFormatting>
  <conditionalFormatting sqref="E22">
    <cfRule type="cellIs" dxfId="0" priority="493" operator="lessThan">
      <formula>$C$4</formula>
    </cfRule>
  </conditionalFormatting>
  <conditionalFormatting sqref="E23">
    <cfRule type="cellIs" dxfId="0" priority="494" operator="lessThan">
      <formula>$C$4</formula>
    </cfRule>
  </conditionalFormatting>
  <conditionalFormatting sqref="E24">
    <cfRule type="cellIs" dxfId="0" priority="495" operator="lessThan">
      <formula>$C$4</formula>
    </cfRule>
  </conditionalFormatting>
  <conditionalFormatting sqref="E25">
    <cfRule type="cellIs" dxfId="0" priority="496" operator="lessThan">
      <formula>$C$4</formula>
    </cfRule>
  </conditionalFormatting>
  <conditionalFormatting sqref="E26">
    <cfRule type="cellIs" dxfId="0" priority="497" operator="lessThan">
      <formula>$C$4</formula>
    </cfRule>
  </conditionalFormatting>
  <conditionalFormatting sqref="E27">
    <cfRule type="cellIs" dxfId="0" priority="498" operator="lessThan">
      <formula>$C$4</formula>
    </cfRule>
  </conditionalFormatting>
  <conditionalFormatting sqref="E28">
    <cfRule type="cellIs" dxfId="0" priority="499" operator="lessThan">
      <formula>$C$4</formula>
    </cfRule>
  </conditionalFormatting>
  <conditionalFormatting sqref="E29">
    <cfRule type="cellIs" dxfId="0" priority="500" operator="lessThan">
      <formula>$C$4</formula>
    </cfRule>
  </conditionalFormatting>
  <conditionalFormatting sqref="E30">
    <cfRule type="cellIs" dxfId="0" priority="501" operator="lessThan">
      <formula>$C$4</formula>
    </cfRule>
  </conditionalFormatting>
  <conditionalFormatting sqref="E31">
    <cfRule type="cellIs" dxfId="0" priority="502" operator="lessThan">
      <formula>$C$4</formula>
    </cfRule>
  </conditionalFormatting>
  <conditionalFormatting sqref="E32">
    <cfRule type="cellIs" dxfId="0" priority="503" operator="lessThan">
      <formula>$C$4</formula>
    </cfRule>
  </conditionalFormatting>
  <conditionalFormatting sqref="E33">
    <cfRule type="cellIs" dxfId="0" priority="504" operator="lessThan">
      <formula>$C$4</formula>
    </cfRule>
  </conditionalFormatting>
  <conditionalFormatting sqref="E34">
    <cfRule type="cellIs" dxfId="0" priority="505" operator="lessThan">
      <formula>$C$4</formula>
    </cfRule>
  </conditionalFormatting>
  <conditionalFormatting sqref="E35">
    <cfRule type="cellIs" dxfId="0" priority="506" operator="lessThan">
      <formula>$C$4</formula>
    </cfRule>
  </conditionalFormatting>
  <conditionalFormatting sqref="E36">
    <cfRule type="cellIs" dxfId="0" priority="507" operator="lessThan">
      <formula>$C$4</formula>
    </cfRule>
  </conditionalFormatting>
  <conditionalFormatting sqref="E37">
    <cfRule type="cellIs" dxfId="0" priority="508" operator="lessThan">
      <formula>$C$4</formula>
    </cfRule>
  </conditionalFormatting>
  <conditionalFormatting sqref="E38">
    <cfRule type="cellIs" dxfId="0" priority="509" operator="lessThan">
      <formula>$C$4</formula>
    </cfRule>
  </conditionalFormatting>
  <conditionalFormatting sqref="E39">
    <cfRule type="cellIs" dxfId="0" priority="510" operator="lessThan">
      <formula>$C$4</formula>
    </cfRule>
  </conditionalFormatting>
  <conditionalFormatting sqref="E40">
    <cfRule type="cellIs" dxfId="0" priority="511" operator="lessThan">
      <formula>$C$4</formula>
    </cfRule>
  </conditionalFormatting>
  <conditionalFormatting sqref="E41">
    <cfRule type="cellIs" dxfId="0" priority="512" operator="lessThan">
      <formula>$C$4</formula>
    </cfRule>
  </conditionalFormatting>
  <conditionalFormatting sqref="E42">
    <cfRule type="cellIs" dxfId="0" priority="513" operator="lessThan">
      <formula>$C$4</formula>
    </cfRule>
  </conditionalFormatting>
  <conditionalFormatting sqref="E43">
    <cfRule type="cellIs" dxfId="0" priority="514" operator="lessThan">
      <formula>$C$4</formula>
    </cfRule>
  </conditionalFormatting>
  <conditionalFormatting sqref="E44">
    <cfRule type="cellIs" dxfId="0" priority="515" operator="lessThan">
      <formula>$C$4</formula>
    </cfRule>
  </conditionalFormatting>
  <conditionalFormatting sqref="E45">
    <cfRule type="cellIs" dxfId="0" priority="516" operator="lessThan">
      <formula>$C$4</formula>
    </cfRule>
  </conditionalFormatting>
  <conditionalFormatting sqref="E46">
    <cfRule type="cellIs" dxfId="0" priority="517" operator="lessThan">
      <formula>$C$4</formula>
    </cfRule>
  </conditionalFormatting>
  <conditionalFormatting sqref="E47">
    <cfRule type="cellIs" dxfId="0" priority="518" operator="lessThan">
      <formula>$C$4</formula>
    </cfRule>
  </conditionalFormatting>
  <conditionalFormatting sqref="E48">
    <cfRule type="cellIs" dxfId="0" priority="519" operator="lessThan">
      <formula>$C$4</formula>
    </cfRule>
  </conditionalFormatting>
  <conditionalFormatting sqref="E49">
    <cfRule type="cellIs" dxfId="0" priority="520" operator="lessThan">
      <formula>$C$4</formula>
    </cfRule>
  </conditionalFormatting>
  <conditionalFormatting sqref="E50">
    <cfRule type="cellIs" dxfId="0" priority="521" operator="lessThan">
      <formula>$C$4</formula>
    </cfRule>
  </conditionalFormatting>
  <conditionalFormatting sqref="I53">
    <cfRule type="cellIs" dxfId="0" priority="522" operator="lessThan">
      <formula>$C$4</formula>
    </cfRule>
  </conditionalFormatting>
  <conditionalFormatting sqref="I54">
    <cfRule type="cellIs" dxfId="0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DropDown="0" showInputMessage="1" showErrorMessage="1" promptTitle="Input yg diisikan" prompt="Input isian A , B , C atau D " sqref="BA11"/>
    <dataValidation allowBlank="1" showDropDown="0" showInputMessage="1" showErrorMessage="1" promptTitle="Input yg diisikan" prompt="Input isian A , B , C atau D " sqref="BA12"/>
    <dataValidation allowBlank="1" showDropDown="0" showInputMessage="1" showErrorMessage="1" promptTitle="Input yg diisikan" prompt="Input isian A , B , C atau D " sqref="BA13"/>
    <dataValidation allowBlank="1" showDropDown="0" showInputMessage="1" showErrorMessage="1" promptTitle="Input yg diisikan" prompt="Input isian A , B , C atau D " sqref="BA14"/>
    <dataValidation allowBlank="1" showDropDown="0" showInputMessage="1" showErrorMessage="1" promptTitle="Input yg diisikan" prompt="Input isian A , B , C atau D " sqref="BA15"/>
    <dataValidation allowBlank="1" showDropDown="0" showInputMessage="1" showErrorMessage="1" promptTitle="Input yg diisikan" prompt="Input isian A , B , C atau D " sqref="BA16"/>
    <dataValidation allowBlank="1" showDropDown="0" showInputMessage="1" showErrorMessage="1" promptTitle="Input yg diisikan" prompt="Input isian A , B , C atau D " sqref="BA17"/>
    <dataValidation allowBlank="1" showDropDown="0" showInputMessage="1" showErrorMessage="1" promptTitle="Input yg diisikan" prompt="Input isian A , B , C atau D " sqref="BA18"/>
    <dataValidation allowBlank="1" showDropDown="0" showInputMessage="1" showErrorMessage="1" promptTitle="Input yg diisikan" prompt="Input isian A , B , C atau D " sqref="BA19"/>
    <dataValidation allowBlank="1" showDropDown="0" showInputMessage="1" showErrorMessage="1" promptTitle="Input yg diisikan" prompt="Input isian A , B , C atau D " sqref="BA20"/>
    <dataValidation allowBlank="1" showDropDown="0" showInputMessage="1" showErrorMessage="1" promptTitle="Input yg diisikan" prompt="Input isian A , B , C atau D " sqref="BA21"/>
    <dataValidation allowBlank="1" showDropDown="0" showInputMessage="1" showErrorMessage="1" promptTitle="Input yg diisikan" prompt="Input isian A , B , C atau D " sqref="BA22"/>
    <dataValidation allowBlank="1" showDropDown="0" showInputMessage="1" showErrorMessage="1" promptTitle="Input yg diisikan" prompt="Input isian A , B , C atau D " sqref="BA23"/>
    <dataValidation allowBlank="1" showDropDown="0" showInputMessage="1" showErrorMessage="1" promptTitle="Input yg diisikan" prompt="Input isian A , B , C atau D " sqref="BA24"/>
    <dataValidation allowBlank="1" showDropDown="0" showInputMessage="1" showErrorMessage="1" promptTitle="Input yg diisikan" prompt="Input isian A , B , C atau D " sqref="BA25"/>
    <dataValidation allowBlank="1" showDropDown="0" showInputMessage="1" showErrorMessage="1" promptTitle="Input yg diisikan" prompt="Input isian A , B , C atau D " sqref="BA26"/>
    <dataValidation allowBlank="1" showDropDown="0" showInputMessage="1" showErrorMessage="1" promptTitle="Input yg diisikan" prompt="Input isian A , B , C atau D " sqref="BA27"/>
    <dataValidation allowBlank="1" showDropDown="0" showInputMessage="1" showErrorMessage="1" promptTitle="Input yg diisikan" prompt="Input isian A , B , C atau D " sqref="BA28"/>
    <dataValidation allowBlank="1" showDropDown="0" showInputMessage="1" showErrorMessage="1" promptTitle="Input yg diisikan" prompt="Input isian A , B , C atau D " sqref="BA29"/>
    <dataValidation allowBlank="1" showDropDown="0" showInputMessage="1" showErrorMessage="1" promptTitle="Input yg diisikan" prompt="Input isian A , B , C atau D " sqref="BA30"/>
    <dataValidation allowBlank="1" showDropDown="0" showInputMessage="1" showErrorMessage="1" promptTitle="Input yg diisikan" prompt="Input isian A , B , C atau D " sqref="BA31"/>
    <dataValidation allowBlank="1" showDropDown="0" showInputMessage="1" showErrorMessage="1" promptTitle="Input yg diisikan" prompt="Input isian A , B , C atau D " sqref="BA32"/>
    <dataValidation allowBlank="1" showDropDown="0" showInputMessage="1" showErrorMessage="1" promptTitle="Input yg diisikan" prompt="Input isian A , B , C atau D " sqref="BA33"/>
    <dataValidation allowBlank="1" showDropDown="0" showInputMessage="1" showErrorMessage="1" promptTitle="Input yg diisikan" prompt="Input isian A , B , C atau D " sqref="BA34"/>
    <dataValidation allowBlank="1" showDropDown="0" showInputMessage="1" showErrorMessage="1" promptTitle="Input yg diisikan" prompt="Input isian A , B , C atau D " sqref="BA35"/>
    <dataValidation allowBlank="1" showDropDown="0" showInputMessage="1" showErrorMessage="1" promptTitle="Input yg diisikan" prompt="Input isian A , B , C atau D " sqref="BA36"/>
    <dataValidation allowBlank="1" showDropDown="0" showInputMessage="1" showErrorMessage="1" promptTitle="Input yg diisikan" prompt="Input isian A , B , C atau D " sqref="BA37"/>
    <dataValidation allowBlank="1" showDropDown="0" showInputMessage="1" showErrorMessage="1" promptTitle="Input yg diisikan" prompt="Input isian A , B , C atau D " sqref="BA38"/>
    <dataValidation allowBlank="1" showDropDown="0" showInputMessage="1" showErrorMessage="1" promptTitle="Input yg diisikan" prompt="Input isian A , B , C atau D " sqref="BA39"/>
    <dataValidation allowBlank="1" showDropDown="0" showInputMessage="1" showErrorMessage="1" promptTitle="Input yg diisikan" prompt="Input isian A , B , C atau D " sqref="BA40"/>
    <dataValidation allowBlank="1" showDropDown="0" showInputMessage="1" showErrorMessage="1" promptTitle="Input yg diisikan" prompt="Input isian A , B , C atau D " sqref="BA41"/>
    <dataValidation allowBlank="1" showDropDown="0" showInputMessage="1" showErrorMessage="1" promptTitle="Input yg diisikan" prompt="Input isian A , B , C atau D " sqref="BA42"/>
    <dataValidation allowBlank="1" showDropDown="0" showInputMessage="1" showErrorMessage="1" promptTitle="Input yg diisikan" prompt="Input isian A , B , C atau D " sqref="BA43"/>
    <dataValidation allowBlank="1" showDropDown="0" showInputMessage="1" showErrorMessage="1" promptTitle="Input yg diisikan" prompt="Input isian A , B , C atau D " sqref="BA44"/>
    <dataValidation allowBlank="1" showDropDown="0" showInputMessage="1" showErrorMessage="1" promptTitle="Input yg diisikan" prompt="Input isian A , B , C atau D " sqref="BA45"/>
    <dataValidation allowBlank="1" showDropDown="0" showInputMessage="1" showErrorMessage="1" promptTitle="Input yg diisikan" prompt="Input isian A , B , C atau D " sqref="BA46"/>
    <dataValidation allowBlank="1" showDropDown="0" showInputMessage="1" showErrorMessage="1" promptTitle="Input yg diisikan" prompt="Input isian A , B , C atau D " sqref="BA47"/>
    <dataValidation allowBlank="1" showDropDown="0" showInputMessage="1" showErrorMessage="1" promptTitle="Input yg diisikan" prompt="Input isian A , B , C atau D " sqref="BA48"/>
    <dataValidation allowBlank="1" showDropDown="0" showInputMessage="1" showErrorMessage="1" promptTitle="Input yg diisikan" prompt="Input isian A , B , C atau D " sqref="BA49"/>
    <dataValidation allowBlank="1" showDropDown="0" showInputMessage="1" showErrorMessage="1" promptTitle="Input yg diisikan" prompt="Input isian A , B , C atau D " sqref="BA50"/>
  </dataValidations>
  <printOptions gridLines="false" gridLinesSet="true"/>
  <pageMargins left="0.7" right="0.7" top="0.75" bottom="0.75" header="0.3" footer="0.3"/>
  <pageSetup paperSize="1" orientation="landscape" scale="62" fitToHeight="1" fitToWidth="0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A72"/>
  <sheetViews>
    <sheetView tabSelected="0" workbookViewId="0" showGridLines="true" showRowColHeaders="1">
      <pane xSplit="3" ySplit="35" topLeftCell="D36" activePane="bottomRight" state="frozen"/>
      <selection pane="topRight"/>
      <selection pane="bottomLeft"/>
      <selection pane="bottomRight" activeCell="D36" sqref="D36"/>
    </sheetView>
  </sheetViews>
  <sheetFormatPr defaultRowHeight="14.4" outlineLevelRow="0" outlineLevelCol="0"/>
  <cols>
    <col min="1" max="1" width="4.7109375" customWidth="true" style="0"/>
    <col min="2" max="2" width="0" hidden="true" customWidth="true" style="0"/>
    <col min="3" max="3" width="44" customWidth="true" style="0"/>
    <col min="4" max="4" width="2.85546875" customWidth="true" style="0"/>
    <col min="5" max="5" width="14.85546875" hidden="true" customWidth="true" style="0"/>
    <col min="6" max="6" width="2.85546875" hidden="true" customWidth="true" style="0"/>
    <col min="7" max="7" width="8.7109375" customWidth="true" style="0"/>
    <col min="8" max="8" width="8.7109375" customWidth="true" style="0"/>
    <col min="9" max="9" width="8.7109375" customWidth="true" style="0"/>
    <col min="10" max="10" width="8.7109375" customWidth="true" style="0"/>
    <col min="11" max="11" width="8.7109375" customWidth="true" style="0"/>
    <col min="12" max="12" width="28.140625" customWidth="true" style="0"/>
    <col min="13" max="13" width="2.85546875" customWidth="true" style="0"/>
    <col min="14" max="14" width="7.140625" hidden="true" customWidth="true" style="0"/>
    <col min="15" max="15" width="8.7109375" customWidth="true" style="0"/>
    <col min="16" max="16" width="8.7109375" customWidth="true" style="0"/>
    <col min="18" max="18" width="5.140625" customWidth="true" style="0"/>
    <col min="19" max="19" width="5.140625" customWidth="true" style="0"/>
    <col min="20" max="20" width="5.140625" customWidth="true" style="0"/>
    <col min="21" max="21" width="5.140625" customWidth="true" style="0"/>
    <col min="22" max="22" width="5.140625" customWidth="true" style="0"/>
    <col min="23" max="23" width="5.140625" customWidth="true" style="0"/>
    <col min="24" max="24" width="5.140625" customWidth="true" style="0"/>
    <col min="25" max="25" width="5.140625" customWidth="true" style="0"/>
    <col min="26" max="26" width="5.140625" customWidth="true" style="0"/>
    <col min="27" max="27" width="5.140625" customWidth="true" style="0"/>
    <col min="28" max="28" width="5.140625" customWidth="true" style="0"/>
    <col min="29" max="29" width="5.140625" customWidth="true" style="0"/>
    <col min="30" max="30" width="5.140625" customWidth="true" style="0"/>
    <col min="31" max="31" width="5.140625" customWidth="true" style="0"/>
    <col min="32" max="32" width="5.140625" customWidth="true" style="0"/>
    <col min="33" max="33" width="5.140625" hidden="true" customWidth="true" style="0"/>
    <col min="34" max="34" width="5.140625" hidden="true" customWidth="true" style="0"/>
    <col min="35" max="35" width="5.140625" hidden="true" customWidth="true" style="0"/>
    <col min="36" max="36" width="5.140625" hidden="true" customWidth="true" style="0"/>
    <col min="37" max="37" width="5.140625" hidden="true" customWidth="true" style="0"/>
    <col min="38" max="38" width="9.140625" customWidth="true" style="0"/>
    <col min="39" max="39" width="5.140625" customWidth="true" style="0"/>
    <col min="40" max="40" width="5.140625" customWidth="true" style="0"/>
    <col min="41" max="41" width="5.140625" customWidth="true" style="0"/>
    <col min="42" max="42" width="5.140625" customWidth="true" style="0"/>
    <col min="43" max="43" width="5.140625" customWidth="true" style="0"/>
  </cols>
  <sheetData>
    <row r="1" spans="1:157" customHeight="1" ht="15.75">
      <c r="A1" s="9">
        <v>367</v>
      </c>
      <c r="B1" s="13"/>
      <c r="C1" s="20" t="s">
        <v>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customHeight="1" ht="16.5">
      <c r="A2" s="10" t="s">
        <v>1</v>
      </c>
      <c r="B2" s="17"/>
      <c r="C2" s="21" t="s">
        <v>2</v>
      </c>
      <c r="D2" s="24"/>
      <c r="E2" s="26" t="s">
        <v>3</v>
      </c>
      <c r="F2" s="24"/>
      <c r="G2" s="26" t="s">
        <v>245</v>
      </c>
      <c r="H2" s="13"/>
      <c r="I2" s="37"/>
      <c r="J2" s="37"/>
      <c r="K2" s="40">
        <v>12</v>
      </c>
      <c r="L2" s="43" t="s">
        <v>5</v>
      </c>
      <c r="M2" s="44"/>
      <c r="N2" s="27"/>
      <c r="O2" s="54"/>
      <c r="P2" s="54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customHeight="1" ht="15.75">
      <c r="A3" s="10" t="s">
        <v>6</v>
      </c>
      <c r="B3" s="17"/>
      <c r="C3" s="21" t="s">
        <v>7</v>
      </c>
      <c r="D3" s="24"/>
      <c r="E3" s="27" t="s">
        <v>8</v>
      </c>
      <c r="F3" s="24"/>
      <c r="G3" s="27" t="s">
        <v>9</v>
      </c>
      <c r="H3" s="13"/>
      <c r="I3" s="37"/>
      <c r="J3" s="37"/>
      <c r="K3" s="41"/>
      <c r="L3" s="13"/>
      <c r="M3" s="44"/>
      <c r="N3" s="27"/>
      <c r="O3" s="54"/>
      <c r="P3" s="54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customHeight="1" ht="16.5">
      <c r="A4" s="11" t="s">
        <v>10</v>
      </c>
      <c r="B4" s="17"/>
      <c r="C4" s="105">
        <v>78</v>
      </c>
      <c r="D4" s="24"/>
      <c r="E4" s="28"/>
      <c r="F4" s="24"/>
      <c r="G4" s="12"/>
      <c r="H4" s="12"/>
      <c r="I4" s="37"/>
      <c r="J4" s="37"/>
      <c r="K4" s="41"/>
      <c r="L4" s="44"/>
      <c r="M4" s="44"/>
      <c r="N4" s="27"/>
      <c r="O4" s="54"/>
      <c r="P4" s="54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customHeight="1" ht="16.5" hidden="true">
      <c r="A5" s="12"/>
      <c r="B5" s="17"/>
      <c r="C5" s="21"/>
      <c r="D5" s="24"/>
      <c r="E5" s="28"/>
      <c r="F5" s="24"/>
      <c r="G5" s="12"/>
      <c r="H5" s="12"/>
      <c r="I5" s="37"/>
      <c r="J5" s="37"/>
      <c r="K5" s="41"/>
      <c r="L5" s="44"/>
      <c r="M5" s="44"/>
      <c r="N5" s="27"/>
      <c r="O5" s="54"/>
      <c r="P5" s="54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customHeight="1" ht="16.5" hidden="true">
      <c r="A6" s="13"/>
      <c r="B6" s="17"/>
      <c r="C6" s="21"/>
      <c r="D6" s="24"/>
      <c r="E6" s="28"/>
      <c r="F6" s="24"/>
      <c r="G6" s="12"/>
      <c r="H6" s="12"/>
      <c r="I6" s="37"/>
      <c r="J6" s="37"/>
      <c r="K6" s="41"/>
      <c r="L6" s="44"/>
      <c r="M6" s="44"/>
      <c r="N6" s="27"/>
      <c r="O6" s="54"/>
      <c r="P6" s="54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customHeight="1" ht="16.5">
      <c r="A7" s="12"/>
      <c r="B7" s="17"/>
      <c r="C7" s="21"/>
      <c r="D7" s="24"/>
      <c r="E7" s="28"/>
      <c r="F7" s="24"/>
      <c r="G7" s="12"/>
      <c r="H7" s="12"/>
      <c r="I7" s="37"/>
      <c r="J7" s="37"/>
      <c r="K7" s="41"/>
      <c r="L7" s="44"/>
      <c r="M7" s="44"/>
      <c r="N7" s="49" t="s">
        <v>11</v>
      </c>
      <c r="O7" s="55"/>
      <c r="P7" s="55"/>
      <c r="Q7" s="13"/>
      <c r="R7" s="63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78"/>
      <c r="AN7" s="78"/>
      <c r="AO7" s="78"/>
      <c r="AP7" s="78"/>
      <c r="AQ7" s="78"/>
      <c r="AR7" s="80"/>
      <c r="AS7" s="13"/>
      <c r="AT7" s="86" t="s">
        <v>13</v>
      </c>
      <c r="AU7" s="90"/>
      <c r="AV7" s="90"/>
      <c r="AW7" s="90"/>
      <c r="AX7" s="90"/>
      <c r="AY7" s="94"/>
      <c r="AZ7" s="13"/>
      <c r="BA7" s="99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customHeight="1" ht="16.5">
      <c r="A8" s="14" t="s">
        <v>15</v>
      </c>
      <c r="B8" s="18" t="s">
        <v>16</v>
      </c>
      <c r="C8" s="22" t="s">
        <v>17</v>
      </c>
      <c r="D8" s="25"/>
      <c r="E8" s="29" t="s">
        <v>18</v>
      </c>
      <c r="F8" s="25"/>
      <c r="G8" s="31" t="s">
        <v>19</v>
      </c>
      <c r="H8" s="36"/>
      <c r="I8" s="36"/>
      <c r="J8" s="36"/>
      <c r="K8" s="36"/>
      <c r="L8" s="45"/>
      <c r="M8" s="47"/>
      <c r="N8" s="50"/>
      <c r="O8" s="56" t="s">
        <v>11</v>
      </c>
      <c r="P8" s="59"/>
      <c r="Q8" s="13"/>
      <c r="R8" s="64" t="s">
        <v>20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4" t="s">
        <v>21</v>
      </c>
      <c r="AN8" s="68"/>
      <c r="AO8" s="68"/>
      <c r="AP8" s="68"/>
      <c r="AQ8" s="68"/>
      <c r="AR8" s="81"/>
      <c r="AS8" s="13"/>
      <c r="AT8" s="87"/>
      <c r="AU8" s="91"/>
      <c r="AV8" s="91"/>
      <c r="AW8" s="91"/>
      <c r="AX8" s="91"/>
      <c r="AY8" s="95"/>
      <c r="AZ8" s="13"/>
      <c r="BA8" s="100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customHeight="1" ht="17.25">
      <c r="A9" s="14"/>
      <c r="B9" s="18"/>
      <c r="C9" s="22"/>
      <c r="D9" s="25"/>
      <c r="E9" s="30"/>
      <c r="F9" s="25"/>
      <c r="G9" s="32" t="s">
        <v>22</v>
      </c>
      <c r="H9" s="32"/>
      <c r="I9" s="38" t="s">
        <v>23</v>
      </c>
      <c r="J9" s="38"/>
      <c r="K9" s="42" t="s">
        <v>24</v>
      </c>
      <c r="L9" s="46" t="s">
        <v>25</v>
      </c>
      <c r="M9" s="48"/>
      <c r="N9" s="51" t="s">
        <v>26</v>
      </c>
      <c r="O9" s="57" t="s">
        <v>27</v>
      </c>
      <c r="P9" s="60" t="s">
        <v>28</v>
      </c>
      <c r="Q9" s="13"/>
      <c r="R9" s="65" t="s">
        <v>29</v>
      </c>
      <c r="S9" s="69"/>
      <c r="T9" s="69"/>
      <c r="U9" s="69" t="s">
        <v>30</v>
      </c>
      <c r="V9" s="69"/>
      <c r="W9" s="69"/>
      <c r="X9" s="69" t="s">
        <v>31</v>
      </c>
      <c r="Y9" s="69"/>
      <c r="Z9" s="69"/>
      <c r="AA9" s="69" t="s">
        <v>32</v>
      </c>
      <c r="AB9" s="69"/>
      <c r="AC9" s="69"/>
      <c r="AD9" s="69" t="s">
        <v>33</v>
      </c>
      <c r="AE9" s="69"/>
      <c r="AF9" s="69"/>
      <c r="AG9" s="73"/>
      <c r="AH9" s="76"/>
      <c r="AI9" s="76"/>
      <c r="AJ9" s="76"/>
      <c r="AK9" s="76"/>
      <c r="AL9" s="76" t="s">
        <v>34</v>
      </c>
      <c r="AM9" s="65" t="s">
        <v>29</v>
      </c>
      <c r="AN9" s="69" t="s">
        <v>30</v>
      </c>
      <c r="AO9" s="69" t="s">
        <v>31</v>
      </c>
      <c r="AP9" s="69" t="s">
        <v>32</v>
      </c>
      <c r="AQ9" s="69" t="s">
        <v>33</v>
      </c>
      <c r="AR9" s="82" t="s">
        <v>35</v>
      </c>
      <c r="AS9" s="13"/>
      <c r="AT9" s="88" t="s">
        <v>29</v>
      </c>
      <c r="AU9" s="92" t="s">
        <v>30</v>
      </c>
      <c r="AV9" s="92" t="s">
        <v>31</v>
      </c>
      <c r="AW9" s="92" t="s">
        <v>32</v>
      </c>
      <c r="AX9" s="92" t="s">
        <v>33</v>
      </c>
      <c r="AY9" s="96" t="s">
        <v>35</v>
      </c>
      <c r="AZ9" s="13"/>
      <c r="BA9" s="100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customHeight="1" ht="17.25">
      <c r="A10" s="15"/>
      <c r="B10" s="19"/>
      <c r="C10" s="23"/>
      <c r="D10" s="25"/>
      <c r="E10" s="30"/>
      <c r="F10" s="25"/>
      <c r="G10" s="33" t="s">
        <v>36</v>
      </c>
      <c r="H10" s="33" t="s">
        <v>37</v>
      </c>
      <c r="I10" s="39" t="s">
        <v>36</v>
      </c>
      <c r="J10" s="39" t="s">
        <v>37</v>
      </c>
      <c r="K10" s="42"/>
      <c r="L10" s="46"/>
      <c r="M10" s="48"/>
      <c r="N10" s="51"/>
      <c r="O10" s="58"/>
      <c r="P10" s="61"/>
      <c r="Q10" s="13"/>
      <c r="R10" s="66" t="s">
        <v>38</v>
      </c>
      <c r="S10" s="70" t="s">
        <v>39</v>
      </c>
      <c r="T10" s="72" t="s">
        <v>40</v>
      </c>
      <c r="U10" s="70" t="s">
        <v>38</v>
      </c>
      <c r="V10" s="70" t="s">
        <v>39</v>
      </c>
      <c r="W10" s="72" t="s">
        <v>40</v>
      </c>
      <c r="X10" s="70" t="s">
        <v>38</v>
      </c>
      <c r="Y10" s="70" t="s">
        <v>39</v>
      </c>
      <c r="Z10" s="72" t="s">
        <v>40</v>
      </c>
      <c r="AA10" s="70" t="s">
        <v>38</v>
      </c>
      <c r="AB10" s="70" t="s">
        <v>39</v>
      </c>
      <c r="AC10" s="72" t="s">
        <v>40</v>
      </c>
      <c r="AD10" s="70" t="s">
        <v>38</v>
      </c>
      <c r="AE10" s="70" t="s">
        <v>39</v>
      </c>
      <c r="AF10" s="72" t="s">
        <v>40</v>
      </c>
      <c r="AG10" s="74" t="s">
        <v>41</v>
      </c>
      <c r="AH10" s="74" t="s">
        <v>42</v>
      </c>
      <c r="AI10" s="74" t="s">
        <v>43</v>
      </c>
      <c r="AJ10" s="74" t="s">
        <v>44</v>
      </c>
      <c r="AK10" s="70" t="s">
        <v>45</v>
      </c>
      <c r="AL10" s="74"/>
      <c r="AM10" s="79"/>
      <c r="AN10" s="72"/>
      <c r="AO10" s="72"/>
      <c r="AP10" s="72"/>
      <c r="AQ10" s="72"/>
      <c r="AR10" s="83"/>
      <c r="AS10" s="13"/>
      <c r="AT10" s="89"/>
      <c r="AU10" s="93"/>
      <c r="AV10" s="93"/>
      <c r="AW10" s="93"/>
      <c r="AX10" s="93"/>
      <c r="AY10" s="97"/>
      <c r="AZ10" s="13"/>
      <c r="BA10" s="101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customHeight="1" ht="15.75">
      <c r="A11" s="16">
        <v>1</v>
      </c>
      <c r="B11" s="16">
        <v>41947</v>
      </c>
      <c r="C11" s="16" t="s">
        <v>246</v>
      </c>
      <c r="D11" s="13"/>
      <c r="E11" s="16" t="str">
        <f>H11</f>
        <v>0</v>
      </c>
      <c r="F11" s="13"/>
      <c r="G11" s="34" t="str">
        <f>IF(OR(COUNTBLANK(AL11:AL11)=1,COUNTBLANK(AR11:AR11)=1,COUNTBLANK(O11:O11)=1),"",ROUND(((2*AL11)+AR11+O11)/4,0))</f>
        <v>0</v>
      </c>
      <c r="H11" s="34" t="str">
        <f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0</v>
      </c>
      <c r="I11" s="34" t="str">
        <f>IF(AND(COUNTBLANK(AT11:AX11)=5,COUNTBLANK(AM11:AQ11)=5),"",IF(COUNTBLANK(AL11:AL11)=1,ROUND((AR11+(AY11*2))/3,0),ROUND(AY11,0)))</f>
        <v>0</v>
      </c>
      <c r="J11" s="34" t="str">
        <f>IF(OR(AND(COUNTBLANK(P11:P11)=1,OR($K$2&lt;&gt;12,UPPER($L$2)&lt;&gt;"GENAP")),COUNTBLANK(AT11:AX11)=5),"",IF(COUNTBLANK(AL11:AL11)=1,ROUND((AR11+(AY11*2))/3,0),ROUND(AY11,0)))</f>
        <v>0</v>
      </c>
      <c r="K11" s="16" t="str">
        <f>IF(BA11="","",BA11)</f>
        <v>0</v>
      </c>
      <c r="L11" s="102" t="s">
        <v>47</v>
      </c>
      <c r="M11" s="13"/>
      <c r="N11" s="52" t="str">
        <f>IF(BB11="","",BB11)</f>
        <v>0</v>
      </c>
      <c r="O11" s="2">
        <v>84</v>
      </c>
      <c r="P11" s="1">
        <v>88</v>
      </c>
      <c r="Q11" s="13"/>
      <c r="R11" s="3">
        <v>80</v>
      </c>
      <c r="S11" s="1"/>
      <c r="T11" s="62" t="str">
        <f>IF(ISNUMBER(R11)=FALSE(),"",IF(OR(R11&gt;=$C$4,ISNUMBER(S11)=FALSE(),R11&gt;S11),R11,IF(S11&gt;=$C$4,$C$4,S11)))</f>
        <v>0</v>
      </c>
      <c r="U11" s="1">
        <v>88</v>
      </c>
      <c r="V11" s="1"/>
      <c r="W11" s="62" t="str">
        <f>IF(ISNUMBER(U11)=FALSE(),"",IF(OR(U11&gt;=$C$4,ISNUMBER(V11)=FALSE(),U11&gt;V11),U11,IF(V11&gt;=$C$4,$C$4,V11)))</f>
        <v>0</v>
      </c>
      <c r="X11" s="1">
        <v>85</v>
      </c>
      <c r="Y11" s="1"/>
      <c r="Z11" s="62" t="str">
        <f>IF(ISNUMBER(X11)=FALSE(),"",IF(OR(X11&gt;=$C$4,ISNUMBER(Y11)=FALSE(),X11&gt;Y11),X11,IF(Y11&gt;=$C$4,$C$4,Y11)))</f>
        <v>0</v>
      </c>
      <c r="AA11" s="1"/>
      <c r="AB11" s="1"/>
      <c r="AC11" s="62" t="str">
        <f>IF(ISNUMBER(AA11)=FALSE(),"",IF(OR(AA11&gt;=$C$4,ISNUMBER(AB11)=FALSE(),AA11&gt;AB11),AA11,IF(AB11&gt;=$C$4,$C$4,AB11)))</f>
        <v>0</v>
      </c>
      <c r="AD11" s="1"/>
      <c r="AE11" s="1"/>
      <c r="AF11" s="62" t="str">
        <f>IF(ISNUMBER(AD11)=FALSE(),"",IF(OR(AD11&gt;=$C$4,ISNUMBER(AE11)=FALSE(),AD11&gt;AE11),AD11,IF(AE11&gt;=$C$4,$C$4,AE11)))</f>
        <v>0</v>
      </c>
      <c r="AG11" s="16" t="str">
        <f>IF(COUNTA(T11:T11)=1,T11)</f>
        <v>0</v>
      </c>
      <c r="AH11" s="16" t="str">
        <f>IF(COUNTA(W11:W11)=1,W11)</f>
        <v>0</v>
      </c>
      <c r="AI11" s="16" t="str">
        <f>IF(COUNTA(Z11:Z11)=1,Z11)</f>
        <v>0</v>
      </c>
      <c r="AJ11" s="16" t="str">
        <f>IF(COUNTA(AC11:AC11)=1,AC11)</f>
        <v>0</v>
      </c>
      <c r="AK11" s="16" t="str">
        <f>IF(COUNTA(AF11:AF11)=1,AF11)</f>
        <v>0</v>
      </c>
      <c r="AL11" s="52" t="str">
        <f>IF(COUNTBLANK(AG11:AK11)=5,"",AVERAGE(AG11:AK11))</f>
        <v>0</v>
      </c>
      <c r="AM11" s="6">
        <v>85</v>
      </c>
      <c r="AN11" s="2">
        <v>89</v>
      </c>
      <c r="AO11" s="2">
        <v>87</v>
      </c>
      <c r="AP11" s="2"/>
      <c r="AQ11" s="2"/>
      <c r="AR11" s="84" t="str">
        <f>IF(COUNTBLANK(AM11:AQ11)=5,"",AVERAGE(AM11:AQ11))</f>
        <v>0</v>
      </c>
      <c r="AS11" s="13"/>
      <c r="AT11" s="6"/>
      <c r="AU11" s="2"/>
      <c r="AV11" s="2"/>
      <c r="AW11" s="2"/>
      <c r="AX11" s="2"/>
      <c r="AY11" s="98" t="str">
        <f>IF(COUNTBLANK(AT11:AX11)=5,"",AVERAGE(AT11:AX11))</f>
        <v>0</v>
      </c>
      <c r="AZ11" s="13"/>
      <c r="BA11" s="10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6">
        <v>2</v>
      </c>
      <c r="B12" s="16">
        <v>41962</v>
      </c>
      <c r="C12" s="16" t="s">
        <v>247</v>
      </c>
      <c r="D12" s="13"/>
      <c r="E12" s="16" t="str">
        <f>H12</f>
        <v>0</v>
      </c>
      <c r="F12" s="13"/>
      <c r="G12" s="34" t="str">
        <f>IF(OR(COUNTBLANK(AL12:AL12)=1,COUNTBLANK(AR12:AR12)=1,COUNTBLANK(O12:O12)=1),"",ROUND(((2*AL12)+AR12+O12)/4,0))</f>
        <v>0</v>
      </c>
      <c r="H12" s="34" t="str">
        <f>IF(OR(COUNTBLANK(AL12:AL12)=1,COUNTBLANK(AR12:AR12)=1,AND(COUNTBLANK(O12:O12)=1,OR($K$2&lt;&gt;12,UPPER($L$2)&lt;&gt;"GENAP")),AND(COUNTBLANK(P12:P12)=1,OR($K$2&lt;&gt;12,UPPER($L$2)&lt;&gt;"GENAP"))),"",IF(OR($K$2&lt;&gt;12,UPPER($L$2)&lt;&gt;"GENAP"),ROUND(((2*AL12)+AR12+P12)/4,0),ROUND(((2*AL12)+AR12+P12)/4,0)))</f>
        <v>0</v>
      </c>
      <c r="I12" s="34" t="str">
        <f>IF(AND(COUNTBLANK(AT12:AX12)=5,COUNTBLANK(AM12:AQ12)=5),"",IF(COUNTBLANK(AL12:AL12)=1,ROUND((AR12+(AY12*2))/3,0),ROUND(AY12,0)))</f>
        <v>0</v>
      </c>
      <c r="J12" s="34" t="str">
        <f>IF(OR(AND(COUNTBLANK(P12:P12)=1,OR($K$2&lt;&gt;12,UPPER($L$2)&lt;&gt;"GENAP")),COUNTBLANK(AT12:AX12)=5),"",IF(COUNTBLANK(AL12:AL12)=1,ROUND((AR12+(AY12*2))/3,0),ROUND(AY12,0)))</f>
        <v>0</v>
      </c>
      <c r="K12" s="16" t="str">
        <f>IF(BA12="","",BA12)</f>
        <v>0</v>
      </c>
      <c r="L12" s="102" t="s">
        <v>47</v>
      </c>
      <c r="M12" s="13"/>
      <c r="N12" s="53" t="str">
        <f>IF(BB12="","",BB12)</f>
        <v>0</v>
      </c>
      <c r="O12" s="2">
        <v>85</v>
      </c>
      <c r="P12" s="2">
        <v>87</v>
      </c>
      <c r="Q12" s="13"/>
      <c r="R12" s="3">
        <v>84</v>
      </c>
      <c r="S12" s="1"/>
      <c r="T12" s="62" t="str">
        <f>IF(ISNUMBER(R12)=FALSE(),"",IF(OR(R12&gt;=$C$4,ISNUMBER(S12)=FALSE(),R12&gt;S12),R12,IF(S12&gt;=$C$4,$C$4,S12)))</f>
        <v>0</v>
      </c>
      <c r="U12" s="1">
        <v>85</v>
      </c>
      <c r="V12" s="1"/>
      <c r="W12" s="62" t="str">
        <f>IF(ISNUMBER(U12)=FALSE(),"",IF(OR(U12&gt;=$C$4,ISNUMBER(V12)=FALSE(),U12&gt;V12),U12,IF(V12&gt;=$C$4,$C$4,V12)))</f>
        <v>0</v>
      </c>
      <c r="X12" s="1">
        <v>87</v>
      </c>
      <c r="Y12" s="1"/>
      <c r="Z12" s="62" t="str">
        <f>IF(ISNUMBER(X12)=FALSE(),"",IF(OR(X12&gt;=$C$4,ISNUMBER(Y12)=FALSE(),X12&gt;Y12),X12,IF(Y12&gt;=$C$4,$C$4,Y12)))</f>
        <v>0</v>
      </c>
      <c r="AA12" s="1"/>
      <c r="AB12" s="1"/>
      <c r="AC12" s="62" t="str">
        <f>IF(ISNUMBER(AA12)=FALSE(),"",IF(OR(AA12&gt;=$C$4,ISNUMBER(AB12)=FALSE(),AA12&gt;AB12),AA12,IF(AB12&gt;=$C$4,$C$4,AB12)))</f>
        <v>0</v>
      </c>
      <c r="AD12" s="1"/>
      <c r="AE12" s="1"/>
      <c r="AF12" s="62" t="str">
        <f>IF(ISNUMBER(AD12)=FALSE(),"",IF(OR(AD12&gt;=$C$4,ISNUMBER(AE12)=FALSE(),AD12&gt;AE12),AD12,IF(AE12&gt;=$C$4,$C$4,AE12)))</f>
        <v>0</v>
      </c>
      <c r="AG12" s="16" t="str">
        <f>IF(COUNTA(T12:T12)=1,T12)</f>
        <v>0</v>
      </c>
      <c r="AH12" s="16" t="str">
        <f>IF(COUNTA(W12:W12)=1,W12)</f>
        <v>0</v>
      </c>
      <c r="AI12" s="16" t="str">
        <f>IF(COUNTA(Z12:Z12)=1,Z12)</f>
        <v>0</v>
      </c>
      <c r="AJ12" s="16" t="str">
        <f>IF(COUNTA(AC12:AC12)=1,AC12)</f>
        <v>0</v>
      </c>
      <c r="AK12" s="16" t="str">
        <f>IF(COUNTA(AF12:AF12)=1,AF12)</f>
        <v>0</v>
      </c>
      <c r="AL12" s="52" t="str">
        <f>IF(COUNTBLANK(AG12:AK12)=5,"",AVERAGE(AG12:AK12))</f>
        <v>0</v>
      </c>
      <c r="AM12" s="6">
        <v>85</v>
      </c>
      <c r="AN12" s="2">
        <v>89</v>
      </c>
      <c r="AO12" s="2">
        <v>87</v>
      </c>
      <c r="AP12" s="2"/>
      <c r="AQ12" s="2"/>
      <c r="AR12" s="84" t="str">
        <f>IF(COUNTBLANK(AM12:AQ12)=5,"",AVERAGE(AM12:AQ12))</f>
        <v>0</v>
      </c>
      <c r="AS12" s="13"/>
      <c r="AT12" s="6"/>
      <c r="AU12" s="2"/>
      <c r="AV12" s="2"/>
      <c r="AW12" s="2"/>
      <c r="AX12" s="2"/>
      <c r="AY12" s="98" t="str">
        <f>IF(COUNTBLANK(AT12:AX12)=5,"",AVERAGE(AT12:AX12))</f>
        <v>0</v>
      </c>
      <c r="AZ12" s="13"/>
      <c r="BA12" s="10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6">
        <v>3</v>
      </c>
      <c r="B13" s="16">
        <v>41977</v>
      </c>
      <c r="C13" s="16" t="s">
        <v>248</v>
      </c>
      <c r="D13" s="13"/>
      <c r="E13" s="16" t="str">
        <f>H13</f>
        <v>0</v>
      </c>
      <c r="F13" s="13"/>
      <c r="G13" s="34" t="str">
        <f>IF(OR(COUNTBLANK(AL13:AL13)=1,COUNTBLANK(AR13:AR13)=1,COUNTBLANK(O13:O13)=1),"",ROUND(((2*AL13)+AR13+O13)/4,0))</f>
        <v>0</v>
      </c>
      <c r="H13" s="34" t="str">
        <f>IF(OR(COUNTBLANK(AL13:AL13)=1,COUNTBLANK(AR13:AR13)=1,AND(COUNTBLANK(O13:O13)=1,OR($K$2&lt;&gt;12,UPPER($L$2)&lt;&gt;"GENAP")),AND(COUNTBLANK(P13:P13)=1,OR($K$2&lt;&gt;12,UPPER($L$2)&lt;&gt;"GENAP"))),"",IF(OR($K$2&lt;&gt;12,UPPER($L$2)&lt;&gt;"GENAP"),ROUND(((2*AL13)+AR13+P13)/4,0),ROUND(((2*AL13)+AR13+P13)/4,0)))</f>
        <v>0</v>
      </c>
      <c r="I13" s="34" t="str">
        <f>IF(AND(COUNTBLANK(AT13:AX13)=5,COUNTBLANK(AM13:AQ13)=5),"",IF(COUNTBLANK(AL13:AL13)=1,ROUND((AR13+(AY13*2))/3,0),ROUND(AY13,0)))</f>
        <v>0</v>
      </c>
      <c r="J13" s="34" t="str">
        <f>IF(OR(AND(COUNTBLANK(P13:P13)=1,OR($K$2&lt;&gt;12,UPPER($L$2)&lt;&gt;"GENAP")),COUNTBLANK(AT13:AX13)=5),"",IF(COUNTBLANK(AL13:AL13)=1,ROUND((AR13+(AY13*2))/3,0),ROUND(AY13,0)))</f>
        <v>0</v>
      </c>
      <c r="K13" s="16" t="str">
        <f>IF(BA13="","",BA13)</f>
        <v>0</v>
      </c>
      <c r="L13" s="102" t="s">
        <v>47</v>
      </c>
      <c r="M13" s="13"/>
      <c r="N13" s="53" t="str">
        <f>IF(BB13="","",BB13)</f>
        <v>0</v>
      </c>
      <c r="O13" s="2">
        <v>88</v>
      </c>
      <c r="P13" s="2">
        <v>90</v>
      </c>
      <c r="Q13" s="13"/>
      <c r="R13" s="3">
        <v>84</v>
      </c>
      <c r="S13" s="1"/>
      <c r="T13" s="62" t="str">
        <f>IF(ISNUMBER(R13)=FALSE(),"",IF(OR(R13&gt;=$C$4,ISNUMBER(S13)=FALSE(),R13&gt;S13),R13,IF(S13&gt;=$C$4,$C$4,S13)))</f>
        <v>0</v>
      </c>
      <c r="U13" s="1">
        <v>87</v>
      </c>
      <c r="V13" s="1"/>
      <c r="W13" s="62" t="str">
        <f>IF(ISNUMBER(U13)=FALSE(),"",IF(OR(U13&gt;=$C$4,ISNUMBER(V13)=FALSE(),U13&gt;V13),U13,IF(V13&gt;=$C$4,$C$4,V13)))</f>
        <v>0</v>
      </c>
      <c r="X13" s="1">
        <v>88</v>
      </c>
      <c r="Y13" s="1"/>
      <c r="Z13" s="62" t="str">
        <f>IF(ISNUMBER(X13)=FALSE(),"",IF(OR(X13&gt;=$C$4,ISNUMBER(Y13)=FALSE(),X13&gt;Y13),X13,IF(Y13&gt;=$C$4,$C$4,Y13)))</f>
        <v>0</v>
      </c>
      <c r="AA13" s="1"/>
      <c r="AB13" s="1"/>
      <c r="AC13" s="62" t="str">
        <f>IF(ISNUMBER(AA13)=FALSE(),"",IF(OR(AA13&gt;=$C$4,ISNUMBER(AB13)=FALSE(),AA13&gt;AB13),AA13,IF(AB13&gt;=$C$4,$C$4,AB13)))</f>
        <v>0</v>
      </c>
      <c r="AD13" s="1"/>
      <c r="AE13" s="1"/>
      <c r="AF13" s="62" t="str">
        <f>IF(ISNUMBER(AD13)=FALSE(),"",IF(OR(AD13&gt;=$C$4,ISNUMBER(AE13)=FALSE(),AD13&gt;AE13),AD13,IF(AE13&gt;=$C$4,$C$4,AE13)))</f>
        <v>0</v>
      </c>
      <c r="AG13" s="16" t="str">
        <f>IF(COUNTA(T13:T13)=1,T13)</f>
        <v>0</v>
      </c>
      <c r="AH13" s="16" t="str">
        <f>IF(COUNTA(W13:W13)=1,W13)</f>
        <v>0</v>
      </c>
      <c r="AI13" s="16" t="str">
        <f>IF(COUNTA(Z13:Z13)=1,Z13)</f>
        <v>0</v>
      </c>
      <c r="AJ13" s="16" t="str">
        <f>IF(COUNTA(AC13:AC13)=1,AC13)</f>
        <v>0</v>
      </c>
      <c r="AK13" s="16" t="str">
        <f>IF(COUNTA(AF13:AF13)=1,AF13)</f>
        <v>0</v>
      </c>
      <c r="AL13" s="52" t="str">
        <f>IF(COUNTBLANK(AG13:AK13)=5,"",AVERAGE(AG13:AK13))</f>
        <v>0</v>
      </c>
      <c r="AM13" s="6">
        <v>82</v>
      </c>
      <c r="AN13" s="2">
        <v>89</v>
      </c>
      <c r="AO13" s="2">
        <v>87</v>
      </c>
      <c r="AP13" s="2"/>
      <c r="AQ13" s="2"/>
      <c r="AR13" s="84" t="str">
        <f>IF(COUNTBLANK(AM13:AQ13)=5,"",AVERAGE(AM13:AQ13))</f>
        <v>0</v>
      </c>
      <c r="AS13" s="13"/>
      <c r="AT13" s="6"/>
      <c r="AU13" s="2"/>
      <c r="AV13" s="2"/>
      <c r="AW13" s="2"/>
      <c r="AX13" s="2"/>
      <c r="AY13" s="98" t="str">
        <f>IF(COUNTBLANK(AT13:AX13)=5,"",AVERAGE(AT13:AX13))</f>
        <v>0</v>
      </c>
      <c r="AZ13" s="13"/>
      <c r="BA13" s="10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6">
        <v>4</v>
      </c>
      <c r="B14" s="16">
        <v>41992</v>
      </c>
      <c r="C14" s="16" t="s">
        <v>249</v>
      </c>
      <c r="D14" s="13"/>
      <c r="E14" s="16" t="str">
        <f>H14</f>
        <v>0</v>
      </c>
      <c r="F14" s="13"/>
      <c r="G14" s="34" t="str">
        <f>IF(OR(COUNTBLANK(AL14:AL14)=1,COUNTBLANK(AR14:AR14)=1,COUNTBLANK(O14:O14)=1),"",ROUND(((2*AL14)+AR14+O14)/4,0))</f>
        <v>0</v>
      </c>
      <c r="H14" s="34" t="str">
        <f>IF(OR(COUNTBLANK(AL14:AL14)=1,COUNTBLANK(AR14:AR14)=1,AND(COUNTBLANK(O14:O14)=1,OR($K$2&lt;&gt;12,UPPER($L$2)&lt;&gt;"GENAP")),AND(COUNTBLANK(P14:P14)=1,OR($K$2&lt;&gt;12,UPPER($L$2)&lt;&gt;"GENAP"))),"",IF(OR($K$2&lt;&gt;12,UPPER($L$2)&lt;&gt;"GENAP"),ROUND(((2*AL14)+AR14+P14)/4,0),ROUND(((2*AL14)+AR14+P14)/4,0)))</f>
        <v>0</v>
      </c>
      <c r="I14" s="34" t="str">
        <f>IF(AND(COUNTBLANK(AT14:AX14)=5,COUNTBLANK(AM14:AQ14)=5),"",IF(COUNTBLANK(AL14:AL14)=1,ROUND((AR14+(AY14*2))/3,0),ROUND(AY14,0)))</f>
        <v>0</v>
      </c>
      <c r="J14" s="34" t="str">
        <f>IF(OR(AND(COUNTBLANK(P14:P14)=1,OR($K$2&lt;&gt;12,UPPER($L$2)&lt;&gt;"GENAP")),COUNTBLANK(AT14:AX14)=5),"",IF(COUNTBLANK(AL14:AL14)=1,ROUND((AR14+(AY14*2))/3,0),ROUND(AY14,0)))</f>
        <v>0</v>
      </c>
      <c r="K14" s="16" t="str">
        <f>IF(BA14="","",BA14)</f>
        <v>0</v>
      </c>
      <c r="L14" s="102" t="s">
        <v>47</v>
      </c>
      <c r="M14" s="13"/>
      <c r="N14" s="53" t="str">
        <f>IF(BB14="","",BB14)</f>
        <v>0</v>
      </c>
      <c r="O14" s="2">
        <v>84</v>
      </c>
      <c r="P14" s="2">
        <v>86</v>
      </c>
      <c r="Q14" s="13"/>
      <c r="R14" s="3">
        <v>83</v>
      </c>
      <c r="S14" s="1"/>
      <c r="T14" s="62" t="str">
        <f>IF(ISNUMBER(R14)=FALSE(),"",IF(OR(R14&gt;=$C$4,ISNUMBER(S14)=FALSE(),R14&gt;S14),R14,IF(S14&gt;=$C$4,$C$4,S14)))</f>
        <v>0</v>
      </c>
      <c r="U14" s="1">
        <v>86</v>
      </c>
      <c r="V14" s="1"/>
      <c r="W14" s="62" t="str">
        <f>IF(ISNUMBER(U14)=FALSE(),"",IF(OR(U14&gt;=$C$4,ISNUMBER(V14)=FALSE(),U14&gt;V14),U14,IF(V14&gt;=$C$4,$C$4,V14)))</f>
        <v>0</v>
      </c>
      <c r="X14" s="1">
        <v>89</v>
      </c>
      <c r="Y14" s="1"/>
      <c r="Z14" s="62" t="str">
        <f>IF(ISNUMBER(X14)=FALSE(),"",IF(OR(X14&gt;=$C$4,ISNUMBER(Y14)=FALSE(),X14&gt;Y14),X14,IF(Y14&gt;=$C$4,$C$4,Y14)))</f>
        <v>0</v>
      </c>
      <c r="AA14" s="1"/>
      <c r="AB14" s="1"/>
      <c r="AC14" s="62" t="str">
        <f>IF(ISNUMBER(AA14)=FALSE(),"",IF(OR(AA14&gt;=$C$4,ISNUMBER(AB14)=FALSE(),AA14&gt;AB14),AA14,IF(AB14&gt;=$C$4,$C$4,AB14)))</f>
        <v>0</v>
      </c>
      <c r="AD14" s="1"/>
      <c r="AE14" s="1"/>
      <c r="AF14" s="62" t="str">
        <f>IF(ISNUMBER(AD14)=FALSE(),"",IF(OR(AD14&gt;=$C$4,ISNUMBER(AE14)=FALSE(),AD14&gt;AE14),AD14,IF(AE14&gt;=$C$4,$C$4,AE14)))</f>
        <v>0</v>
      </c>
      <c r="AG14" s="16" t="str">
        <f>IF(COUNTA(T14:T14)=1,T14)</f>
        <v>0</v>
      </c>
      <c r="AH14" s="16" t="str">
        <f>IF(COUNTA(W14:W14)=1,W14)</f>
        <v>0</v>
      </c>
      <c r="AI14" s="16" t="str">
        <f>IF(COUNTA(Z14:Z14)=1,Z14)</f>
        <v>0</v>
      </c>
      <c r="AJ14" s="16" t="str">
        <f>IF(COUNTA(AC14:AC14)=1,AC14)</f>
        <v>0</v>
      </c>
      <c r="AK14" s="16" t="str">
        <f>IF(COUNTA(AF14:AF14)=1,AF14)</f>
        <v>0</v>
      </c>
      <c r="AL14" s="52" t="str">
        <f>IF(COUNTBLANK(AG14:AK14)=5,"",AVERAGE(AG14:AK14))</f>
        <v>0</v>
      </c>
      <c r="AM14" s="6">
        <v>86</v>
      </c>
      <c r="AN14" s="2">
        <v>89</v>
      </c>
      <c r="AO14" s="2">
        <v>87</v>
      </c>
      <c r="AP14" s="2"/>
      <c r="AQ14" s="2"/>
      <c r="AR14" s="84" t="str">
        <f>IF(COUNTBLANK(AM14:AQ14)=5,"",AVERAGE(AM14:AQ14))</f>
        <v>0</v>
      </c>
      <c r="AS14" s="13"/>
      <c r="AT14" s="6"/>
      <c r="AU14" s="2"/>
      <c r="AV14" s="2"/>
      <c r="AW14" s="2"/>
      <c r="AX14" s="2"/>
      <c r="AY14" s="98" t="str">
        <f>IF(COUNTBLANK(AT14:AX14)=5,"",AVERAGE(AT14:AX14))</f>
        <v>0</v>
      </c>
      <c r="AZ14" s="13"/>
      <c r="BA14" s="10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6">
        <v>5</v>
      </c>
      <c r="B15" s="16">
        <v>42007</v>
      </c>
      <c r="C15" s="16" t="s">
        <v>250</v>
      </c>
      <c r="D15" s="13"/>
      <c r="E15" s="16" t="str">
        <f>H15</f>
        <v>0</v>
      </c>
      <c r="F15" s="13"/>
      <c r="G15" s="34" t="str">
        <f>IF(OR(COUNTBLANK(AL15:AL15)=1,COUNTBLANK(AR15:AR15)=1,COUNTBLANK(O15:O15)=1),"",ROUND(((2*AL15)+AR15+O15)/4,0))</f>
        <v>0</v>
      </c>
      <c r="H15" s="34" t="str">
        <f>IF(OR(COUNTBLANK(AL15:AL15)=1,COUNTBLANK(AR15:AR15)=1,AND(COUNTBLANK(O15:O15)=1,OR($K$2&lt;&gt;12,UPPER($L$2)&lt;&gt;"GENAP")),AND(COUNTBLANK(P15:P15)=1,OR($K$2&lt;&gt;12,UPPER($L$2)&lt;&gt;"GENAP"))),"",IF(OR($K$2&lt;&gt;12,UPPER($L$2)&lt;&gt;"GENAP"),ROUND(((2*AL15)+AR15+P15)/4,0),ROUND(((2*AL15)+AR15+P15)/4,0)))</f>
        <v>0</v>
      </c>
      <c r="I15" s="34" t="str">
        <f>IF(AND(COUNTBLANK(AT15:AX15)=5,COUNTBLANK(AM15:AQ15)=5),"",IF(COUNTBLANK(AL15:AL15)=1,ROUND((AR15+(AY15*2))/3,0),ROUND(AY15,0)))</f>
        <v>0</v>
      </c>
      <c r="J15" s="34" t="str">
        <f>IF(OR(AND(COUNTBLANK(P15:P15)=1,OR($K$2&lt;&gt;12,UPPER($L$2)&lt;&gt;"GENAP")),COUNTBLANK(AT15:AX15)=5),"",IF(COUNTBLANK(AL15:AL15)=1,ROUND((AR15+(AY15*2))/3,0),ROUND(AY15,0)))</f>
        <v>0</v>
      </c>
      <c r="K15" s="16" t="str">
        <f>IF(BA15="","",BA15)</f>
        <v>0</v>
      </c>
      <c r="L15" s="102" t="s">
        <v>47</v>
      </c>
      <c r="M15" s="13"/>
      <c r="N15" s="53" t="str">
        <f>IF(BB15="","",BB15)</f>
        <v>0</v>
      </c>
      <c r="O15" s="2">
        <v>84</v>
      </c>
      <c r="P15" s="2">
        <v>86</v>
      </c>
      <c r="Q15" s="13"/>
      <c r="R15" s="3">
        <v>85</v>
      </c>
      <c r="S15" s="1"/>
      <c r="T15" s="62" t="str">
        <f>IF(ISNUMBER(R15)=FALSE(),"",IF(OR(R15&gt;=$C$4,ISNUMBER(S15)=FALSE(),R15&gt;S15),R15,IF(S15&gt;=$C$4,$C$4,S15)))</f>
        <v>0</v>
      </c>
      <c r="U15" s="1">
        <v>86</v>
      </c>
      <c r="V15" s="1"/>
      <c r="W15" s="62" t="str">
        <f>IF(ISNUMBER(U15)=FALSE(),"",IF(OR(U15&gt;=$C$4,ISNUMBER(V15)=FALSE(),U15&gt;V15),U15,IF(V15&gt;=$C$4,$C$4,V15)))</f>
        <v>0</v>
      </c>
      <c r="X15" s="1">
        <v>87</v>
      </c>
      <c r="Y15" s="1"/>
      <c r="Z15" s="62" t="str">
        <f>IF(ISNUMBER(X15)=FALSE(),"",IF(OR(X15&gt;=$C$4,ISNUMBER(Y15)=FALSE(),X15&gt;Y15),X15,IF(Y15&gt;=$C$4,$C$4,Y15)))</f>
        <v>0</v>
      </c>
      <c r="AA15" s="1"/>
      <c r="AB15" s="1"/>
      <c r="AC15" s="62" t="str">
        <f>IF(ISNUMBER(AA15)=FALSE(),"",IF(OR(AA15&gt;=$C$4,ISNUMBER(AB15)=FALSE(),AA15&gt;AB15),AA15,IF(AB15&gt;=$C$4,$C$4,AB15)))</f>
        <v>0</v>
      </c>
      <c r="AD15" s="1"/>
      <c r="AE15" s="1"/>
      <c r="AF15" s="62" t="str">
        <f>IF(ISNUMBER(AD15)=FALSE(),"",IF(OR(AD15&gt;=$C$4,ISNUMBER(AE15)=FALSE(),AD15&gt;AE15),AD15,IF(AE15&gt;=$C$4,$C$4,AE15)))</f>
        <v>0</v>
      </c>
      <c r="AG15" s="16" t="str">
        <f>IF(COUNTA(T15:T15)=1,T15)</f>
        <v>0</v>
      </c>
      <c r="AH15" s="16" t="str">
        <f>IF(COUNTA(W15:W15)=1,W15)</f>
        <v>0</v>
      </c>
      <c r="AI15" s="16" t="str">
        <f>IF(COUNTA(Z15:Z15)=1,Z15)</f>
        <v>0</v>
      </c>
      <c r="AJ15" s="16" t="str">
        <f>IF(COUNTA(AC15:AC15)=1,AC15)</f>
        <v>0</v>
      </c>
      <c r="AK15" s="16" t="str">
        <f>IF(COUNTA(AF15:AF15)=1,AF15)</f>
        <v>0</v>
      </c>
      <c r="AL15" s="52" t="str">
        <f>IF(COUNTBLANK(AG15:AK15)=5,"",AVERAGE(AG15:AK15))</f>
        <v>0</v>
      </c>
      <c r="AM15" s="6">
        <v>88</v>
      </c>
      <c r="AN15" s="2">
        <v>89</v>
      </c>
      <c r="AO15" s="2">
        <v>87</v>
      </c>
      <c r="AP15" s="2"/>
      <c r="AQ15" s="2"/>
      <c r="AR15" s="84" t="str">
        <f>IF(COUNTBLANK(AM15:AQ15)=5,"",AVERAGE(AM15:AQ15))</f>
        <v>0</v>
      </c>
      <c r="AS15" s="13"/>
      <c r="AT15" s="6"/>
      <c r="AU15" s="2"/>
      <c r="AV15" s="2"/>
      <c r="AW15" s="2"/>
      <c r="AX15" s="2"/>
      <c r="AY15" s="98" t="str">
        <f>IF(COUNTBLANK(AT15:AX15)=5,"",AVERAGE(AT15:AX15))</f>
        <v>0</v>
      </c>
      <c r="AZ15" s="13"/>
      <c r="BA15" s="10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6">
        <v>6</v>
      </c>
      <c r="B16" s="16">
        <v>42022</v>
      </c>
      <c r="C16" s="16" t="s">
        <v>251</v>
      </c>
      <c r="D16" s="13"/>
      <c r="E16" s="16" t="str">
        <f>H16</f>
        <v>0</v>
      </c>
      <c r="F16" s="13"/>
      <c r="G16" s="34" t="str">
        <f>IF(OR(COUNTBLANK(AL16:AL16)=1,COUNTBLANK(AR16:AR16)=1,COUNTBLANK(O16:O16)=1),"",ROUND(((2*AL16)+AR16+O16)/4,0))</f>
        <v>0</v>
      </c>
      <c r="H16" s="34" t="str">
        <f>IF(OR(COUNTBLANK(AL16:AL16)=1,COUNTBLANK(AR16:AR16)=1,AND(COUNTBLANK(O16:O16)=1,OR($K$2&lt;&gt;12,UPPER($L$2)&lt;&gt;"GENAP")),AND(COUNTBLANK(P16:P16)=1,OR($K$2&lt;&gt;12,UPPER($L$2)&lt;&gt;"GENAP"))),"",IF(OR($K$2&lt;&gt;12,UPPER($L$2)&lt;&gt;"GENAP"),ROUND(((2*AL16)+AR16+P16)/4,0),ROUND(((2*AL16)+AR16+P16)/4,0)))</f>
        <v>0</v>
      </c>
      <c r="I16" s="34" t="str">
        <f>IF(AND(COUNTBLANK(AT16:AX16)=5,COUNTBLANK(AM16:AQ16)=5),"",IF(COUNTBLANK(AL16:AL16)=1,ROUND((AR16+(AY16*2))/3,0),ROUND(AY16,0)))</f>
        <v>0</v>
      </c>
      <c r="J16" s="34" t="str">
        <f>IF(OR(AND(COUNTBLANK(P16:P16)=1,OR($K$2&lt;&gt;12,UPPER($L$2)&lt;&gt;"GENAP")),COUNTBLANK(AT16:AX16)=5),"",IF(COUNTBLANK(AL16:AL16)=1,ROUND((AR16+(AY16*2))/3,0),ROUND(AY16,0)))</f>
        <v>0</v>
      </c>
      <c r="K16" s="16" t="str">
        <f>IF(BA16="","",BA16)</f>
        <v>0</v>
      </c>
      <c r="L16" s="102" t="s">
        <v>47</v>
      </c>
      <c r="M16" s="13"/>
      <c r="N16" s="53" t="str">
        <f>IF(BB16="","",BB16)</f>
        <v>0</v>
      </c>
      <c r="O16" s="2">
        <v>84</v>
      </c>
      <c r="P16" s="2">
        <v>91</v>
      </c>
      <c r="Q16" s="13"/>
      <c r="R16" s="3">
        <v>84</v>
      </c>
      <c r="S16" s="1"/>
      <c r="T16" s="62" t="str">
        <f>IF(ISNUMBER(R16)=FALSE(),"",IF(OR(R16&gt;=$C$4,ISNUMBER(S16)=FALSE(),R16&gt;S16),R16,IF(S16&gt;=$C$4,$C$4,S16)))</f>
        <v>0</v>
      </c>
      <c r="U16" s="1">
        <v>85</v>
      </c>
      <c r="V16" s="1"/>
      <c r="W16" s="62" t="str">
        <f>IF(ISNUMBER(U16)=FALSE(),"",IF(OR(U16&gt;=$C$4,ISNUMBER(V16)=FALSE(),U16&gt;V16),U16,IF(V16&gt;=$C$4,$C$4,V16)))</f>
        <v>0</v>
      </c>
      <c r="X16" s="1">
        <v>86</v>
      </c>
      <c r="Y16" s="1"/>
      <c r="Z16" s="62" t="str">
        <f>IF(ISNUMBER(X16)=FALSE(),"",IF(OR(X16&gt;=$C$4,ISNUMBER(Y16)=FALSE(),X16&gt;Y16),X16,IF(Y16&gt;=$C$4,$C$4,Y16)))</f>
        <v>0</v>
      </c>
      <c r="AA16" s="1"/>
      <c r="AB16" s="1"/>
      <c r="AC16" s="62" t="str">
        <f>IF(ISNUMBER(AA16)=FALSE(),"",IF(OR(AA16&gt;=$C$4,ISNUMBER(AB16)=FALSE(),AA16&gt;AB16),AA16,IF(AB16&gt;=$C$4,$C$4,AB16)))</f>
        <v>0</v>
      </c>
      <c r="AD16" s="1"/>
      <c r="AE16" s="1"/>
      <c r="AF16" s="62" t="str">
        <f>IF(ISNUMBER(AD16)=FALSE(),"",IF(OR(AD16&gt;=$C$4,ISNUMBER(AE16)=FALSE(),AD16&gt;AE16),AD16,IF(AE16&gt;=$C$4,$C$4,AE16)))</f>
        <v>0</v>
      </c>
      <c r="AG16" s="16" t="str">
        <f>IF(COUNTA(T16:T16)=1,T16)</f>
        <v>0</v>
      </c>
      <c r="AH16" s="16" t="str">
        <f>IF(COUNTA(W16:W16)=1,W16)</f>
        <v>0</v>
      </c>
      <c r="AI16" s="16" t="str">
        <f>IF(COUNTA(Z16:Z16)=1,Z16)</f>
        <v>0</v>
      </c>
      <c r="AJ16" s="16" t="str">
        <f>IF(COUNTA(AC16:AC16)=1,AC16)</f>
        <v>0</v>
      </c>
      <c r="AK16" s="16" t="str">
        <f>IF(COUNTA(AF16:AF16)=1,AF16)</f>
        <v>0</v>
      </c>
      <c r="AL16" s="52" t="str">
        <f>IF(COUNTBLANK(AG16:AK16)=5,"",AVERAGE(AG16:AK16))</f>
        <v>0</v>
      </c>
      <c r="AM16" s="6">
        <v>87</v>
      </c>
      <c r="AN16" s="2">
        <v>89</v>
      </c>
      <c r="AO16" s="2">
        <v>87</v>
      </c>
      <c r="AP16" s="2"/>
      <c r="AQ16" s="2"/>
      <c r="AR16" s="84" t="str">
        <f>IF(COUNTBLANK(AM16:AQ16)=5,"",AVERAGE(AM16:AQ16))</f>
        <v>0</v>
      </c>
      <c r="AS16" s="13"/>
      <c r="AT16" s="6"/>
      <c r="AU16" s="2"/>
      <c r="AV16" s="2"/>
      <c r="AW16" s="2"/>
      <c r="AX16" s="2"/>
      <c r="AY16" s="98" t="str">
        <f>IF(COUNTBLANK(AT16:AX16)=5,"",AVERAGE(AT16:AX16))</f>
        <v>0</v>
      </c>
      <c r="AZ16" s="13"/>
      <c r="BA16" s="10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6">
        <v>7</v>
      </c>
      <c r="B17" s="16">
        <v>42037</v>
      </c>
      <c r="C17" s="16" t="s">
        <v>252</v>
      </c>
      <c r="D17" s="13"/>
      <c r="E17" s="16" t="str">
        <f>H17</f>
        <v>0</v>
      </c>
      <c r="F17" s="13"/>
      <c r="G17" s="34" t="str">
        <f>IF(OR(COUNTBLANK(AL17:AL17)=1,COUNTBLANK(AR17:AR17)=1,COUNTBLANK(O17:O17)=1),"",ROUND(((2*AL17)+AR17+O17)/4,0))</f>
        <v>0</v>
      </c>
      <c r="H17" s="34" t="str">
        <f>IF(OR(COUNTBLANK(AL17:AL17)=1,COUNTBLANK(AR17:AR17)=1,AND(COUNTBLANK(O17:O17)=1,OR($K$2&lt;&gt;12,UPPER($L$2)&lt;&gt;"GENAP")),AND(COUNTBLANK(P17:P17)=1,OR($K$2&lt;&gt;12,UPPER($L$2)&lt;&gt;"GENAP"))),"",IF(OR($K$2&lt;&gt;12,UPPER($L$2)&lt;&gt;"GENAP"),ROUND(((2*AL17)+AR17+P17)/4,0),ROUND(((2*AL17)+AR17+P17)/4,0)))</f>
        <v>0</v>
      </c>
      <c r="I17" s="34" t="str">
        <f>IF(AND(COUNTBLANK(AT17:AX17)=5,COUNTBLANK(AM17:AQ17)=5),"",IF(COUNTBLANK(AL17:AL17)=1,ROUND((AR17+(AY17*2))/3,0),ROUND(AY17,0)))</f>
        <v>0</v>
      </c>
      <c r="J17" s="34" t="str">
        <f>IF(OR(AND(COUNTBLANK(P17:P17)=1,OR($K$2&lt;&gt;12,UPPER($L$2)&lt;&gt;"GENAP")),COUNTBLANK(AT17:AX17)=5),"",IF(COUNTBLANK(AL17:AL17)=1,ROUND((AR17+(AY17*2))/3,0),ROUND(AY17,0)))</f>
        <v>0</v>
      </c>
      <c r="K17" s="16" t="str">
        <f>IF(BA17="","",BA17)</f>
        <v>0</v>
      </c>
      <c r="L17" s="102" t="s">
        <v>47</v>
      </c>
      <c r="M17" s="13"/>
      <c r="N17" s="53" t="str">
        <f>IF(BB17="","",BB17)</f>
        <v>0</v>
      </c>
      <c r="O17" s="2">
        <v>89</v>
      </c>
      <c r="P17" s="2">
        <v>96</v>
      </c>
      <c r="Q17" s="13"/>
      <c r="R17" s="3">
        <v>90</v>
      </c>
      <c r="S17" s="1"/>
      <c r="T17" s="62" t="str">
        <f>IF(ISNUMBER(R17)=FALSE(),"",IF(OR(R17&gt;=$C$4,ISNUMBER(S17)=FALSE(),R17&gt;S17),R17,IF(S17&gt;=$C$4,$C$4,S17)))</f>
        <v>0</v>
      </c>
      <c r="U17" s="1">
        <v>86</v>
      </c>
      <c r="V17" s="1"/>
      <c r="W17" s="62" t="str">
        <f>IF(ISNUMBER(U17)=FALSE(),"",IF(OR(U17&gt;=$C$4,ISNUMBER(V17)=FALSE(),U17&gt;V17),U17,IF(V17&gt;=$C$4,$C$4,V17)))</f>
        <v>0</v>
      </c>
      <c r="X17" s="1">
        <v>89</v>
      </c>
      <c r="Y17" s="1"/>
      <c r="Z17" s="62" t="str">
        <f>IF(ISNUMBER(X17)=FALSE(),"",IF(OR(X17&gt;=$C$4,ISNUMBER(Y17)=FALSE(),X17&gt;Y17),X17,IF(Y17&gt;=$C$4,$C$4,Y17)))</f>
        <v>0</v>
      </c>
      <c r="AA17" s="1"/>
      <c r="AB17" s="1"/>
      <c r="AC17" s="62" t="str">
        <f>IF(ISNUMBER(AA17)=FALSE(),"",IF(OR(AA17&gt;=$C$4,ISNUMBER(AB17)=FALSE(),AA17&gt;AB17),AA17,IF(AB17&gt;=$C$4,$C$4,AB17)))</f>
        <v>0</v>
      </c>
      <c r="AD17" s="1"/>
      <c r="AE17" s="1"/>
      <c r="AF17" s="62" t="str">
        <f>IF(ISNUMBER(AD17)=FALSE(),"",IF(OR(AD17&gt;=$C$4,ISNUMBER(AE17)=FALSE(),AD17&gt;AE17),AD17,IF(AE17&gt;=$C$4,$C$4,AE17)))</f>
        <v>0</v>
      </c>
      <c r="AG17" s="16" t="str">
        <f>IF(COUNTA(T17:T17)=1,T17)</f>
        <v>0</v>
      </c>
      <c r="AH17" s="16" t="str">
        <f>IF(COUNTA(W17:W17)=1,W17)</f>
        <v>0</v>
      </c>
      <c r="AI17" s="16" t="str">
        <f>IF(COUNTA(Z17:Z17)=1,Z17)</f>
        <v>0</v>
      </c>
      <c r="AJ17" s="16" t="str">
        <f>IF(COUNTA(AC17:AC17)=1,AC17)</f>
        <v>0</v>
      </c>
      <c r="AK17" s="16" t="str">
        <f>IF(COUNTA(AF17:AF17)=1,AF17)</f>
        <v>0</v>
      </c>
      <c r="AL17" s="52" t="str">
        <f>IF(COUNTBLANK(AG17:AK17)=5,"",AVERAGE(AG17:AK17))</f>
        <v>0</v>
      </c>
      <c r="AM17" s="6">
        <v>85</v>
      </c>
      <c r="AN17" s="2">
        <v>89</v>
      </c>
      <c r="AO17" s="2">
        <v>87</v>
      </c>
      <c r="AP17" s="2"/>
      <c r="AQ17" s="2"/>
      <c r="AR17" s="84" t="str">
        <f>IF(COUNTBLANK(AM17:AQ17)=5,"",AVERAGE(AM17:AQ17))</f>
        <v>0</v>
      </c>
      <c r="AS17" s="13"/>
      <c r="AT17" s="6"/>
      <c r="AU17" s="2"/>
      <c r="AV17" s="2"/>
      <c r="AW17" s="2"/>
      <c r="AX17" s="2"/>
      <c r="AY17" s="98" t="str">
        <f>IF(COUNTBLANK(AT17:AX17)=5,"",AVERAGE(AT17:AX17))</f>
        <v>0</v>
      </c>
      <c r="AZ17" s="13"/>
      <c r="BA17" s="10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6">
        <v>8</v>
      </c>
      <c r="B18" s="16">
        <v>42052</v>
      </c>
      <c r="C18" s="16" t="s">
        <v>253</v>
      </c>
      <c r="D18" s="13"/>
      <c r="E18" s="16" t="str">
        <f>H18</f>
        <v>0</v>
      </c>
      <c r="F18" s="13"/>
      <c r="G18" s="34" t="str">
        <f>IF(OR(COUNTBLANK(AL18:AL18)=1,COUNTBLANK(AR18:AR18)=1,COUNTBLANK(O18:O18)=1),"",ROUND(((2*AL18)+AR18+O18)/4,0))</f>
        <v>0</v>
      </c>
      <c r="H18" s="34" t="str">
        <f>IF(OR(COUNTBLANK(AL18:AL18)=1,COUNTBLANK(AR18:AR18)=1,AND(COUNTBLANK(O18:O18)=1,OR($K$2&lt;&gt;12,UPPER($L$2)&lt;&gt;"GENAP")),AND(COUNTBLANK(P18:P18)=1,OR($K$2&lt;&gt;12,UPPER($L$2)&lt;&gt;"GENAP"))),"",IF(OR($K$2&lt;&gt;12,UPPER($L$2)&lt;&gt;"GENAP"),ROUND(((2*AL18)+AR18+P18)/4,0),ROUND(((2*AL18)+AR18+P18)/4,0)))</f>
        <v>0</v>
      </c>
      <c r="I18" s="34" t="str">
        <f>IF(AND(COUNTBLANK(AT18:AX18)=5,COUNTBLANK(AM18:AQ18)=5),"",IF(COUNTBLANK(AL18:AL18)=1,ROUND((AR18+(AY18*2))/3,0),ROUND(AY18,0)))</f>
        <v>0</v>
      </c>
      <c r="J18" s="34" t="str">
        <f>IF(OR(AND(COUNTBLANK(P18:P18)=1,OR($K$2&lt;&gt;12,UPPER($L$2)&lt;&gt;"GENAP")),COUNTBLANK(AT18:AX18)=5),"",IF(COUNTBLANK(AL18:AL18)=1,ROUND((AR18+(AY18*2))/3,0),ROUND(AY18,0)))</f>
        <v>0</v>
      </c>
      <c r="K18" s="16" t="str">
        <f>IF(BA18="","",BA18)</f>
        <v>0</v>
      </c>
      <c r="L18" s="102" t="s">
        <v>47</v>
      </c>
      <c r="M18" s="13"/>
      <c r="N18" s="53" t="str">
        <f>IF(BB18="","",BB18)</f>
        <v>0</v>
      </c>
      <c r="O18" s="2">
        <v>88</v>
      </c>
      <c r="P18" s="2">
        <v>86</v>
      </c>
      <c r="Q18" s="13"/>
      <c r="R18" s="3">
        <v>80</v>
      </c>
      <c r="S18" s="1"/>
      <c r="T18" s="62" t="str">
        <f>IF(ISNUMBER(R18)=FALSE(),"",IF(OR(R18&gt;=$C$4,ISNUMBER(S18)=FALSE(),R18&gt;S18),R18,IF(S18&gt;=$C$4,$C$4,S18)))</f>
        <v>0</v>
      </c>
      <c r="U18" s="1">
        <v>87</v>
      </c>
      <c r="V18" s="1"/>
      <c r="W18" s="62" t="str">
        <f>IF(ISNUMBER(U18)=FALSE(),"",IF(OR(U18&gt;=$C$4,ISNUMBER(V18)=FALSE(),U18&gt;V18),U18,IF(V18&gt;=$C$4,$C$4,V18)))</f>
        <v>0</v>
      </c>
      <c r="X18" s="1">
        <v>87</v>
      </c>
      <c r="Y18" s="1"/>
      <c r="Z18" s="62" t="str">
        <f>IF(ISNUMBER(X18)=FALSE(),"",IF(OR(X18&gt;=$C$4,ISNUMBER(Y18)=FALSE(),X18&gt;Y18),X18,IF(Y18&gt;=$C$4,$C$4,Y18)))</f>
        <v>0</v>
      </c>
      <c r="AA18" s="1"/>
      <c r="AB18" s="1"/>
      <c r="AC18" s="62" t="str">
        <f>IF(ISNUMBER(AA18)=FALSE(),"",IF(OR(AA18&gt;=$C$4,ISNUMBER(AB18)=FALSE(),AA18&gt;AB18),AA18,IF(AB18&gt;=$C$4,$C$4,AB18)))</f>
        <v>0</v>
      </c>
      <c r="AD18" s="1"/>
      <c r="AE18" s="1"/>
      <c r="AF18" s="62" t="str">
        <f>IF(ISNUMBER(AD18)=FALSE(),"",IF(OR(AD18&gt;=$C$4,ISNUMBER(AE18)=FALSE(),AD18&gt;AE18),AD18,IF(AE18&gt;=$C$4,$C$4,AE18)))</f>
        <v>0</v>
      </c>
      <c r="AG18" s="16" t="str">
        <f>IF(COUNTA(T18:T18)=1,T18)</f>
        <v>0</v>
      </c>
      <c r="AH18" s="16" t="str">
        <f>IF(COUNTA(W18:W18)=1,W18)</f>
        <v>0</v>
      </c>
      <c r="AI18" s="16" t="str">
        <f>IF(COUNTA(Z18:Z18)=1,Z18)</f>
        <v>0</v>
      </c>
      <c r="AJ18" s="16" t="str">
        <f>IF(COUNTA(AC18:AC18)=1,AC18)</f>
        <v>0</v>
      </c>
      <c r="AK18" s="16" t="str">
        <f>IF(COUNTA(AF18:AF18)=1,AF18)</f>
        <v>0</v>
      </c>
      <c r="AL18" s="52" t="str">
        <f>IF(COUNTBLANK(AG18:AK18)=5,"",AVERAGE(AG18:AK18))</f>
        <v>0</v>
      </c>
      <c r="AM18" s="6">
        <v>86</v>
      </c>
      <c r="AN18" s="2">
        <v>89</v>
      </c>
      <c r="AO18" s="2">
        <v>87</v>
      </c>
      <c r="AP18" s="2"/>
      <c r="AQ18" s="2"/>
      <c r="AR18" s="84" t="str">
        <f>IF(COUNTBLANK(AM18:AQ18)=5,"",AVERAGE(AM18:AQ18))</f>
        <v>0</v>
      </c>
      <c r="AS18" s="13"/>
      <c r="AT18" s="6"/>
      <c r="AU18" s="2"/>
      <c r="AV18" s="2"/>
      <c r="AW18" s="2"/>
      <c r="AX18" s="2"/>
      <c r="AY18" s="98" t="str">
        <f>IF(COUNTBLANK(AT18:AX18)=5,"",AVERAGE(AT18:AX18))</f>
        <v>0</v>
      </c>
      <c r="AZ18" s="13"/>
      <c r="BA18" s="10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6">
        <v>9</v>
      </c>
      <c r="B19" s="16">
        <v>42067</v>
      </c>
      <c r="C19" s="16" t="s">
        <v>254</v>
      </c>
      <c r="D19" s="13"/>
      <c r="E19" s="16" t="str">
        <f>H19</f>
        <v>0</v>
      </c>
      <c r="F19" s="13"/>
      <c r="G19" s="34" t="str">
        <f>IF(OR(COUNTBLANK(AL19:AL19)=1,COUNTBLANK(AR19:AR19)=1,COUNTBLANK(O19:O19)=1),"",ROUND(((2*AL19)+AR19+O19)/4,0))</f>
        <v>0</v>
      </c>
      <c r="H19" s="34" t="str">
        <f>IF(OR(COUNTBLANK(AL19:AL19)=1,COUNTBLANK(AR19:AR19)=1,AND(COUNTBLANK(O19:O19)=1,OR($K$2&lt;&gt;12,UPPER($L$2)&lt;&gt;"GENAP")),AND(COUNTBLANK(P19:P19)=1,OR($K$2&lt;&gt;12,UPPER($L$2)&lt;&gt;"GENAP"))),"",IF(OR($K$2&lt;&gt;12,UPPER($L$2)&lt;&gt;"GENAP"),ROUND(((2*AL19)+AR19+P19)/4,0),ROUND(((2*AL19)+AR19+P19)/4,0)))</f>
        <v>0</v>
      </c>
      <c r="I19" s="34" t="str">
        <f>IF(AND(COUNTBLANK(AT19:AX19)=5,COUNTBLANK(AM19:AQ19)=5),"",IF(COUNTBLANK(AL19:AL19)=1,ROUND((AR19+(AY19*2))/3,0),ROUND(AY19,0)))</f>
        <v>0</v>
      </c>
      <c r="J19" s="34" t="str">
        <f>IF(OR(AND(COUNTBLANK(P19:P19)=1,OR($K$2&lt;&gt;12,UPPER($L$2)&lt;&gt;"GENAP")),COUNTBLANK(AT19:AX19)=5),"",IF(COUNTBLANK(AL19:AL19)=1,ROUND((AR19+(AY19*2))/3,0),ROUND(AY19,0)))</f>
        <v>0</v>
      </c>
      <c r="K19" s="16" t="str">
        <f>IF(BA19="","",BA19)</f>
        <v>0</v>
      </c>
      <c r="L19" s="102" t="s">
        <v>47</v>
      </c>
      <c r="M19" s="13"/>
      <c r="N19" s="53" t="str">
        <f>IF(BB19="","",BB19)</f>
        <v>0</v>
      </c>
      <c r="O19" s="2">
        <v>85</v>
      </c>
      <c r="P19" s="2">
        <v>86</v>
      </c>
      <c r="Q19" s="13"/>
      <c r="R19" s="3">
        <v>80</v>
      </c>
      <c r="S19" s="1"/>
      <c r="T19" s="62" t="str">
        <f>IF(ISNUMBER(R19)=FALSE(),"",IF(OR(R19&gt;=$C$4,ISNUMBER(S19)=FALSE(),R19&gt;S19),R19,IF(S19&gt;=$C$4,$C$4,S19)))</f>
        <v>0</v>
      </c>
      <c r="U19" s="1">
        <v>85</v>
      </c>
      <c r="V19" s="1"/>
      <c r="W19" s="62" t="str">
        <f>IF(ISNUMBER(U19)=FALSE(),"",IF(OR(U19&gt;=$C$4,ISNUMBER(V19)=FALSE(),U19&gt;V19),U19,IF(V19&gt;=$C$4,$C$4,V19)))</f>
        <v>0</v>
      </c>
      <c r="X19" s="1">
        <v>87</v>
      </c>
      <c r="Y19" s="1"/>
      <c r="Z19" s="62" t="str">
        <f>IF(ISNUMBER(X19)=FALSE(),"",IF(OR(X19&gt;=$C$4,ISNUMBER(Y19)=FALSE(),X19&gt;Y19),X19,IF(Y19&gt;=$C$4,$C$4,Y19)))</f>
        <v>0</v>
      </c>
      <c r="AA19" s="1"/>
      <c r="AB19" s="1"/>
      <c r="AC19" s="62" t="str">
        <f>IF(ISNUMBER(AA19)=FALSE(),"",IF(OR(AA19&gt;=$C$4,ISNUMBER(AB19)=FALSE(),AA19&gt;AB19),AA19,IF(AB19&gt;=$C$4,$C$4,AB19)))</f>
        <v>0</v>
      </c>
      <c r="AD19" s="1"/>
      <c r="AE19" s="1"/>
      <c r="AF19" s="62" t="str">
        <f>IF(ISNUMBER(AD19)=FALSE(),"",IF(OR(AD19&gt;=$C$4,ISNUMBER(AE19)=FALSE(),AD19&gt;AE19),AD19,IF(AE19&gt;=$C$4,$C$4,AE19)))</f>
        <v>0</v>
      </c>
      <c r="AG19" s="16" t="str">
        <f>IF(COUNTA(T19:T19)=1,T19)</f>
        <v>0</v>
      </c>
      <c r="AH19" s="16" t="str">
        <f>IF(COUNTA(W19:W19)=1,W19)</f>
        <v>0</v>
      </c>
      <c r="AI19" s="16" t="str">
        <f>IF(COUNTA(Z19:Z19)=1,Z19)</f>
        <v>0</v>
      </c>
      <c r="AJ19" s="16" t="str">
        <f>IF(COUNTA(AC19:AC19)=1,AC19)</f>
        <v>0</v>
      </c>
      <c r="AK19" s="16" t="str">
        <f>IF(COUNTA(AF19:AF19)=1,AF19)</f>
        <v>0</v>
      </c>
      <c r="AL19" s="52" t="str">
        <f>IF(COUNTBLANK(AG19:AK19)=5,"",AVERAGE(AG19:AK19))</f>
        <v>0</v>
      </c>
      <c r="AM19" s="6">
        <v>85</v>
      </c>
      <c r="AN19" s="2">
        <v>89</v>
      </c>
      <c r="AO19" s="2">
        <v>87</v>
      </c>
      <c r="AP19" s="2"/>
      <c r="AQ19" s="2"/>
      <c r="AR19" s="84" t="str">
        <f>IF(COUNTBLANK(AM19:AQ19)=5,"",AVERAGE(AM19:AQ19))</f>
        <v>0</v>
      </c>
      <c r="AS19" s="13"/>
      <c r="AT19" s="6"/>
      <c r="AU19" s="2"/>
      <c r="AV19" s="2"/>
      <c r="AW19" s="2"/>
      <c r="AX19" s="2"/>
      <c r="AY19" s="98" t="str">
        <f>IF(COUNTBLANK(AT19:AX19)=5,"",AVERAGE(AT19:AX19))</f>
        <v>0</v>
      </c>
      <c r="AZ19" s="13"/>
      <c r="BA19" s="10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6">
        <v>10</v>
      </c>
      <c r="B20" s="16">
        <v>42082</v>
      </c>
      <c r="C20" s="16" t="s">
        <v>255</v>
      </c>
      <c r="D20" s="13"/>
      <c r="E20" s="16" t="str">
        <f>H20</f>
        <v>0</v>
      </c>
      <c r="F20" s="13"/>
      <c r="G20" s="34" t="str">
        <f>IF(OR(COUNTBLANK(AL20:AL20)=1,COUNTBLANK(AR20:AR20)=1,COUNTBLANK(O20:O20)=1),"",ROUND(((2*AL20)+AR20+O20)/4,0))</f>
        <v>0</v>
      </c>
      <c r="H20" s="34" t="str">
        <f>IF(OR(COUNTBLANK(AL20:AL20)=1,COUNTBLANK(AR20:AR20)=1,AND(COUNTBLANK(O20:O20)=1,OR($K$2&lt;&gt;12,UPPER($L$2)&lt;&gt;"GENAP")),AND(COUNTBLANK(P20:P20)=1,OR($K$2&lt;&gt;12,UPPER($L$2)&lt;&gt;"GENAP"))),"",IF(OR($K$2&lt;&gt;12,UPPER($L$2)&lt;&gt;"GENAP"),ROUND(((2*AL20)+AR20+P20)/4,0),ROUND(((2*AL20)+AR20+P20)/4,0)))</f>
        <v>0</v>
      </c>
      <c r="I20" s="34" t="str">
        <f>IF(AND(COUNTBLANK(AT20:AX20)=5,COUNTBLANK(AM20:AQ20)=5),"",IF(COUNTBLANK(AL20:AL20)=1,ROUND((AR20+(AY20*2))/3,0),ROUND(AY20,0)))</f>
        <v>0</v>
      </c>
      <c r="J20" s="34" t="str">
        <f>IF(OR(AND(COUNTBLANK(P20:P20)=1,OR($K$2&lt;&gt;12,UPPER($L$2)&lt;&gt;"GENAP")),COUNTBLANK(AT20:AX20)=5),"",IF(COUNTBLANK(AL20:AL20)=1,ROUND((AR20+(AY20*2))/3,0),ROUND(AY20,0)))</f>
        <v>0</v>
      </c>
      <c r="K20" s="16" t="str">
        <f>IF(BA20="","",BA20)</f>
        <v>0</v>
      </c>
      <c r="L20" s="102" t="s">
        <v>47</v>
      </c>
      <c r="M20" s="13"/>
      <c r="N20" s="53" t="str">
        <f>IF(BB20="","",BB20)</f>
        <v>0</v>
      </c>
      <c r="O20" s="2">
        <v>85</v>
      </c>
      <c r="P20" s="2">
        <v>85</v>
      </c>
      <c r="Q20" s="13"/>
      <c r="R20" s="3">
        <v>87</v>
      </c>
      <c r="S20" s="1"/>
      <c r="T20" s="62" t="str">
        <f>IF(ISNUMBER(R20)=FALSE(),"",IF(OR(R20&gt;=$C$4,ISNUMBER(S20)=FALSE(),R20&gt;S20),R20,IF(S20&gt;=$C$4,$C$4,S20)))</f>
        <v>0</v>
      </c>
      <c r="U20" s="1">
        <v>86</v>
      </c>
      <c r="V20" s="1"/>
      <c r="W20" s="62" t="str">
        <f>IF(ISNUMBER(U20)=FALSE(),"",IF(OR(U20&gt;=$C$4,ISNUMBER(V20)=FALSE(),U20&gt;V20),U20,IF(V20&gt;=$C$4,$C$4,V20)))</f>
        <v>0</v>
      </c>
      <c r="X20" s="1">
        <v>88</v>
      </c>
      <c r="Y20" s="1"/>
      <c r="Z20" s="62" t="str">
        <f>IF(ISNUMBER(X20)=FALSE(),"",IF(OR(X20&gt;=$C$4,ISNUMBER(Y20)=FALSE(),X20&gt;Y20),X20,IF(Y20&gt;=$C$4,$C$4,Y20)))</f>
        <v>0</v>
      </c>
      <c r="AA20" s="1"/>
      <c r="AB20" s="1"/>
      <c r="AC20" s="62" t="str">
        <f>IF(ISNUMBER(AA20)=FALSE(),"",IF(OR(AA20&gt;=$C$4,ISNUMBER(AB20)=FALSE(),AA20&gt;AB20),AA20,IF(AB20&gt;=$C$4,$C$4,AB20)))</f>
        <v>0</v>
      </c>
      <c r="AD20" s="1"/>
      <c r="AE20" s="1"/>
      <c r="AF20" s="62" t="str">
        <f>IF(ISNUMBER(AD20)=FALSE(),"",IF(OR(AD20&gt;=$C$4,ISNUMBER(AE20)=FALSE(),AD20&gt;AE20),AD20,IF(AE20&gt;=$C$4,$C$4,AE20)))</f>
        <v>0</v>
      </c>
      <c r="AG20" s="16" t="str">
        <f>IF(COUNTA(T20:T20)=1,T20)</f>
        <v>0</v>
      </c>
      <c r="AH20" s="16" t="str">
        <f>IF(COUNTA(W20:W20)=1,W20)</f>
        <v>0</v>
      </c>
      <c r="AI20" s="16" t="str">
        <f>IF(COUNTA(Z20:Z20)=1,Z20)</f>
        <v>0</v>
      </c>
      <c r="AJ20" s="16" t="str">
        <f>IF(COUNTA(AC20:AC20)=1,AC20)</f>
        <v>0</v>
      </c>
      <c r="AK20" s="16" t="str">
        <f>IF(COUNTA(AF20:AF20)=1,AF20)</f>
        <v>0</v>
      </c>
      <c r="AL20" s="52" t="str">
        <f>IF(COUNTBLANK(AG20:AK20)=5,"",AVERAGE(AG20:AK20))</f>
        <v>0</v>
      </c>
      <c r="AM20" s="6">
        <v>86</v>
      </c>
      <c r="AN20" s="2">
        <v>89</v>
      </c>
      <c r="AO20" s="2">
        <v>77</v>
      </c>
      <c r="AP20" s="2"/>
      <c r="AQ20" s="2"/>
      <c r="AR20" s="84" t="str">
        <f>IF(COUNTBLANK(AM20:AQ20)=5,"",AVERAGE(AM20:AQ20))</f>
        <v>0</v>
      </c>
      <c r="AS20" s="13"/>
      <c r="AT20" s="6"/>
      <c r="AU20" s="2"/>
      <c r="AV20" s="2"/>
      <c r="AW20" s="2"/>
      <c r="AX20" s="2"/>
      <c r="AY20" s="98" t="str">
        <f>IF(COUNTBLANK(AT20:AX20)=5,"",AVERAGE(AT20:AX20))</f>
        <v>0</v>
      </c>
      <c r="AZ20" s="13"/>
      <c r="BA20" s="10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6">
        <v>11</v>
      </c>
      <c r="B21" s="16">
        <v>42097</v>
      </c>
      <c r="C21" s="16" t="s">
        <v>256</v>
      </c>
      <c r="D21" s="13"/>
      <c r="E21" s="16" t="str">
        <f>H21</f>
        <v>0</v>
      </c>
      <c r="F21" s="13"/>
      <c r="G21" s="34" t="str">
        <f>IF(OR(COUNTBLANK(AL21:AL21)=1,COUNTBLANK(AR21:AR21)=1,COUNTBLANK(O21:O21)=1),"",ROUND(((2*AL21)+AR21+O21)/4,0))</f>
        <v>0</v>
      </c>
      <c r="H21" s="34" t="str">
        <f>IF(OR(COUNTBLANK(AL21:AL21)=1,COUNTBLANK(AR21:AR21)=1,AND(COUNTBLANK(O21:O21)=1,OR($K$2&lt;&gt;12,UPPER($L$2)&lt;&gt;"GENAP")),AND(COUNTBLANK(P21:P21)=1,OR($K$2&lt;&gt;12,UPPER($L$2)&lt;&gt;"GENAP"))),"",IF(OR($K$2&lt;&gt;12,UPPER($L$2)&lt;&gt;"GENAP"),ROUND(((2*AL21)+AR21+P21)/4,0),ROUND(((2*AL21)+AR21+P21)/4,0)))</f>
        <v>0</v>
      </c>
      <c r="I21" s="34" t="str">
        <f>IF(AND(COUNTBLANK(AT21:AX21)=5,COUNTBLANK(AM21:AQ21)=5),"",IF(COUNTBLANK(AL21:AL21)=1,ROUND((AR21+(AY21*2))/3,0),ROUND(AY21,0)))</f>
        <v>0</v>
      </c>
      <c r="J21" s="34" t="str">
        <f>IF(OR(AND(COUNTBLANK(P21:P21)=1,OR($K$2&lt;&gt;12,UPPER($L$2)&lt;&gt;"GENAP")),COUNTBLANK(AT21:AX21)=5),"",IF(COUNTBLANK(AL21:AL21)=1,ROUND((AR21+(AY21*2))/3,0),ROUND(AY21,0)))</f>
        <v>0</v>
      </c>
      <c r="K21" s="16" t="str">
        <f>IF(BA21="","",BA21)</f>
        <v>0</v>
      </c>
      <c r="L21" s="102" t="s">
        <v>47</v>
      </c>
      <c r="M21" s="13"/>
      <c r="N21" s="53" t="str">
        <f>IF(BB21="","",BB21)</f>
        <v>0</v>
      </c>
      <c r="O21" s="2">
        <v>86</v>
      </c>
      <c r="P21" s="2">
        <v>89</v>
      </c>
      <c r="Q21" s="13"/>
      <c r="R21" s="3">
        <v>86</v>
      </c>
      <c r="S21" s="1"/>
      <c r="T21" s="62" t="str">
        <f>IF(ISNUMBER(R21)=FALSE(),"",IF(OR(R21&gt;=$C$4,ISNUMBER(S21)=FALSE(),R21&gt;S21),R21,IF(S21&gt;=$C$4,$C$4,S21)))</f>
        <v>0</v>
      </c>
      <c r="U21" s="1">
        <v>89</v>
      </c>
      <c r="V21" s="1"/>
      <c r="W21" s="62" t="str">
        <f>IF(ISNUMBER(U21)=FALSE(),"",IF(OR(U21&gt;=$C$4,ISNUMBER(V21)=FALSE(),U21&gt;V21),U21,IF(V21&gt;=$C$4,$C$4,V21)))</f>
        <v>0</v>
      </c>
      <c r="X21" s="1">
        <v>85</v>
      </c>
      <c r="Y21" s="1"/>
      <c r="Z21" s="62" t="str">
        <f>IF(ISNUMBER(X21)=FALSE(),"",IF(OR(X21&gt;=$C$4,ISNUMBER(Y21)=FALSE(),X21&gt;Y21),X21,IF(Y21&gt;=$C$4,$C$4,Y21)))</f>
        <v>0</v>
      </c>
      <c r="AA21" s="1"/>
      <c r="AB21" s="1"/>
      <c r="AC21" s="62" t="str">
        <f>IF(ISNUMBER(AA21)=FALSE(),"",IF(OR(AA21&gt;=$C$4,ISNUMBER(AB21)=FALSE(),AA21&gt;AB21),AA21,IF(AB21&gt;=$C$4,$C$4,AB21)))</f>
        <v>0</v>
      </c>
      <c r="AD21" s="1"/>
      <c r="AE21" s="1"/>
      <c r="AF21" s="62" t="str">
        <f>IF(ISNUMBER(AD21)=FALSE(),"",IF(OR(AD21&gt;=$C$4,ISNUMBER(AE21)=FALSE(),AD21&gt;AE21),AD21,IF(AE21&gt;=$C$4,$C$4,AE21)))</f>
        <v>0</v>
      </c>
      <c r="AG21" s="16" t="str">
        <f>IF(COUNTA(T21:T21)=1,T21)</f>
        <v>0</v>
      </c>
      <c r="AH21" s="16" t="str">
        <f>IF(COUNTA(W21:W21)=1,W21)</f>
        <v>0</v>
      </c>
      <c r="AI21" s="16" t="str">
        <f>IF(COUNTA(Z21:Z21)=1,Z21)</f>
        <v>0</v>
      </c>
      <c r="AJ21" s="16" t="str">
        <f>IF(COUNTA(AC21:AC21)=1,AC21)</f>
        <v>0</v>
      </c>
      <c r="AK21" s="16" t="str">
        <f>IF(COUNTA(AF21:AF21)=1,AF21)</f>
        <v>0</v>
      </c>
      <c r="AL21" s="52" t="str">
        <f>IF(COUNTBLANK(AG21:AK21)=5,"",AVERAGE(AG21:AK21))</f>
        <v>0</v>
      </c>
      <c r="AM21" s="6">
        <v>85</v>
      </c>
      <c r="AN21" s="2">
        <v>89</v>
      </c>
      <c r="AO21" s="2">
        <v>8</v>
      </c>
      <c r="AP21" s="2"/>
      <c r="AQ21" s="2"/>
      <c r="AR21" s="84" t="str">
        <f>IF(COUNTBLANK(AM21:AQ21)=5,"",AVERAGE(AM21:AQ21))</f>
        <v>0</v>
      </c>
      <c r="AS21" s="13"/>
      <c r="AT21" s="6"/>
      <c r="AU21" s="2"/>
      <c r="AV21" s="2"/>
      <c r="AW21" s="2"/>
      <c r="AX21" s="2"/>
      <c r="AY21" s="98" t="str">
        <f>IF(COUNTBLANK(AT21:AX21)=5,"",AVERAGE(AT21:AX21))</f>
        <v>0</v>
      </c>
      <c r="AZ21" s="13"/>
      <c r="BA21" s="10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6">
        <v>12</v>
      </c>
      <c r="B22" s="16">
        <v>42112</v>
      </c>
      <c r="C22" s="16" t="s">
        <v>257</v>
      </c>
      <c r="D22" s="13"/>
      <c r="E22" s="16" t="str">
        <f>H22</f>
        <v>0</v>
      </c>
      <c r="F22" s="13"/>
      <c r="G22" s="34" t="str">
        <f>IF(OR(COUNTBLANK(AL22:AL22)=1,COUNTBLANK(AR22:AR22)=1,COUNTBLANK(O22:O22)=1),"",ROUND(((2*AL22)+AR22+O22)/4,0))</f>
        <v>0</v>
      </c>
      <c r="H22" s="34" t="str">
        <f>IF(OR(COUNTBLANK(AL22:AL22)=1,COUNTBLANK(AR22:AR22)=1,AND(COUNTBLANK(O22:O22)=1,OR($K$2&lt;&gt;12,UPPER($L$2)&lt;&gt;"GENAP")),AND(COUNTBLANK(P22:P22)=1,OR($K$2&lt;&gt;12,UPPER($L$2)&lt;&gt;"GENAP"))),"",IF(OR($K$2&lt;&gt;12,UPPER($L$2)&lt;&gt;"GENAP"),ROUND(((2*AL22)+AR22+P22)/4,0),ROUND(((2*AL22)+AR22+P22)/4,0)))</f>
        <v>0</v>
      </c>
      <c r="I22" s="34" t="str">
        <f>IF(AND(COUNTBLANK(AT22:AX22)=5,COUNTBLANK(AM22:AQ22)=5),"",IF(COUNTBLANK(AL22:AL22)=1,ROUND((AR22+(AY22*2))/3,0),ROUND(AY22,0)))</f>
        <v>0</v>
      </c>
      <c r="J22" s="34" t="str">
        <f>IF(OR(AND(COUNTBLANK(P22:P22)=1,OR($K$2&lt;&gt;12,UPPER($L$2)&lt;&gt;"GENAP")),COUNTBLANK(AT22:AX22)=5),"",IF(COUNTBLANK(AL22:AL22)=1,ROUND((AR22+(AY22*2))/3,0),ROUND(AY22,0)))</f>
        <v>0</v>
      </c>
      <c r="K22" s="16" t="str">
        <f>IF(BA22="","",BA22)</f>
        <v>0</v>
      </c>
      <c r="L22" s="102" t="s">
        <v>47</v>
      </c>
      <c r="M22" s="13"/>
      <c r="N22" s="53" t="str">
        <f>IF(BB22="","",BB22)</f>
        <v>0</v>
      </c>
      <c r="O22" s="2">
        <v>86</v>
      </c>
      <c r="P22" s="2">
        <v>82</v>
      </c>
      <c r="Q22" s="13"/>
      <c r="R22" s="3">
        <v>83</v>
      </c>
      <c r="S22" s="1"/>
      <c r="T22" s="62" t="str">
        <f>IF(ISNUMBER(R22)=FALSE(),"",IF(OR(R22&gt;=$C$4,ISNUMBER(S22)=FALSE(),R22&gt;S22),R22,IF(S22&gt;=$C$4,$C$4,S22)))</f>
        <v>0</v>
      </c>
      <c r="U22" s="1">
        <v>86</v>
      </c>
      <c r="V22" s="1"/>
      <c r="W22" s="62" t="str">
        <f>IF(ISNUMBER(U22)=FALSE(),"",IF(OR(U22&gt;=$C$4,ISNUMBER(V22)=FALSE(),U22&gt;V22),U22,IF(V22&gt;=$C$4,$C$4,V22)))</f>
        <v>0</v>
      </c>
      <c r="X22" s="1">
        <v>89</v>
      </c>
      <c r="Y22" s="1"/>
      <c r="Z22" s="62" t="str">
        <f>IF(ISNUMBER(X22)=FALSE(),"",IF(OR(X22&gt;=$C$4,ISNUMBER(Y22)=FALSE(),X22&gt;Y22),X22,IF(Y22&gt;=$C$4,$C$4,Y22)))</f>
        <v>0</v>
      </c>
      <c r="AA22" s="1"/>
      <c r="AB22" s="1"/>
      <c r="AC22" s="62" t="str">
        <f>IF(ISNUMBER(AA22)=FALSE(),"",IF(OR(AA22&gt;=$C$4,ISNUMBER(AB22)=FALSE(),AA22&gt;AB22),AA22,IF(AB22&gt;=$C$4,$C$4,AB22)))</f>
        <v>0</v>
      </c>
      <c r="AD22" s="1"/>
      <c r="AE22" s="1"/>
      <c r="AF22" s="62" t="str">
        <f>IF(ISNUMBER(AD22)=FALSE(),"",IF(OR(AD22&gt;=$C$4,ISNUMBER(AE22)=FALSE(),AD22&gt;AE22),AD22,IF(AE22&gt;=$C$4,$C$4,AE22)))</f>
        <v>0</v>
      </c>
      <c r="AG22" s="16" t="str">
        <f>IF(COUNTA(T22:T22)=1,T22)</f>
        <v>0</v>
      </c>
      <c r="AH22" s="16" t="str">
        <f>IF(COUNTA(W22:W22)=1,W22)</f>
        <v>0</v>
      </c>
      <c r="AI22" s="16" t="str">
        <f>IF(COUNTA(Z22:Z22)=1,Z22)</f>
        <v>0</v>
      </c>
      <c r="AJ22" s="16" t="str">
        <f>IF(COUNTA(AC22:AC22)=1,AC22)</f>
        <v>0</v>
      </c>
      <c r="AK22" s="16" t="str">
        <f>IF(COUNTA(AF22:AF22)=1,AF22)</f>
        <v>0</v>
      </c>
      <c r="AL22" s="52" t="str">
        <f>IF(COUNTBLANK(AG22:AK22)=5,"",AVERAGE(AG22:AK22))</f>
        <v>0</v>
      </c>
      <c r="AM22" s="6">
        <v>87</v>
      </c>
      <c r="AN22" s="2">
        <v>89</v>
      </c>
      <c r="AO22" s="2">
        <v>87</v>
      </c>
      <c r="AP22" s="2"/>
      <c r="AQ22" s="2"/>
      <c r="AR22" s="84" t="str">
        <f>IF(COUNTBLANK(AM22:AQ22)=5,"",AVERAGE(AM22:AQ22))</f>
        <v>0</v>
      </c>
      <c r="AS22" s="13"/>
      <c r="AT22" s="6"/>
      <c r="AU22" s="2"/>
      <c r="AV22" s="2"/>
      <c r="AW22" s="2"/>
      <c r="AX22" s="2"/>
      <c r="AY22" s="98" t="str">
        <f>IF(COUNTBLANK(AT22:AX22)=5,"",AVERAGE(AT22:AX22))</f>
        <v>0</v>
      </c>
      <c r="AZ22" s="13"/>
      <c r="BA22" s="10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6">
        <v>13</v>
      </c>
      <c r="B23" s="16">
        <v>42127</v>
      </c>
      <c r="C23" s="16" t="s">
        <v>258</v>
      </c>
      <c r="D23" s="13"/>
      <c r="E23" s="16" t="str">
        <f>H23</f>
        <v>0</v>
      </c>
      <c r="F23" s="13"/>
      <c r="G23" s="34" t="str">
        <f>IF(OR(COUNTBLANK(AL23:AL23)=1,COUNTBLANK(AR23:AR23)=1,COUNTBLANK(O23:O23)=1),"",ROUND(((2*AL23)+AR23+O23)/4,0))</f>
        <v>0</v>
      </c>
      <c r="H23" s="34" t="str">
        <f>IF(OR(COUNTBLANK(AL23:AL23)=1,COUNTBLANK(AR23:AR23)=1,AND(COUNTBLANK(O23:O23)=1,OR($K$2&lt;&gt;12,UPPER($L$2)&lt;&gt;"GENAP")),AND(COUNTBLANK(P23:P23)=1,OR($K$2&lt;&gt;12,UPPER($L$2)&lt;&gt;"GENAP"))),"",IF(OR($K$2&lt;&gt;12,UPPER($L$2)&lt;&gt;"GENAP"),ROUND(((2*AL23)+AR23+P23)/4,0),ROUND(((2*AL23)+AR23+P23)/4,0)))</f>
        <v>0</v>
      </c>
      <c r="I23" s="34" t="str">
        <f>IF(AND(COUNTBLANK(AT23:AX23)=5,COUNTBLANK(AM23:AQ23)=5),"",IF(COUNTBLANK(AL23:AL23)=1,ROUND((AR23+(AY23*2))/3,0),ROUND(AY23,0)))</f>
        <v>0</v>
      </c>
      <c r="J23" s="34" t="str">
        <f>IF(OR(AND(COUNTBLANK(P23:P23)=1,OR($K$2&lt;&gt;12,UPPER($L$2)&lt;&gt;"GENAP")),COUNTBLANK(AT23:AX23)=5),"",IF(COUNTBLANK(AL23:AL23)=1,ROUND((AR23+(AY23*2))/3,0),ROUND(AY23,0)))</f>
        <v>0</v>
      </c>
      <c r="K23" s="16" t="str">
        <f>IF(BA23="","",BA23)</f>
        <v>0</v>
      </c>
      <c r="L23" s="102" t="s">
        <v>47</v>
      </c>
      <c r="M23" s="13"/>
      <c r="N23" s="53" t="str">
        <f>IF(BB23="","",BB23)</f>
        <v>0</v>
      </c>
      <c r="O23" s="2">
        <v>84</v>
      </c>
      <c r="P23" s="2">
        <v>86</v>
      </c>
      <c r="Q23" s="13"/>
      <c r="R23" s="3">
        <v>83</v>
      </c>
      <c r="S23" s="1"/>
      <c r="T23" s="62" t="str">
        <f>IF(ISNUMBER(R23)=FALSE(),"",IF(OR(R23&gt;=$C$4,ISNUMBER(S23)=FALSE(),R23&gt;S23),R23,IF(S23&gt;=$C$4,$C$4,S23)))</f>
        <v>0</v>
      </c>
      <c r="U23" s="1">
        <v>88</v>
      </c>
      <c r="V23" s="1"/>
      <c r="W23" s="62" t="str">
        <f>IF(ISNUMBER(U23)=FALSE(),"",IF(OR(U23&gt;=$C$4,ISNUMBER(V23)=FALSE(),U23&gt;V23),U23,IF(V23&gt;=$C$4,$C$4,V23)))</f>
        <v>0</v>
      </c>
      <c r="X23" s="1">
        <v>87</v>
      </c>
      <c r="Y23" s="1"/>
      <c r="Z23" s="62" t="str">
        <f>IF(ISNUMBER(X23)=FALSE(),"",IF(OR(X23&gt;=$C$4,ISNUMBER(Y23)=FALSE(),X23&gt;Y23),X23,IF(Y23&gt;=$C$4,$C$4,Y23)))</f>
        <v>0</v>
      </c>
      <c r="AA23" s="1"/>
      <c r="AB23" s="1"/>
      <c r="AC23" s="62" t="str">
        <f>IF(ISNUMBER(AA23)=FALSE(),"",IF(OR(AA23&gt;=$C$4,ISNUMBER(AB23)=FALSE(),AA23&gt;AB23),AA23,IF(AB23&gt;=$C$4,$C$4,AB23)))</f>
        <v>0</v>
      </c>
      <c r="AD23" s="1"/>
      <c r="AE23" s="1"/>
      <c r="AF23" s="62" t="str">
        <f>IF(ISNUMBER(AD23)=FALSE(),"",IF(OR(AD23&gt;=$C$4,ISNUMBER(AE23)=FALSE(),AD23&gt;AE23),AD23,IF(AE23&gt;=$C$4,$C$4,AE23)))</f>
        <v>0</v>
      </c>
      <c r="AG23" s="16" t="str">
        <f>IF(COUNTA(T23:T23)=1,T23)</f>
        <v>0</v>
      </c>
      <c r="AH23" s="16" t="str">
        <f>IF(COUNTA(W23:W23)=1,W23)</f>
        <v>0</v>
      </c>
      <c r="AI23" s="16" t="str">
        <f>IF(COUNTA(Z23:Z23)=1,Z23)</f>
        <v>0</v>
      </c>
      <c r="AJ23" s="16" t="str">
        <f>IF(COUNTA(AC23:AC23)=1,AC23)</f>
        <v>0</v>
      </c>
      <c r="AK23" s="16" t="str">
        <f>IF(COUNTA(AF23:AF23)=1,AF23)</f>
        <v>0</v>
      </c>
      <c r="AL23" s="52" t="str">
        <f>IF(COUNTBLANK(AG23:AK23)=5,"",AVERAGE(AG23:AK23))</f>
        <v>0</v>
      </c>
      <c r="AM23" s="6">
        <v>86</v>
      </c>
      <c r="AN23" s="2">
        <v>89</v>
      </c>
      <c r="AO23" s="2">
        <v>87</v>
      </c>
      <c r="AP23" s="2"/>
      <c r="AQ23" s="2"/>
      <c r="AR23" s="84" t="str">
        <f>IF(COUNTBLANK(AM23:AQ23)=5,"",AVERAGE(AM23:AQ23))</f>
        <v>0</v>
      </c>
      <c r="AS23" s="13"/>
      <c r="AT23" s="6"/>
      <c r="AU23" s="2"/>
      <c r="AV23" s="2"/>
      <c r="AW23" s="2"/>
      <c r="AX23" s="2"/>
      <c r="AY23" s="98" t="str">
        <f>IF(COUNTBLANK(AT23:AX23)=5,"",AVERAGE(AT23:AX23))</f>
        <v>0</v>
      </c>
      <c r="AZ23" s="13"/>
      <c r="BA23" s="10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6">
        <v>14</v>
      </c>
      <c r="B24" s="16">
        <v>42142</v>
      </c>
      <c r="C24" s="16" t="s">
        <v>259</v>
      </c>
      <c r="D24" s="13"/>
      <c r="E24" s="16" t="str">
        <f>H24</f>
        <v>0</v>
      </c>
      <c r="F24" s="13"/>
      <c r="G24" s="34" t="str">
        <f>IF(OR(COUNTBLANK(AL24:AL24)=1,COUNTBLANK(AR24:AR24)=1,COUNTBLANK(O24:O24)=1),"",ROUND(((2*AL24)+AR24+O24)/4,0))</f>
        <v>0</v>
      </c>
      <c r="H24" s="34" t="str">
        <f>IF(OR(COUNTBLANK(AL24:AL24)=1,COUNTBLANK(AR24:AR24)=1,AND(COUNTBLANK(O24:O24)=1,OR($K$2&lt;&gt;12,UPPER($L$2)&lt;&gt;"GENAP")),AND(COUNTBLANK(P24:P24)=1,OR($K$2&lt;&gt;12,UPPER($L$2)&lt;&gt;"GENAP"))),"",IF(OR($K$2&lt;&gt;12,UPPER($L$2)&lt;&gt;"GENAP"),ROUND(((2*AL24)+AR24+P24)/4,0),ROUND(((2*AL24)+AR24+P24)/4,0)))</f>
        <v>0</v>
      </c>
      <c r="I24" s="34" t="str">
        <f>IF(AND(COUNTBLANK(AT24:AX24)=5,COUNTBLANK(AM24:AQ24)=5),"",IF(COUNTBLANK(AL24:AL24)=1,ROUND((AR24+(AY24*2))/3,0),ROUND(AY24,0)))</f>
        <v>0</v>
      </c>
      <c r="J24" s="34" t="str">
        <f>IF(OR(AND(COUNTBLANK(P24:P24)=1,OR($K$2&lt;&gt;12,UPPER($L$2)&lt;&gt;"GENAP")),COUNTBLANK(AT24:AX24)=5),"",IF(COUNTBLANK(AL24:AL24)=1,ROUND((AR24+(AY24*2))/3,0),ROUND(AY24,0)))</f>
        <v>0</v>
      </c>
      <c r="K24" s="16" t="str">
        <f>IF(BA24="","",BA24)</f>
        <v>0</v>
      </c>
      <c r="L24" s="102" t="s">
        <v>47</v>
      </c>
      <c r="M24" s="13"/>
      <c r="N24" s="53" t="str">
        <f>IF(BB24="","",BB24)</f>
        <v>0</v>
      </c>
      <c r="O24" s="2">
        <v>90</v>
      </c>
      <c r="P24" s="2">
        <v>90</v>
      </c>
      <c r="Q24" s="13"/>
      <c r="R24" s="3">
        <v>90</v>
      </c>
      <c r="S24" s="1"/>
      <c r="T24" s="62" t="str">
        <f>IF(ISNUMBER(R24)=FALSE(),"",IF(OR(R24&gt;=$C$4,ISNUMBER(S24)=FALSE(),R24&gt;S24),R24,IF(S24&gt;=$C$4,$C$4,S24)))</f>
        <v>0</v>
      </c>
      <c r="U24" s="1">
        <v>96</v>
      </c>
      <c r="V24" s="1"/>
      <c r="W24" s="62" t="str">
        <f>IF(ISNUMBER(U24)=FALSE(),"",IF(OR(U24&gt;=$C$4,ISNUMBER(V24)=FALSE(),U24&gt;V24),U24,IF(V24&gt;=$C$4,$C$4,V24)))</f>
        <v>0</v>
      </c>
      <c r="X24" s="1">
        <v>90</v>
      </c>
      <c r="Y24" s="1"/>
      <c r="Z24" s="62" t="str">
        <f>IF(ISNUMBER(X24)=FALSE(),"",IF(OR(X24&gt;=$C$4,ISNUMBER(Y24)=FALSE(),X24&gt;Y24),X24,IF(Y24&gt;=$C$4,$C$4,Y24)))</f>
        <v>0</v>
      </c>
      <c r="AA24" s="1"/>
      <c r="AB24" s="1"/>
      <c r="AC24" s="62" t="str">
        <f>IF(ISNUMBER(AA24)=FALSE(),"",IF(OR(AA24&gt;=$C$4,ISNUMBER(AB24)=FALSE(),AA24&gt;AB24),AA24,IF(AB24&gt;=$C$4,$C$4,AB24)))</f>
        <v>0</v>
      </c>
      <c r="AD24" s="1"/>
      <c r="AE24" s="1"/>
      <c r="AF24" s="62" t="str">
        <f>IF(ISNUMBER(AD24)=FALSE(),"",IF(OR(AD24&gt;=$C$4,ISNUMBER(AE24)=FALSE(),AD24&gt;AE24),AD24,IF(AE24&gt;=$C$4,$C$4,AE24)))</f>
        <v>0</v>
      </c>
      <c r="AG24" s="16" t="str">
        <f>IF(COUNTA(T24:T24)=1,T24)</f>
        <v>0</v>
      </c>
      <c r="AH24" s="16" t="str">
        <f>IF(COUNTA(W24:W24)=1,W24)</f>
        <v>0</v>
      </c>
      <c r="AI24" s="16" t="str">
        <f>IF(COUNTA(Z24:Z24)=1,Z24)</f>
        <v>0</v>
      </c>
      <c r="AJ24" s="16" t="str">
        <f>IF(COUNTA(AC24:AC24)=1,AC24)</f>
        <v>0</v>
      </c>
      <c r="AK24" s="16" t="str">
        <f>IF(COUNTA(AF24:AF24)=1,AF24)</f>
        <v>0</v>
      </c>
      <c r="AL24" s="52" t="str">
        <f>IF(COUNTBLANK(AG24:AK24)=5,"",AVERAGE(AG24:AK24))</f>
        <v>0</v>
      </c>
      <c r="AM24" s="6">
        <v>86</v>
      </c>
      <c r="AN24" s="2">
        <v>89</v>
      </c>
      <c r="AO24" s="2">
        <v>87</v>
      </c>
      <c r="AP24" s="2"/>
      <c r="AQ24" s="2"/>
      <c r="AR24" s="84" t="str">
        <f>IF(COUNTBLANK(AM24:AQ24)=5,"",AVERAGE(AM24:AQ24))</f>
        <v>0</v>
      </c>
      <c r="AS24" s="13"/>
      <c r="AT24" s="6"/>
      <c r="AU24" s="2"/>
      <c r="AV24" s="2"/>
      <c r="AW24" s="2"/>
      <c r="AX24" s="2"/>
      <c r="AY24" s="98" t="str">
        <f>IF(COUNTBLANK(AT24:AX24)=5,"",AVERAGE(AT24:AX24))</f>
        <v>0</v>
      </c>
      <c r="AZ24" s="13"/>
      <c r="BA24" s="10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6">
        <v>15</v>
      </c>
      <c r="B25" s="16">
        <v>42157</v>
      </c>
      <c r="C25" s="16" t="s">
        <v>260</v>
      </c>
      <c r="D25" s="13"/>
      <c r="E25" s="16" t="str">
        <f>H25</f>
        <v>0</v>
      </c>
      <c r="F25" s="13"/>
      <c r="G25" s="34" t="str">
        <f>IF(OR(COUNTBLANK(AL25:AL25)=1,COUNTBLANK(AR25:AR25)=1,COUNTBLANK(O25:O25)=1),"",ROUND(((2*AL25)+AR25+O25)/4,0))</f>
        <v>0</v>
      </c>
      <c r="H25" s="34" t="str">
        <f>IF(OR(COUNTBLANK(AL25:AL25)=1,COUNTBLANK(AR25:AR25)=1,AND(COUNTBLANK(O25:O25)=1,OR($K$2&lt;&gt;12,UPPER($L$2)&lt;&gt;"GENAP")),AND(COUNTBLANK(P25:P25)=1,OR($K$2&lt;&gt;12,UPPER($L$2)&lt;&gt;"GENAP"))),"",IF(OR($K$2&lt;&gt;12,UPPER($L$2)&lt;&gt;"GENAP"),ROUND(((2*AL25)+AR25+P25)/4,0),ROUND(((2*AL25)+AR25+P25)/4,0)))</f>
        <v>0</v>
      </c>
      <c r="I25" s="34" t="str">
        <f>IF(AND(COUNTBLANK(AT25:AX25)=5,COUNTBLANK(AM25:AQ25)=5),"",IF(COUNTBLANK(AL25:AL25)=1,ROUND((AR25+(AY25*2))/3,0),ROUND(AY25,0)))</f>
        <v>0</v>
      </c>
      <c r="J25" s="34" t="str">
        <f>IF(OR(AND(COUNTBLANK(P25:P25)=1,OR($K$2&lt;&gt;12,UPPER($L$2)&lt;&gt;"GENAP")),COUNTBLANK(AT25:AX25)=5),"",IF(COUNTBLANK(AL25:AL25)=1,ROUND((AR25+(AY25*2))/3,0),ROUND(AY25,0)))</f>
        <v>0</v>
      </c>
      <c r="K25" s="16" t="str">
        <f>IF(BA25="","",BA25)</f>
        <v>0</v>
      </c>
      <c r="L25" s="102" t="s">
        <v>47</v>
      </c>
      <c r="M25" s="13"/>
      <c r="N25" s="53" t="str">
        <f>IF(BB25="","",BB25)</f>
        <v>0</v>
      </c>
      <c r="O25" s="2">
        <v>82</v>
      </c>
      <c r="P25" s="2">
        <v>90</v>
      </c>
      <c r="Q25" s="13"/>
      <c r="R25" s="3">
        <v>84</v>
      </c>
      <c r="S25" s="1"/>
      <c r="T25" s="62" t="str">
        <f>IF(ISNUMBER(R25)=FALSE(),"",IF(OR(R25&gt;=$C$4,ISNUMBER(S25)=FALSE(),R25&gt;S25),R25,IF(S25&gt;=$C$4,$C$4,S25)))</f>
        <v>0</v>
      </c>
      <c r="U25" s="1">
        <v>87</v>
      </c>
      <c r="V25" s="1"/>
      <c r="W25" s="62" t="str">
        <f>IF(ISNUMBER(U25)=FALSE(),"",IF(OR(U25&gt;=$C$4,ISNUMBER(V25)=FALSE(),U25&gt;V25),U25,IF(V25&gt;=$C$4,$C$4,V25)))</f>
        <v>0</v>
      </c>
      <c r="X25" s="1">
        <v>86</v>
      </c>
      <c r="Y25" s="1"/>
      <c r="Z25" s="62" t="str">
        <f>IF(ISNUMBER(X25)=FALSE(),"",IF(OR(X25&gt;=$C$4,ISNUMBER(Y25)=FALSE(),X25&gt;Y25),X25,IF(Y25&gt;=$C$4,$C$4,Y25)))</f>
        <v>0</v>
      </c>
      <c r="AA25" s="1"/>
      <c r="AB25" s="1"/>
      <c r="AC25" s="62" t="str">
        <f>IF(ISNUMBER(AA25)=FALSE(),"",IF(OR(AA25&gt;=$C$4,ISNUMBER(AB25)=FALSE(),AA25&gt;AB25),AA25,IF(AB25&gt;=$C$4,$C$4,AB25)))</f>
        <v>0</v>
      </c>
      <c r="AD25" s="1"/>
      <c r="AE25" s="1"/>
      <c r="AF25" s="62" t="str">
        <f>IF(ISNUMBER(AD25)=FALSE(),"",IF(OR(AD25&gt;=$C$4,ISNUMBER(AE25)=FALSE(),AD25&gt;AE25),AD25,IF(AE25&gt;=$C$4,$C$4,AE25)))</f>
        <v>0</v>
      </c>
      <c r="AG25" s="16" t="str">
        <f>IF(COUNTA(T25:T25)=1,T25)</f>
        <v>0</v>
      </c>
      <c r="AH25" s="16" t="str">
        <f>IF(COUNTA(W25:W25)=1,W25)</f>
        <v>0</v>
      </c>
      <c r="AI25" s="16" t="str">
        <f>IF(COUNTA(Z25:Z25)=1,Z25)</f>
        <v>0</v>
      </c>
      <c r="AJ25" s="16" t="str">
        <f>IF(COUNTA(AC25:AC25)=1,AC25)</f>
        <v>0</v>
      </c>
      <c r="AK25" s="16" t="str">
        <f>IF(COUNTA(AF25:AF25)=1,AF25)</f>
        <v>0</v>
      </c>
      <c r="AL25" s="52" t="str">
        <f>IF(COUNTBLANK(AG25:AK25)=5,"",AVERAGE(AG25:AK25))</f>
        <v>0</v>
      </c>
      <c r="AM25" s="6">
        <v>86</v>
      </c>
      <c r="AN25" s="2">
        <v>89</v>
      </c>
      <c r="AO25" s="2">
        <v>87</v>
      </c>
      <c r="AP25" s="2"/>
      <c r="AQ25" s="2"/>
      <c r="AR25" s="84" t="str">
        <f>IF(COUNTBLANK(AM25:AQ25)=5,"",AVERAGE(AM25:AQ25))</f>
        <v>0</v>
      </c>
      <c r="AS25" s="13"/>
      <c r="AT25" s="6"/>
      <c r="AU25" s="2"/>
      <c r="AV25" s="2"/>
      <c r="AW25" s="2"/>
      <c r="AX25" s="2"/>
      <c r="AY25" s="98" t="str">
        <f>IF(COUNTBLANK(AT25:AX25)=5,"",AVERAGE(AT25:AX25))</f>
        <v>0</v>
      </c>
      <c r="AZ25" s="13"/>
      <c r="BA25" s="10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6">
        <v>16</v>
      </c>
      <c r="B26" s="16">
        <v>42172</v>
      </c>
      <c r="C26" s="16" t="s">
        <v>261</v>
      </c>
      <c r="D26" s="13"/>
      <c r="E26" s="16" t="str">
        <f>H26</f>
        <v>0</v>
      </c>
      <c r="F26" s="13"/>
      <c r="G26" s="34" t="str">
        <f>IF(OR(COUNTBLANK(AL26:AL26)=1,COUNTBLANK(AR26:AR26)=1,COUNTBLANK(O26:O26)=1),"",ROUND(((2*AL26)+AR26+O26)/4,0))</f>
        <v>0</v>
      </c>
      <c r="H26" s="34" t="str">
        <f>IF(OR(COUNTBLANK(AL26:AL26)=1,COUNTBLANK(AR26:AR26)=1,AND(COUNTBLANK(O26:O26)=1,OR($K$2&lt;&gt;12,UPPER($L$2)&lt;&gt;"GENAP")),AND(COUNTBLANK(P26:P26)=1,OR($K$2&lt;&gt;12,UPPER($L$2)&lt;&gt;"GENAP"))),"",IF(OR($K$2&lt;&gt;12,UPPER($L$2)&lt;&gt;"GENAP"),ROUND(((2*AL26)+AR26+P26)/4,0),ROUND(((2*AL26)+AR26+P26)/4,0)))</f>
        <v>0</v>
      </c>
      <c r="I26" s="34" t="str">
        <f>IF(AND(COUNTBLANK(AT26:AX26)=5,COUNTBLANK(AM26:AQ26)=5),"",IF(COUNTBLANK(AL26:AL26)=1,ROUND((AR26+(AY26*2))/3,0),ROUND(AY26,0)))</f>
        <v>0</v>
      </c>
      <c r="J26" s="34" t="str">
        <f>IF(OR(AND(COUNTBLANK(P26:P26)=1,OR($K$2&lt;&gt;12,UPPER($L$2)&lt;&gt;"GENAP")),COUNTBLANK(AT26:AX26)=5),"",IF(COUNTBLANK(AL26:AL26)=1,ROUND((AR26+(AY26*2))/3,0),ROUND(AY26,0)))</f>
        <v>0</v>
      </c>
      <c r="K26" s="16" t="str">
        <f>IF(BA26="","",BA26)</f>
        <v>0</v>
      </c>
      <c r="L26" s="102" t="s">
        <v>47</v>
      </c>
      <c r="M26" s="13"/>
      <c r="N26" s="53" t="str">
        <f>IF(BB26="","",BB26)</f>
        <v>0</v>
      </c>
      <c r="O26" s="2">
        <v>84</v>
      </c>
      <c r="P26" s="2">
        <v>82</v>
      </c>
      <c r="Q26" s="13"/>
      <c r="R26" s="3">
        <v>80</v>
      </c>
      <c r="S26" s="1"/>
      <c r="T26" s="62" t="str">
        <f>IF(ISNUMBER(R26)=FALSE(),"",IF(OR(R26&gt;=$C$4,ISNUMBER(S26)=FALSE(),R26&gt;S26),R26,IF(S26&gt;=$C$4,$C$4,S26)))</f>
        <v>0</v>
      </c>
      <c r="U26" s="1">
        <v>85</v>
      </c>
      <c r="V26" s="1"/>
      <c r="W26" s="62" t="str">
        <f>IF(ISNUMBER(U26)=FALSE(),"",IF(OR(U26&gt;=$C$4,ISNUMBER(V26)=FALSE(),U26&gt;V26),U26,IF(V26&gt;=$C$4,$C$4,V26)))</f>
        <v>0</v>
      </c>
      <c r="X26" s="1">
        <v>85</v>
      </c>
      <c r="Y26" s="1"/>
      <c r="Z26" s="62" t="str">
        <f>IF(ISNUMBER(X26)=FALSE(),"",IF(OR(X26&gt;=$C$4,ISNUMBER(Y26)=FALSE(),X26&gt;Y26),X26,IF(Y26&gt;=$C$4,$C$4,Y26)))</f>
        <v>0</v>
      </c>
      <c r="AA26" s="1"/>
      <c r="AB26" s="1"/>
      <c r="AC26" s="62" t="str">
        <f>IF(ISNUMBER(AA26)=FALSE(),"",IF(OR(AA26&gt;=$C$4,ISNUMBER(AB26)=FALSE(),AA26&gt;AB26),AA26,IF(AB26&gt;=$C$4,$C$4,AB26)))</f>
        <v>0</v>
      </c>
      <c r="AD26" s="1"/>
      <c r="AE26" s="1"/>
      <c r="AF26" s="62" t="str">
        <f>IF(ISNUMBER(AD26)=FALSE(),"",IF(OR(AD26&gt;=$C$4,ISNUMBER(AE26)=FALSE(),AD26&gt;AE26),AD26,IF(AE26&gt;=$C$4,$C$4,AE26)))</f>
        <v>0</v>
      </c>
      <c r="AG26" s="16" t="str">
        <f>IF(COUNTA(T26:T26)=1,T26)</f>
        <v>0</v>
      </c>
      <c r="AH26" s="16" t="str">
        <f>IF(COUNTA(W26:W26)=1,W26)</f>
        <v>0</v>
      </c>
      <c r="AI26" s="16" t="str">
        <f>IF(COUNTA(Z26:Z26)=1,Z26)</f>
        <v>0</v>
      </c>
      <c r="AJ26" s="16" t="str">
        <f>IF(COUNTA(AC26:AC26)=1,AC26)</f>
        <v>0</v>
      </c>
      <c r="AK26" s="16" t="str">
        <f>IF(COUNTA(AF26:AF26)=1,AF26)</f>
        <v>0</v>
      </c>
      <c r="AL26" s="52" t="str">
        <f>IF(COUNTBLANK(AG26:AK26)=5,"",AVERAGE(AG26:AK26))</f>
        <v>0</v>
      </c>
      <c r="AM26" s="6">
        <v>85</v>
      </c>
      <c r="AN26" s="2">
        <v>89</v>
      </c>
      <c r="AO26" s="2">
        <v>87</v>
      </c>
      <c r="AP26" s="2"/>
      <c r="AQ26" s="2"/>
      <c r="AR26" s="84" t="str">
        <f>IF(COUNTBLANK(AM26:AQ26)=5,"",AVERAGE(AM26:AQ26))</f>
        <v>0</v>
      </c>
      <c r="AS26" s="13"/>
      <c r="AT26" s="6"/>
      <c r="AU26" s="2"/>
      <c r="AV26" s="2"/>
      <c r="AW26" s="2"/>
      <c r="AX26" s="2"/>
      <c r="AY26" s="98" t="str">
        <f>IF(COUNTBLANK(AT26:AX26)=5,"",AVERAGE(AT26:AX26))</f>
        <v>0</v>
      </c>
      <c r="AZ26" s="13"/>
      <c r="BA26" s="10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6">
        <v>17</v>
      </c>
      <c r="B27" s="16">
        <v>42187</v>
      </c>
      <c r="C27" s="16" t="s">
        <v>262</v>
      </c>
      <c r="D27" s="13"/>
      <c r="E27" s="16" t="str">
        <f>H27</f>
        <v>0</v>
      </c>
      <c r="F27" s="13"/>
      <c r="G27" s="34" t="str">
        <f>IF(OR(COUNTBLANK(AL27:AL27)=1,COUNTBLANK(AR27:AR27)=1,COUNTBLANK(O27:O27)=1),"",ROUND(((2*AL27)+AR27+O27)/4,0))</f>
        <v>0</v>
      </c>
      <c r="H27" s="34" t="str">
        <f>IF(OR(COUNTBLANK(AL27:AL27)=1,COUNTBLANK(AR27:AR27)=1,AND(COUNTBLANK(O27:O27)=1,OR($K$2&lt;&gt;12,UPPER($L$2)&lt;&gt;"GENAP")),AND(COUNTBLANK(P27:P27)=1,OR($K$2&lt;&gt;12,UPPER($L$2)&lt;&gt;"GENAP"))),"",IF(OR($K$2&lt;&gt;12,UPPER($L$2)&lt;&gt;"GENAP"),ROUND(((2*AL27)+AR27+P27)/4,0),ROUND(((2*AL27)+AR27+P27)/4,0)))</f>
        <v>0</v>
      </c>
      <c r="I27" s="34" t="str">
        <f>IF(AND(COUNTBLANK(AT27:AX27)=5,COUNTBLANK(AM27:AQ27)=5),"",IF(COUNTBLANK(AL27:AL27)=1,ROUND((AR27+(AY27*2))/3,0),ROUND(AY27,0)))</f>
        <v>0</v>
      </c>
      <c r="J27" s="34" t="str">
        <f>IF(OR(AND(COUNTBLANK(P27:P27)=1,OR($K$2&lt;&gt;12,UPPER($L$2)&lt;&gt;"GENAP")),COUNTBLANK(AT27:AX27)=5),"",IF(COUNTBLANK(AL27:AL27)=1,ROUND((AR27+(AY27*2))/3,0),ROUND(AY27,0)))</f>
        <v>0</v>
      </c>
      <c r="K27" s="16" t="str">
        <f>IF(BA27="","",BA27)</f>
        <v>0</v>
      </c>
      <c r="L27" s="102" t="s">
        <v>47</v>
      </c>
      <c r="M27" s="13"/>
      <c r="N27" s="53" t="str">
        <f>IF(BB27="","",BB27)</f>
        <v>0</v>
      </c>
      <c r="O27" s="2">
        <v>86</v>
      </c>
      <c r="P27" s="2">
        <v>84</v>
      </c>
      <c r="Q27" s="13"/>
      <c r="R27" s="3">
        <v>78</v>
      </c>
      <c r="S27" s="1"/>
      <c r="T27" s="62" t="str">
        <f>IF(ISNUMBER(R27)=FALSE(),"",IF(OR(R27&gt;=$C$4,ISNUMBER(S27)=FALSE(),R27&gt;S27),R27,IF(S27&gt;=$C$4,$C$4,S27)))</f>
        <v>0</v>
      </c>
      <c r="U27" s="1">
        <v>87</v>
      </c>
      <c r="V27" s="1"/>
      <c r="W27" s="62" t="str">
        <f>IF(ISNUMBER(U27)=FALSE(),"",IF(OR(U27&gt;=$C$4,ISNUMBER(V27)=FALSE(),U27&gt;V27),U27,IF(V27&gt;=$C$4,$C$4,V27)))</f>
        <v>0</v>
      </c>
      <c r="X27" s="1">
        <v>87</v>
      </c>
      <c r="Y27" s="1"/>
      <c r="Z27" s="62" t="str">
        <f>IF(ISNUMBER(X27)=FALSE(),"",IF(OR(X27&gt;=$C$4,ISNUMBER(Y27)=FALSE(),X27&gt;Y27),X27,IF(Y27&gt;=$C$4,$C$4,Y27)))</f>
        <v>0</v>
      </c>
      <c r="AA27" s="1"/>
      <c r="AB27" s="1"/>
      <c r="AC27" s="62" t="str">
        <f>IF(ISNUMBER(AA27)=FALSE(),"",IF(OR(AA27&gt;=$C$4,ISNUMBER(AB27)=FALSE(),AA27&gt;AB27),AA27,IF(AB27&gt;=$C$4,$C$4,AB27)))</f>
        <v>0</v>
      </c>
      <c r="AD27" s="1"/>
      <c r="AE27" s="1"/>
      <c r="AF27" s="62" t="str">
        <f>IF(ISNUMBER(AD27)=FALSE(),"",IF(OR(AD27&gt;=$C$4,ISNUMBER(AE27)=FALSE(),AD27&gt;AE27),AD27,IF(AE27&gt;=$C$4,$C$4,AE27)))</f>
        <v>0</v>
      </c>
      <c r="AG27" s="16" t="str">
        <f>IF(COUNTA(T27:T27)=1,T27)</f>
        <v>0</v>
      </c>
      <c r="AH27" s="16" t="str">
        <f>IF(COUNTA(W27:W27)=1,W27)</f>
        <v>0</v>
      </c>
      <c r="AI27" s="16" t="str">
        <f>IF(COUNTA(Z27:Z27)=1,Z27)</f>
        <v>0</v>
      </c>
      <c r="AJ27" s="16" t="str">
        <f>IF(COUNTA(AC27:AC27)=1,AC27)</f>
        <v>0</v>
      </c>
      <c r="AK27" s="16" t="str">
        <f>IF(COUNTA(AF27:AF27)=1,AF27)</f>
        <v>0</v>
      </c>
      <c r="AL27" s="52" t="str">
        <f>IF(COUNTBLANK(AG27:AK27)=5,"",AVERAGE(AG27:AK27))</f>
        <v>0</v>
      </c>
      <c r="AM27" s="6">
        <v>81</v>
      </c>
      <c r="AN27" s="2">
        <v>89</v>
      </c>
      <c r="AO27" s="2">
        <v>87</v>
      </c>
      <c r="AP27" s="2"/>
      <c r="AQ27" s="2"/>
      <c r="AR27" s="84" t="str">
        <f>IF(COUNTBLANK(AM27:AQ27)=5,"",AVERAGE(AM27:AQ27))</f>
        <v>0</v>
      </c>
      <c r="AS27" s="13"/>
      <c r="AT27" s="6"/>
      <c r="AU27" s="2"/>
      <c r="AV27" s="2"/>
      <c r="AW27" s="2"/>
      <c r="AX27" s="2"/>
      <c r="AY27" s="98" t="str">
        <f>IF(COUNTBLANK(AT27:AX27)=5,"",AVERAGE(AT27:AX27))</f>
        <v>0</v>
      </c>
      <c r="AZ27" s="13"/>
      <c r="BA27" s="10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6">
        <v>18</v>
      </c>
      <c r="B28" s="16">
        <v>42202</v>
      </c>
      <c r="C28" s="16" t="s">
        <v>263</v>
      </c>
      <c r="D28" s="13"/>
      <c r="E28" s="16" t="str">
        <f>H28</f>
        <v>0</v>
      </c>
      <c r="F28" s="13"/>
      <c r="G28" s="34" t="str">
        <f>IF(OR(COUNTBLANK(AL28:AL28)=1,COUNTBLANK(AR28:AR28)=1,COUNTBLANK(O28:O28)=1),"",ROUND(((2*AL28)+AR28+O28)/4,0))</f>
        <v>0</v>
      </c>
      <c r="H28" s="34" t="str">
        <f>IF(OR(COUNTBLANK(AL28:AL28)=1,COUNTBLANK(AR28:AR28)=1,AND(COUNTBLANK(O28:O28)=1,OR($K$2&lt;&gt;12,UPPER($L$2)&lt;&gt;"GENAP")),AND(COUNTBLANK(P28:P28)=1,OR($K$2&lt;&gt;12,UPPER($L$2)&lt;&gt;"GENAP"))),"",IF(OR($K$2&lt;&gt;12,UPPER($L$2)&lt;&gt;"GENAP"),ROUND(((2*AL28)+AR28+P28)/4,0),ROUND(((2*AL28)+AR28+P28)/4,0)))</f>
        <v>0</v>
      </c>
      <c r="I28" s="34" t="str">
        <f>IF(AND(COUNTBLANK(AT28:AX28)=5,COUNTBLANK(AM28:AQ28)=5),"",IF(COUNTBLANK(AL28:AL28)=1,ROUND((AR28+(AY28*2))/3,0),ROUND(AY28,0)))</f>
        <v>0</v>
      </c>
      <c r="J28" s="34" t="str">
        <f>IF(OR(AND(COUNTBLANK(P28:P28)=1,OR($K$2&lt;&gt;12,UPPER($L$2)&lt;&gt;"GENAP")),COUNTBLANK(AT28:AX28)=5),"",IF(COUNTBLANK(AL28:AL28)=1,ROUND((AR28+(AY28*2))/3,0),ROUND(AY28,0)))</f>
        <v>0</v>
      </c>
      <c r="K28" s="16" t="str">
        <f>IF(BA28="","",BA28)</f>
        <v>0</v>
      </c>
      <c r="L28" s="102" t="s">
        <v>47</v>
      </c>
      <c r="M28" s="13"/>
      <c r="N28" s="53" t="str">
        <f>IF(BB28="","",BB28)</f>
        <v>0</v>
      </c>
      <c r="O28" s="2">
        <v>82</v>
      </c>
      <c r="P28" s="2">
        <v>92</v>
      </c>
      <c r="Q28" s="13"/>
      <c r="R28" s="3">
        <v>80</v>
      </c>
      <c r="S28" s="1"/>
      <c r="T28" s="62" t="str">
        <f>IF(ISNUMBER(R28)=FALSE(),"",IF(OR(R28&gt;=$C$4,ISNUMBER(S28)=FALSE(),R28&gt;S28),R28,IF(S28&gt;=$C$4,$C$4,S28)))</f>
        <v>0</v>
      </c>
      <c r="U28" s="1">
        <v>85</v>
      </c>
      <c r="V28" s="1"/>
      <c r="W28" s="62" t="str">
        <f>IF(ISNUMBER(U28)=FALSE(),"",IF(OR(U28&gt;=$C$4,ISNUMBER(V28)=FALSE(),U28&gt;V28),U28,IF(V28&gt;=$C$4,$C$4,V28)))</f>
        <v>0</v>
      </c>
      <c r="X28" s="1">
        <v>86</v>
      </c>
      <c r="Y28" s="1"/>
      <c r="Z28" s="62" t="str">
        <f>IF(ISNUMBER(X28)=FALSE(),"",IF(OR(X28&gt;=$C$4,ISNUMBER(Y28)=FALSE(),X28&gt;Y28),X28,IF(Y28&gt;=$C$4,$C$4,Y28)))</f>
        <v>0</v>
      </c>
      <c r="AA28" s="1"/>
      <c r="AB28" s="1"/>
      <c r="AC28" s="62" t="str">
        <f>IF(ISNUMBER(AA28)=FALSE(),"",IF(OR(AA28&gt;=$C$4,ISNUMBER(AB28)=FALSE(),AA28&gt;AB28),AA28,IF(AB28&gt;=$C$4,$C$4,AB28)))</f>
        <v>0</v>
      </c>
      <c r="AD28" s="1"/>
      <c r="AE28" s="1"/>
      <c r="AF28" s="62" t="str">
        <f>IF(ISNUMBER(AD28)=FALSE(),"",IF(OR(AD28&gt;=$C$4,ISNUMBER(AE28)=FALSE(),AD28&gt;AE28),AD28,IF(AE28&gt;=$C$4,$C$4,AE28)))</f>
        <v>0</v>
      </c>
      <c r="AG28" s="16" t="str">
        <f>IF(COUNTA(T28:T28)=1,T28)</f>
        <v>0</v>
      </c>
      <c r="AH28" s="16" t="str">
        <f>IF(COUNTA(W28:W28)=1,W28)</f>
        <v>0</v>
      </c>
      <c r="AI28" s="16" t="str">
        <f>IF(COUNTA(Z28:Z28)=1,Z28)</f>
        <v>0</v>
      </c>
      <c r="AJ28" s="16" t="str">
        <f>IF(COUNTA(AC28:AC28)=1,AC28)</f>
        <v>0</v>
      </c>
      <c r="AK28" s="16" t="str">
        <f>IF(COUNTA(AF28:AF28)=1,AF28)</f>
        <v>0</v>
      </c>
      <c r="AL28" s="52" t="str">
        <f>IF(COUNTBLANK(AG28:AK28)=5,"",AVERAGE(AG28:AK28))</f>
        <v>0</v>
      </c>
      <c r="AM28" s="6">
        <v>85</v>
      </c>
      <c r="AN28" s="2">
        <v>89</v>
      </c>
      <c r="AO28" s="2">
        <v>87</v>
      </c>
      <c r="AP28" s="2"/>
      <c r="AQ28" s="2"/>
      <c r="AR28" s="84" t="str">
        <f>IF(COUNTBLANK(AM28:AQ28)=5,"",AVERAGE(AM28:AQ28))</f>
        <v>0</v>
      </c>
      <c r="AS28" s="13"/>
      <c r="AT28" s="6"/>
      <c r="AU28" s="2"/>
      <c r="AV28" s="2"/>
      <c r="AW28" s="2"/>
      <c r="AX28" s="2"/>
      <c r="AY28" s="98" t="str">
        <f>IF(COUNTBLANK(AT28:AX28)=5,"",AVERAGE(AT28:AX28))</f>
        <v>0</v>
      </c>
      <c r="AZ28" s="13"/>
      <c r="BA28" s="10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6">
        <v>19</v>
      </c>
      <c r="B29" s="16">
        <v>42217</v>
      </c>
      <c r="C29" s="16" t="s">
        <v>264</v>
      </c>
      <c r="D29" s="13"/>
      <c r="E29" s="16" t="str">
        <f>H29</f>
        <v>0</v>
      </c>
      <c r="F29" s="13"/>
      <c r="G29" s="34" t="str">
        <f>IF(OR(COUNTBLANK(AL29:AL29)=1,COUNTBLANK(AR29:AR29)=1,COUNTBLANK(O29:O29)=1),"",ROUND(((2*AL29)+AR29+O29)/4,0))</f>
        <v>0</v>
      </c>
      <c r="H29" s="34" t="str">
        <f>IF(OR(COUNTBLANK(AL29:AL29)=1,COUNTBLANK(AR29:AR29)=1,AND(COUNTBLANK(O29:O29)=1,OR($K$2&lt;&gt;12,UPPER($L$2)&lt;&gt;"GENAP")),AND(COUNTBLANK(P29:P29)=1,OR($K$2&lt;&gt;12,UPPER($L$2)&lt;&gt;"GENAP"))),"",IF(OR($K$2&lt;&gt;12,UPPER($L$2)&lt;&gt;"GENAP"),ROUND(((2*AL29)+AR29+P29)/4,0),ROUND(((2*AL29)+AR29+P29)/4,0)))</f>
        <v>0</v>
      </c>
      <c r="I29" s="34" t="str">
        <f>IF(AND(COUNTBLANK(AT29:AX29)=5,COUNTBLANK(AM29:AQ29)=5),"",IF(COUNTBLANK(AL29:AL29)=1,ROUND((AR29+(AY29*2))/3,0),ROUND(AY29,0)))</f>
        <v>0</v>
      </c>
      <c r="J29" s="34" t="str">
        <f>IF(OR(AND(COUNTBLANK(P29:P29)=1,OR($K$2&lt;&gt;12,UPPER($L$2)&lt;&gt;"GENAP")),COUNTBLANK(AT29:AX29)=5),"",IF(COUNTBLANK(AL29:AL29)=1,ROUND((AR29+(AY29*2))/3,0),ROUND(AY29,0)))</f>
        <v>0</v>
      </c>
      <c r="K29" s="16" t="str">
        <f>IF(BA29="","",BA29)</f>
        <v>0</v>
      </c>
      <c r="L29" s="102" t="s">
        <v>47</v>
      </c>
      <c r="M29" s="13"/>
      <c r="N29" s="53" t="str">
        <f>IF(BB29="","",BB29)</f>
        <v>0</v>
      </c>
      <c r="O29" s="2">
        <v>86</v>
      </c>
      <c r="P29" s="2">
        <v>85</v>
      </c>
      <c r="Q29" s="13"/>
      <c r="R29" s="3">
        <v>84</v>
      </c>
      <c r="S29" s="1"/>
      <c r="T29" s="62" t="str">
        <f>IF(ISNUMBER(R29)=FALSE(),"",IF(OR(R29&gt;=$C$4,ISNUMBER(S29)=FALSE(),R29&gt;S29),R29,IF(S29&gt;=$C$4,$C$4,S29)))</f>
        <v>0</v>
      </c>
      <c r="U29" s="1">
        <v>85</v>
      </c>
      <c r="V29" s="1"/>
      <c r="W29" s="62" t="str">
        <f>IF(ISNUMBER(U29)=FALSE(),"",IF(OR(U29&gt;=$C$4,ISNUMBER(V29)=FALSE(),U29&gt;V29),U29,IF(V29&gt;=$C$4,$C$4,V29)))</f>
        <v>0</v>
      </c>
      <c r="X29" s="1">
        <v>87</v>
      </c>
      <c r="Y29" s="1"/>
      <c r="Z29" s="62" t="str">
        <f>IF(ISNUMBER(X29)=FALSE(),"",IF(OR(X29&gt;=$C$4,ISNUMBER(Y29)=FALSE(),X29&gt;Y29),X29,IF(Y29&gt;=$C$4,$C$4,Y29)))</f>
        <v>0</v>
      </c>
      <c r="AA29" s="1"/>
      <c r="AB29" s="1"/>
      <c r="AC29" s="62" t="str">
        <f>IF(ISNUMBER(AA29)=FALSE(),"",IF(OR(AA29&gt;=$C$4,ISNUMBER(AB29)=FALSE(),AA29&gt;AB29),AA29,IF(AB29&gt;=$C$4,$C$4,AB29)))</f>
        <v>0</v>
      </c>
      <c r="AD29" s="1"/>
      <c r="AE29" s="1"/>
      <c r="AF29" s="62" t="str">
        <f>IF(ISNUMBER(AD29)=FALSE(),"",IF(OR(AD29&gt;=$C$4,ISNUMBER(AE29)=FALSE(),AD29&gt;AE29),AD29,IF(AE29&gt;=$C$4,$C$4,AE29)))</f>
        <v>0</v>
      </c>
      <c r="AG29" s="16" t="str">
        <f>IF(COUNTA(T29:T29)=1,T29)</f>
        <v>0</v>
      </c>
      <c r="AH29" s="16" t="str">
        <f>IF(COUNTA(W29:W29)=1,W29)</f>
        <v>0</v>
      </c>
      <c r="AI29" s="16" t="str">
        <f>IF(COUNTA(Z29:Z29)=1,Z29)</f>
        <v>0</v>
      </c>
      <c r="AJ29" s="16" t="str">
        <f>IF(COUNTA(AC29:AC29)=1,AC29)</f>
        <v>0</v>
      </c>
      <c r="AK29" s="16" t="str">
        <f>IF(COUNTA(AF29:AF29)=1,AF29)</f>
        <v>0</v>
      </c>
      <c r="AL29" s="52" t="str">
        <f>IF(COUNTBLANK(AG29:AK29)=5,"",AVERAGE(AG29:AK29))</f>
        <v>0</v>
      </c>
      <c r="AM29" s="6">
        <v>85</v>
      </c>
      <c r="AN29" s="2">
        <v>89</v>
      </c>
      <c r="AO29" s="2">
        <v>87</v>
      </c>
      <c r="AP29" s="2"/>
      <c r="AQ29" s="2"/>
      <c r="AR29" s="84" t="str">
        <f>IF(COUNTBLANK(AM29:AQ29)=5,"",AVERAGE(AM29:AQ29))</f>
        <v>0</v>
      </c>
      <c r="AS29" s="13"/>
      <c r="AT29" s="6"/>
      <c r="AU29" s="2"/>
      <c r="AV29" s="2"/>
      <c r="AW29" s="2"/>
      <c r="AX29" s="2"/>
      <c r="AY29" s="98" t="str">
        <f>IF(COUNTBLANK(AT29:AX29)=5,"",AVERAGE(AT29:AX29))</f>
        <v>0</v>
      </c>
      <c r="AZ29" s="13"/>
      <c r="BA29" s="10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6">
        <v>20</v>
      </c>
      <c r="B30" s="16">
        <v>42232</v>
      </c>
      <c r="C30" s="16" t="s">
        <v>265</v>
      </c>
      <c r="D30" s="13"/>
      <c r="E30" s="16" t="str">
        <f>H30</f>
        <v>0</v>
      </c>
      <c r="F30" s="13"/>
      <c r="G30" s="34" t="str">
        <f>IF(OR(COUNTBLANK(AL30:AL30)=1,COUNTBLANK(AR30:AR30)=1,COUNTBLANK(O30:O30)=1),"",ROUND(((2*AL30)+AR30+O30)/4,0))</f>
        <v>0</v>
      </c>
      <c r="H30" s="34" t="str">
        <f>IF(OR(COUNTBLANK(AL30:AL30)=1,COUNTBLANK(AR30:AR30)=1,AND(COUNTBLANK(O30:O30)=1,OR($K$2&lt;&gt;12,UPPER($L$2)&lt;&gt;"GENAP")),AND(COUNTBLANK(P30:P30)=1,OR($K$2&lt;&gt;12,UPPER($L$2)&lt;&gt;"GENAP"))),"",IF(OR($K$2&lt;&gt;12,UPPER($L$2)&lt;&gt;"GENAP"),ROUND(((2*AL30)+AR30+P30)/4,0),ROUND(((2*AL30)+AR30+P30)/4,0)))</f>
        <v>0</v>
      </c>
      <c r="I30" s="34" t="str">
        <f>IF(AND(COUNTBLANK(AT30:AX30)=5,COUNTBLANK(AM30:AQ30)=5),"",IF(COUNTBLANK(AL30:AL30)=1,ROUND((AR30+(AY30*2))/3,0),ROUND(AY30,0)))</f>
        <v>0</v>
      </c>
      <c r="J30" s="34" t="str">
        <f>IF(OR(AND(COUNTBLANK(P30:P30)=1,OR($K$2&lt;&gt;12,UPPER($L$2)&lt;&gt;"GENAP")),COUNTBLANK(AT30:AX30)=5),"",IF(COUNTBLANK(AL30:AL30)=1,ROUND((AR30+(AY30*2))/3,0),ROUND(AY30,0)))</f>
        <v>0</v>
      </c>
      <c r="K30" s="16" t="str">
        <f>IF(BA30="","",BA30)</f>
        <v>0</v>
      </c>
      <c r="L30" s="102" t="s">
        <v>47</v>
      </c>
      <c r="M30" s="13"/>
      <c r="N30" s="53" t="str">
        <f>IF(BB30="","",BB30)</f>
        <v>0</v>
      </c>
      <c r="O30" s="2">
        <v>89</v>
      </c>
      <c r="P30" s="2">
        <v>86</v>
      </c>
      <c r="Q30" s="13"/>
      <c r="R30" s="3">
        <v>80</v>
      </c>
      <c r="S30" s="1"/>
      <c r="T30" s="62" t="str">
        <f>IF(ISNUMBER(R30)=FALSE(),"",IF(OR(R30&gt;=$C$4,ISNUMBER(S30)=FALSE(),R30&gt;S30),R30,IF(S30&gt;=$C$4,$C$4,S30)))</f>
        <v>0</v>
      </c>
      <c r="U30" s="1">
        <v>85</v>
      </c>
      <c r="V30" s="1"/>
      <c r="W30" s="62" t="str">
        <f>IF(ISNUMBER(U30)=FALSE(),"",IF(OR(U30&gt;=$C$4,ISNUMBER(V30)=FALSE(),U30&gt;V30),U30,IF(V30&gt;=$C$4,$C$4,V30)))</f>
        <v>0</v>
      </c>
      <c r="X30" s="1">
        <v>86</v>
      </c>
      <c r="Y30" s="1"/>
      <c r="Z30" s="62" t="str">
        <f>IF(ISNUMBER(X30)=FALSE(),"",IF(OR(X30&gt;=$C$4,ISNUMBER(Y30)=FALSE(),X30&gt;Y30),X30,IF(Y30&gt;=$C$4,$C$4,Y30)))</f>
        <v>0</v>
      </c>
      <c r="AA30" s="1"/>
      <c r="AB30" s="1"/>
      <c r="AC30" s="62" t="str">
        <f>IF(ISNUMBER(AA30)=FALSE(),"",IF(OR(AA30&gt;=$C$4,ISNUMBER(AB30)=FALSE(),AA30&gt;AB30),AA30,IF(AB30&gt;=$C$4,$C$4,AB30)))</f>
        <v>0</v>
      </c>
      <c r="AD30" s="1"/>
      <c r="AE30" s="1"/>
      <c r="AF30" s="62" t="str">
        <f>IF(ISNUMBER(AD30)=FALSE(),"",IF(OR(AD30&gt;=$C$4,ISNUMBER(AE30)=FALSE(),AD30&gt;AE30),AD30,IF(AE30&gt;=$C$4,$C$4,AE30)))</f>
        <v>0</v>
      </c>
      <c r="AG30" s="16" t="str">
        <f>IF(COUNTA(T30:T30)=1,T30)</f>
        <v>0</v>
      </c>
      <c r="AH30" s="16" t="str">
        <f>IF(COUNTA(W30:W30)=1,W30)</f>
        <v>0</v>
      </c>
      <c r="AI30" s="16" t="str">
        <f>IF(COUNTA(Z30:Z30)=1,Z30)</f>
        <v>0</v>
      </c>
      <c r="AJ30" s="16" t="str">
        <f>IF(COUNTA(AC30:AC30)=1,AC30)</f>
        <v>0</v>
      </c>
      <c r="AK30" s="16" t="str">
        <f>IF(COUNTA(AF30:AF30)=1,AF30)</f>
        <v>0</v>
      </c>
      <c r="AL30" s="52" t="str">
        <f>IF(COUNTBLANK(AG30:AK30)=5,"",AVERAGE(AG30:AK30))</f>
        <v>0</v>
      </c>
      <c r="AM30" s="6">
        <v>85</v>
      </c>
      <c r="AN30" s="2">
        <v>89</v>
      </c>
      <c r="AO30" s="2">
        <v>87</v>
      </c>
      <c r="AP30" s="2"/>
      <c r="AQ30" s="2"/>
      <c r="AR30" s="84" t="str">
        <f>IF(COUNTBLANK(AM30:AQ30)=5,"",AVERAGE(AM30:AQ30))</f>
        <v>0</v>
      </c>
      <c r="AS30" s="13"/>
      <c r="AT30" s="6"/>
      <c r="AU30" s="2"/>
      <c r="AV30" s="2"/>
      <c r="AW30" s="2"/>
      <c r="AX30" s="2"/>
      <c r="AY30" s="98" t="str">
        <f>IF(COUNTBLANK(AT30:AX30)=5,"",AVERAGE(AT30:AX30))</f>
        <v>0</v>
      </c>
      <c r="AZ30" s="13"/>
      <c r="BA30" s="10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6">
        <v>21</v>
      </c>
      <c r="B31" s="16">
        <v>42247</v>
      </c>
      <c r="C31" s="16" t="s">
        <v>266</v>
      </c>
      <c r="D31" s="13"/>
      <c r="E31" s="16" t="str">
        <f>H31</f>
        <v>0</v>
      </c>
      <c r="F31" s="13"/>
      <c r="G31" s="34" t="str">
        <f>IF(OR(COUNTBLANK(AL31:AL31)=1,COUNTBLANK(AR31:AR31)=1,COUNTBLANK(O31:O31)=1),"",ROUND(((2*AL31)+AR31+O31)/4,0))</f>
        <v>0</v>
      </c>
      <c r="H31" s="34" t="str">
        <f>IF(OR(COUNTBLANK(AL31:AL31)=1,COUNTBLANK(AR31:AR31)=1,AND(COUNTBLANK(O31:O31)=1,OR($K$2&lt;&gt;12,UPPER($L$2)&lt;&gt;"GENAP")),AND(COUNTBLANK(P31:P31)=1,OR($K$2&lt;&gt;12,UPPER($L$2)&lt;&gt;"GENAP"))),"",IF(OR($K$2&lt;&gt;12,UPPER($L$2)&lt;&gt;"GENAP"),ROUND(((2*AL31)+AR31+P31)/4,0),ROUND(((2*AL31)+AR31+P31)/4,0)))</f>
        <v>0</v>
      </c>
      <c r="I31" s="34" t="str">
        <f>IF(AND(COUNTBLANK(AT31:AX31)=5,COUNTBLANK(AM31:AQ31)=5),"",IF(COUNTBLANK(AL31:AL31)=1,ROUND((AR31+(AY31*2))/3,0),ROUND(AY31,0)))</f>
        <v>0</v>
      </c>
      <c r="J31" s="34" t="str">
        <f>IF(OR(AND(COUNTBLANK(P31:P31)=1,OR($K$2&lt;&gt;12,UPPER($L$2)&lt;&gt;"GENAP")),COUNTBLANK(AT31:AX31)=5),"",IF(COUNTBLANK(AL31:AL31)=1,ROUND((AR31+(AY31*2))/3,0),ROUND(AY31,0)))</f>
        <v>0</v>
      </c>
      <c r="K31" s="16" t="str">
        <f>IF(BA31="","",BA31)</f>
        <v>0</v>
      </c>
      <c r="L31" s="102" t="s">
        <v>47</v>
      </c>
      <c r="M31" s="13"/>
      <c r="N31" s="53" t="str">
        <f>IF(BB31="","",BB31)</f>
        <v>0</v>
      </c>
      <c r="O31" s="2">
        <v>83</v>
      </c>
      <c r="P31" s="2">
        <v>86</v>
      </c>
      <c r="Q31" s="13"/>
      <c r="R31" s="3">
        <v>86</v>
      </c>
      <c r="S31" s="1"/>
      <c r="T31" s="62" t="str">
        <f>IF(ISNUMBER(R31)=FALSE(),"",IF(OR(R31&gt;=$C$4,ISNUMBER(S31)=FALSE(),R31&gt;S31),R31,IF(S31&gt;=$C$4,$C$4,S31)))</f>
        <v>0</v>
      </c>
      <c r="U31" s="1">
        <v>88</v>
      </c>
      <c r="V31" s="1"/>
      <c r="W31" s="62" t="str">
        <f>IF(ISNUMBER(U31)=FALSE(),"",IF(OR(U31&gt;=$C$4,ISNUMBER(V31)=FALSE(),U31&gt;V31),U31,IF(V31&gt;=$C$4,$C$4,V31)))</f>
        <v>0</v>
      </c>
      <c r="X31" s="1">
        <v>88</v>
      </c>
      <c r="Y31" s="1"/>
      <c r="Z31" s="62" t="str">
        <f>IF(ISNUMBER(X31)=FALSE(),"",IF(OR(X31&gt;=$C$4,ISNUMBER(Y31)=FALSE(),X31&gt;Y31),X31,IF(Y31&gt;=$C$4,$C$4,Y31)))</f>
        <v>0</v>
      </c>
      <c r="AA31" s="1"/>
      <c r="AB31" s="1"/>
      <c r="AC31" s="62" t="str">
        <f>IF(ISNUMBER(AA31)=FALSE(),"",IF(OR(AA31&gt;=$C$4,ISNUMBER(AB31)=FALSE(),AA31&gt;AB31),AA31,IF(AB31&gt;=$C$4,$C$4,AB31)))</f>
        <v>0</v>
      </c>
      <c r="AD31" s="1"/>
      <c r="AE31" s="1"/>
      <c r="AF31" s="62" t="str">
        <f>IF(ISNUMBER(AD31)=FALSE(),"",IF(OR(AD31&gt;=$C$4,ISNUMBER(AE31)=FALSE(),AD31&gt;AE31),AD31,IF(AE31&gt;=$C$4,$C$4,AE31)))</f>
        <v>0</v>
      </c>
      <c r="AG31" s="16" t="str">
        <f>IF(COUNTA(T31:T31)=1,T31)</f>
        <v>0</v>
      </c>
      <c r="AH31" s="16" t="str">
        <f>IF(COUNTA(W31:W31)=1,W31)</f>
        <v>0</v>
      </c>
      <c r="AI31" s="16" t="str">
        <f>IF(COUNTA(Z31:Z31)=1,Z31)</f>
        <v>0</v>
      </c>
      <c r="AJ31" s="16" t="str">
        <f>IF(COUNTA(AC31:AC31)=1,AC31)</f>
        <v>0</v>
      </c>
      <c r="AK31" s="16" t="str">
        <f>IF(COUNTA(AF31:AF31)=1,AF31)</f>
        <v>0</v>
      </c>
      <c r="AL31" s="52" t="str">
        <f>IF(COUNTBLANK(AG31:AK31)=5,"",AVERAGE(AG31:AK31))</f>
        <v>0</v>
      </c>
      <c r="AM31" s="6">
        <v>87</v>
      </c>
      <c r="AN31" s="2">
        <v>89</v>
      </c>
      <c r="AO31" s="2">
        <v>87</v>
      </c>
      <c r="AP31" s="2"/>
      <c r="AQ31" s="2"/>
      <c r="AR31" s="84" t="str">
        <f>IF(COUNTBLANK(AM31:AQ31)=5,"",AVERAGE(AM31:AQ31))</f>
        <v>0</v>
      </c>
      <c r="AS31" s="13"/>
      <c r="AT31" s="6"/>
      <c r="AU31" s="2"/>
      <c r="AV31" s="2"/>
      <c r="AW31" s="2"/>
      <c r="AX31" s="2"/>
      <c r="AY31" s="98" t="str">
        <f>IF(COUNTBLANK(AT31:AX31)=5,"",AVERAGE(AT31:AX31))</f>
        <v>0</v>
      </c>
      <c r="AZ31" s="13"/>
      <c r="BA31" s="10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6">
        <v>22</v>
      </c>
      <c r="B32" s="16">
        <v>42262</v>
      </c>
      <c r="C32" s="16" t="s">
        <v>267</v>
      </c>
      <c r="D32" s="13"/>
      <c r="E32" s="16" t="str">
        <f>H32</f>
        <v>0</v>
      </c>
      <c r="F32" s="13"/>
      <c r="G32" s="34" t="str">
        <f>IF(OR(COUNTBLANK(AL32:AL32)=1,COUNTBLANK(AR32:AR32)=1,COUNTBLANK(O32:O32)=1),"",ROUND(((2*AL32)+AR32+O32)/4,0))</f>
        <v>0</v>
      </c>
      <c r="H32" s="34" t="str">
        <f>IF(OR(COUNTBLANK(AL32:AL32)=1,COUNTBLANK(AR32:AR32)=1,AND(COUNTBLANK(O32:O32)=1,OR($K$2&lt;&gt;12,UPPER($L$2)&lt;&gt;"GENAP")),AND(COUNTBLANK(P32:P32)=1,OR($K$2&lt;&gt;12,UPPER($L$2)&lt;&gt;"GENAP"))),"",IF(OR($K$2&lt;&gt;12,UPPER($L$2)&lt;&gt;"GENAP"),ROUND(((2*AL32)+AR32+P32)/4,0),ROUND(((2*AL32)+AR32+P32)/4,0)))</f>
        <v>0</v>
      </c>
      <c r="I32" s="34" t="str">
        <f>IF(AND(COUNTBLANK(AT32:AX32)=5,COUNTBLANK(AM32:AQ32)=5),"",IF(COUNTBLANK(AL32:AL32)=1,ROUND((AR32+(AY32*2))/3,0),ROUND(AY32,0)))</f>
        <v>0</v>
      </c>
      <c r="J32" s="34" t="str">
        <f>IF(OR(AND(COUNTBLANK(P32:P32)=1,OR($K$2&lt;&gt;12,UPPER($L$2)&lt;&gt;"GENAP")),COUNTBLANK(AT32:AX32)=5),"",IF(COUNTBLANK(AL32:AL32)=1,ROUND((AR32+(AY32*2))/3,0),ROUND(AY32,0)))</f>
        <v>0</v>
      </c>
      <c r="K32" s="16" t="str">
        <f>IF(BA32="","",BA32)</f>
        <v>0</v>
      </c>
      <c r="L32" s="102" t="s">
        <v>47</v>
      </c>
      <c r="M32" s="13"/>
      <c r="N32" s="53" t="str">
        <f>IF(BB32="","",BB32)</f>
        <v>0</v>
      </c>
      <c r="O32" s="2">
        <v>85</v>
      </c>
      <c r="P32" s="2">
        <v>86</v>
      </c>
      <c r="Q32" s="13"/>
      <c r="R32" s="3">
        <v>90</v>
      </c>
      <c r="S32" s="1"/>
      <c r="T32" s="62" t="str">
        <f>IF(ISNUMBER(R32)=FALSE(),"",IF(OR(R32&gt;=$C$4,ISNUMBER(S32)=FALSE(),R32&gt;S32),R32,IF(S32&gt;=$C$4,$C$4,S32)))</f>
        <v>0</v>
      </c>
      <c r="U32" s="1">
        <v>86</v>
      </c>
      <c r="V32" s="1"/>
      <c r="W32" s="62" t="str">
        <f>IF(ISNUMBER(U32)=FALSE(),"",IF(OR(U32&gt;=$C$4,ISNUMBER(V32)=FALSE(),U32&gt;V32),U32,IF(V32&gt;=$C$4,$C$4,V32)))</f>
        <v>0</v>
      </c>
      <c r="X32" s="1">
        <v>87</v>
      </c>
      <c r="Y32" s="1"/>
      <c r="Z32" s="62" t="str">
        <f>IF(ISNUMBER(X32)=FALSE(),"",IF(OR(X32&gt;=$C$4,ISNUMBER(Y32)=FALSE(),X32&gt;Y32),X32,IF(Y32&gt;=$C$4,$C$4,Y32)))</f>
        <v>0</v>
      </c>
      <c r="AA32" s="1"/>
      <c r="AB32" s="1"/>
      <c r="AC32" s="62" t="str">
        <f>IF(ISNUMBER(AA32)=FALSE(),"",IF(OR(AA32&gt;=$C$4,ISNUMBER(AB32)=FALSE(),AA32&gt;AB32),AA32,IF(AB32&gt;=$C$4,$C$4,AB32)))</f>
        <v>0</v>
      </c>
      <c r="AD32" s="1"/>
      <c r="AE32" s="1"/>
      <c r="AF32" s="62" t="str">
        <f>IF(ISNUMBER(AD32)=FALSE(),"",IF(OR(AD32&gt;=$C$4,ISNUMBER(AE32)=FALSE(),AD32&gt;AE32),AD32,IF(AE32&gt;=$C$4,$C$4,AE32)))</f>
        <v>0</v>
      </c>
      <c r="AG32" s="16" t="str">
        <f>IF(COUNTA(T32:T32)=1,T32)</f>
        <v>0</v>
      </c>
      <c r="AH32" s="16" t="str">
        <f>IF(COUNTA(W32:W32)=1,W32)</f>
        <v>0</v>
      </c>
      <c r="AI32" s="16" t="str">
        <f>IF(COUNTA(Z32:Z32)=1,Z32)</f>
        <v>0</v>
      </c>
      <c r="AJ32" s="16" t="str">
        <f>IF(COUNTA(AC32:AC32)=1,AC32)</f>
        <v>0</v>
      </c>
      <c r="AK32" s="16" t="str">
        <f>IF(COUNTA(AF32:AF32)=1,AF32)</f>
        <v>0</v>
      </c>
      <c r="AL32" s="52" t="str">
        <f>IF(COUNTBLANK(AG32:AK32)=5,"",AVERAGE(AG32:AK32))</f>
        <v>0</v>
      </c>
      <c r="AM32" s="6">
        <v>86</v>
      </c>
      <c r="AN32" s="2">
        <v>89</v>
      </c>
      <c r="AO32" s="2">
        <v>87</v>
      </c>
      <c r="AP32" s="2"/>
      <c r="AQ32" s="2"/>
      <c r="AR32" s="84" t="str">
        <f>IF(COUNTBLANK(AM32:AQ32)=5,"",AVERAGE(AM32:AQ32))</f>
        <v>0</v>
      </c>
      <c r="AS32" s="13"/>
      <c r="AT32" s="6"/>
      <c r="AU32" s="2"/>
      <c r="AV32" s="2"/>
      <c r="AW32" s="2"/>
      <c r="AX32" s="2"/>
      <c r="AY32" s="98" t="str">
        <f>IF(COUNTBLANK(AT32:AX32)=5,"",AVERAGE(AT32:AX32))</f>
        <v>0</v>
      </c>
      <c r="AZ32" s="13"/>
      <c r="BA32" s="10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6">
        <v>23</v>
      </c>
      <c r="B33" s="16">
        <v>42277</v>
      </c>
      <c r="C33" s="16" t="s">
        <v>268</v>
      </c>
      <c r="D33" s="13"/>
      <c r="E33" s="16" t="str">
        <f>H33</f>
        <v>0</v>
      </c>
      <c r="F33" s="13"/>
      <c r="G33" s="34" t="str">
        <f>IF(OR(COUNTBLANK(AL33:AL33)=1,COUNTBLANK(AR33:AR33)=1,COUNTBLANK(O33:O33)=1),"",ROUND(((2*AL33)+AR33+O33)/4,0))</f>
        <v>0</v>
      </c>
      <c r="H33" s="34" t="str">
        <f>IF(OR(COUNTBLANK(AL33:AL33)=1,COUNTBLANK(AR33:AR33)=1,AND(COUNTBLANK(O33:O33)=1,OR($K$2&lt;&gt;12,UPPER($L$2)&lt;&gt;"GENAP")),AND(COUNTBLANK(P33:P33)=1,OR($K$2&lt;&gt;12,UPPER($L$2)&lt;&gt;"GENAP"))),"",IF(OR($K$2&lt;&gt;12,UPPER($L$2)&lt;&gt;"GENAP"),ROUND(((2*AL33)+AR33+P33)/4,0),ROUND(((2*AL33)+AR33+P33)/4,0)))</f>
        <v>0</v>
      </c>
      <c r="I33" s="34" t="str">
        <f>IF(AND(COUNTBLANK(AT33:AX33)=5,COUNTBLANK(AM33:AQ33)=5),"",IF(COUNTBLANK(AL33:AL33)=1,ROUND((AR33+(AY33*2))/3,0),ROUND(AY33,0)))</f>
        <v>0</v>
      </c>
      <c r="J33" s="34" t="str">
        <f>IF(OR(AND(COUNTBLANK(P33:P33)=1,OR($K$2&lt;&gt;12,UPPER($L$2)&lt;&gt;"GENAP")),COUNTBLANK(AT33:AX33)=5),"",IF(COUNTBLANK(AL33:AL33)=1,ROUND((AR33+(AY33*2))/3,0),ROUND(AY33,0)))</f>
        <v>0</v>
      </c>
      <c r="K33" s="16" t="str">
        <f>IF(BA33="","",BA33)</f>
        <v>0</v>
      </c>
      <c r="L33" s="102" t="s">
        <v>47</v>
      </c>
      <c r="M33" s="13"/>
      <c r="N33" s="53" t="str">
        <f>IF(BB33="","",BB33)</f>
        <v>0</v>
      </c>
      <c r="O33" s="2">
        <v>86</v>
      </c>
      <c r="P33" s="2">
        <v>86</v>
      </c>
      <c r="Q33" s="13"/>
      <c r="R33" s="3">
        <v>85</v>
      </c>
      <c r="S33" s="1"/>
      <c r="T33" s="62" t="str">
        <f>IF(ISNUMBER(R33)=FALSE(),"",IF(OR(R33&gt;=$C$4,ISNUMBER(S33)=FALSE(),R33&gt;S33),R33,IF(S33&gt;=$C$4,$C$4,S33)))</f>
        <v>0</v>
      </c>
      <c r="U33" s="1">
        <v>86</v>
      </c>
      <c r="V33" s="1"/>
      <c r="W33" s="62" t="str">
        <f>IF(ISNUMBER(U33)=FALSE(),"",IF(OR(U33&gt;=$C$4,ISNUMBER(V33)=FALSE(),U33&gt;V33),U33,IF(V33&gt;=$C$4,$C$4,V33)))</f>
        <v>0</v>
      </c>
      <c r="X33" s="1">
        <v>85</v>
      </c>
      <c r="Y33" s="1"/>
      <c r="Z33" s="62" t="str">
        <f>IF(ISNUMBER(X33)=FALSE(),"",IF(OR(X33&gt;=$C$4,ISNUMBER(Y33)=FALSE(),X33&gt;Y33),X33,IF(Y33&gt;=$C$4,$C$4,Y33)))</f>
        <v>0</v>
      </c>
      <c r="AA33" s="1"/>
      <c r="AB33" s="1"/>
      <c r="AC33" s="62" t="str">
        <f>IF(ISNUMBER(AA33)=FALSE(),"",IF(OR(AA33&gt;=$C$4,ISNUMBER(AB33)=FALSE(),AA33&gt;AB33),AA33,IF(AB33&gt;=$C$4,$C$4,AB33)))</f>
        <v>0</v>
      </c>
      <c r="AD33" s="1"/>
      <c r="AE33" s="1"/>
      <c r="AF33" s="62" t="str">
        <f>IF(ISNUMBER(AD33)=FALSE(),"",IF(OR(AD33&gt;=$C$4,ISNUMBER(AE33)=FALSE(),AD33&gt;AE33),AD33,IF(AE33&gt;=$C$4,$C$4,AE33)))</f>
        <v>0</v>
      </c>
      <c r="AG33" s="16" t="str">
        <f>IF(COUNTA(T33:T33)=1,T33)</f>
        <v>0</v>
      </c>
      <c r="AH33" s="16" t="str">
        <f>IF(COUNTA(W33:W33)=1,W33)</f>
        <v>0</v>
      </c>
      <c r="AI33" s="16" t="str">
        <f>IF(COUNTA(Z33:Z33)=1,Z33)</f>
        <v>0</v>
      </c>
      <c r="AJ33" s="16" t="str">
        <f>IF(COUNTA(AC33:AC33)=1,AC33)</f>
        <v>0</v>
      </c>
      <c r="AK33" s="16" t="str">
        <f>IF(COUNTA(AF33:AF33)=1,AF33)</f>
        <v>0</v>
      </c>
      <c r="AL33" s="52" t="str">
        <f>IF(COUNTBLANK(AG33:AK33)=5,"",AVERAGE(AG33:AK33))</f>
        <v>0</v>
      </c>
      <c r="AM33" s="6">
        <v>85</v>
      </c>
      <c r="AN33" s="2">
        <v>89</v>
      </c>
      <c r="AO33" s="2">
        <v>87</v>
      </c>
      <c r="AP33" s="2"/>
      <c r="AQ33" s="2"/>
      <c r="AR33" s="84" t="str">
        <f>IF(COUNTBLANK(AM33:AQ33)=5,"",AVERAGE(AM33:AQ33))</f>
        <v>0</v>
      </c>
      <c r="AS33" s="13"/>
      <c r="AT33" s="6"/>
      <c r="AU33" s="2"/>
      <c r="AV33" s="2"/>
      <c r="AW33" s="2"/>
      <c r="AX33" s="2"/>
      <c r="AY33" s="98" t="str">
        <f>IF(COUNTBLANK(AT33:AX33)=5,"",AVERAGE(AT33:AX33))</f>
        <v>0</v>
      </c>
      <c r="AZ33" s="13"/>
      <c r="BA33" s="10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6">
        <v>24</v>
      </c>
      <c r="B34" s="16">
        <v>42292</v>
      </c>
      <c r="C34" s="16" t="s">
        <v>269</v>
      </c>
      <c r="D34" s="13"/>
      <c r="E34" s="16" t="str">
        <f>H34</f>
        <v>0</v>
      </c>
      <c r="F34" s="13"/>
      <c r="G34" s="34" t="str">
        <f>IF(OR(COUNTBLANK(AL34:AL34)=1,COUNTBLANK(AR34:AR34)=1,COUNTBLANK(O34:O34)=1),"",ROUND(((2*AL34)+AR34+O34)/4,0))</f>
        <v>0</v>
      </c>
      <c r="H34" s="34" t="str">
        <f>IF(OR(COUNTBLANK(AL34:AL34)=1,COUNTBLANK(AR34:AR34)=1,AND(COUNTBLANK(O34:O34)=1,OR($K$2&lt;&gt;12,UPPER($L$2)&lt;&gt;"GENAP")),AND(COUNTBLANK(P34:P34)=1,OR($K$2&lt;&gt;12,UPPER($L$2)&lt;&gt;"GENAP"))),"",IF(OR($K$2&lt;&gt;12,UPPER($L$2)&lt;&gt;"GENAP"),ROUND(((2*AL34)+AR34+P34)/4,0),ROUND(((2*AL34)+AR34+P34)/4,0)))</f>
        <v>0</v>
      </c>
      <c r="I34" s="34" t="str">
        <f>IF(AND(COUNTBLANK(AT34:AX34)=5,COUNTBLANK(AM34:AQ34)=5),"",IF(COUNTBLANK(AL34:AL34)=1,ROUND((AR34+(AY34*2))/3,0),ROUND(AY34,0)))</f>
        <v>0</v>
      </c>
      <c r="J34" s="34" t="str">
        <f>IF(OR(AND(COUNTBLANK(P34:P34)=1,OR($K$2&lt;&gt;12,UPPER($L$2)&lt;&gt;"GENAP")),COUNTBLANK(AT34:AX34)=5),"",IF(COUNTBLANK(AL34:AL34)=1,ROUND((AR34+(AY34*2))/3,0),ROUND(AY34,0)))</f>
        <v>0</v>
      </c>
      <c r="K34" s="16" t="str">
        <f>IF(BA34="","",BA34)</f>
        <v>0</v>
      </c>
      <c r="L34" s="102" t="s">
        <v>47</v>
      </c>
      <c r="M34" s="13"/>
      <c r="N34" s="53" t="str">
        <f>IF(BB34="","",BB34)</f>
        <v>0</v>
      </c>
      <c r="O34" s="2">
        <v>85</v>
      </c>
      <c r="P34" s="2">
        <v>83</v>
      </c>
      <c r="Q34" s="13"/>
      <c r="R34" s="3">
        <v>86</v>
      </c>
      <c r="S34" s="1"/>
      <c r="T34" s="62" t="str">
        <f>IF(ISNUMBER(R34)=FALSE(),"",IF(OR(R34&gt;=$C$4,ISNUMBER(S34)=FALSE(),R34&gt;S34),R34,IF(S34&gt;=$C$4,$C$4,S34)))</f>
        <v>0</v>
      </c>
      <c r="U34" s="1">
        <v>85</v>
      </c>
      <c r="V34" s="1"/>
      <c r="W34" s="62" t="str">
        <f>IF(ISNUMBER(U34)=FALSE(),"",IF(OR(U34&gt;=$C$4,ISNUMBER(V34)=FALSE(),U34&gt;V34),U34,IF(V34&gt;=$C$4,$C$4,V34)))</f>
        <v>0</v>
      </c>
      <c r="X34" s="1">
        <v>88</v>
      </c>
      <c r="Y34" s="1"/>
      <c r="Z34" s="62" t="str">
        <f>IF(ISNUMBER(X34)=FALSE(),"",IF(OR(X34&gt;=$C$4,ISNUMBER(Y34)=FALSE(),X34&gt;Y34),X34,IF(Y34&gt;=$C$4,$C$4,Y34)))</f>
        <v>0</v>
      </c>
      <c r="AA34" s="1"/>
      <c r="AB34" s="1"/>
      <c r="AC34" s="62" t="str">
        <f>IF(ISNUMBER(AA34)=FALSE(),"",IF(OR(AA34&gt;=$C$4,ISNUMBER(AB34)=FALSE(),AA34&gt;AB34),AA34,IF(AB34&gt;=$C$4,$C$4,AB34)))</f>
        <v>0</v>
      </c>
      <c r="AD34" s="1"/>
      <c r="AE34" s="1"/>
      <c r="AF34" s="62" t="str">
        <f>IF(ISNUMBER(AD34)=FALSE(),"",IF(OR(AD34&gt;=$C$4,ISNUMBER(AE34)=FALSE(),AD34&gt;AE34),AD34,IF(AE34&gt;=$C$4,$C$4,AE34)))</f>
        <v>0</v>
      </c>
      <c r="AG34" s="16" t="str">
        <f>IF(COUNTA(T34:T34)=1,T34)</f>
        <v>0</v>
      </c>
      <c r="AH34" s="16" t="str">
        <f>IF(COUNTA(W34:W34)=1,W34)</f>
        <v>0</v>
      </c>
      <c r="AI34" s="16" t="str">
        <f>IF(COUNTA(Z34:Z34)=1,Z34)</f>
        <v>0</v>
      </c>
      <c r="AJ34" s="16" t="str">
        <f>IF(COUNTA(AC34:AC34)=1,AC34)</f>
        <v>0</v>
      </c>
      <c r="AK34" s="16" t="str">
        <f>IF(COUNTA(AF34:AF34)=1,AF34)</f>
        <v>0</v>
      </c>
      <c r="AL34" s="52" t="str">
        <f>IF(COUNTBLANK(AG34:AK34)=5,"",AVERAGE(AG34:AK34))</f>
        <v>0</v>
      </c>
      <c r="AM34" s="6">
        <v>85</v>
      </c>
      <c r="AN34" s="2">
        <v>89</v>
      </c>
      <c r="AO34" s="2">
        <v>87</v>
      </c>
      <c r="AP34" s="2"/>
      <c r="AQ34" s="2"/>
      <c r="AR34" s="84" t="str">
        <f>IF(COUNTBLANK(AM34:AQ34)=5,"",AVERAGE(AM34:AQ34))</f>
        <v>0</v>
      </c>
      <c r="AS34" s="13"/>
      <c r="AT34" s="6"/>
      <c r="AU34" s="2"/>
      <c r="AV34" s="2"/>
      <c r="AW34" s="2"/>
      <c r="AX34" s="2"/>
      <c r="AY34" s="98" t="str">
        <f>IF(COUNTBLANK(AT34:AX34)=5,"",AVERAGE(AT34:AX34))</f>
        <v>0</v>
      </c>
      <c r="AZ34" s="13"/>
      <c r="BA34" s="10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6">
        <v>25</v>
      </c>
      <c r="B35" s="16">
        <v>42307</v>
      </c>
      <c r="C35" s="16" t="s">
        <v>270</v>
      </c>
      <c r="D35" s="13"/>
      <c r="E35" s="16" t="str">
        <f>H35</f>
        <v>0</v>
      </c>
      <c r="F35" s="13"/>
      <c r="G35" s="34" t="str">
        <f>IF(OR(COUNTBLANK(AL35:AL35)=1,COUNTBLANK(AR35:AR35)=1,COUNTBLANK(O35:O35)=1),"",ROUND(((2*AL35)+AR35+O35)/4,0))</f>
        <v>0</v>
      </c>
      <c r="H35" s="34" t="str">
        <f>IF(OR(COUNTBLANK(AL35:AL35)=1,COUNTBLANK(AR35:AR35)=1,AND(COUNTBLANK(O35:O35)=1,OR($K$2&lt;&gt;12,UPPER($L$2)&lt;&gt;"GENAP")),AND(COUNTBLANK(P35:P35)=1,OR($K$2&lt;&gt;12,UPPER($L$2)&lt;&gt;"GENAP"))),"",IF(OR($K$2&lt;&gt;12,UPPER($L$2)&lt;&gt;"GENAP"),ROUND(((2*AL35)+AR35+P35)/4,0),ROUND(((2*AL35)+AR35+P35)/4,0)))</f>
        <v>0</v>
      </c>
      <c r="I35" s="34" t="str">
        <f>IF(AND(COUNTBLANK(AT35:AX35)=5,COUNTBLANK(AM35:AQ35)=5),"",IF(COUNTBLANK(AL35:AL35)=1,ROUND((AR35+(AY35*2))/3,0),ROUND(AY35,0)))</f>
        <v>0</v>
      </c>
      <c r="J35" s="34" t="str">
        <f>IF(OR(AND(COUNTBLANK(P35:P35)=1,OR($K$2&lt;&gt;12,UPPER($L$2)&lt;&gt;"GENAP")),COUNTBLANK(AT35:AX35)=5),"",IF(COUNTBLANK(AL35:AL35)=1,ROUND((AR35+(AY35*2))/3,0),ROUND(AY35,0)))</f>
        <v>0</v>
      </c>
      <c r="K35" s="16" t="str">
        <f>IF(BA35="","",BA35)</f>
        <v>0</v>
      </c>
      <c r="L35" s="102" t="s">
        <v>47</v>
      </c>
      <c r="M35" s="13"/>
      <c r="N35" s="53" t="str">
        <f>IF(BB35="","",BB35)</f>
        <v>0</v>
      </c>
      <c r="O35" s="2">
        <v>86</v>
      </c>
      <c r="P35" s="2">
        <v>86</v>
      </c>
      <c r="Q35" s="13"/>
      <c r="R35" s="3">
        <v>86</v>
      </c>
      <c r="S35" s="1"/>
      <c r="T35" s="62" t="str">
        <f>IF(ISNUMBER(R35)=FALSE(),"",IF(OR(R35&gt;=$C$4,ISNUMBER(S35)=FALSE(),R35&gt;S35),R35,IF(S35&gt;=$C$4,$C$4,S35)))</f>
        <v>0</v>
      </c>
      <c r="U35" s="1">
        <v>88</v>
      </c>
      <c r="V35" s="1"/>
      <c r="W35" s="62" t="str">
        <f>IF(ISNUMBER(U35)=FALSE(),"",IF(OR(U35&gt;=$C$4,ISNUMBER(V35)=FALSE(),U35&gt;V35),U35,IF(V35&gt;=$C$4,$C$4,V35)))</f>
        <v>0</v>
      </c>
      <c r="X35" s="1"/>
      <c r="Y35" s="1"/>
      <c r="Z35" s="62" t="str">
        <f>IF(ISNUMBER(X35)=FALSE(),"",IF(OR(X35&gt;=$C$4,ISNUMBER(Y35)=FALSE(),X35&gt;Y35),X35,IF(Y35&gt;=$C$4,$C$4,Y35)))</f>
        <v>0</v>
      </c>
      <c r="AA35" s="1"/>
      <c r="AB35" s="1"/>
      <c r="AC35" s="62" t="str">
        <f>IF(ISNUMBER(AA35)=FALSE(),"",IF(OR(AA35&gt;=$C$4,ISNUMBER(AB35)=FALSE(),AA35&gt;AB35),AA35,IF(AB35&gt;=$C$4,$C$4,AB35)))</f>
        <v>0</v>
      </c>
      <c r="AD35" s="1"/>
      <c r="AE35" s="1"/>
      <c r="AF35" s="62" t="str">
        <f>IF(ISNUMBER(AD35)=FALSE(),"",IF(OR(AD35&gt;=$C$4,ISNUMBER(AE35)=FALSE(),AD35&gt;AE35),AD35,IF(AE35&gt;=$C$4,$C$4,AE35)))</f>
        <v>0</v>
      </c>
      <c r="AG35" s="16" t="str">
        <f>IF(COUNTA(T35:T35)=1,T35)</f>
        <v>0</v>
      </c>
      <c r="AH35" s="16" t="str">
        <f>IF(COUNTA(W35:W35)=1,W35)</f>
        <v>0</v>
      </c>
      <c r="AI35" s="16" t="str">
        <f>IF(COUNTA(Z35:Z35)=1,Z35)</f>
        <v>0</v>
      </c>
      <c r="AJ35" s="16" t="str">
        <f>IF(COUNTA(AC35:AC35)=1,AC35)</f>
        <v>0</v>
      </c>
      <c r="AK35" s="16" t="str">
        <f>IF(COUNTA(AF35:AF35)=1,AF35)</f>
        <v>0</v>
      </c>
      <c r="AL35" s="52" t="str">
        <f>IF(COUNTBLANK(AG35:AK35)=5,"",AVERAGE(AG35:AK35))</f>
        <v>0</v>
      </c>
      <c r="AM35" s="6">
        <v>86</v>
      </c>
      <c r="AN35" s="2">
        <v>89</v>
      </c>
      <c r="AO35" s="2">
        <v>87</v>
      </c>
      <c r="AP35" s="2"/>
      <c r="AQ35" s="2"/>
      <c r="AR35" s="84" t="str">
        <f>IF(COUNTBLANK(AM35:AQ35)=5,"",AVERAGE(AM35:AQ35))</f>
        <v>0</v>
      </c>
      <c r="AS35" s="13"/>
      <c r="AT35" s="6"/>
      <c r="AU35" s="2"/>
      <c r="AV35" s="2"/>
      <c r="AW35" s="2"/>
      <c r="AX35" s="2"/>
      <c r="AY35" s="98" t="str">
        <f>IF(COUNTBLANK(AT35:AX35)=5,"",AVERAGE(AT35:AX35))</f>
        <v>0</v>
      </c>
      <c r="AZ35" s="13"/>
      <c r="BA35" s="10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6">
        <v>26</v>
      </c>
      <c r="B36" s="16">
        <v>42322</v>
      </c>
      <c r="C36" s="16" t="s">
        <v>271</v>
      </c>
      <c r="D36" s="13"/>
      <c r="E36" s="16" t="str">
        <f>H36</f>
        <v>0</v>
      </c>
      <c r="F36" s="13"/>
      <c r="G36" s="34" t="str">
        <f>IF(OR(COUNTBLANK(AL36:AL36)=1,COUNTBLANK(AR36:AR36)=1,COUNTBLANK(O36:O36)=1),"",ROUND(((2*AL36)+AR36+O36)/4,0))</f>
        <v>0</v>
      </c>
      <c r="H36" s="34" t="str">
        <f>IF(OR(COUNTBLANK(AL36:AL36)=1,COUNTBLANK(AR36:AR36)=1,AND(COUNTBLANK(O36:O36)=1,OR($K$2&lt;&gt;12,UPPER($L$2)&lt;&gt;"GENAP")),AND(COUNTBLANK(P36:P36)=1,OR($K$2&lt;&gt;12,UPPER($L$2)&lt;&gt;"GENAP"))),"",IF(OR($K$2&lt;&gt;12,UPPER($L$2)&lt;&gt;"GENAP"),ROUND(((2*AL36)+AR36+P36)/4,0),ROUND(((2*AL36)+AR36+P36)/4,0)))</f>
        <v>0</v>
      </c>
      <c r="I36" s="34" t="str">
        <f>IF(AND(COUNTBLANK(AT36:AX36)=5,COUNTBLANK(AM36:AQ36)=5),"",IF(COUNTBLANK(AL36:AL36)=1,ROUND((AR36+(AY36*2))/3,0),ROUND(AY36,0)))</f>
        <v>0</v>
      </c>
      <c r="J36" s="34" t="str">
        <f>IF(OR(AND(COUNTBLANK(P36:P36)=1,OR($K$2&lt;&gt;12,UPPER($L$2)&lt;&gt;"GENAP")),COUNTBLANK(AT36:AX36)=5),"",IF(COUNTBLANK(AL36:AL36)=1,ROUND((AR36+(AY36*2))/3,0),ROUND(AY36,0)))</f>
        <v>0</v>
      </c>
      <c r="K36" s="16" t="str">
        <f>IF(BA36="","",BA36)</f>
        <v>0</v>
      </c>
      <c r="L36" s="102" t="s">
        <v>47</v>
      </c>
      <c r="M36" s="13"/>
      <c r="N36" s="53" t="str">
        <f>IF(BB36="","",BB36)</f>
        <v>0</v>
      </c>
      <c r="O36" s="2">
        <v>86</v>
      </c>
      <c r="P36" s="2">
        <v>82</v>
      </c>
      <c r="Q36" s="13"/>
      <c r="R36" s="3">
        <v>84</v>
      </c>
      <c r="S36" s="1"/>
      <c r="T36" s="62" t="str">
        <f>IF(ISNUMBER(R36)=FALSE(),"",IF(OR(R36&gt;=$C$4,ISNUMBER(S36)=FALSE(),R36&gt;S36),R36,IF(S36&gt;=$C$4,$C$4,S36)))</f>
        <v>0</v>
      </c>
      <c r="U36" s="1">
        <v>85</v>
      </c>
      <c r="V36" s="1"/>
      <c r="W36" s="62" t="str">
        <f>IF(ISNUMBER(U36)=FALSE(),"",IF(OR(U36&gt;=$C$4,ISNUMBER(V36)=FALSE(),U36&gt;V36),U36,IF(V36&gt;=$C$4,$C$4,V36)))</f>
        <v>0</v>
      </c>
      <c r="X36" s="1">
        <v>86</v>
      </c>
      <c r="Y36" s="1"/>
      <c r="Z36" s="62" t="str">
        <f>IF(ISNUMBER(X36)=FALSE(),"",IF(OR(X36&gt;=$C$4,ISNUMBER(Y36)=FALSE(),X36&gt;Y36),X36,IF(Y36&gt;=$C$4,$C$4,Y36)))</f>
        <v>0</v>
      </c>
      <c r="AA36" s="1"/>
      <c r="AB36" s="1"/>
      <c r="AC36" s="62" t="str">
        <f>IF(ISNUMBER(AA36)=FALSE(),"",IF(OR(AA36&gt;=$C$4,ISNUMBER(AB36)=FALSE(),AA36&gt;AB36),AA36,IF(AB36&gt;=$C$4,$C$4,AB36)))</f>
        <v>0</v>
      </c>
      <c r="AD36" s="1"/>
      <c r="AE36" s="1"/>
      <c r="AF36" s="62" t="str">
        <f>IF(ISNUMBER(AD36)=FALSE(),"",IF(OR(AD36&gt;=$C$4,ISNUMBER(AE36)=FALSE(),AD36&gt;AE36),AD36,IF(AE36&gt;=$C$4,$C$4,AE36)))</f>
        <v>0</v>
      </c>
      <c r="AG36" s="16" t="str">
        <f>IF(COUNTA(T36:T36)=1,T36)</f>
        <v>0</v>
      </c>
      <c r="AH36" s="16" t="str">
        <f>IF(COUNTA(W36:W36)=1,W36)</f>
        <v>0</v>
      </c>
      <c r="AI36" s="16" t="str">
        <f>IF(COUNTA(Z36:Z36)=1,Z36)</f>
        <v>0</v>
      </c>
      <c r="AJ36" s="16" t="str">
        <f>IF(COUNTA(AC36:AC36)=1,AC36)</f>
        <v>0</v>
      </c>
      <c r="AK36" s="16" t="str">
        <f>IF(COUNTA(AF36:AF36)=1,AF36)</f>
        <v>0</v>
      </c>
      <c r="AL36" s="52" t="str">
        <f>IF(COUNTBLANK(AG36:AK36)=5,"",AVERAGE(AG36:AK36))</f>
        <v>0</v>
      </c>
      <c r="AM36" s="6">
        <v>85</v>
      </c>
      <c r="AN36" s="2">
        <v>89</v>
      </c>
      <c r="AO36" s="2">
        <v>87</v>
      </c>
      <c r="AP36" s="2"/>
      <c r="AQ36" s="2"/>
      <c r="AR36" s="84" t="str">
        <f>IF(COUNTBLANK(AM36:AQ36)=5,"",AVERAGE(AM36:AQ36))</f>
        <v>0</v>
      </c>
      <c r="AS36" s="13"/>
      <c r="AT36" s="6"/>
      <c r="AU36" s="2"/>
      <c r="AV36" s="2"/>
      <c r="AW36" s="2"/>
      <c r="AX36" s="2"/>
      <c r="AY36" s="98" t="str">
        <f>IF(COUNTBLANK(AT36:AX36)=5,"",AVERAGE(AT36:AX36))</f>
        <v>0</v>
      </c>
      <c r="AZ36" s="13"/>
      <c r="BA36" s="10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6">
        <v>27</v>
      </c>
      <c r="B37" s="16">
        <v>42337</v>
      </c>
      <c r="C37" s="16" t="s">
        <v>272</v>
      </c>
      <c r="D37" s="13"/>
      <c r="E37" s="16" t="str">
        <f>H37</f>
        <v>0</v>
      </c>
      <c r="F37" s="13"/>
      <c r="G37" s="34" t="str">
        <f>IF(OR(COUNTBLANK(AL37:AL37)=1,COUNTBLANK(AR37:AR37)=1,COUNTBLANK(O37:O37)=1),"",ROUND(((2*AL37)+AR37+O37)/4,0))</f>
        <v>0</v>
      </c>
      <c r="H37" s="34" t="str">
        <f>IF(OR(COUNTBLANK(AL37:AL37)=1,COUNTBLANK(AR37:AR37)=1,AND(COUNTBLANK(O37:O37)=1,OR($K$2&lt;&gt;12,UPPER($L$2)&lt;&gt;"GENAP")),AND(COUNTBLANK(P37:P37)=1,OR($K$2&lt;&gt;12,UPPER($L$2)&lt;&gt;"GENAP"))),"",IF(OR($K$2&lt;&gt;12,UPPER($L$2)&lt;&gt;"GENAP"),ROUND(((2*AL37)+AR37+P37)/4,0),ROUND(((2*AL37)+AR37+P37)/4,0)))</f>
        <v>0</v>
      </c>
      <c r="I37" s="34" t="str">
        <f>IF(AND(COUNTBLANK(AT37:AX37)=5,COUNTBLANK(AM37:AQ37)=5),"",IF(COUNTBLANK(AL37:AL37)=1,ROUND((AR37+(AY37*2))/3,0),ROUND(AY37,0)))</f>
        <v>0</v>
      </c>
      <c r="J37" s="34" t="str">
        <f>IF(OR(AND(COUNTBLANK(P37:P37)=1,OR($K$2&lt;&gt;12,UPPER($L$2)&lt;&gt;"GENAP")),COUNTBLANK(AT37:AX37)=5),"",IF(COUNTBLANK(AL37:AL37)=1,ROUND((AR37+(AY37*2))/3,0),ROUND(AY37,0)))</f>
        <v>0</v>
      </c>
      <c r="K37" s="16" t="str">
        <f>IF(BA37="","",BA37)</f>
        <v>0</v>
      </c>
      <c r="L37" s="102" t="s">
        <v>47</v>
      </c>
      <c r="M37" s="13"/>
      <c r="N37" s="53" t="str">
        <f>IF(BB37="","",BB37)</f>
        <v>0</v>
      </c>
      <c r="O37" s="2">
        <v>84</v>
      </c>
      <c r="P37" s="2">
        <v>86</v>
      </c>
      <c r="Q37" s="13"/>
      <c r="R37" s="3">
        <v>88</v>
      </c>
      <c r="S37" s="1"/>
      <c r="T37" s="62" t="str">
        <f>IF(ISNUMBER(R37)=FALSE(),"",IF(OR(R37&gt;=$C$4,ISNUMBER(S37)=FALSE(),R37&gt;S37),R37,IF(S37&gt;=$C$4,$C$4,S37)))</f>
        <v>0</v>
      </c>
      <c r="U37" s="1">
        <v>86</v>
      </c>
      <c r="V37" s="1"/>
      <c r="W37" s="62" t="str">
        <f>IF(ISNUMBER(U37)=FALSE(),"",IF(OR(U37&gt;=$C$4,ISNUMBER(V37)=FALSE(),U37&gt;V37),U37,IF(V37&gt;=$C$4,$C$4,V37)))</f>
        <v>0</v>
      </c>
      <c r="X37" s="1">
        <v>86</v>
      </c>
      <c r="Y37" s="1"/>
      <c r="Z37" s="62" t="str">
        <f>IF(ISNUMBER(X37)=FALSE(),"",IF(OR(X37&gt;=$C$4,ISNUMBER(Y37)=FALSE(),X37&gt;Y37),X37,IF(Y37&gt;=$C$4,$C$4,Y37)))</f>
        <v>0</v>
      </c>
      <c r="AA37" s="1"/>
      <c r="AB37" s="1"/>
      <c r="AC37" s="62" t="str">
        <f>IF(ISNUMBER(AA37)=FALSE(),"",IF(OR(AA37&gt;=$C$4,ISNUMBER(AB37)=FALSE(),AA37&gt;AB37),AA37,IF(AB37&gt;=$C$4,$C$4,AB37)))</f>
        <v>0</v>
      </c>
      <c r="AD37" s="1"/>
      <c r="AE37" s="1"/>
      <c r="AF37" s="62" t="str">
        <f>IF(ISNUMBER(AD37)=FALSE(),"",IF(OR(AD37&gt;=$C$4,ISNUMBER(AE37)=FALSE(),AD37&gt;AE37),AD37,IF(AE37&gt;=$C$4,$C$4,AE37)))</f>
        <v>0</v>
      </c>
      <c r="AG37" s="16" t="str">
        <f>IF(COUNTA(T37:T37)=1,T37)</f>
        <v>0</v>
      </c>
      <c r="AH37" s="16" t="str">
        <f>IF(COUNTA(W37:W37)=1,W37)</f>
        <v>0</v>
      </c>
      <c r="AI37" s="16" t="str">
        <f>IF(COUNTA(Z37:Z37)=1,Z37)</f>
        <v>0</v>
      </c>
      <c r="AJ37" s="16" t="str">
        <f>IF(COUNTA(AC37:AC37)=1,AC37)</f>
        <v>0</v>
      </c>
      <c r="AK37" s="16" t="str">
        <f>IF(COUNTA(AF37:AF37)=1,AF37)</f>
        <v>0</v>
      </c>
      <c r="AL37" s="52" t="str">
        <f>IF(COUNTBLANK(AG37:AK37)=5,"",AVERAGE(AG37:AK37))</f>
        <v>0</v>
      </c>
      <c r="AM37" s="6">
        <v>87</v>
      </c>
      <c r="AN37" s="2">
        <v>89</v>
      </c>
      <c r="AO37" s="2">
        <v>87</v>
      </c>
      <c r="AP37" s="2"/>
      <c r="AQ37" s="2"/>
      <c r="AR37" s="84" t="str">
        <f>IF(COUNTBLANK(AM37:AQ37)=5,"",AVERAGE(AM37:AQ37))</f>
        <v>0</v>
      </c>
      <c r="AS37" s="13"/>
      <c r="AT37" s="6"/>
      <c r="AU37" s="2"/>
      <c r="AV37" s="2"/>
      <c r="AW37" s="2"/>
      <c r="AX37" s="2"/>
      <c r="AY37" s="98" t="str">
        <f>IF(COUNTBLANK(AT37:AX37)=5,"",AVERAGE(AT37:AX37))</f>
        <v>0</v>
      </c>
      <c r="AZ37" s="13"/>
      <c r="BA37" s="10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6">
        <v>28</v>
      </c>
      <c r="B38" s="16">
        <v>42352</v>
      </c>
      <c r="C38" s="16" t="s">
        <v>273</v>
      </c>
      <c r="D38" s="13"/>
      <c r="E38" s="16" t="str">
        <f>H38</f>
        <v>0</v>
      </c>
      <c r="F38" s="13"/>
      <c r="G38" s="34" t="str">
        <f>IF(OR(COUNTBLANK(AL38:AL38)=1,COUNTBLANK(AR38:AR38)=1,COUNTBLANK(O38:O38)=1),"",ROUND(((2*AL38)+AR38+O38)/4,0))</f>
        <v>0</v>
      </c>
      <c r="H38" s="34" t="str">
        <f>IF(OR(COUNTBLANK(AL38:AL38)=1,COUNTBLANK(AR38:AR38)=1,AND(COUNTBLANK(O38:O38)=1,OR($K$2&lt;&gt;12,UPPER($L$2)&lt;&gt;"GENAP")),AND(COUNTBLANK(P38:P38)=1,OR($K$2&lt;&gt;12,UPPER($L$2)&lt;&gt;"GENAP"))),"",IF(OR($K$2&lt;&gt;12,UPPER($L$2)&lt;&gt;"GENAP"),ROUND(((2*AL38)+AR38+P38)/4,0),ROUND(((2*AL38)+AR38+P38)/4,0)))</f>
        <v>0</v>
      </c>
      <c r="I38" s="34" t="str">
        <f>IF(AND(COUNTBLANK(AT38:AX38)=5,COUNTBLANK(AM38:AQ38)=5),"",IF(COUNTBLANK(AL38:AL38)=1,ROUND((AR38+(AY38*2))/3,0),ROUND(AY38,0)))</f>
        <v>0</v>
      </c>
      <c r="J38" s="34" t="str">
        <f>IF(OR(AND(COUNTBLANK(P38:P38)=1,OR($K$2&lt;&gt;12,UPPER($L$2)&lt;&gt;"GENAP")),COUNTBLANK(AT38:AX38)=5),"",IF(COUNTBLANK(AL38:AL38)=1,ROUND((AR38+(AY38*2))/3,0),ROUND(AY38,0)))</f>
        <v>0</v>
      </c>
      <c r="K38" s="16" t="str">
        <f>IF(BA38="","",BA38)</f>
        <v>0</v>
      </c>
      <c r="L38" s="102" t="s">
        <v>47</v>
      </c>
      <c r="M38" s="13"/>
      <c r="N38" s="53" t="str">
        <f>IF(BB38="","",BB38)</f>
        <v>0</v>
      </c>
      <c r="O38" s="2">
        <v>86</v>
      </c>
      <c r="P38" s="2">
        <v>86</v>
      </c>
      <c r="Q38" s="13"/>
      <c r="R38" s="3">
        <v>81</v>
      </c>
      <c r="S38" s="1"/>
      <c r="T38" s="62" t="str">
        <f>IF(ISNUMBER(R38)=FALSE(),"",IF(OR(R38&gt;=$C$4,ISNUMBER(S38)=FALSE(),R38&gt;S38),R38,IF(S38&gt;=$C$4,$C$4,S38)))</f>
        <v>0</v>
      </c>
      <c r="U38" s="1">
        <v>85</v>
      </c>
      <c r="V38" s="1"/>
      <c r="W38" s="62" t="str">
        <f>IF(ISNUMBER(U38)=FALSE(),"",IF(OR(U38&gt;=$C$4,ISNUMBER(V38)=FALSE(),U38&gt;V38),U38,IF(V38&gt;=$C$4,$C$4,V38)))</f>
        <v>0</v>
      </c>
      <c r="X38" s="1">
        <v>86</v>
      </c>
      <c r="Y38" s="1"/>
      <c r="Z38" s="62" t="str">
        <f>IF(ISNUMBER(X38)=FALSE(),"",IF(OR(X38&gt;=$C$4,ISNUMBER(Y38)=FALSE(),X38&gt;Y38),X38,IF(Y38&gt;=$C$4,$C$4,Y38)))</f>
        <v>0</v>
      </c>
      <c r="AA38" s="1"/>
      <c r="AB38" s="1"/>
      <c r="AC38" s="62" t="str">
        <f>IF(ISNUMBER(AA38)=FALSE(),"",IF(OR(AA38&gt;=$C$4,ISNUMBER(AB38)=FALSE(),AA38&gt;AB38),AA38,IF(AB38&gt;=$C$4,$C$4,AB38)))</f>
        <v>0</v>
      </c>
      <c r="AD38" s="1"/>
      <c r="AE38" s="1"/>
      <c r="AF38" s="62" t="str">
        <f>IF(ISNUMBER(AD38)=FALSE(),"",IF(OR(AD38&gt;=$C$4,ISNUMBER(AE38)=FALSE(),AD38&gt;AE38),AD38,IF(AE38&gt;=$C$4,$C$4,AE38)))</f>
        <v>0</v>
      </c>
      <c r="AG38" s="16" t="str">
        <f>IF(COUNTA(T38:T38)=1,T38)</f>
        <v>0</v>
      </c>
      <c r="AH38" s="16" t="str">
        <f>IF(COUNTA(W38:W38)=1,W38)</f>
        <v>0</v>
      </c>
      <c r="AI38" s="16" t="str">
        <f>IF(COUNTA(Z38:Z38)=1,Z38)</f>
        <v>0</v>
      </c>
      <c r="AJ38" s="16" t="str">
        <f>IF(COUNTA(AC38:AC38)=1,AC38)</f>
        <v>0</v>
      </c>
      <c r="AK38" s="16" t="str">
        <f>IF(COUNTA(AF38:AF38)=1,AF38)</f>
        <v>0</v>
      </c>
      <c r="AL38" s="52" t="str">
        <f>IF(COUNTBLANK(AG38:AK38)=5,"",AVERAGE(AG38:AK38))</f>
        <v>0</v>
      </c>
      <c r="AM38" s="6">
        <v>86</v>
      </c>
      <c r="AN38" s="2">
        <v>89</v>
      </c>
      <c r="AO38" s="2"/>
      <c r="AP38" s="2"/>
      <c r="AQ38" s="2"/>
      <c r="AR38" s="84" t="str">
        <f>IF(COUNTBLANK(AM38:AQ38)=5,"",AVERAGE(AM38:AQ38))</f>
        <v>0</v>
      </c>
      <c r="AS38" s="13"/>
      <c r="AT38" s="6"/>
      <c r="AU38" s="2"/>
      <c r="AV38" s="2"/>
      <c r="AW38" s="2"/>
      <c r="AX38" s="2"/>
      <c r="AY38" s="98" t="str">
        <f>IF(COUNTBLANK(AT38:AX38)=5,"",AVERAGE(AT38:AX38))</f>
        <v>0</v>
      </c>
      <c r="AZ38" s="13"/>
      <c r="BA38" s="10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6">
        <v>29</v>
      </c>
      <c r="B39" s="16">
        <v>42367</v>
      </c>
      <c r="C39" s="16" t="s">
        <v>274</v>
      </c>
      <c r="D39" s="13"/>
      <c r="E39" s="16" t="str">
        <f>H39</f>
        <v>0</v>
      </c>
      <c r="F39" s="13"/>
      <c r="G39" s="34" t="str">
        <f>IF(OR(COUNTBLANK(AL39:AL39)=1,COUNTBLANK(AR39:AR39)=1,COUNTBLANK(O39:O39)=1),"",ROUND(((2*AL39)+AR39+O39)/4,0))</f>
        <v>0</v>
      </c>
      <c r="H39" s="34" t="str">
        <f>IF(OR(COUNTBLANK(AL39:AL39)=1,COUNTBLANK(AR39:AR39)=1,AND(COUNTBLANK(O39:O39)=1,OR($K$2&lt;&gt;12,UPPER($L$2)&lt;&gt;"GENAP")),AND(COUNTBLANK(P39:P39)=1,OR($K$2&lt;&gt;12,UPPER($L$2)&lt;&gt;"GENAP"))),"",IF(OR($K$2&lt;&gt;12,UPPER($L$2)&lt;&gt;"GENAP"),ROUND(((2*AL39)+AR39+P39)/4,0),ROUND(((2*AL39)+AR39+P39)/4,0)))</f>
        <v>0</v>
      </c>
      <c r="I39" s="34" t="str">
        <f>IF(AND(COUNTBLANK(AT39:AX39)=5,COUNTBLANK(AM39:AQ39)=5),"",IF(COUNTBLANK(AL39:AL39)=1,ROUND((AR39+(AY39*2))/3,0),ROUND(AY39,0)))</f>
        <v>0</v>
      </c>
      <c r="J39" s="34" t="str">
        <f>IF(OR(AND(COUNTBLANK(P39:P39)=1,OR($K$2&lt;&gt;12,UPPER($L$2)&lt;&gt;"GENAP")),COUNTBLANK(AT39:AX39)=5),"",IF(COUNTBLANK(AL39:AL39)=1,ROUND((AR39+(AY39*2))/3,0),ROUND(AY39,0)))</f>
        <v>0</v>
      </c>
      <c r="K39" s="16" t="str">
        <f>IF(BA39="","",BA39)</f>
        <v>0</v>
      </c>
      <c r="L39" s="102" t="s">
        <v>47</v>
      </c>
      <c r="M39" s="13"/>
      <c r="N39" s="53" t="str">
        <f>IF(BB39="","",BB39)</f>
        <v>0</v>
      </c>
      <c r="O39" s="2">
        <v>90</v>
      </c>
      <c r="P39" s="2">
        <v>94</v>
      </c>
      <c r="Q39" s="13"/>
      <c r="R39" s="3">
        <v>96</v>
      </c>
      <c r="S39" s="1"/>
      <c r="T39" s="62" t="str">
        <f>IF(ISNUMBER(R39)=FALSE(),"",IF(OR(R39&gt;=$C$4,ISNUMBER(S39)=FALSE(),R39&gt;S39),R39,IF(S39&gt;=$C$4,$C$4,S39)))</f>
        <v>0</v>
      </c>
      <c r="U39" s="1">
        <v>86</v>
      </c>
      <c r="V39" s="1"/>
      <c r="W39" s="62" t="str">
        <f>IF(ISNUMBER(U39)=FALSE(),"",IF(OR(U39&gt;=$C$4,ISNUMBER(V39)=FALSE(),U39&gt;V39),U39,IF(V39&gt;=$C$4,$C$4,V39)))</f>
        <v>0</v>
      </c>
      <c r="X39" s="1">
        <v>90</v>
      </c>
      <c r="Y39" s="1"/>
      <c r="Z39" s="62" t="str">
        <f>IF(ISNUMBER(X39)=FALSE(),"",IF(OR(X39&gt;=$C$4,ISNUMBER(Y39)=FALSE(),X39&gt;Y39),X39,IF(Y39&gt;=$C$4,$C$4,Y39)))</f>
        <v>0</v>
      </c>
      <c r="AA39" s="1"/>
      <c r="AB39" s="1"/>
      <c r="AC39" s="62" t="str">
        <f>IF(ISNUMBER(AA39)=FALSE(),"",IF(OR(AA39&gt;=$C$4,ISNUMBER(AB39)=FALSE(),AA39&gt;AB39),AA39,IF(AB39&gt;=$C$4,$C$4,AB39)))</f>
        <v>0</v>
      </c>
      <c r="AD39" s="1"/>
      <c r="AE39" s="1"/>
      <c r="AF39" s="62" t="str">
        <f>IF(ISNUMBER(AD39)=FALSE(),"",IF(OR(AD39&gt;=$C$4,ISNUMBER(AE39)=FALSE(),AD39&gt;AE39),AD39,IF(AE39&gt;=$C$4,$C$4,AE39)))</f>
        <v>0</v>
      </c>
      <c r="AG39" s="16" t="str">
        <f>IF(COUNTA(T39:T39)=1,T39)</f>
        <v>0</v>
      </c>
      <c r="AH39" s="16" t="str">
        <f>IF(COUNTA(W39:W39)=1,W39)</f>
        <v>0</v>
      </c>
      <c r="AI39" s="16" t="str">
        <f>IF(COUNTA(Z39:Z39)=1,Z39)</f>
        <v>0</v>
      </c>
      <c r="AJ39" s="16" t="str">
        <f>IF(COUNTA(AC39:AC39)=1,AC39)</f>
        <v>0</v>
      </c>
      <c r="AK39" s="16" t="str">
        <f>IF(COUNTA(AF39:AF39)=1,AF39)</f>
        <v>0</v>
      </c>
      <c r="AL39" s="52" t="str">
        <f>IF(COUNTBLANK(AG39:AK39)=5,"",AVERAGE(AG39:AK39))</f>
        <v>0</v>
      </c>
      <c r="AM39" s="6">
        <v>85</v>
      </c>
      <c r="AN39" s="2">
        <v>89</v>
      </c>
      <c r="AO39" s="2"/>
      <c r="AP39" s="2"/>
      <c r="AQ39" s="2"/>
      <c r="AR39" s="84" t="str">
        <f>IF(COUNTBLANK(AM39:AQ39)=5,"",AVERAGE(AM39:AQ39))</f>
        <v>0</v>
      </c>
      <c r="AS39" s="13"/>
      <c r="AT39" s="6"/>
      <c r="AU39" s="2"/>
      <c r="AV39" s="2"/>
      <c r="AW39" s="2"/>
      <c r="AX39" s="2"/>
      <c r="AY39" s="98" t="str">
        <f>IF(COUNTBLANK(AT39:AX39)=5,"",AVERAGE(AT39:AX39))</f>
        <v>0</v>
      </c>
      <c r="AZ39" s="13"/>
      <c r="BA39" s="10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6">
        <v>30</v>
      </c>
      <c r="B40" s="16">
        <v>42382</v>
      </c>
      <c r="C40" s="16" t="s">
        <v>275</v>
      </c>
      <c r="D40" s="13"/>
      <c r="E40" s="16" t="str">
        <f>H40</f>
        <v>0</v>
      </c>
      <c r="F40" s="13"/>
      <c r="G40" s="34" t="str">
        <f>IF(OR(COUNTBLANK(AL40:AL40)=1,COUNTBLANK(AR40:AR40)=1,COUNTBLANK(O40:O40)=1),"",ROUND(((2*AL40)+AR40+O40)/4,0))</f>
        <v>0</v>
      </c>
      <c r="H40" s="34" t="str">
        <f>IF(OR(COUNTBLANK(AL40:AL40)=1,COUNTBLANK(AR40:AR40)=1,AND(COUNTBLANK(O40:O40)=1,OR($K$2&lt;&gt;12,UPPER($L$2)&lt;&gt;"GENAP")),AND(COUNTBLANK(P40:P40)=1,OR($K$2&lt;&gt;12,UPPER($L$2)&lt;&gt;"GENAP"))),"",IF(OR($K$2&lt;&gt;12,UPPER($L$2)&lt;&gt;"GENAP"),ROUND(((2*AL40)+AR40+P40)/4,0),ROUND(((2*AL40)+AR40+P40)/4,0)))</f>
        <v>0</v>
      </c>
      <c r="I40" s="34" t="str">
        <f>IF(AND(COUNTBLANK(AT40:AX40)=5,COUNTBLANK(AM40:AQ40)=5),"",IF(COUNTBLANK(AL40:AL40)=1,ROUND((AR40+(AY40*2))/3,0),ROUND(AY40,0)))</f>
        <v>0</v>
      </c>
      <c r="J40" s="34" t="str">
        <f>IF(OR(AND(COUNTBLANK(P40:P40)=1,OR($K$2&lt;&gt;12,UPPER($L$2)&lt;&gt;"GENAP")),COUNTBLANK(AT40:AX40)=5),"",IF(COUNTBLANK(AL40:AL40)=1,ROUND((AR40+(AY40*2))/3,0),ROUND(AY40,0)))</f>
        <v>0</v>
      </c>
      <c r="K40" s="16" t="str">
        <f>IF(BA40="","",BA40)</f>
        <v>0</v>
      </c>
      <c r="L40" s="102" t="s">
        <v>47</v>
      </c>
      <c r="M40" s="13"/>
      <c r="N40" s="53" t="str">
        <f>IF(BB40="","",BB40)</f>
        <v>0</v>
      </c>
      <c r="O40" s="2">
        <v>82</v>
      </c>
      <c r="P40" s="2">
        <v>90</v>
      </c>
      <c r="Q40" s="13"/>
      <c r="R40" s="3">
        <v>79</v>
      </c>
      <c r="S40" s="1"/>
      <c r="T40" s="62" t="str">
        <f>IF(ISNUMBER(R40)=FALSE(),"",IF(OR(R40&gt;=$C$4,ISNUMBER(S40)=FALSE(),R40&gt;S40),R40,IF(S40&gt;=$C$4,$C$4,S40)))</f>
        <v>0</v>
      </c>
      <c r="U40" s="1">
        <v>87</v>
      </c>
      <c r="V40" s="1"/>
      <c r="W40" s="62" t="str">
        <f>IF(ISNUMBER(U40)=FALSE(),"",IF(OR(U40&gt;=$C$4,ISNUMBER(V40)=FALSE(),U40&gt;V40),U40,IF(V40&gt;=$C$4,$C$4,V40)))</f>
        <v>0</v>
      </c>
      <c r="X40" s="1">
        <v>88</v>
      </c>
      <c r="Y40" s="1"/>
      <c r="Z40" s="62" t="str">
        <f>IF(ISNUMBER(X40)=FALSE(),"",IF(OR(X40&gt;=$C$4,ISNUMBER(Y40)=FALSE(),X40&gt;Y40),X40,IF(Y40&gt;=$C$4,$C$4,Y40)))</f>
        <v>0</v>
      </c>
      <c r="AA40" s="1"/>
      <c r="AB40" s="1"/>
      <c r="AC40" s="62" t="str">
        <f>IF(ISNUMBER(AA40)=FALSE(),"",IF(OR(AA40&gt;=$C$4,ISNUMBER(AB40)=FALSE(),AA40&gt;AB40),AA40,IF(AB40&gt;=$C$4,$C$4,AB40)))</f>
        <v>0</v>
      </c>
      <c r="AD40" s="1"/>
      <c r="AE40" s="1"/>
      <c r="AF40" s="62" t="str">
        <f>IF(ISNUMBER(AD40)=FALSE(),"",IF(OR(AD40&gt;=$C$4,ISNUMBER(AE40)=FALSE(),AD40&gt;AE40),AD40,IF(AE40&gt;=$C$4,$C$4,AE40)))</f>
        <v>0</v>
      </c>
      <c r="AG40" s="16" t="str">
        <f>IF(COUNTA(T40:T40)=1,T40)</f>
        <v>0</v>
      </c>
      <c r="AH40" s="16" t="str">
        <f>IF(COUNTA(W40:W40)=1,W40)</f>
        <v>0</v>
      </c>
      <c r="AI40" s="16" t="str">
        <f>IF(COUNTA(Z40:Z40)=1,Z40)</f>
        <v>0</v>
      </c>
      <c r="AJ40" s="16" t="str">
        <f>IF(COUNTA(AC40:AC40)=1,AC40)</f>
        <v>0</v>
      </c>
      <c r="AK40" s="16" t="str">
        <f>IF(COUNTA(AF40:AF40)=1,AF40)</f>
        <v>0</v>
      </c>
      <c r="AL40" s="52" t="str">
        <f>IF(COUNTBLANK(AG40:AK40)=5,"",AVERAGE(AG40:AK40))</f>
        <v>0</v>
      </c>
      <c r="AM40" s="6">
        <v>85</v>
      </c>
      <c r="AN40" s="2">
        <v>89</v>
      </c>
      <c r="AO40" s="2"/>
      <c r="AP40" s="2"/>
      <c r="AQ40" s="2"/>
      <c r="AR40" s="84" t="str">
        <f>IF(COUNTBLANK(AM40:AQ40)=5,"",AVERAGE(AM40:AQ40))</f>
        <v>0</v>
      </c>
      <c r="AS40" s="13"/>
      <c r="AT40" s="6"/>
      <c r="AU40" s="2"/>
      <c r="AV40" s="2"/>
      <c r="AW40" s="2"/>
      <c r="AX40" s="2"/>
      <c r="AY40" s="98" t="str">
        <f>IF(COUNTBLANK(AT40:AX40)=5,"",AVERAGE(AT40:AX40))</f>
        <v>0</v>
      </c>
      <c r="AZ40" s="13"/>
      <c r="BA40" s="10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6">
        <v>31</v>
      </c>
      <c r="B41" s="16">
        <v>42397</v>
      </c>
      <c r="C41" s="16" t="s">
        <v>276</v>
      </c>
      <c r="D41" s="13"/>
      <c r="E41" s="16" t="str">
        <f>H41</f>
        <v>0</v>
      </c>
      <c r="F41" s="13"/>
      <c r="G41" s="34" t="str">
        <f>IF(OR(COUNTBLANK(AL41:AL41)=1,COUNTBLANK(AR41:AR41)=1,COUNTBLANK(O41:O41)=1),"",ROUND(((2*AL41)+AR41+O41)/4,0))</f>
        <v>0</v>
      </c>
      <c r="H41" s="34" t="str">
        <f>IF(OR(COUNTBLANK(AL41:AL41)=1,COUNTBLANK(AR41:AR41)=1,AND(COUNTBLANK(O41:O41)=1,OR($K$2&lt;&gt;12,UPPER($L$2)&lt;&gt;"GENAP")),AND(COUNTBLANK(P41:P41)=1,OR($K$2&lt;&gt;12,UPPER($L$2)&lt;&gt;"GENAP"))),"",IF(OR($K$2&lt;&gt;12,UPPER($L$2)&lt;&gt;"GENAP"),ROUND(((2*AL41)+AR41+P41)/4,0),ROUND(((2*AL41)+AR41+P41)/4,0)))</f>
        <v>0</v>
      </c>
      <c r="I41" s="34" t="str">
        <f>IF(AND(COUNTBLANK(AT41:AX41)=5,COUNTBLANK(AM41:AQ41)=5),"",IF(COUNTBLANK(AL41:AL41)=1,ROUND((AR41+(AY41*2))/3,0),ROUND(AY41,0)))</f>
        <v>0</v>
      </c>
      <c r="J41" s="34" t="str">
        <f>IF(OR(AND(COUNTBLANK(P41:P41)=1,OR($K$2&lt;&gt;12,UPPER($L$2)&lt;&gt;"GENAP")),COUNTBLANK(AT41:AX41)=5),"",IF(COUNTBLANK(AL41:AL41)=1,ROUND((AR41+(AY41*2))/3,0),ROUND(AY41,0)))</f>
        <v>0</v>
      </c>
      <c r="K41" s="16" t="str">
        <f>IF(BA41="","",BA41)</f>
        <v>0</v>
      </c>
      <c r="L41" s="102" t="s">
        <v>47</v>
      </c>
      <c r="M41" s="13"/>
      <c r="N41" s="53" t="str">
        <f>IF(BB41="","",BB41)</f>
        <v>0</v>
      </c>
      <c r="O41" s="2">
        <v>90</v>
      </c>
      <c r="P41" s="2">
        <v>86</v>
      </c>
      <c r="Q41" s="13"/>
      <c r="R41" s="3">
        <v>82</v>
      </c>
      <c r="S41" s="1"/>
      <c r="T41" s="62" t="str">
        <f>IF(ISNUMBER(R41)=FALSE(),"",IF(OR(R41&gt;=$C$4,ISNUMBER(S41)=FALSE(),R41&gt;S41),R41,IF(S41&gt;=$C$4,$C$4,S41)))</f>
        <v>0</v>
      </c>
      <c r="U41" s="1">
        <v>85</v>
      </c>
      <c r="V41" s="1"/>
      <c r="W41" s="62" t="str">
        <f>IF(ISNUMBER(U41)=FALSE(),"",IF(OR(U41&gt;=$C$4,ISNUMBER(V41)=FALSE(),U41&gt;V41),U41,IF(V41&gt;=$C$4,$C$4,V41)))</f>
        <v>0</v>
      </c>
      <c r="X41" s="1">
        <v>86</v>
      </c>
      <c r="Y41" s="1"/>
      <c r="Z41" s="62" t="str">
        <f>IF(ISNUMBER(X41)=FALSE(),"",IF(OR(X41&gt;=$C$4,ISNUMBER(Y41)=FALSE(),X41&gt;Y41),X41,IF(Y41&gt;=$C$4,$C$4,Y41)))</f>
        <v>0</v>
      </c>
      <c r="AA41" s="1"/>
      <c r="AB41" s="1"/>
      <c r="AC41" s="62" t="str">
        <f>IF(ISNUMBER(AA41)=FALSE(),"",IF(OR(AA41&gt;=$C$4,ISNUMBER(AB41)=FALSE(),AA41&gt;AB41),AA41,IF(AB41&gt;=$C$4,$C$4,AB41)))</f>
        <v>0</v>
      </c>
      <c r="AD41" s="1"/>
      <c r="AE41" s="1"/>
      <c r="AF41" s="62" t="str">
        <f>IF(ISNUMBER(AD41)=FALSE(),"",IF(OR(AD41&gt;=$C$4,ISNUMBER(AE41)=FALSE(),AD41&gt;AE41),AD41,IF(AE41&gt;=$C$4,$C$4,AE41)))</f>
        <v>0</v>
      </c>
      <c r="AG41" s="16" t="str">
        <f>IF(COUNTA(T41:T41)=1,T41)</f>
        <v>0</v>
      </c>
      <c r="AH41" s="16" t="str">
        <f>IF(COUNTA(W41:W41)=1,W41)</f>
        <v>0</v>
      </c>
      <c r="AI41" s="16" t="str">
        <f>IF(COUNTA(Z41:Z41)=1,Z41)</f>
        <v>0</v>
      </c>
      <c r="AJ41" s="16" t="str">
        <f>IF(COUNTA(AC41:AC41)=1,AC41)</f>
        <v>0</v>
      </c>
      <c r="AK41" s="16" t="str">
        <f>IF(COUNTA(AF41:AF41)=1,AF41)</f>
        <v>0</v>
      </c>
      <c r="AL41" s="52" t="str">
        <f>IF(COUNTBLANK(AG41:AK41)=5,"",AVERAGE(AG41:AK41))</f>
        <v>0</v>
      </c>
      <c r="AM41" s="6">
        <v>86</v>
      </c>
      <c r="AN41" s="2">
        <v>89</v>
      </c>
      <c r="AO41" s="2"/>
      <c r="AP41" s="2"/>
      <c r="AQ41" s="2"/>
      <c r="AR41" s="84" t="str">
        <f>IF(COUNTBLANK(AM41:AQ41)=5,"",AVERAGE(AM41:AQ41))</f>
        <v>0</v>
      </c>
      <c r="AS41" s="13"/>
      <c r="AT41" s="6"/>
      <c r="AU41" s="2"/>
      <c r="AV41" s="2"/>
      <c r="AW41" s="2"/>
      <c r="AX41" s="2"/>
      <c r="AY41" s="98" t="str">
        <f>IF(COUNTBLANK(AT41:AX41)=5,"",AVERAGE(AT41:AX41))</f>
        <v>0</v>
      </c>
      <c r="AZ41" s="13"/>
      <c r="BA41" s="10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6">
        <v>32</v>
      </c>
      <c r="B42" s="16">
        <v>42412</v>
      </c>
      <c r="C42" s="16" t="s">
        <v>277</v>
      </c>
      <c r="D42" s="13"/>
      <c r="E42" s="16" t="str">
        <f>H42</f>
        <v>0</v>
      </c>
      <c r="F42" s="13"/>
      <c r="G42" s="34" t="str">
        <f>IF(OR(COUNTBLANK(AL42:AL42)=1,COUNTBLANK(AR42:AR42)=1,COUNTBLANK(O42:O42)=1),"",ROUND(((2*AL42)+AR42+O42)/4,0))</f>
        <v>0</v>
      </c>
      <c r="H42" s="34" t="str">
        <f>IF(OR(COUNTBLANK(AL42:AL42)=1,COUNTBLANK(AR42:AR42)=1,AND(COUNTBLANK(O42:O42)=1,OR($K$2&lt;&gt;12,UPPER($L$2)&lt;&gt;"GENAP")),AND(COUNTBLANK(P42:P42)=1,OR($K$2&lt;&gt;12,UPPER($L$2)&lt;&gt;"GENAP"))),"",IF(OR($K$2&lt;&gt;12,UPPER($L$2)&lt;&gt;"GENAP"),ROUND(((2*AL42)+AR42+P42)/4,0),ROUND(((2*AL42)+AR42+P42)/4,0)))</f>
        <v>0</v>
      </c>
      <c r="I42" s="34" t="str">
        <f>IF(AND(COUNTBLANK(AT42:AX42)=5,COUNTBLANK(AM42:AQ42)=5),"",IF(COUNTBLANK(AL42:AL42)=1,ROUND((AR42+(AY42*2))/3,0),ROUND(AY42,0)))</f>
        <v>0</v>
      </c>
      <c r="J42" s="34" t="str">
        <f>IF(OR(AND(COUNTBLANK(P42:P42)=1,OR($K$2&lt;&gt;12,UPPER($L$2)&lt;&gt;"GENAP")),COUNTBLANK(AT42:AX42)=5),"",IF(COUNTBLANK(AL42:AL42)=1,ROUND((AR42+(AY42*2))/3,0),ROUND(AY42,0)))</f>
        <v>0</v>
      </c>
      <c r="K42" s="16" t="str">
        <f>IF(BA42="","",BA42)</f>
        <v>0</v>
      </c>
      <c r="L42" s="102" t="s">
        <v>47</v>
      </c>
      <c r="M42" s="13"/>
      <c r="N42" s="53" t="str">
        <f>IF(BB42="","",BB42)</f>
        <v>0</v>
      </c>
      <c r="O42" s="2">
        <v>89</v>
      </c>
      <c r="P42" s="2">
        <v>95</v>
      </c>
      <c r="Q42" s="13"/>
      <c r="R42" s="3">
        <v>80</v>
      </c>
      <c r="S42" s="1"/>
      <c r="T42" s="62" t="str">
        <f>IF(ISNUMBER(R42)=FALSE(),"",IF(OR(R42&gt;=$C$4,ISNUMBER(S42)=FALSE(),R42&gt;S42),R42,IF(S42&gt;=$C$4,$C$4,S42)))</f>
        <v>0</v>
      </c>
      <c r="U42" s="1">
        <v>80</v>
      </c>
      <c r="V42" s="1"/>
      <c r="W42" s="62" t="str">
        <f>IF(ISNUMBER(U42)=FALSE(),"",IF(OR(U42&gt;=$C$4,ISNUMBER(V42)=FALSE(),U42&gt;V42),U42,IF(V42&gt;=$C$4,$C$4,V42)))</f>
        <v>0</v>
      </c>
      <c r="X42" s="1">
        <v>87</v>
      </c>
      <c r="Y42" s="1"/>
      <c r="Z42" s="62" t="str">
        <f>IF(ISNUMBER(X42)=FALSE(),"",IF(OR(X42&gt;=$C$4,ISNUMBER(Y42)=FALSE(),X42&gt;Y42),X42,IF(Y42&gt;=$C$4,$C$4,Y42)))</f>
        <v>0</v>
      </c>
      <c r="AA42" s="1"/>
      <c r="AB42" s="1"/>
      <c r="AC42" s="62" t="str">
        <f>IF(ISNUMBER(AA42)=FALSE(),"",IF(OR(AA42&gt;=$C$4,ISNUMBER(AB42)=FALSE(),AA42&gt;AB42),AA42,IF(AB42&gt;=$C$4,$C$4,AB42)))</f>
        <v>0</v>
      </c>
      <c r="AD42" s="1"/>
      <c r="AE42" s="1"/>
      <c r="AF42" s="62" t="str">
        <f>IF(ISNUMBER(AD42)=FALSE(),"",IF(OR(AD42&gt;=$C$4,ISNUMBER(AE42)=FALSE(),AD42&gt;AE42),AD42,IF(AE42&gt;=$C$4,$C$4,AE42)))</f>
        <v>0</v>
      </c>
      <c r="AG42" s="16" t="str">
        <f>IF(COUNTA(T42:T42)=1,T42)</f>
        <v>0</v>
      </c>
      <c r="AH42" s="16" t="str">
        <f>IF(COUNTA(W42:W42)=1,W42)</f>
        <v>0</v>
      </c>
      <c r="AI42" s="16" t="str">
        <f>IF(COUNTA(Z42:Z42)=1,Z42)</f>
        <v>0</v>
      </c>
      <c r="AJ42" s="16" t="str">
        <f>IF(COUNTA(AC42:AC42)=1,AC42)</f>
        <v>0</v>
      </c>
      <c r="AK42" s="16" t="str">
        <f>IF(COUNTA(AF42:AF42)=1,AF42)</f>
        <v>0</v>
      </c>
      <c r="AL42" s="52" t="str">
        <f>IF(COUNTBLANK(AG42:AK42)=5,"",AVERAGE(AG42:AK42))</f>
        <v>0</v>
      </c>
      <c r="AM42" s="6">
        <v>87</v>
      </c>
      <c r="AN42" s="2">
        <v>89</v>
      </c>
      <c r="AO42" s="2"/>
      <c r="AP42" s="2"/>
      <c r="AQ42" s="2"/>
      <c r="AR42" s="84" t="str">
        <f>IF(COUNTBLANK(AM42:AQ42)=5,"",AVERAGE(AM42:AQ42))</f>
        <v>0</v>
      </c>
      <c r="AS42" s="13"/>
      <c r="AT42" s="6"/>
      <c r="AU42" s="2"/>
      <c r="AV42" s="2"/>
      <c r="AW42" s="2"/>
      <c r="AX42" s="2"/>
      <c r="AY42" s="98" t="str">
        <f>IF(COUNTBLANK(AT42:AX42)=5,"",AVERAGE(AT42:AX42))</f>
        <v>0</v>
      </c>
      <c r="AZ42" s="13"/>
      <c r="BA42" s="10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6">
        <v>33</v>
      </c>
      <c r="B43" s="16">
        <v>42427</v>
      </c>
      <c r="C43" s="16" t="s">
        <v>278</v>
      </c>
      <c r="D43" s="13"/>
      <c r="E43" s="16" t="str">
        <f>H43</f>
        <v>0</v>
      </c>
      <c r="F43" s="13"/>
      <c r="G43" s="34" t="str">
        <f>IF(OR(COUNTBLANK(AL43:AL43)=1,COUNTBLANK(AR43:AR43)=1,COUNTBLANK(O43:O43)=1),"",ROUND(((2*AL43)+AR43+O43)/4,0))</f>
        <v>0</v>
      </c>
      <c r="H43" s="34" t="str">
        <f>IF(OR(COUNTBLANK(AL43:AL43)=1,COUNTBLANK(AR43:AR43)=1,AND(COUNTBLANK(O43:O43)=1,OR($K$2&lt;&gt;12,UPPER($L$2)&lt;&gt;"GENAP")),AND(COUNTBLANK(P43:P43)=1,OR($K$2&lt;&gt;12,UPPER($L$2)&lt;&gt;"GENAP"))),"",IF(OR($K$2&lt;&gt;12,UPPER($L$2)&lt;&gt;"GENAP"),ROUND(((2*AL43)+AR43+P43)/4,0),ROUND(((2*AL43)+AR43+P43)/4,0)))</f>
        <v>0</v>
      </c>
      <c r="I43" s="34" t="str">
        <f>IF(AND(COUNTBLANK(AT43:AX43)=5,COUNTBLANK(AM43:AQ43)=5),"",IF(COUNTBLANK(AL43:AL43)=1,ROUND((AR43+(AY43*2))/3,0),ROUND(AY43,0)))</f>
        <v>0</v>
      </c>
      <c r="J43" s="34" t="str">
        <f>IF(OR(AND(COUNTBLANK(P43:P43)=1,OR($K$2&lt;&gt;12,UPPER($L$2)&lt;&gt;"GENAP")),COUNTBLANK(AT43:AX43)=5),"",IF(COUNTBLANK(AL43:AL43)=1,ROUND((AR43+(AY43*2))/3,0),ROUND(AY43,0)))</f>
        <v>0</v>
      </c>
      <c r="K43" s="16" t="str">
        <f>IF(BA43="","",BA43)</f>
        <v>0</v>
      </c>
      <c r="L43" s="102" t="s">
        <v>47</v>
      </c>
      <c r="M43" s="13"/>
      <c r="N43" s="53" t="str">
        <f>IF(BB43="","",BB43)</f>
        <v>0</v>
      </c>
      <c r="O43" s="2">
        <v>86</v>
      </c>
      <c r="P43" s="2">
        <v>82</v>
      </c>
      <c r="Q43" s="13"/>
      <c r="R43" s="3">
        <v>84</v>
      </c>
      <c r="S43" s="1"/>
      <c r="T43" s="62" t="str">
        <f>IF(ISNUMBER(R43)=FALSE(),"",IF(OR(R43&gt;=$C$4,ISNUMBER(S43)=FALSE(),R43&gt;S43),R43,IF(S43&gt;=$C$4,$C$4,S43)))</f>
        <v>0</v>
      </c>
      <c r="U43" s="1">
        <v>89</v>
      </c>
      <c r="V43" s="1"/>
      <c r="W43" s="62" t="str">
        <f>IF(ISNUMBER(U43)=FALSE(),"",IF(OR(U43&gt;=$C$4,ISNUMBER(V43)=FALSE(),U43&gt;V43),U43,IF(V43&gt;=$C$4,$C$4,V43)))</f>
        <v>0</v>
      </c>
      <c r="X43" s="1"/>
      <c r="Y43" s="1"/>
      <c r="Z43" s="62" t="str">
        <f>IF(ISNUMBER(X43)=FALSE(),"",IF(OR(X43&gt;=$C$4,ISNUMBER(Y43)=FALSE(),X43&gt;Y43),X43,IF(Y43&gt;=$C$4,$C$4,Y43)))</f>
        <v>0</v>
      </c>
      <c r="AA43" s="1"/>
      <c r="AB43" s="1"/>
      <c r="AC43" s="62" t="str">
        <f>IF(ISNUMBER(AA43)=FALSE(),"",IF(OR(AA43&gt;=$C$4,ISNUMBER(AB43)=FALSE(),AA43&gt;AB43),AA43,IF(AB43&gt;=$C$4,$C$4,AB43)))</f>
        <v>0</v>
      </c>
      <c r="AD43" s="1"/>
      <c r="AE43" s="1"/>
      <c r="AF43" s="62" t="str">
        <f>IF(ISNUMBER(AD43)=FALSE(),"",IF(OR(AD43&gt;=$C$4,ISNUMBER(AE43)=FALSE(),AD43&gt;AE43),AD43,IF(AE43&gt;=$C$4,$C$4,AE43)))</f>
        <v>0</v>
      </c>
      <c r="AG43" s="16" t="str">
        <f>IF(COUNTA(T43:T43)=1,T43)</f>
        <v>0</v>
      </c>
      <c r="AH43" s="16" t="str">
        <f>IF(COUNTA(W43:W43)=1,W43)</f>
        <v>0</v>
      </c>
      <c r="AI43" s="16" t="str">
        <f>IF(COUNTA(Z43:Z43)=1,Z43)</f>
        <v>0</v>
      </c>
      <c r="AJ43" s="16" t="str">
        <f>IF(COUNTA(AC43:AC43)=1,AC43)</f>
        <v>0</v>
      </c>
      <c r="AK43" s="16" t="str">
        <f>IF(COUNTA(AF43:AF43)=1,AF43)</f>
        <v>0</v>
      </c>
      <c r="AL43" s="52" t="str">
        <f>IF(COUNTBLANK(AG43:AK43)=5,"",AVERAGE(AG43:AK43))</f>
        <v>0</v>
      </c>
      <c r="AM43" s="6">
        <v>87</v>
      </c>
      <c r="AN43" s="2">
        <v>89</v>
      </c>
      <c r="AO43" s="2"/>
      <c r="AP43" s="2"/>
      <c r="AQ43" s="2"/>
      <c r="AR43" s="84" t="str">
        <f>IF(COUNTBLANK(AM43:AQ43)=5,"",AVERAGE(AM43:AQ43))</f>
        <v>0</v>
      </c>
      <c r="AS43" s="13"/>
      <c r="AT43" s="6"/>
      <c r="AU43" s="2"/>
      <c r="AV43" s="2"/>
      <c r="AW43" s="2"/>
      <c r="AX43" s="2"/>
      <c r="AY43" s="98" t="str">
        <f>IF(COUNTBLANK(AT43:AX43)=5,"",AVERAGE(AT43:AX43))</f>
        <v>0</v>
      </c>
      <c r="AZ43" s="13"/>
      <c r="BA43" s="10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6">
        <v>34</v>
      </c>
      <c r="B44" s="16">
        <v>42442</v>
      </c>
      <c r="C44" s="16" t="s">
        <v>279</v>
      </c>
      <c r="D44" s="13"/>
      <c r="E44" s="16" t="str">
        <f>H44</f>
        <v>0</v>
      </c>
      <c r="F44" s="13"/>
      <c r="G44" s="34" t="str">
        <f>IF(OR(COUNTBLANK(AL44:AL44)=1,COUNTBLANK(AR44:AR44)=1,COUNTBLANK(O44:O44)=1),"",ROUND(((2*AL44)+AR44+O44)/4,0))</f>
        <v>0</v>
      </c>
      <c r="H44" s="34" t="str">
        <f>IF(OR(COUNTBLANK(AL44:AL44)=1,COUNTBLANK(AR44:AR44)=1,AND(COUNTBLANK(O44:O44)=1,OR($K$2&lt;&gt;12,UPPER($L$2)&lt;&gt;"GENAP")),AND(COUNTBLANK(P44:P44)=1,OR($K$2&lt;&gt;12,UPPER($L$2)&lt;&gt;"GENAP"))),"",IF(OR($K$2&lt;&gt;12,UPPER($L$2)&lt;&gt;"GENAP"),ROUND(((2*AL44)+AR44+P44)/4,0),ROUND(((2*AL44)+AR44+P44)/4,0)))</f>
        <v>0</v>
      </c>
      <c r="I44" s="34" t="str">
        <f>IF(AND(COUNTBLANK(AT44:AX44)=5,COUNTBLANK(AM44:AQ44)=5),"",IF(COUNTBLANK(AL44:AL44)=1,ROUND((AR44+(AY44*2))/3,0),ROUND(AY44,0)))</f>
        <v>0</v>
      </c>
      <c r="J44" s="34" t="str">
        <f>IF(OR(AND(COUNTBLANK(P44:P44)=1,OR($K$2&lt;&gt;12,UPPER($L$2)&lt;&gt;"GENAP")),COUNTBLANK(AT44:AX44)=5),"",IF(COUNTBLANK(AL44:AL44)=1,ROUND((AR44+(AY44*2))/3,0),ROUND(AY44,0)))</f>
        <v>0</v>
      </c>
      <c r="K44" s="16" t="str">
        <f>IF(BA44="","",BA44)</f>
        <v>0</v>
      </c>
      <c r="L44" s="102" t="s">
        <v>47</v>
      </c>
      <c r="M44" s="13"/>
      <c r="N44" s="53" t="str">
        <f>IF(BB44="","",BB44)</f>
        <v>0</v>
      </c>
      <c r="O44" s="2">
        <v>90</v>
      </c>
      <c r="P44" s="2">
        <v>95</v>
      </c>
      <c r="Q44" s="13"/>
      <c r="R44" s="3">
        <v>86</v>
      </c>
      <c r="S44" s="1"/>
      <c r="T44" s="62" t="str">
        <f>IF(ISNUMBER(R44)=FALSE(),"",IF(OR(R44&gt;=$C$4,ISNUMBER(S44)=FALSE(),R44&gt;S44),R44,IF(S44&gt;=$C$4,$C$4,S44)))</f>
        <v>0</v>
      </c>
      <c r="U44" s="1">
        <v>88</v>
      </c>
      <c r="V44" s="1"/>
      <c r="W44" s="62" t="str">
        <f>IF(ISNUMBER(U44)=FALSE(),"",IF(OR(U44&gt;=$C$4,ISNUMBER(V44)=FALSE(),U44&gt;V44),U44,IF(V44&gt;=$C$4,$C$4,V44)))</f>
        <v>0</v>
      </c>
      <c r="X44" s="1">
        <v>88</v>
      </c>
      <c r="Y44" s="1"/>
      <c r="Z44" s="62" t="str">
        <f>IF(ISNUMBER(X44)=FALSE(),"",IF(OR(X44&gt;=$C$4,ISNUMBER(Y44)=FALSE(),X44&gt;Y44),X44,IF(Y44&gt;=$C$4,$C$4,Y44)))</f>
        <v>0</v>
      </c>
      <c r="AA44" s="1"/>
      <c r="AB44" s="1"/>
      <c r="AC44" s="62" t="str">
        <f>IF(ISNUMBER(AA44)=FALSE(),"",IF(OR(AA44&gt;=$C$4,ISNUMBER(AB44)=FALSE(),AA44&gt;AB44),AA44,IF(AB44&gt;=$C$4,$C$4,AB44)))</f>
        <v>0</v>
      </c>
      <c r="AD44" s="1"/>
      <c r="AE44" s="1"/>
      <c r="AF44" s="62" t="str">
        <f>IF(ISNUMBER(AD44)=FALSE(),"",IF(OR(AD44&gt;=$C$4,ISNUMBER(AE44)=FALSE(),AD44&gt;AE44),AD44,IF(AE44&gt;=$C$4,$C$4,AE44)))</f>
        <v>0</v>
      </c>
      <c r="AG44" s="16" t="str">
        <f>IF(COUNTA(T44:T44)=1,T44)</f>
        <v>0</v>
      </c>
      <c r="AH44" s="16" t="str">
        <f>IF(COUNTA(W44:W44)=1,W44)</f>
        <v>0</v>
      </c>
      <c r="AI44" s="16" t="str">
        <f>IF(COUNTA(Z44:Z44)=1,Z44)</f>
        <v>0</v>
      </c>
      <c r="AJ44" s="16" t="str">
        <f>IF(COUNTA(AC44:AC44)=1,AC44)</f>
        <v>0</v>
      </c>
      <c r="AK44" s="16" t="str">
        <f>IF(COUNTA(AF44:AF44)=1,AF44)</f>
        <v>0</v>
      </c>
      <c r="AL44" s="52" t="str">
        <f>IF(COUNTBLANK(AG44:AK44)=5,"",AVERAGE(AG44:AK44))</f>
        <v>0</v>
      </c>
      <c r="AM44" s="6">
        <v>87</v>
      </c>
      <c r="AN44" s="2">
        <v>89</v>
      </c>
      <c r="AO44" s="2"/>
      <c r="AP44" s="2"/>
      <c r="AQ44" s="2"/>
      <c r="AR44" s="84" t="str">
        <f>IF(COUNTBLANK(AM44:AQ44)=5,"",AVERAGE(AM44:AQ44))</f>
        <v>0</v>
      </c>
      <c r="AS44" s="13"/>
      <c r="AT44" s="6"/>
      <c r="AU44" s="2"/>
      <c r="AV44" s="2"/>
      <c r="AW44" s="2"/>
      <c r="AX44" s="2"/>
      <c r="AY44" s="98" t="str">
        <f>IF(COUNTBLANK(AT44:AX44)=5,"",AVERAGE(AT44:AX44))</f>
        <v>0</v>
      </c>
      <c r="AZ44" s="13"/>
      <c r="BA44" s="10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6">
        <v>35</v>
      </c>
      <c r="B45" s="16">
        <v>42457</v>
      </c>
      <c r="C45" s="16" t="s">
        <v>280</v>
      </c>
      <c r="D45" s="13"/>
      <c r="E45" s="16" t="str">
        <f>H45</f>
        <v>0</v>
      </c>
      <c r="F45" s="13"/>
      <c r="G45" s="34" t="str">
        <f>IF(OR(COUNTBLANK(AL45:AL45)=1,COUNTBLANK(AR45:AR45)=1,COUNTBLANK(O45:O45)=1),"",ROUND(((2*AL45)+AR45+O45)/4,0))</f>
        <v>0</v>
      </c>
      <c r="H45" s="34" t="str">
        <f>IF(OR(COUNTBLANK(AL45:AL45)=1,COUNTBLANK(AR45:AR45)=1,AND(COUNTBLANK(O45:O45)=1,OR($K$2&lt;&gt;12,UPPER($L$2)&lt;&gt;"GENAP")),AND(COUNTBLANK(P45:P45)=1,OR($K$2&lt;&gt;12,UPPER($L$2)&lt;&gt;"GENAP"))),"",IF(OR($K$2&lt;&gt;12,UPPER($L$2)&lt;&gt;"GENAP"),ROUND(((2*AL45)+AR45+P45)/4,0),ROUND(((2*AL45)+AR45+P45)/4,0)))</f>
        <v>0</v>
      </c>
      <c r="I45" s="34" t="str">
        <f>IF(AND(COUNTBLANK(AT45:AX45)=5,COUNTBLANK(AM45:AQ45)=5),"",IF(COUNTBLANK(AL45:AL45)=1,ROUND((AR45+(AY45*2))/3,0),ROUND(AY45,0)))</f>
        <v>0</v>
      </c>
      <c r="J45" s="34" t="str">
        <f>IF(OR(AND(COUNTBLANK(P45:P45)=1,OR($K$2&lt;&gt;12,UPPER($L$2)&lt;&gt;"GENAP")),COUNTBLANK(AT45:AX45)=5),"",IF(COUNTBLANK(AL45:AL45)=1,ROUND((AR45+(AY45*2))/3,0),ROUND(AY45,0)))</f>
        <v>0</v>
      </c>
      <c r="K45" s="16" t="str">
        <f>IF(BA45="","",BA45)</f>
        <v>0</v>
      </c>
      <c r="L45" s="102" t="s">
        <v>47</v>
      </c>
      <c r="M45" s="13"/>
      <c r="N45" s="53" t="str">
        <f>IF(BB45="","",BB45)</f>
        <v>0</v>
      </c>
      <c r="O45" s="2">
        <v>90</v>
      </c>
      <c r="P45" s="2">
        <v>88</v>
      </c>
      <c r="Q45" s="13"/>
      <c r="R45" s="3">
        <v>86</v>
      </c>
      <c r="S45" s="1"/>
      <c r="T45" s="62" t="str">
        <f>IF(ISNUMBER(R45)=FALSE(),"",IF(OR(R45&gt;=$C$4,ISNUMBER(S45)=FALSE(),R45&gt;S45),R45,IF(S45&gt;=$C$4,$C$4,S45)))</f>
        <v>0</v>
      </c>
      <c r="U45" s="1">
        <v>86</v>
      </c>
      <c r="V45" s="1"/>
      <c r="W45" s="62" t="str">
        <f>IF(ISNUMBER(U45)=FALSE(),"",IF(OR(U45&gt;=$C$4,ISNUMBER(V45)=FALSE(),U45&gt;V45),U45,IF(V45&gt;=$C$4,$C$4,V45)))</f>
        <v>0</v>
      </c>
      <c r="X45" s="1">
        <v>87</v>
      </c>
      <c r="Y45" s="1"/>
      <c r="Z45" s="62" t="str">
        <f>IF(ISNUMBER(X45)=FALSE(),"",IF(OR(X45&gt;=$C$4,ISNUMBER(Y45)=FALSE(),X45&gt;Y45),X45,IF(Y45&gt;=$C$4,$C$4,Y45)))</f>
        <v>0</v>
      </c>
      <c r="AA45" s="1"/>
      <c r="AB45" s="1"/>
      <c r="AC45" s="62" t="str">
        <f>IF(ISNUMBER(AA45)=FALSE(),"",IF(OR(AA45&gt;=$C$4,ISNUMBER(AB45)=FALSE(),AA45&gt;AB45),AA45,IF(AB45&gt;=$C$4,$C$4,AB45)))</f>
        <v>0</v>
      </c>
      <c r="AD45" s="1"/>
      <c r="AE45" s="1"/>
      <c r="AF45" s="62" t="str">
        <f>IF(ISNUMBER(AD45)=FALSE(),"",IF(OR(AD45&gt;=$C$4,ISNUMBER(AE45)=FALSE(),AD45&gt;AE45),AD45,IF(AE45&gt;=$C$4,$C$4,AE45)))</f>
        <v>0</v>
      </c>
      <c r="AG45" s="16" t="str">
        <f>IF(COUNTA(T45:T45)=1,T45)</f>
        <v>0</v>
      </c>
      <c r="AH45" s="16" t="str">
        <f>IF(COUNTA(W45:W45)=1,W45)</f>
        <v>0</v>
      </c>
      <c r="AI45" s="16" t="str">
        <f>IF(COUNTA(Z45:Z45)=1,Z45)</f>
        <v>0</v>
      </c>
      <c r="AJ45" s="16" t="str">
        <f>IF(COUNTA(AC45:AC45)=1,AC45)</f>
        <v>0</v>
      </c>
      <c r="AK45" s="16" t="str">
        <f>IF(COUNTA(AF45:AF45)=1,AF45)</f>
        <v>0</v>
      </c>
      <c r="AL45" s="52" t="str">
        <f>IF(COUNTBLANK(AG45:AK45)=5,"",AVERAGE(AG45:AK45))</f>
        <v>0</v>
      </c>
      <c r="AM45" s="6">
        <v>86</v>
      </c>
      <c r="AN45" s="2">
        <v>89</v>
      </c>
      <c r="AO45" s="2"/>
      <c r="AP45" s="2"/>
      <c r="AQ45" s="2"/>
      <c r="AR45" s="84" t="str">
        <f>IF(COUNTBLANK(AM45:AQ45)=5,"",AVERAGE(AM45:AQ45))</f>
        <v>0</v>
      </c>
      <c r="AS45" s="13"/>
      <c r="AT45" s="6"/>
      <c r="AU45" s="2"/>
      <c r="AV45" s="2"/>
      <c r="AW45" s="2"/>
      <c r="AX45" s="2"/>
      <c r="AY45" s="98" t="str">
        <f>IF(COUNTBLANK(AT45:AX45)=5,"",AVERAGE(AT45:AX45))</f>
        <v>0</v>
      </c>
      <c r="AZ45" s="13"/>
      <c r="BA45" s="10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6">
        <v>36</v>
      </c>
      <c r="B46" s="16">
        <v>42472</v>
      </c>
      <c r="C46" s="16" t="s">
        <v>281</v>
      </c>
      <c r="D46" s="13"/>
      <c r="E46" s="16" t="str">
        <f>H46</f>
        <v>0</v>
      </c>
      <c r="F46" s="13"/>
      <c r="G46" s="34" t="str">
        <f>IF(OR(COUNTBLANK(AL46:AL46)=1,COUNTBLANK(AR46:AR46)=1,COUNTBLANK(O46:O46)=1),"",ROUND(((2*AL46)+AR46+O46)/4,0))</f>
        <v>0</v>
      </c>
      <c r="H46" s="34" t="str">
        <f>IF(OR(COUNTBLANK(AL46:AL46)=1,COUNTBLANK(AR46:AR46)=1,AND(COUNTBLANK(O46:O46)=1,OR($K$2&lt;&gt;12,UPPER($L$2)&lt;&gt;"GENAP")),AND(COUNTBLANK(P46:P46)=1,OR($K$2&lt;&gt;12,UPPER($L$2)&lt;&gt;"GENAP"))),"",IF(OR($K$2&lt;&gt;12,UPPER($L$2)&lt;&gt;"GENAP"),ROUND(((2*AL46)+AR46+P46)/4,0),ROUND(((2*AL46)+AR46+P46)/4,0)))</f>
        <v>0</v>
      </c>
      <c r="I46" s="34" t="str">
        <f>IF(AND(COUNTBLANK(AT46:AX46)=5,COUNTBLANK(AM46:AQ46)=5),"",IF(COUNTBLANK(AL46:AL46)=1,ROUND((AR46+(AY46*2))/3,0),ROUND(AY46,0)))</f>
        <v>0</v>
      </c>
      <c r="J46" s="34" t="str">
        <f>IF(OR(AND(COUNTBLANK(P46:P46)=1,OR($K$2&lt;&gt;12,UPPER($L$2)&lt;&gt;"GENAP")),COUNTBLANK(AT46:AX46)=5),"",IF(COUNTBLANK(AL46:AL46)=1,ROUND((AR46+(AY46*2))/3,0),ROUND(AY46,0)))</f>
        <v>0</v>
      </c>
      <c r="K46" s="16" t="str">
        <f>IF(BA46="","",BA46)</f>
        <v>0</v>
      </c>
      <c r="L46" s="102" t="s">
        <v>47</v>
      </c>
      <c r="M46" s="13"/>
      <c r="N46" s="53" t="str">
        <f>IF(BB46="","",BB46)</f>
        <v>0</v>
      </c>
      <c r="O46" s="2">
        <v>88</v>
      </c>
      <c r="P46" s="2">
        <v>85</v>
      </c>
      <c r="Q46" s="13"/>
      <c r="R46" s="3">
        <v>82</v>
      </c>
      <c r="S46" s="1"/>
      <c r="T46" s="62" t="str">
        <f>IF(ISNUMBER(R46)=FALSE(),"",IF(OR(R46&gt;=$C$4,ISNUMBER(S46)=FALSE(),R46&gt;S46),R46,IF(S46&gt;=$C$4,$C$4,S46)))</f>
        <v>0</v>
      </c>
      <c r="U46" s="1">
        <v>88</v>
      </c>
      <c r="V46" s="1"/>
      <c r="W46" s="62" t="str">
        <f>IF(ISNUMBER(U46)=FALSE(),"",IF(OR(U46&gt;=$C$4,ISNUMBER(V46)=FALSE(),U46&gt;V46),U46,IF(V46&gt;=$C$4,$C$4,V46)))</f>
        <v>0</v>
      </c>
      <c r="X46" s="1">
        <v>88</v>
      </c>
      <c r="Y46" s="1"/>
      <c r="Z46" s="62" t="str">
        <f>IF(ISNUMBER(X46)=FALSE(),"",IF(OR(X46&gt;=$C$4,ISNUMBER(Y46)=FALSE(),X46&gt;Y46),X46,IF(Y46&gt;=$C$4,$C$4,Y46)))</f>
        <v>0</v>
      </c>
      <c r="AA46" s="1"/>
      <c r="AB46" s="1"/>
      <c r="AC46" s="62" t="str">
        <f>IF(ISNUMBER(AA46)=FALSE(),"",IF(OR(AA46&gt;=$C$4,ISNUMBER(AB46)=FALSE(),AA46&gt;AB46),AA46,IF(AB46&gt;=$C$4,$C$4,AB46)))</f>
        <v>0</v>
      </c>
      <c r="AD46" s="1"/>
      <c r="AE46" s="1"/>
      <c r="AF46" s="62" t="str">
        <f>IF(ISNUMBER(AD46)=FALSE(),"",IF(OR(AD46&gt;=$C$4,ISNUMBER(AE46)=FALSE(),AD46&gt;AE46),AD46,IF(AE46&gt;=$C$4,$C$4,AE46)))</f>
        <v>0</v>
      </c>
      <c r="AG46" s="16" t="str">
        <f>IF(COUNTA(T46:T46)=1,T46)</f>
        <v>0</v>
      </c>
      <c r="AH46" s="16" t="str">
        <f>IF(COUNTA(W46:W46)=1,W46)</f>
        <v>0</v>
      </c>
      <c r="AI46" s="16" t="str">
        <f>IF(COUNTA(Z46:Z46)=1,Z46)</f>
        <v>0</v>
      </c>
      <c r="AJ46" s="16" t="str">
        <f>IF(COUNTA(AC46:AC46)=1,AC46)</f>
        <v>0</v>
      </c>
      <c r="AK46" s="16" t="str">
        <f>IF(COUNTA(AF46:AF46)=1,AF46)</f>
        <v>0</v>
      </c>
      <c r="AL46" s="52" t="str">
        <f>IF(COUNTBLANK(AG46:AK46)=5,"",AVERAGE(AG46:AK46))</f>
        <v>0</v>
      </c>
      <c r="AM46" s="6">
        <v>86</v>
      </c>
      <c r="AN46" s="2">
        <v>89</v>
      </c>
      <c r="AO46" s="2"/>
      <c r="AP46" s="2"/>
      <c r="AQ46" s="2"/>
      <c r="AR46" s="84" t="str">
        <f>IF(COUNTBLANK(AM46:AQ46)=5,"",AVERAGE(AM46:AQ46))</f>
        <v>0</v>
      </c>
      <c r="AS46" s="13"/>
      <c r="AT46" s="6"/>
      <c r="AU46" s="2"/>
      <c r="AV46" s="2"/>
      <c r="AW46" s="2"/>
      <c r="AX46" s="2"/>
      <c r="AY46" s="98" t="str">
        <f>IF(COUNTBLANK(AT46:AX46)=5,"",AVERAGE(AT46:AX46))</f>
        <v>0</v>
      </c>
      <c r="AZ46" s="13"/>
      <c r="BA46" s="10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6">
        <v>37</v>
      </c>
      <c r="B47" s="16">
        <v>42487</v>
      </c>
      <c r="C47" s="16" t="s">
        <v>282</v>
      </c>
      <c r="D47" s="13"/>
      <c r="E47" s="16" t="str">
        <f>H47</f>
        <v>0</v>
      </c>
      <c r="F47" s="13"/>
      <c r="G47" s="34" t="str">
        <f>IF(OR(COUNTBLANK(AL47:AL47)=1,COUNTBLANK(AR47:AR47)=1,COUNTBLANK(O47:O47)=1),"",ROUND(((2*AL47)+AR47+O47)/4,0))</f>
        <v>0</v>
      </c>
      <c r="H47" s="34" t="str">
        <f>IF(OR(COUNTBLANK(AL47:AL47)=1,COUNTBLANK(AR47:AR47)=1,AND(COUNTBLANK(O47:O47)=1,OR($K$2&lt;&gt;12,UPPER($L$2)&lt;&gt;"GENAP")),AND(COUNTBLANK(P47:P47)=1,OR($K$2&lt;&gt;12,UPPER($L$2)&lt;&gt;"GENAP"))),"",IF(OR($K$2&lt;&gt;12,UPPER($L$2)&lt;&gt;"GENAP"),ROUND(((2*AL47)+AR47+P47)/4,0),ROUND(((2*AL47)+AR47+P47)/4,0)))</f>
        <v>0</v>
      </c>
      <c r="I47" s="34" t="str">
        <f>IF(AND(COUNTBLANK(AT47:AX47)=5,COUNTBLANK(AM47:AQ47)=5),"",IF(COUNTBLANK(AL47:AL47)=1,ROUND((AR47+(AY47*2))/3,0),ROUND(AY47,0)))</f>
        <v>0</v>
      </c>
      <c r="J47" s="34" t="str">
        <f>IF(OR(AND(COUNTBLANK(P47:P47)=1,OR($K$2&lt;&gt;12,UPPER($L$2)&lt;&gt;"GENAP")),COUNTBLANK(AT47:AX47)=5),"",IF(COUNTBLANK(AL47:AL47)=1,ROUND((AR47+(AY47*2))/3,0),ROUND(AY47,0)))</f>
        <v>0</v>
      </c>
      <c r="K47" s="16" t="str">
        <f>IF(BA47="","",BA47)</f>
        <v>0</v>
      </c>
      <c r="L47" s="102" t="s">
        <v>47</v>
      </c>
      <c r="M47" s="13"/>
      <c r="N47" s="53" t="str">
        <f>IF(BB47="","",BB47)</f>
        <v>0</v>
      </c>
      <c r="O47" s="2">
        <v>84</v>
      </c>
      <c r="P47" s="2">
        <v>86</v>
      </c>
      <c r="Q47" s="13"/>
      <c r="R47" s="3">
        <v>82</v>
      </c>
      <c r="S47" s="1"/>
      <c r="T47" s="62" t="str">
        <f>IF(ISNUMBER(R47)=FALSE(),"",IF(OR(R47&gt;=$C$4,ISNUMBER(S47)=FALSE(),R47&gt;S47),R47,IF(S47&gt;=$C$4,$C$4,S47)))</f>
        <v>0</v>
      </c>
      <c r="U47" s="1">
        <v>86</v>
      </c>
      <c r="V47" s="1"/>
      <c r="W47" s="62" t="str">
        <f>IF(ISNUMBER(U47)=FALSE(),"",IF(OR(U47&gt;=$C$4,ISNUMBER(V47)=FALSE(),U47&gt;V47),U47,IF(V47&gt;=$C$4,$C$4,V47)))</f>
        <v>0</v>
      </c>
      <c r="X47" s="1">
        <v>87</v>
      </c>
      <c r="Y47" s="1"/>
      <c r="Z47" s="62" t="str">
        <f>IF(ISNUMBER(X47)=FALSE(),"",IF(OR(X47&gt;=$C$4,ISNUMBER(Y47)=FALSE(),X47&gt;Y47),X47,IF(Y47&gt;=$C$4,$C$4,Y47)))</f>
        <v>0</v>
      </c>
      <c r="AA47" s="1"/>
      <c r="AB47" s="1"/>
      <c r="AC47" s="62" t="str">
        <f>IF(ISNUMBER(AA47)=FALSE(),"",IF(OR(AA47&gt;=$C$4,ISNUMBER(AB47)=FALSE(),AA47&gt;AB47),AA47,IF(AB47&gt;=$C$4,$C$4,AB47)))</f>
        <v>0</v>
      </c>
      <c r="AD47" s="1"/>
      <c r="AE47" s="1"/>
      <c r="AF47" s="62" t="str">
        <f>IF(ISNUMBER(AD47)=FALSE(),"",IF(OR(AD47&gt;=$C$4,ISNUMBER(AE47)=FALSE(),AD47&gt;AE47),AD47,IF(AE47&gt;=$C$4,$C$4,AE47)))</f>
        <v>0</v>
      </c>
      <c r="AG47" s="16" t="str">
        <f>IF(COUNTA(T47:T47)=1,T47)</f>
        <v>0</v>
      </c>
      <c r="AH47" s="16" t="str">
        <f>IF(COUNTA(W47:W47)=1,W47)</f>
        <v>0</v>
      </c>
      <c r="AI47" s="16" t="str">
        <f>IF(COUNTA(Z47:Z47)=1,Z47)</f>
        <v>0</v>
      </c>
      <c r="AJ47" s="16" t="str">
        <f>IF(COUNTA(AC47:AC47)=1,AC47)</f>
        <v>0</v>
      </c>
      <c r="AK47" s="16" t="str">
        <f>IF(COUNTA(AF47:AF47)=1,AF47)</f>
        <v>0</v>
      </c>
      <c r="AL47" s="52" t="str">
        <f>IF(COUNTBLANK(AG47:AK47)=5,"",AVERAGE(AG47:AK47))</f>
        <v>0</v>
      </c>
      <c r="AM47" s="6">
        <v>88</v>
      </c>
      <c r="AN47" s="2">
        <v>89</v>
      </c>
      <c r="AO47" s="2"/>
      <c r="AP47" s="2"/>
      <c r="AQ47" s="2"/>
      <c r="AR47" s="84" t="str">
        <f>IF(COUNTBLANK(AM47:AQ47)=5,"",AVERAGE(AM47:AQ47))</f>
        <v>0</v>
      </c>
      <c r="AS47" s="13"/>
      <c r="AT47" s="6"/>
      <c r="AU47" s="2"/>
      <c r="AV47" s="2"/>
      <c r="AW47" s="2"/>
      <c r="AX47" s="2"/>
      <c r="AY47" s="98" t="str">
        <f>IF(COUNTBLANK(AT47:AX47)=5,"",AVERAGE(AT47:AX47))</f>
        <v>0</v>
      </c>
      <c r="AZ47" s="13"/>
      <c r="BA47" s="10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6">
        <v>38</v>
      </c>
      <c r="B48" s="16">
        <v>42502</v>
      </c>
      <c r="C48" s="16" t="s">
        <v>283</v>
      </c>
      <c r="D48" s="13"/>
      <c r="E48" s="16" t="str">
        <f>H48</f>
        <v>0</v>
      </c>
      <c r="F48" s="13"/>
      <c r="G48" s="34" t="str">
        <f>IF(OR(COUNTBLANK(AL48:AL48)=1,COUNTBLANK(AR48:AR48)=1,COUNTBLANK(O48:O48)=1),"",ROUND(((2*AL48)+AR48+O48)/4,0))</f>
        <v>0</v>
      </c>
      <c r="H48" s="34" t="str">
        <f>IF(OR(COUNTBLANK(AL48:AL48)=1,COUNTBLANK(AR48:AR48)=1,AND(COUNTBLANK(O48:O48)=1,OR($K$2&lt;&gt;12,UPPER($L$2)&lt;&gt;"GENAP")),AND(COUNTBLANK(P48:P48)=1,OR($K$2&lt;&gt;12,UPPER($L$2)&lt;&gt;"GENAP"))),"",IF(OR($K$2&lt;&gt;12,UPPER($L$2)&lt;&gt;"GENAP"),ROUND(((2*AL48)+AR48+P48)/4,0),ROUND(((2*AL48)+AR48+P48)/4,0)))</f>
        <v>0</v>
      </c>
      <c r="I48" s="34" t="str">
        <f>IF(AND(COUNTBLANK(AT48:AX48)=5,COUNTBLANK(AM48:AQ48)=5),"",IF(COUNTBLANK(AL48:AL48)=1,ROUND((AR48+(AY48*2))/3,0),ROUND(AY48,0)))</f>
        <v>0</v>
      </c>
      <c r="J48" s="34" t="str">
        <f>IF(OR(AND(COUNTBLANK(P48:P48)=1,OR($K$2&lt;&gt;12,UPPER($L$2)&lt;&gt;"GENAP")),COUNTBLANK(AT48:AX48)=5),"",IF(COUNTBLANK(AL48:AL48)=1,ROUND((AR48+(AY48*2))/3,0),ROUND(AY48,0)))</f>
        <v>0</v>
      </c>
      <c r="K48" s="16" t="str">
        <f>IF(BA48="","",BA48)</f>
        <v>0</v>
      </c>
      <c r="L48" s="102" t="s">
        <v>47</v>
      </c>
      <c r="M48" s="13"/>
      <c r="N48" s="53" t="str">
        <f>IF(BB48="","",BB48)</f>
        <v>0</v>
      </c>
      <c r="O48" s="2">
        <v>90</v>
      </c>
      <c r="P48" s="2">
        <v>85</v>
      </c>
      <c r="Q48" s="13"/>
      <c r="R48" s="3">
        <v>84</v>
      </c>
      <c r="S48" s="1"/>
      <c r="T48" s="62" t="str">
        <f>IF(ISNUMBER(R48)=FALSE(),"",IF(OR(R48&gt;=$C$4,ISNUMBER(S48)=FALSE(),R48&gt;S48),R48,IF(S48&gt;=$C$4,$C$4,S48)))</f>
        <v>0</v>
      </c>
      <c r="U48" s="1">
        <v>85</v>
      </c>
      <c r="V48" s="1"/>
      <c r="W48" s="62" t="str">
        <f>IF(ISNUMBER(U48)=FALSE(),"",IF(OR(U48&gt;=$C$4,ISNUMBER(V48)=FALSE(),U48&gt;V48),U48,IF(V48&gt;=$C$4,$C$4,V48)))</f>
        <v>0</v>
      </c>
      <c r="X48" s="1">
        <v>88</v>
      </c>
      <c r="Y48" s="1"/>
      <c r="Z48" s="62" t="str">
        <f>IF(ISNUMBER(X48)=FALSE(),"",IF(OR(X48&gt;=$C$4,ISNUMBER(Y48)=FALSE(),X48&gt;Y48),X48,IF(Y48&gt;=$C$4,$C$4,Y48)))</f>
        <v>0</v>
      </c>
      <c r="AA48" s="1"/>
      <c r="AB48" s="1"/>
      <c r="AC48" s="62" t="str">
        <f>IF(ISNUMBER(AA48)=FALSE(),"",IF(OR(AA48&gt;=$C$4,ISNUMBER(AB48)=FALSE(),AA48&gt;AB48),AA48,IF(AB48&gt;=$C$4,$C$4,AB48)))</f>
        <v>0</v>
      </c>
      <c r="AD48" s="1"/>
      <c r="AE48" s="1"/>
      <c r="AF48" s="62" t="str">
        <f>IF(ISNUMBER(AD48)=FALSE(),"",IF(OR(AD48&gt;=$C$4,ISNUMBER(AE48)=FALSE(),AD48&gt;AE48),AD48,IF(AE48&gt;=$C$4,$C$4,AE48)))</f>
        <v>0</v>
      </c>
      <c r="AG48" s="16" t="str">
        <f>IF(COUNTA(T48:T48)=1,T48)</f>
        <v>0</v>
      </c>
      <c r="AH48" s="16" t="str">
        <f>IF(COUNTA(W48:W48)=1,W48)</f>
        <v>0</v>
      </c>
      <c r="AI48" s="16" t="str">
        <f>IF(COUNTA(Z48:Z48)=1,Z48)</f>
        <v>0</v>
      </c>
      <c r="AJ48" s="16" t="str">
        <f>IF(COUNTA(AC48:AC48)=1,AC48)</f>
        <v>0</v>
      </c>
      <c r="AK48" s="16" t="str">
        <f>IF(COUNTA(AF48:AF48)=1,AF48)</f>
        <v>0</v>
      </c>
      <c r="AL48" s="52" t="str">
        <f>IF(COUNTBLANK(AG48:AK48)=5,"",AVERAGE(AG48:AK48))</f>
        <v>0</v>
      </c>
      <c r="AM48" s="6">
        <v>86</v>
      </c>
      <c r="AN48" s="2">
        <v>89</v>
      </c>
      <c r="AO48" s="2"/>
      <c r="AP48" s="2"/>
      <c r="AQ48" s="2"/>
      <c r="AR48" s="84" t="str">
        <f>IF(COUNTBLANK(AM48:AQ48)=5,"",AVERAGE(AM48:AQ48))</f>
        <v>0</v>
      </c>
      <c r="AS48" s="13"/>
      <c r="AT48" s="6"/>
      <c r="AU48" s="2"/>
      <c r="AV48" s="2"/>
      <c r="AW48" s="2"/>
      <c r="AX48" s="2"/>
      <c r="AY48" s="98" t="str">
        <f>IF(COUNTBLANK(AT48:AX48)=5,"",AVERAGE(AT48:AX48))</f>
        <v>0</v>
      </c>
      <c r="AZ48" s="13"/>
      <c r="BA48" s="10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6"/>
      <c r="B49" s="16"/>
      <c r="C49" s="16"/>
      <c r="D49" s="13"/>
      <c r="E49" s="16" t="str">
        <f>H49</f>
        <v>0</v>
      </c>
      <c r="F49" s="13"/>
      <c r="G49" s="34" t="str">
        <f>IF(OR(COUNTBLANK(AL49:AL49)=1,COUNTBLANK(AR49:AR49)=1,COUNTBLANK(O49:O49)=1),"",ROUND(((2*AL49)+AR49+O49)/4,0))</f>
        <v>0</v>
      </c>
      <c r="H49" s="34" t="str">
        <f>IF(OR(COUNTBLANK(AL49:AL49)=1,COUNTBLANK(AR49:AR49)=1,AND(COUNTBLANK(O49:O49)=1,OR($K$2&lt;&gt;12,UPPER($L$2)&lt;&gt;"GENAP")),AND(COUNTBLANK(P49:P49)=1,OR($K$2&lt;&gt;12,UPPER($L$2)&lt;&gt;"GENAP"))),"",IF(OR($K$2&lt;&gt;12,UPPER($L$2)&lt;&gt;"GENAP"),ROUND(((2*AL49)+AR49+P49)/4,0),ROUND(((2*AL49)+AR49+P49)/4,0)))</f>
        <v>0</v>
      </c>
      <c r="I49" s="34" t="str">
        <f>IF(AND(COUNTBLANK(AT49:AX49)=5,COUNTBLANK(AM49:AQ49)=5),"",IF(COUNTBLANK(AL49:AL49)=1,ROUND((AR49+(AY49*2))/3,0),ROUND(AY49,0)))</f>
        <v>0</v>
      </c>
      <c r="J49" s="34" t="str">
        <f>IF(OR(AND(COUNTBLANK(P49:P49)=1,OR($K$2&lt;&gt;12,UPPER($L$2)&lt;&gt;"GENAP")),COUNTBLANK(AT49:AX49)=5),"",IF(COUNTBLANK(AL49:AL49)=1,ROUND((AR49+(AY49*2))/3,0),ROUND(AY49,0)))</f>
        <v>0</v>
      </c>
      <c r="K49" s="16" t="str">
        <f>IF(BA49="","",BA49)</f>
        <v>0</v>
      </c>
      <c r="L49" s="102"/>
      <c r="M49" s="13"/>
      <c r="N49" s="53" t="str">
        <f>IF(BB49="","",BB49)</f>
        <v>0</v>
      </c>
      <c r="O49" s="2"/>
      <c r="P49" s="2"/>
      <c r="Q49" s="13"/>
      <c r="R49" s="3"/>
      <c r="S49" s="1"/>
      <c r="T49" s="62" t="str">
        <f>IF(ISNUMBER(R49)=FALSE(),"",IF(OR(R49&gt;=$C$4,ISNUMBER(S49)=FALSE(),R49&gt;S49),R49,IF(S49&gt;=$C$4,$C$4,S49)))</f>
        <v>0</v>
      </c>
      <c r="U49" s="1"/>
      <c r="V49" s="1"/>
      <c r="W49" s="62" t="str">
        <f>IF(ISNUMBER(U49)=FALSE(),"",IF(OR(U49&gt;=$C$4,ISNUMBER(V49)=FALSE(),U49&gt;V49),U49,IF(V49&gt;=$C$4,$C$4,V49)))</f>
        <v>0</v>
      </c>
      <c r="X49" s="1"/>
      <c r="Y49" s="1"/>
      <c r="Z49" s="62" t="str">
        <f>IF(ISNUMBER(X49)=FALSE(),"",IF(OR(X49&gt;=$C$4,ISNUMBER(Y49)=FALSE(),X49&gt;Y49),X49,IF(Y49&gt;=$C$4,$C$4,Y49)))</f>
        <v>0</v>
      </c>
      <c r="AA49" s="1"/>
      <c r="AB49" s="1"/>
      <c r="AC49" s="62" t="str">
        <f>IF(ISNUMBER(AA49)=FALSE(),"",IF(OR(AA49&gt;=$C$4,ISNUMBER(AB49)=FALSE(),AA49&gt;AB49),AA49,IF(AB49&gt;=$C$4,$C$4,AB49)))</f>
        <v>0</v>
      </c>
      <c r="AD49" s="1"/>
      <c r="AE49" s="1"/>
      <c r="AF49" s="62" t="str">
        <f>IF(ISNUMBER(AD49)=FALSE(),"",IF(OR(AD49&gt;=$C$4,ISNUMBER(AE49)=FALSE(),AD49&gt;AE49),AD49,IF(AE49&gt;=$C$4,$C$4,AE49)))</f>
        <v>0</v>
      </c>
      <c r="AG49" s="16" t="str">
        <f>IF(COUNTA(T49:T49)=1,T49)</f>
        <v>0</v>
      </c>
      <c r="AH49" s="16" t="str">
        <f>IF(COUNTA(W49:W49)=1,W49)</f>
        <v>0</v>
      </c>
      <c r="AI49" s="16" t="str">
        <f>IF(COUNTA(Z49:Z49)=1,Z49)</f>
        <v>0</v>
      </c>
      <c r="AJ49" s="16" t="str">
        <f>IF(COUNTA(AC49:AC49)=1,AC49)</f>
        <v>0</v>
      </c>
      <c r="AK49" s="16" t="str">
        <f>IF(COUNTA(AF49:AF49)=1,AF49)</f>
        <v>0</v>
      </c>
      <c r="AL49" s="52" t="str">
        <f>IF(COUNTBLANK(AG49:AK49)=5,"",AVERAGE(AG49:AK49))</f>
        <v>0</v>
      </c>
      <c r="AM49" s="6"/>
      <c r="AN49" s="2"/>
      <c r="AO49" s="2"/>
      <c r="AP49" s="2"/>
      <c r="AQ49" s="2"/>
      <c r="AR49" s="84" t="str">
        <f>IF(COUNTBLANK(AM49:AQ49)=5,"",AVERAGE(AM49:AQ49))</f>
        <v>0</v>
      </c>
      <c r="AS49" s="13"/>
      <c r="AT49" s="6"/>
      <c r="AU49" s="2"/>
      <c r="AV49" s="2"/>
      <c r="AW49" s="2"/>
      <c r="AX49" s="2"/>
      <c r="AY49" s="98" t="str">
        <f>IF(COUNTBLANK(AT49:AX49)=5,"",AVERAGE(AT49:AX49))</f>
        <v>0</v>
      </c>
      <c r="AZ49" s="13"/>
      <c r="BA49" s="10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customHeight="1" ht="15.75">
      <c r="A50" s="16"/>
      <c r="B50" s="16"/>
      <c r="C50" s="16"/>
      <c r="D50" s="13"/>
      <c r="E50" s="16" t="str">
        <f>H50</f>
        <v>0</v>
      </c>
      <c r="F50" s="13"/>
      <c r="G50" s="34" t="str">
        <f>IF(OR(COUNTBLANK(AL50:AL50)=1,COUNTBLANK(AR50:AR50)=1,COUNTBLANK(O50:O50)=1),"",ROUND(((2*AL50)+AR50+O50)/4,0))</f>
        <v>0</v>
      </c>
      <c r="H50" s="34" t="str">
        <f>IF(OR(COUNTBLANK(AL50:AL50)=1,COUNTBLANK(AR50:AR50)=1,AND(COUNTBLANK(O50:O50)=1,OR($K$2&lt;&gt;12,UPPER($L$2)&lt;&gt;"GENAP")),AND(COUNTBLANK(P50:P50)=1,OR($K$2&lt;&gt;12,UPPER($L$2)&lt;&gt;"GENAP"))),"",IF(OR($K$2&lt;&gt;12,UPPER($L$2)&lt;&gt;"GENAP"),ROUND(((2*AL50)+AR50+P50)/4,0),ROUND(((2*AL50)+AR50+P50)/4,0)))</f>
        <v>0</v>
      </c>
      <c r="I50" s="34" t="str">
        <f>IF(AND(COUNTBLANK(AT50:AX50)=5,COUNTBLANK(AM50:AQ50)=5),"",IF(COUNTBLANK(AL50:AL50)=1,ROUND((AR50+(AY50*2))/3,0),ROUND(AY50,0)))</f>
        <v>0</v>
      </c>
      <c r="J50" s="34" t="str">
        <f>IF(OR(AND(COUNTBLANK(P50:P50)=1,OR($K$2&lt;&gt;12,UPPER($L$2)&lt;&gt;"GENAP")),COUNTBLANK(AT50:AX50)=5),"",IF(COUNTBLANK(AL50:AL50)=1,ROUND((AR50+(AY50*2))/3,0),ROUND(AY50,0)))</f>
        <v>0</v>
      </c>
      <c r="K50" s="16" t="str">
        <f>IF(BA50="","",BA50)</f>
        <v>0</v>
      </c>
      <c r="L50" s="102"/>
      <c r="M50" s="13"/>
      <c r="N50" s="53" t="str">
        <f>IF(BB50="","",BB50)</f>
        <v>0</v>
      </c>
      <c r="O50" s="2"/>
      <c r="P50" s="2"/>
      <c r="Q50" s="13"/>
      <c r="R50" s="4"/>
      <c r="S50" s="5"/>
      <c r="T50" s="71" t="str">
        <f>IF(ISNUMBER(R50)=FALSE(),"",IF(OR(R50&gt;=$C$4,ISNUMBER(S50)=FALSE(),R50&gt;S50),R50,IF(S50&gt;=$C$4,$C$4,S50)))</f>
        <v>0</v>
      </c>
      <c r="U50" s="5"/>
      <c r="V50" s="5"/>
      <c r="W50" s="71" t="str">
        <f>IF(ISNUMBER(U50)=FALSE(),"",IF(OR(U50&gt;=$C$4,ISNUMBER(V50)=FALSE(),U50&gt;V50),U50,IF(V50&gt;=$C$4,$C$4,V50)))</f>
        <v>0</v>
      </c>
      <c r="X50" s="5"/>
      <c r="Y50" s="5"/>
      <c r="Z50" s="71" t="str">
        <f>IF(ISNUMBER(X50)=FALSE(),"",IF(OR(X50&gt;=$C$4,ISNUMBER(Y50)=FALSE(),X50&gt;Y50),X50,IF(Y50&gt;=$C$4,$C$4,Y50)))</f>
        <v>0</v>
      </c>
      <c r="AA50" s="5"/>
      <c r="AB50" s="5"/>
      <c r="AC50" s="71" t="str">
        <f>IF(ISNUMBER(AA50)=FALSE(),"",IF(OR(AA50&gt;=$C$4,ISNUMBER(AB50)=FALSE(),AA50&gt;AB50),AA50,IF(AB50&gt;=$C$4,$C$4,AB50)))</f>
        <v>0</v>
      </c>
      <c r="AD50" s="5"/>
      <c r="AE50" s="5"/>
      <c r="AF50" s="71" t="str">
        <f>IF(ISNUMBER(AD50)=FALSE(),"",IF(OR(AD50&gt;=$C$4,ISNUMBER(AE50)=FALSE(),AD50&gt;AE50),AD50,IF(AE50&gt;=$C$4,$C$4,AE50)))</f>
        <v>0</v>
      </c>
      <c r="AG50" s="75" t="str">
        <f>IF(COUNTA(T50:T50)=1,T50)</f>
        <v>0</v>
      </c>
      <c r="AH50" s="75" t="str">
        <f>IF(COUNTA(W50:W50)=1,W50)</f>
        <v>0</v>
      </c>
      <c r="AI50" s="75" t="str">
        <f>IF(COUNTA(Z50:Z50)=1,Z50)</f>
        <v>0</v>
      </c>
      <c r="AJ50" s="75" t="str">
        <f>IF(COUNTA(AC50:AC50)=1,AC50)</f>
        <v>0</v>
      </c>
      <c r="AK50" s="75" t="str">
        <f>IF(COUNTA(AF50:AF50)=1,AF50)</f>
        <v>0</v>
      </c>
      <c r="AL50" s="77" t="str">
        <f>IF(COUNTBLANK(AG50:AK50)=5,"",AVERAGE(AG50:AK50))</f>
        <v>0</v>
      </c>
      <c r="AM50" s="7"/>
      <c r="AN50" s="8"/>
      <c r="AO50" s="8"/>
      <c r="AP50" s="8"/>
      <c r="AQ50" s="8"/>
      <c r="AR50" s="85" t="str">
        <f>IF(COUNTBLANK(AM50:AQ50)=5,"",AVERAGE(AM50:AQ50))</f>
        <v>0</v>
      </c>
      <c r="AS50" s="13"/>
      <c r="AT50" s="7"/>
      <c r="AU50" s="8"/>
      <c r="AV50" s="8"/>
      <c r="AW50" s="8"/>
      <c r="AX50" s="8"/>
      <c r="AY50" s="98" t="str">
        <f>IF(COUNTBLANK(AT50:AX50)=5,"",AVERAGE(AT50:AX50))</f>
        <v>0</v>
      </c>
      <c r="AZ50" s="13"/>
      <c r="BA50" s="10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03"/>
      <c r="M51" s="13"/>
      <c r="N51" s="13"/>
      <c r="O51" s="103"/>
      <c r="P51" s="103"/>
      <c r="Q51" s="13"/>
      <c r="R51" s="103"/>
      <c r="S51" s="103"/>
      <c r="T51" s="13"/>
      <c r="U51" s="103"/>
      <c r="V51" s="103"/>
      <c r="W51" s="13"/>
      <c r="X51" s="103"/>
      <c r="Y51" s="103"/>
      <c r="Z51" s="13"/>
      <c r="AA51" s="103"/>
      <c r="AB51" s="103"/>
      <c r="AC51" s="13"/>
      <c r="AD51" s="103"/>
      <c r="AE51" s="103"/>
      <c r="AF51" s="13"/>
      <c r="AG51" s="13"/>
      <c r="AH51" s="13"/>
      <c r="AI51" s="13"/>
      <c r="AJ51" s="13"/>
      <c r="AK51" s="13"/>
      <c r="AL51" s="13"/>
      <c r="AM51" s="103"/>
      <c r="AN51" s="103"/>
      <c r="AO51" s="103"/>
      <c r="AP51" s="103"/>
      <c r="AQ51" s="103"/>
      <c r="AR51" s="13"/>
      <c r="AS51" s="13"/>
      <c r="AT51" s="103"/>
      <c r="AU51" s="103"/>
      <c r="AV51" s="103"/>
      <c r="AW51" s="103"/>
      <c r="AX51" s="103"/>
      <c r="AY51" s="13"/>
      <c r="AZ51" s="13"/>
      <c r="BA51" s="10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35" t="s">
        <v>85</v>
      </c>
      <c r="H52" s="35"/>
      <c r="I52" s="13" t="str">
        <f>IF(COUNTBLANK($H$11:$H$50)=40,"",MAX($H$11:$H$50))</f>
        <v>0</v>
      </c>
      <c r="J52" s="13"/>
      <c r="K52" s="13"/>
      <c r="L52" s="103"/>
      <c r="M52" s="13" t="s">
        <v>86</v>
      </c>
      <c r="N52" s="13"/>
      <c r="O52" s="103"/>
      <c r="P52" s="103"/>
      <c r="Q52" s="13"/>
      <c r="R52" s="103"/>
      <c r="S52" s="103"/>
      <c r="T52" s="13"/>
      <c r="U52" s="103"/>
      <c r="V52" s="103"/>
      <c r="W52" s="13"/>
      <c r="X52" s="103"/>
      <c r="Y52" s="103"/>
      <c r="Z52" s="13"/>
      <c r="AA52" s="103"/>
      <c r="AB52" s="103"/>
      <c r="AC52" s="13"/>
      <c r="AD52" s="103"/>
      <c r="AE52" s="103"/>
      <c r="AF52" s="13"/>
      <c r="AG52" s="13"/>
      <c r="AH52" s="13"/>
      <c r="AI52" s="13"/>
      <c r="AJ52" s="13"/>
      <c r="AK52" s="13"/>
      <c r="AL52" s="13"/>
      <c r="AM52" s="103"/>
      <c r="AN52" s="103"/>
      <c r="AO52" s="103"/>
      <c r="AP52" s="103"/>
      <c r="AQ52" s="103"/>
      <c r="AR52" s="13"/>
      <c r="AS52" s="13"/>
      <c r="AT52" s="103"/>
      <c r="AU52" s="103"/>
      <c r="AV52" s="103"/>
      <c r="AW52" s="103"/>
      <c r="AX52" s="103"/>
      <c r="AY52" s="13"/>
      <c r="AZ52" s="13"/>
      <c r="BA52" s="10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35" t="s">
        <v>88</v>
      </c>
      <c r="H53" s="35"/>
      <c r="I53" s="13" t="str">
        <f>IF(COUNTBLANK($H$11:$H$50)=40,"",MIN($H$11:$H$50))</f>
        <v>0</v>
      </c>
      <c r="J53" s="13"/>
      <c r="K53" s="13"/>
      <c r="L53" s="103"/>
      <c r="M53" s="13" t="s">
        <v>89</v>
      </c>
      <c r="N53" s="13"/>
      <c r="O53" s="103"/>
      <c r="P53" s="103"/>
      <c r="Q53" s="13"/>
      <c r="R53" s="103"/>
      <c r="S53" s="103"/>
      <c r="T53" s="13"/>
      <c r="U53" s="103"/>
      <c r="V53" s="103"/>
      <c r="W53" s="13"/>
      <c r="X53" s="103"/>
      <c r="Y53" s="103"/>
      <c r="Z53" s="13"/>
      <c r="AA53" s="103"/>
      <c r="AB53" s="103"/>
      <c r="AC53" s="13"/>
      <c r="AD53" s="103"/>
      <c r="AE53" s="103"/>
      <c r="AF53" s="13"/>
      <c r="AG53" s="13"/>
      <c r="AH53" s="13"/>
      <c r="AI53" s="13"/>
      <c r="AJ53" s="13"/>
      <c r="AK53" s="13"/>
      <c r="AL53" s="13"/>
      <c r="AM53" s="103"/>
      <c r="AN53" s="103"/>
      <c r="AO53" s="103"/>
      <c r="AP53" s="103"/>
      <c r="AQ53" s="103"/>
      <c r="AR53" s="13"/>
      <c r="AS53" s="13"/>
      <c r="AT53" s="103"/>
      <c r="AU53" s="103"/>
      <c r="AV53" s="103"/>
      <c r="AW53" s="103"/>
      <c r="AX53" s="103"/>
      <c r="AY53" s="13"/>
      <c r="AZ53" s="13"/>
      <c r="BA53" s="10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35" t="s">
        <v>90</v>
      </c>
      <c r="H54" s="35"/>
      <c r="I54" s="13" t="str">
        <f>IF(COUNTBLANK($H$11:$H$50)=40,"",AVERAGE($H$11:$H$50))</f>
        <v>0</v>
      </c>
      <c r="J54" s="13"/>
      <c r="K54" s="13"/>
      <c r="L54" s="103"/>
      <c r="M54" s="13"/>
      <c r="N54" s="13"/>
      <c r="O54" s="103"/>
      <c r="P54" s="103"/>
      <c r="Q54" s="13"/>
      <c r="R54" s="103"/>
      <c r="S54" s="103"/>
      <c r="T54" s="13"/>
      <c r="U54" s="103"/>
      <c r="V54" s="103"/>
      <c r="W54" s="13"/>
      <c r="X54" s="103"/>
      <c r="Y54" s="103"/>
      <c r="Z54" s="13"/>
      <c r="AA54" s="103"/>
      <c r="AB54" s="103"/>
      <c r="AC54" s="13"/>
      <c r="AD54" s="103"/>
      <c r="AE54" s="103"/>
      <c r="AF54" s="13"/>
      <c r="AG54" s="13"/>
      <c r="AH54" s="13"/>
      <c r="AI54" s="13"/>
      <c r="AJ54" s="13"/>
      <c r="AK54" s="13"/>
      <c r="AL54" s="13"/>
      <c r="AM54" s="103"/>
      <c r="AN54" s="103"/>
      <c r="AO54" s="103"/>
      <c r="AP54" s="103"/>
      <c r="AQ54" s="103"/>
      <c r="AR54" s="13"/>
      <c r="AS54" s="13"/>
      <c r="AT54" s="103"/>
      <c r="AU54" s="103"/>
      <c r="AV54" s="103"/>
      <c r="AW54" s="103"/>
      <c r="AX54" s="103"/>
      <c r="AY54" s="13"/>
      <c r="AZ54" s="13"/>
      <c r="BA54" s="10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35" t="s">
        <v>91</v>
      </c>
      <c r="H55" s="35"/>
      <c r="I55" s="13" t="str">
        <f>IF(COUNTBLANK($P$11:$P$50)=40,"",AVERAGE($P$11:$P$50))</f>
        <v>0</v>
      </c>
      <c r="J55" s="13"/>
      <c r="K55" s="13"/>
      <c r="L55" s="103"/>
      <c r="M55" s="13"/>
      <c r="N55" s="13"/>
      <c r="O55" s="103"/>
      <c r="P55" s="103"/>
      <c r="Q55" s="13"/>
      <c r="R55" s="103"/>
      <c r="S55" s="103"/>
      <c r="T55" s="13"/>
      <c r="U55" s="103"/>
      <c r="V55" s="103"/>
      <c r="W55" s="13"/>
      <c r="X55" s="103"/>
      <c r="Y55" s="103"/>
      <c r="Z55" s="13"/>
      <c r="AA55" s="103"/>
      <c r="AB55" s="103"/>
      <c r="AC55" s="13"/>
      <c r="AD55" s="103"/>
      <c r="AE55" s="103"/>
      <c r="AF55" s="13"/>
      <c r="AG55" s="13"/>
      <c r="AH55" s="13"/>
      <c r="AI55" s="13"/>
      <c r="AJ55" s="13"/>
      <c r="AK55" s="13"/>
      <c r="AL55" s="13"/>
      <c r="AM55" s="103"/>
      <c r="AN55" s="103"/>
      <c r="AO55" s="103"/>
      <c r="AP55" s="103"/>
      <c r="AQ55" s="103"/>
      <c r="AR55" s="13"/>
      <c r="AS55" s="13"/>
      <c r="AT55" s="103"/>
      <c r="AU55" s="103"/>
      <c r="AV55" s="103"/>
      <c r="AW55" s="103"/>
      <c r="AX55" s="103"/>
      <c r="AY55" s="13"/>
      <c r="AZ55" s="13"/>
      <c r="BA55" s="10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103"/>
      <c r="M56" s="13" t="s">
        <v>2</v>
      </c>
      <c r="N56" s="13"/>
      <c r="O56" s="103"/>
      <c r="P56" s="103"/>
      <c r="Q56" s="13"/>
      <c r="R56" s="103"/>
      <c r="S56" s="103"/>
      <c r="T56" s="13"/>
      <c r="U56" s="103"/>
      <c r="V56" s="103"/>
      <c r="W56" s="13"/>
      <c r="X56" s="103"/>
      <c r="Y56" s="103"/>
      <c r="Z56" s="13"/>
      <c r="AA56" s="103"/>
      <c r="AB56" s="103"/>
      <c r="AC56" s="13"/>
      <c r="AD56" s="103"/>
      <c r="AE56" s="103"/>
      <c r="AF56" s="13"/>
      <c r="AG56" s="13"/>
      <c r="AH56" s="13"/>
      <c r="AI56" s="13"/>
      <c r="AJ56" s="13"/>
      <c r="AK56" s="13"/>
      <c r="AL56" s="13"/>
      <c r="AM56" s="103"/>
      <c r="AN56" s="103"/>
      <c r="AO56" s="103"/>
      <c r="AP56" s="103"/>
      <c r="AQ56" s="103"/>
      <c r="AR56" s="13"/>
      <c r="AS56" s="13"/>
      <c r="AT56" s="103"/>
      <c r="AU56" s="103"/>
      <c r="AV56" s="103"/>
      <c r="AW56" s="103"/>
      <c r="AX56" s="103"/>
      <c r="AY56" s="13"/>
      <c r="AZ56" s="13"/>
      <c r="BA56" s="10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103"/>
      <c r="M57" s="13" t="s">
        <v>94</v>
      </c>
      <c r="N57" s="13"/>
      <c r="O57" s="103"/>
      <c r="P57" s="103"/>
      <c r="Q57" s="13"/>
      <c r="R57" s="103"/>
      <c r="S57" s="103"/>
      <c r="T57" s="13"/>
      <c r="U57" s="103"/>
      <c r="V57" s="103"/>
      <c r="W57" s="13"/>
      <c r="X57" s="103"/>
      <c r="Y57" s="103"/>
      <c r="Z57" s="13"/>
      <c r="AA57" s="103"/>
      <c r="AB57" s="103"/>
      <c r="AC57" s="13"/>
      <c r="AD57" s="103"/>
      <c r="AE57" s="103"/>
      <c r="AF57" s="13"/>
      <c r="AG57" s="13"/>
      <c r="AH57" s="13"/>
      <c r="AI57" s="13"/>
      <c r="AJ57" s="13"/>
      <c r="AK57" s="13"/>
      <c r="AL57" s="13"/>
      <c r="AM57" s="103"/>
      <c r="AN57" s="103"/>
      <c r="AO57" s="103"/>
      <c r="AP57" s="103"/>
      <c r="AQ57" s="103"/>
      <c r="AR57" s="13"/>
      <c r="AS57" s="13"/>
      <c r="AT57" s="103"/>
      <c r="AU57" s="103"/>
      <c r="AV57" s="103"/>
      <c r="AW57" s="103"/>
      <c r="AX57" s="103"/>
      <c r="AY57" s="13"/>
      <c r="AZ57" s="13"/>
      <c r="BA57" s="10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03"/>
      <c r="M58" s="13"/>
      <c r="N58" s="13"/>
      <c r="O58" s="103"/>
      <c r="P58" s="103"/>
      <c r="Q58" s="13"/>
      <c r="R58" s="103"/>
      <c r="S58" s="103"/>
      <c r="T58" s="13"/>
      <c r="U58" s="103"/>
      <c r="V58" s="103"/>
      <c r="W58" s="13"/>
      <c r="X58" s="103"/>
      <c r="Y58" s="103"/>
      <c r="Z58" s="13"/>
      <c r="AA58" s="103"/>
      <c r="AB58" s="103"/>
      <c r="AC58" s="13"/>
      <c r="AD58" s="103"/>
      <c r="AE58" s="103"/>
      <c r="AF58" s="13"/>
      <c r="AG58" s="13"/>
      <c r="AH58" s="13"/>
      <c r="AI58" s="13"/>
      <c r="AJ58" s="13"/>
      <c r="AK58" s="13"/>
      <c r="AL58" s="13"/>
      <c r="AM58" s="103"/>
      <c r="AN58" s="103"/>
      <c r="AO58" s="103"/>
      <c r="AP58" s="103"/>
      <c r="AQ58" s="103"/>
      <c r="AR58" s="13"/>
      <c r="AS58" s="13"/>
      <c r="AT58" s="103"/>
      <c r="AU58" s="103"/>
      <c r="AV58" s="103"/>
      <c r="AW58" s="103"/>
      <c r="AX58" s="103"/>
      <c r="AY58" s="13"/>
      <c r="AZ58" s="13"/>
      <c r="BA58" s="10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03"/>
      <c r="M59" s="13"/>
      <c r="N59" s="13"/>
      <c r="O59" s="103"/>
      <c r="P59" s="103"/>
      <c r="Q59" s="13"/>
      <c r="R59" s="103"/>
      <c r="S59" s="103"/>
      <c r="T59" s="13"/>
      <c r="U59" s="103"/>
      <c r="V59" s="103"/>
      <c r="W59" s="13"/>
      <c r="X59" s="103"/>
      <c r="Y59" s="103"/>
      <c r="Z59" s="13"/>
      <c r="AA59" s="103"/>
      <c r="AB59" s="103"/>
      <c r="AC59" s="13"/>
      <c r="AD59" s="103"/>
      <c r="AE59" s="103"/>
      <c r="AF59" s="13"/>
      <c r="AG59" s="13"/>
      <c r="AH59" s="13"/>
      <c r="AI59" s="13"/>
      <c r="AJ59" s="13"/>
      <c r="AK59" s="13"/>
      <c r="AL59" s="13"/>
      <c r="AM59" s="103"/>
      <c r="AN59" s="103"/>
      <c r="AO59" s="103"/>
      <c r="AP59" s="103"/>
      <c r="AQ59" s="103"/>
      <c r="AR59" s="13"/>
      <c r="AS59" s="13"/>
      <c r="AT59" s="103"/>
      <c r="AU59" s="103"/>
      <c r="AV59" s="103"/>
      <c r="AW59" s="103"/>
      <c r="AX59" s="103"/>
      <c r="AY59" s="13"/>
      <c r="AZ59" s="13"/>
      <c r="BA59" s="10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03"/>
      <c r="M60" s="13"/>
      <c r="N60" s="13"/>
      <c r="O60" s="103"/>
      <c r="P60" s="103"/>
      <c r="Q60" s="13"/>
      <c r="R60" s="103"/>
      <c r="S60" s="103"/>
      <c r="T60" s="13"/>
      <c r="U60" s="103"/>
      <c r="V60" s="103"/>
      <c r="W60" s="13"/>
      <c r="X60" s="103"/>
      <c r="Y60" s="103"/>
      <c r="Z60" s="13"/>
      <c r="AA60" s="103"/>
      <c r="AB60" s="103"/>
      <c r="AC60" s="13"/>
      <c r="AD60" s="103"/>
      <c r="AE60" s="103"/>
      <c r="AF60" s="13"/>
      <c r="AG60" s="13"/>
      <c r="AH60" s="13"/>
      <c r="AI60" s="13"/>
      <c r="AJ60" s="13"/>
      <c r="AK60" s="13"/>
      <c r="AL60" s="13"/>
      <c r="AM60" s="103"/>
      <c r="AN60" s="103"/>
      <c r="AO60" s="103"/>
      <c r="AP60" s="103"/>
      <c r="AQ60" s="103"/>
      <c r="AR60" s="13"/>
      <c r="AS60" s="13"/>
      <c r="AT60" s="103"/>
      <c r="AU60" s="103"/>
      <c r="AV60" s="103"/>
      <c r="AW60" s="103"/>
      <c r="AX60" s="103"/>
      <c r="AY60" s="13"/>
      <c r="AZ60" s="13"/>
      <c r="BA60" s="10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0" priority="1" operator="lessThan">
      <formula>$C$4</formula>
    </cfRule>
  </conditionalFormatting>
  <conditionalFormatting sqref="T12">
    <cfRule type="cellIs" dxfId="0" priority="2" operator="lessThan">
      <formula>$C$4</formula>
    </cfRule>
  </conditionalFormatting>
  <conditionalFormatting sqref="T13">
    <cfRule type="cellIs" dxfId="0" priority="3" operator="lessThan">
      <formula>$C$4</formula>
    </cfRule>
  </conditionalFormatting>
  <conditionalFormatting sqref="T14">
    <cfRule type="cellIs" dxfId="0" priority="4" operator="lessThan">
      <formula>$C$4</formula>
    </cfRule>
  </conditionalFormatting>
  <conditionalFormatting sqref="T15">
    <cfRule type="cellIs" dxfId="0" priority="5" operator="lessThan">
      <formula>$C$4</formula>
    </cfRule>
  </conditionalFormatting>
  <conditionalFormatting sqref="T16">
    <cfRule type="cellIs" dxfId="0" priority="6" operator="lessThan">
      <formula>$C$4</formula>
    </cfRule>
  </conditionalFormatting>
  <conditionalFormatting sqref="T17">
    <cfRule type="cellIs" dxfId="0" priority="7" operator="lessThan">
      <formula>$C$4</formula>
    </cfRule>
  </conditionalFormatting>
  <conditionalFormatting sqref="T18">
    <cfRule type="cellIs" dxfId="0" priority="8" operator="lessThan">
      <formula>$C$4</formula>
    </cfRule>
  </conditionalFormatting>
  <conditionalFormatting sqref="T19">
    <cfRule type="cellIs" dxfId="0" priority="9" operator="lessThan">
      <formula>$C$4</formula>
    </cfRule>
  </conditionalFormatting>
  <conditionalFormatting sqref="T20">
    <cfRule type="cellIs" dxfId="0" priority="10" operator="lessThan">
      <formula>$C$4</formula>
    </cfRule>
  </conditionalFormatting>
  <conditionalFormatting sqref="T21">
    <cfRule type="cellIs" dxfId="0" priority="11" operator="lessThan">
      <formula>$C$4</formula>
    </cfRule>
  </conditionalFormatting>
  <conditionalFormatting sqref="T22">
    <cfRule type="cellIs" dxfId="0" priority="12" operator="lessThan">
      <formula>$C$4</formula>
    </cfRule>
  </conditionalFormatting>
  <conditionalFormatting sqref="T23">
    <cfRule type="cellIs" dxfId="0" priority="13" operator="lessThan">
      <formula>$C$4</formula>
    </cfRule>
  </conditionalFormatting>
  <conditionalFormatting sqref="T24">
    <cfRule type="cellIs" dxfId="0" priority="14" operator="lessThan">
      <formula>$C$4</formula>
    </cfRule>
  </conditionalFormatting>
  <conditionalFormatting sqref="T25">
    <cfRule type="cellIs" dxfId="0" priority="15" operator="lessThan">
      <formula>$C$4</formula>
    </cfRule>
  </conditionalFormatting>
  <conditionalFormatting sqref="T26">
    <cfRule type="cellIs" dxfId="0" priority="16" operator="lessThan">
      <formula>$C$4</formula>
    </cfRule>
  </conditionalFormatting>
  <conditionalFormatting sqref="T27">
    <cfRule type="cellIs" dxfId="0" priority="17" operator="lessThan">
      <formula>$C$4</formula>
    </cfRule>
  </conditionalFormatting>
  <conditionalFormatting sqref="T28">
    <cfRule type="cellIs" dxfId="0" priority="18" operator="lessThan">
      <formula>$C$4</formula>
    </cfRule>
  </conditionalFormatting>
  <conditionalFormatting sqref="T29">
    <cfRule type="cellIs" dxfId="0" priority="19" operator="lessThan">
      <formula>$C$4</formula>
    </cfRule>
  </conditionalFormatting>
  <conditionalFormatting sqref="T30">
    <cfRule type="cellIs" dxfId="0" priority="20" operator="lessThan">
      <formula>$C$4</formula>
    </cfRule>
  </conditionalFormatting>
  <conditionalFormatting sqref="T31">
    <cfRule type="cellIs" dxfId="0" priority="21" operator="lessThan">
      <formula>$C$4</formula>
    </cfRule>
  </conditionalFormatting>
  <conditionalFormatting sqref="T32">
    <cfRule type="cellIs" dxfId="0" priority="22" operator="lessThan">
      <formula>$C$4</formula>
    </cfRule>
  </conditionalFormatting>
  <conditionalFormatting sqref="T33">
    <cfRule type="cellIs" dxfId="0" priority="23" operator="lessThan">
      <formula>$C$4</formula>
    </cfRule>
  </conditionalFormatting>
  <conditionalFormatting sqref="T34">
    <cfRule type="cellIs" dxfId="0" priority="24" operator="lessThan">
      <formula>$C$4</formula>
    </cfRule>
  </conditionalFormatting>
  <conditionalFormatting sqref="T35">
    <cfRule type="cellIs" dxfId="0" priority="25" operator="lessThan">
      <formula>$C$4</formula>
    </cfRule>
  </conditionalFormatting>
  <conditionalFormatting sqref="T36">
    <cfRule type="cellIs" dxfId="0" priority="26" operator="lessThan">
      <formula>$C$4</formula>
    </cfRule>
  </conditionalFormatting>
  <conditionalFormatting sqref="T37">
    <cfRule type="cellIs" dxfId="0" priority="27" operator="lessThan">
      <formula>$C$4</formula>
    </cfRule>
  </conditionalFormatting>
  <conditionalFormatting sqref="T38">
    <cfRule type="cellIs" dxfId="0" priority="28" operator="lessThan">
      <formula>$C$4</formula>
    </cfRule>
  </conditionalFormatting>
  <conditionalFormatting sqref="T39">
    <cfRule type="cellIs" dxfId="0" priority="29" operator="lessThan">
      <formula>$C$4</formula>
    </cfRule>
  </conditionalFormatting>
  <conditionalFormatting sqref="T40">
    <cfRule type="cellIs" dxfId="0" priority="30" operator="lessThan">
      <formula>$C$4</formula>
    </cfRule>
  </conditionalFormatting>
  <conditionalFormatting sqref="T41">
    <cfRule type="cellIs" dxfId="0" priority="31" operator="lessThan">
      <formula>$C$4</formula>
    </cfRule>
  </conditionalFormatting>
  <conditionalFormatting sqref="T42">
    <cfRule type="cellIs" dxfId="0" priority="32" operator="lessThan">
      <formula>$C$4</formula>
    </cfRule>
  </conditionalFormatting>
  <conditionalFormatting sqref="T43">
    <cfRule type="cellIs" dxfId="0" priority="33" operator="lessThan">
      <formula>$C$4</formula>
    </cfRule>
  </conditionalFormatting>
  <conditionalFormatting sqref="T44">
    <cfRule type="cellIs" dxfId="0" priority="34" operator="lessThan">
      <formula>$C$4</formula>
    </cfRule>
  </conditionalFormatting>
  <conditionalFormatting sqref="T45">
    <cfRule type="cellIs" dxfId="0" priority="35" operator="lessThan">
      <formula>$C$4</formula>
    </cfRule>
  </conditionalFormatting>
  <conditionalFormatting sqref="T46">
    <cfRule type="cellIs" dxfId="0" priority="36" operator="lessThan">
      <formula>$C$4</formula>
    </cfRule>
  </conditionalFormatting>
  <conditionalFormatting sqref="T47">
    <cfRule type="cellIs" dxfId="0" priority="37" operator="lessThan">
      <formula>$C$4</formula>
    </cfRule>
  </conditionalFormatting>
  <conditionalFormatting sqref="T48">
    <cfRule type="cellIs" dxfId="0" priority="38" operator="lessThan">
      <formula>$C$4</formula>
    </cfRule>
  </conditionalFormatting>
  <conditionalFormatting sqref="T49">
    <cfRule type="cellIs" dxfId="0" priority="39" operator="lessThan">
      <formula>$C$4</formula>
    </cfRule>
  </conditionalFormatting>
  <conditionalFormatting sqref="T50">
    <cfRule type="cellIs" dxfId="0" priority="40" operator="lessThan">
      <formula>$C$4</formula>
    </cfRule>
  </conditionalFormatting>
  <conditionalFormatting sqref="W11">
    <cfRule type="cellIs" dxfId="0" priority="41" operator="lessThan">
      <formula>$C$4</formula>
    </cfRule>
  </conditionalFormatting>
  <conditionalFormatting sqref="W12">
    <cfRule type="cellIs" dxfId="0" priority="42" operator="lessThan">
      <formula>$C$4</formula>
    </cfRule>
  </conditionalFormatting>
  <conditionalFormatting sqref="W13">
    <cfRule type="cellIs" dxfId="0" priority="43" operator="lessThan">
      <formula>$C$4</formula>
    </cfRule>
  </conditionalFormatting>
  <conditionalFormatting sqref="W14">
    <cfRule type="cellIs" dxfId="0" priority="44" operator="lessThan">
      <formula>$C$4</formula>
    </cfRule>
  </conditionalFormatting>
  <conditionalFormatting sqref="W15">
    <cfRule type="cellIs" dxfId="0" priority="45" operator="lessThan">
      <formula>$C$4</formula>
    </cfRule>
  </conditionalFormatting>
  <conditionalFormatting sqref="W16">
    <cfRule type="cellIs" dxfId="0" priority="46" operator="lessThan">
      <formula>$C$4</formula>
    </cfRule>
  </conditionalFormatting>
  <conditionalFormatting sqref="W17">
    <cfRule type="cellIs" dxfId="0" priority="47" operator="lessThan">
      <formula>$C$4</formula>
    </cfRule>
  </conditionalFormatting>
  <conditionalFormatting sqref="W18">
    <cfRule type="cellIs" dxfId="0" priority="48" operator="lessThan">
      <formula>$C$4</formula>
    </cfRule>
  </conditionalFormatting>
  <conditionalFormatting sqref="W19">
    <cfRule type="cellIs" dxfId="0" priority="49" operator="lessThan">
      <formula>$C$4</formula>
    </cfRule>
  </conditionalFormatting>
  <conditionalFormatting sqref="W20">
    <cfRule type="cellIs" dxfId="0" priority="50" operator="lessThan">
      <formula>$C$4</formula>
    </cfRule>
  </conditionalFormatting>
  <conditionalFormatting sqref="W21">
    <cfRule type="cellIs" dxfId="0" priority="51" operator="lessThan">
      <formula>$C$4</formula>
    </cfRule>
  </conditionalFormatting>
  <conditionalFormatting sqref="W22">
    <cfRule type="cellIs" dxfId="0" priority="52" operator="lessThan">
      <formula>$C$4</formula>
    </cfRule>
  </conditionalFormatting>
  <conditionalFormatting sqref="W23">
    <cfRule type="cellIs" dxfId="0" priority="53" operator="lessThan">
      <formula>$C$4</formula>
    </cfRule>
  </conditionalFormatting>
  <conditionalFormatting sqref="W24">
    <cfRule type="cellIs" dxfId="0" priority="54" operator="lessThan">
      <formula>$C$4</formula>
    </cfRule>
  </conditionalFormatting>
  <conditionalFormatting sqref="W25">
    <cfRule type="cellIs" dxfId="0" priority="55" operator="lessThan">
      <formula>$C$4</formula>
    </cfRule>
  </conditionalFormatting>
  <conditionalFormatting sqref="W26">
    <cfRule type="cellIs" dxfId="0" priority="56" operator="lessThan">
      <formula>$C$4</formula>
    </cfRule>
  </conditionalFormatting>
  <conditionalFormatting sqref="W27">
    <cfRule type="cellIs" dxfId="0" priority="57" operator="lessThan">
      <formula>$C$4</formula>
    </cfRule>
  </conditionalFormatting>
  <conditionalFormatting sqref="W28">
    <cfRule type="cellIs" dxfId="0" priority="58" operator="lessThan">
      <formula>$C$4</formula>
    </cfRule>
  </conditionalFormatting>
  <conditionalFormatting sqref="W29">
    <cfRule type="cellIs" dxfId="0" priority="59" operator="lessThan">
      <formula>$C$4</formula>
    </cfRule>
  </conditionalFormatting>
  <conditionalFormatting sqref="W30">
    <cfRule type="cellIs" dxfId="0" priority="60" operator="lessThan">
      <formula>$C$4</formula>
    </cfRule>
  </conditionalFormatting>
  <conditionalFormatting sqref="W31">
    <cfRule type="cellIs" dxfId="0" priority="61" operator="lessThan">
      <formula>$C$4</formula>
    </cfRule>
  </conditionalFormatting>
  <conditionalFormatting sqref="W32">
    <cfRule type="cellIs" dxfId="0" priority="62" operator="lessThan">
      <formula>$C$4</formula>
    </cfRule>
  </conditionalFormatting>
  <conditionalFormatting sqref="W33">
    <cfRule type="cellIs" dxfId="0" priority="63" operator="lessThan">
      <formula>$C$4</formula>
    </cfRule>
  </conditionalFormatting>
  <conditionalFormatting sqref="W34">
    <cfRule type="cellIs" dxfId="0" priority="64" operator="lessThan">
      <formula>$C$4</formula>
    </cfRule>
  </conditionalFormatting>
  <conditionalFormatting sqref="W35">
    <cfRule type="cellIs" dxfId="0" priority="65" operator="lessThan">
      <formula>$C$4</formula>
    </cfRule>
  </conditionalFormatting>
  <conditionalFormatting sqref="W36">
    <cfRule type="cellIs" dxfId="0" priority="66" operator="lessThan">
      <formula>$C$4</formula>
    </cfRule>
  </conditionalFormatting>
  <conditionalFormatting sqref="W37">
    <cfRule type="cellIs" dxfId="0" priority="67" operator="lessThan">
      <formula>$C$4</formula>
    </cfRule>
  </conditionalFormatting>
  <conditionalFormatting sqref="W38">
    <cfRule type="cellIs" dxfId="0" priority="68" operator="lessThan">
      <formula>$C$4</formula>
    </cfRule>
  </conditionalFormatting>
  <conditionalFormatting sqref="W39">
    <cfRule type="cellIs" dxfId="0" priority="69" operator="lessThan">
      <formula>$C$4</formula>
    </cfRule>
  </conditionalFormatting>
  <conditionalFormatting sqref="W40">
    <cfRule type="cellIs" dxfId="0" priority="70" operator="lessThan">
      <formula>$C$4</formula>
    </cfRule>
  </conditionalFormatting>
  <conditionalFormatting sqref="W41">
    <cfRule type="cellIs" dxfId="0" priority="71" operator="lessThan">
      <formula>$C$4</formula>
    </cfRule>
  </conditionalFormatting>
  <conditionalFormatting sqref="W42">
    <cfRule type="cellIs" dxfId="0" priority="72" operator="lessThan">
      <formula>$C$4</formula>
    </cfRule>
  </conditionalFormatting>
  <conditionalFormatting sqref="W43">
    <cfRule type="cellIs" dxfId="0" priority="73" operator="lessThan">
      <formula>$C$4</formula>
    </cfRule>
  </conditionalFormatting>
  <conditionalFormatting sqref="W44">
    <cfRule type="cellIs" dxfId="0" priority="74" operator="lessThan">
      <formula>$C$4</formula>
    </cfRule>
  </conditionalFormatting>
  <conditionalFormatting sqref="W45">
    <cfRule type="cellIs" dxfId="0" priority="75" operator="lessThan">
      <formula>$C$4</formula>
    </cfRule>
  </conditionalFormatting>
  <conditionalFormatting sqref="W46">
    <cfRule type="cellIs" dxfId="0" priority="76" operator="lessThan">
      <formula>$C$4</formula>
    </cfRule>
  </conditionalFormatting>
  <conditionalFormatting sqref="W47">
    <cfRule type="cellIs" dxfId="0" priority="77" operator="lessThan">
      <formula>$C$4</formula>
    </cfRule>
  </conditionalFormatting>
  <conditionalFormatting sqref="W48">
    <cfRule type="cellIs" dxfId="0" priority="78" operator="lessThan">
      <formula>$C$4</formula>
    </cfRule>
  </conditionalFormatting>
  <conditionalFormatting sqref="W49">
    <cfRule type="cellIs" dxfId="0" priority="79" operator="lessThan">
      <formula>$C$4</formula>
    </cfRule>
  </conditionalFormatting>
  <conditionalFormatting sqref="W50">
    <cfRule type="cellIs" dxfId="0" priority="80" operator="lessThan">
      <formula>$C$4</formula>
    </cfRule>
  </conditionalFormatting>
  <conditionalFormatting sqref="Z11">
    <cfRule type="cellIs" dxfId="0" priority="81" operator="lessThan">
      <formula>$C$4</formula>
    </cfRule>
  </conditionalFormatting>
  <conditionalFormatting sqref="Z12">
    <cfRule type="cellIs" dxfId="0" priority="82" operator="lessThan">
      <formula>$C$4</formula>
    </cfRule>
  </conditionalFormatting>
  <conditionalFormatting sqref="Z13">
    <cfRule type="cellIs" dxfId="0" priority="83" operator="lessThan">
      <formula>$C$4</formula>
    </cfRule>
  </conditionalFormatting>
  <conditionalFormatting sqref="Z14">
    <cfRule type="cellIs" dxfId="0" priority="84" operator="lessThan">
      <formula>$C$4</formula>
    </cfRule>
  </conditionalFormatting>
  <conditionalFormatting sqref="Z15">
    <cfRule type="cellIs" dxfId="0" priority="85" operator="lessThan">
      <formula>$C$4</formula>
    </cfRule>
  </conditionalFormatting>
  <conditionalFormatting sqref="Z16">
    <cfRule type="cellIs" dxfId="0" priority="86" operator="lessThan">
      <formula>$C$4</formula>
    </cfRule>
  </conditionalFormatting>
  <conditionalFormatting sqref="Z17">
    <cfRule type="cellIs" dxfId="0" priority="87" operator="lessThan">
      <formula>$C$4</formula>
    </cfRule>
  </conditionalFormatting>
  <conditionalFormatting sqref="Z18">
    <cfRule type="cellIs" dxfId="0" priority="88" operator="lessThan">
      <formula>$C$4</formula>
    </cfRule>
  </conditionalFormatting>
  <conditionalFormatting sqref="Z19">
    <cfRule type="cellIs" dxfId="0" priority="89" operator="lessThan">
      <formula>$C$4</formula>
    </cfRule>
  </conditionalFormatting>
  <conditionalFormatting sqref="Z20">
    <cfRule type="cellIs" dxfId="0" priority="90" operator="lessThan">
      <formula>$C$4</formula>
    </cfRule>
  </conditionalFormatting>
  <conditionalFormatting sqref="Z21">
    <cfRule type="cellIs" dxfId="0" priority="91" operator="lessThan">
      <formula>$C$4</formula>
    </cfRule>
  </conditionalFormatting>
  <conditionalFormatting sqref="Z22">
    <cfRule type="cellIs" dxfId="0" priority="92" operator="lessThan">
      <formula>$C$4</formula>
    </cfRule>
  </conditionalFormatting>
  <conditionalFormatting sqref="Z23">
    <cfRule type="cellIs" dxfId="0" priority="93" operator="lessThan">
      <formula>$C$4</formula>
    </cfRule>
  </conditionalFormatting>
  <conditionalFormatting sqref="Z24">
    <cfRule type="cellIs" dxfId="0" priority="94" operator="lessThan">
      <formula>$C$4</formula>
    </cfRule>
  </conditionalFormatting>
  <conditionalFormatting sqref="Z25">
    <cfRule type="cellIs" dxfId="0" priority="95" operator="lessThan">
      <formula>$C$4</formula>
    </cfRule>
  </conditionalFormatting>
  <conditionalFormatting sqref="Z26">
    <cfRule type="cellIs" dxfId="0" priority="96" operator="lessThan">
      <formula>$C$4</formula>
    </cfRule>
  </conditionalFormatting>
  <conditionalFormatting sqref="Z27">
    <cfRule type="cellIs" dxfId="0" priority="97" operator="lessThan">
      <formula>$C$4</formula>
    </cfRule>
  </conditionalFormatting>
  <conditionalFormatting sqref="Z28">
    <cfRule type="cellIs" dxfId="0" priority="98" operator="lessThan">
      <formula>$C$4</formula>
    </cfRule>
  </conditionalFormatting>
  <conditionalFormatting sqref="Z29">
    <cfRule type="cellIs" dxfId="0" priority="99" operator="lessThan">
      <formula>$C$4</formula>
    </cfRule>
  </conditionalFormatting>
  <conditionalFormatting sqref="Z30">
    <cfRule type="cellIs" dxfId="0" priority="100" operator="lessThan">
      <formula>$C$4</formula>
    </cfRule>
  </conditionalFormatting>
  <conditionalFormatting sqref="Z31">
    <cfRule type="cellIs" dxfId="0" priority="101" operator="lessThan">
      <formula>$C$4</formula>
    </cfRule>
  </conditionalFormatting>
  <conditionalFormatting sqref="Z32">
    <cfRule type="cellIs" dxfId="0" priority="102" operator="lessThan">
      <formula>$C$4</formula>
    </cfRule>
  </conditionalFormatting>
  <conditionalFormatting sqref="Z33">
    <cfRule type="cellIs" dxfId="0" priority="103" operator="lessThan">
      <formula>$C$4</formula>
    </cfRule>
  </conditionalFormatting>
  <conditionalFormatting sqref="Z34">
    <cfRule type="cellIs" dxfId="0" priority="104" operator="lessThan">
      <formula>$C$4</formula>
    </cfRule>
  </conditionalFormatting>
  <conditionalFormatting sqref="Z35">
    <cfRule type="cellIs" dxfId="0" priority="105" operator="lessThan">
      <formula>$C$4</formula>
    </cfRule>
  </conditionalFormatting>
  <conditionalFormatting sqref="Z36">
    <cfRule type="cellIs" dxfId="0" priority="106" operator="lessThan">
      <formula>$C$4</formula>
    </cfRule>
  </conditionalFormatting>
  <conditionalFormatting sqref="Z37">
    <cfRule type="cellIs" dxfId="0" priority="107" operator="lessThan">
      <formula>$C$4</formula>
    </cfRule>
  </conditionalFormatting>
  <conditionalFormatting sqref="Z38">
    <cfRule type="cellIs" dxfId="0" priority="108" operator="lessThan">
      <formula>$C$4</formula>
    </cfRule>
  </conditionalFormatting>
  <conditionalFormatting sqref="Z39">
    <cfRule type="cellIs" dxfId="0" priority="109" operator="lessThan">
      <formula>$C$4</formula>
    </cfRule>
  </conditionalFormatting>
  <conditionalFormatting sqref="Z40">
    <cfRule type="cellIs" dxfId="0" priority="110" operator="lessThan">
      <formula>$C$4</formula>
    </cfRule>
  </conditionalFormatting>
  <conditionalFormatting sqref="Z41">
    <cfRule type="cellIs" dxfId="0" priority="111" operator="lessThan">
      <formula>$C$4</formula>
    </cfRule>
  </conditionalFormatting>
  <conditionalFormatting sqref="Z42">
    <cfRule type="cellIs" dxfId="0" priority="112" operator="lessThan">
      <formula>$C$4</formula>
    </cfRule>
  </conditionalFormatting>
  <conditionalFormatting sqref="Z43">
    <cfRule type="cellIs" dxfId="0" priority="113" operator="lessThan">
      <formula>$C$4</formula>
    </cfRule>
  </conditionalFormatting>
  <conditionalFormatting sqref="Z44">
    <cfRule type="cellIs" dxfId="0" priority="114" operator="lessThan">
      <formula>$C$4</formula>
    </cfRule>
  </conditionalFormatting>
  <conditionalFormatting sqref="Z45">
    <cfRule type="cellIs" dxfId="0" priority="115" operator="lessThan">
      <formula>$C$4</formula>
    </cfRule>
  </conditionalFormatting>
  <conditionalFormatting sqref="Z46">
    <cfRule type="cellIs" dxfId="0" priority="116" operator="lessThan">
      <formula>$C$4</formula>
    </cfRule>
  </conditionalFormatting>
  <conditionalFormatting sqref="Z47">
    <cfRule type="cellIs" dxfId="0" priority="117" operator="lessThan">
      <formula>$C$4</formula>
    </cfRule>
  </conditionalFormatting>
  <conditionalFormatting sqref="Z48">
    <cfRule type="cellIs" dxfId="0" priority="118" operator="lessThan">
      <formula>$C$4</formula>
    </cfRule>
  </conditionalFormatting>
  <conditionalFormatting sqref="Z49">
    <cfRule type="cellIs" dxfId="0" priority="119" operator="lessThan">
      <formula>$C$4</formula>
    </cfRule>
  </conditionalFormatting>
  <conditionalFormatting sqref="Z50">
    <cfRule type="cellIs" dxfId="0" priority="120" operator="lessThan">
      <formula>$C$4</formula>
    </cfRule>
  </conditionalFormatting>
  <conditionalFormatting sqref="AC11">
    <cfRule type="cellIs" dxfId="0" priority="121" operator="lessThan">
      <formula>$C$4</formula>
    </cfRule>
  </conditionalFormatting>
  <conditionalFormatting sqref="AC12">
    <cfRule type="cellIs" dxfId="0" priority="122" operator="lessThan">
      <formula>$C$4</formula>
    </cfRule>
  </conditionalFormatting>
  <conditionalFormatting sqref="AC13">
    <cfRule type="cellIs" dxfId="0" priority="123" operator="lessThan">
      <formula>$C$4</formula>
    </cfRule>
  </conditionalFormatting>
  <conditionalFormatting sqref="AC14">
    <cfRule type="cellIs" dxfId="0" priority="124" operator="lessThan">
      <formula>$C$4</formula>
    </cfRule>
  </conditionalFormatting>
  <conditionalFormatting sqref="AC15">
    <cfRule type="cellIs" dxfId="0" priority="125" operator="lessThan">
      <formula>$C$4</formula>
    </cfRule>
  </conditionalFormatting>
  <conditionalFormatting sqref="AC16">
    <cfRule type="cellIs" dxfId="0" priority="126" operator="lessThan">
      <formula>$C$4</formula>
    </cfRule>
  </conditionalFormatting>
  <conditionalFormatting sqref="AC17">
    <cfRule type="cellIs" dxfId="0" priority="127" operator="lessThan">
      <formula>$C$4</formula>
    </cfRule>
  </conditionalFormatting>
  <conditionalFormatting sqref="AC18">
    <cfRule type="cellIs" dxfId="0" priority="128" operator="lessThan">
      <formula>$C$4</formula>
    </cfRule>
  </conditionalFormatting>
  <conditionalFormatting sqref="AC19">
    <cfRule type="cellIs" dxfId="0" priority="129" operator="lessThan">
      <formula>$C$4</formula>
    </cfRule>
  </conditionalFormatting>
  <conditionalFormatting sqref="AC20">
    <cfRule type="cellIs" dxfId="0" priority="130" operator="lessThan">
      <formula>$C$4</formula>
    </cfRule>
  </conditionalFormatting>
  <conditionalFormatting sqref="AC21">
    <cfRule type="cellIs" dxfId="0" priority="131" operator="lessThan">
      <formula>$C$4</formula>
    </cfRule>
  </conditionalFormatting>
  <conditionalFormatting sqref="AC22">
    <cfRule type="cellIs" dxfId="0" priority="132" operator="lessThan">
      <formula>$C$4</formula>
    </cfRule>
  </conditionalFormatting>
  <conditionalFormatting sqref="AC23">
    <cfRule type="cellIs" dxfId="0" priority="133" operator="lessThan">
      <formula>$C$4</formula>
    </cfRule>
  </conditionalFormatting>
  <conditionalFormatting sqref="AC24">
    <cfRule type="cellIs" dxfId="0" priority="134" operator="lessThan">
      <formula>$C$4</formula>
    </cfRule>
  </conditionalFormatting>
  <conditionalFormatting sqref="AC25">
    <cfRule type="cellIs" dxfId="0" priority="135" operator="lessThan">
      <formula>$C$4</formula>
    </cfRule>
  </conditionalFormatting>
  <conditionalFormatting sqref="AC26">
    <cfRule type="cellIs" dxfId="0" priority="136" operator="lessThan">
      <formula>$C$4</formula>
    </cfRule>
  </conditionalFormatting>
  <conditionalFormatting sqref="AC27">
    <cfRule type="cellIs" dxfId="0" priority="137" operator="lessThan">
      <formula>$C$4</formula>
    </cfRule>
  </conditionalFormatting>
  <conditionalFormatting sqref="AC28">
    <cfRule type="cellIs" dxfId="0" priority="138" operator="lessThan">
      <formula>$C$4</formula>
    </cfRule>
  </conditionalFormatting>
  <conditionalFormatting sqref="AC29">
    <cfRule type="cellIs" dxfId="0" priority="139" operator="lessThan">
      <formula>$C$4</formula>
    </cfRule>
  </conditionalFormatting>
  <conditionalFormatting sqref="AC30">
    <cfRule type="cellIs" dxfId="0" priority="140" operator="lessThan">
      <formula>$C$4</formula>
    </cfRule>
  </conditionalFormatting>
  <conditionalFormatting sqref="AC31">
    <cfRule type="cellIs" dxfId="0" priority="141" operator="lessThan">
      <formula>$C$4</formula>
    </cfRule>
  </conditionalFormatting>
  <conditionalFormatting sqref="AC32">
    <cfRule type="cellIs" dxfId="0" priority="142" operator="lessThan">
      <formula>$C$4</formula>
    </cfRule>
  </conditionalFormatting>
  <conditionalFormatting sqref="AC33">
    <cfRule type="cellIs" dxfId="0" priority="143" operator="lessThan">
      <formula>$C$4</formula>
    </cfRule>
  </conditionalFormatting>
  <conditionalFormatting sqref="AC34">
    <cfRule type="cellIs" dxfId="0" priority="144" operator="lessThan">
      <formula>$C$4</formula>
    </cfRule>
  </conditionalFormatting>
  <conditionalFormatting sqref="AC35">
    <cfRule type="cellIs" dxfId="0" priority="145" operator="lessThan">
      <formula>$C$4</formula>
    </cfRule>
  </conditionalFormatting>
  <conditionalFormatting sqref="AC36">
    <cfRule type="cellIs" dxfId="0" priority="146" operator="lessThan">
      <formula>$C$4</formula>
    </cfRule>
  </conditionalFormatting>
  <conditionalFormatting sqref="AC37">
    <cfRule type="cellIs" dxfId="0" priority="147" operator="lessThan">
      <formula>$C$4</formula>
    </cfRule>
  </conditionalFormatting>
  <conditionalFormatting sqref="AC38">
    <cfRule type="cellIs" dxfId="0" priority="148" operator="lessThan">
      <formula>$C$4</formula>
    </cfRule>
  </conditionalFormatting>
  <conditionalFormatting sqref="AC39">
    <cfRule type="cellIs" dxfId="0" priority="149" operator="lessThan">
      <formula>$C$4</formula>
    </cfRule>
  </conditionalFormatting>
  <conditionalFormatting sqref="AC40">
    <cfRule type="cellIs" dxfId="0" priority="150" operator="lessThan">
      <formula>$C$4</formula>
    </cfRule>
  </conditionalFormatting>
  <conditionalFormatting sqref="AC41">
    <cfRule type="cellIs" dxfId="0" priority="151" operator="lessThan">
      <formula>$C$4</formula>
    </cfRule>
  </conditionalFormatting>
  <conditionalFormatting sqref="AC42">
    <cfRule type="cellIs" dxfId="0" priority="152" operator="lessThan">
      <formula>$C$4</formula>
    </cfRule>
  </conditionalFormatting>
  <conditionalFormatting sqref="AC43">
    <cfRule type="cellIs" dxfId="0" priority="153" operator="lessThan">
      <formula>$C$4</formula>
    </cfRule>
  </conditionalFormatting>
  <conditionalFormatting sqref="AC44">
    <cfRule type="cellIs" dxfId="0" priority="154" operator="lessThan">
      <formula>$C$4</formula>
    </cfRule>
  </conditionalFormatting>
  <conditionalFormatting sqref="AC45">
    <cfRule type="cellIs" dxfId="0" priority="155" operator="lessThan">
      <formula>$C$4</formula>
    </cfRule>
  </conditionalFormatting>
  <conditionalFormatting sqref="AC46">
    <cfRule type="cellIs" dxfId="0" priority="156" operator="lessThan">
      <formula>$C$4</formula>
    </cfRule>
  </conditionalFormatting>
  <conditionalFormatting sqref="AC47">
    <cfRule type="cellIs" dxfId="0" priority="157" operator="lessThan">
      <formula>$C$4</formula>
    </cfRule>
  </conditionalFormatting>
  <conditionalFormatting sqref="AC48">
    <cfRule type="cellIs" dxfId="0" priority="158" operator="lessThan">
      <formula>$C$4</formula>
    </cfRule>
  </conditionalFormatting>
  <conditionalFormatting sqref="AC49">
    <cfRule type="cellIs" dxfId="0" priority="159" operator="lessThan">
      <formula>$C$4</formula>
    </cfRule>
  </conditionalFormatting>
  <conditionalFormatting sqref="AC50">
    <cfRule type="cellIs" dxfId="0" priority="160" operator="lessThan">
      <formula>$C$4</formula>
    </cfRule>
  </conditionalFormatting>
  <conditionalFormatting sqref="AF11">
    <cfRule type="cellIs" dxfId="0" priority="161" operator="lessThan">
      <formula>$C$4</formula>
    </cfRule>
  </conditionalFormatting>
  <conditionalFormatting sqref="AF12">
    <cfRule type="cellIs" dxfId="0" priority="162" operator="lessThan">
      <formula>$C$4</formula>
    </cfRule>
  </conditionalFormatting>
  <conditionalFormatting sqref="AF13">
    <cfRule type="cellIs" dxfId="0" priority="163" operator="lessThan">
      <formula>$C$4</formula>
    </cfRule>
  </conditionalFormatting>
  <conditionalFormatting sqref="AF14">
    <cfRule type="cellIs" dxfId="0" priority="164" operator="lessThan">
      <formula>$C$4</formula>
    </cfRule>
  </conditionalFormatting>
  <conditionalFormatting sqref="AF15">
    <cfRule type="cellIs" dxfId="0" priority="165" operator="lessThan">
      <formula>$C$4</formula>
    </cfRule>
  </conditionalFormatting>
  <conditionalFormatting sqref="AF16">
    <cfRule type="cellIs" dxfId="0" priority="166" operator="lessThan">
      <formula>$C$4</formula>
    </cfRule>
  </conditionalFormatting>
  <conditionalFormatting sqref="AF17">
    <cfRule type="cellIs" dxfId="0" priority="167" operator="lessThan">
      <formula>$C$4</formula>
    </cfRule>
  </conditionalFormatting>
  <conditionalFormatting sqref="AF18">
    <cfRule type="cellIs" dxfId="0" priority="168" operator="lessThan">
      <formula>$C$4</formula>
    </cfRule>
  </conditionalFormatting>
  <conditionalFormatting sqref="AF19">
    <cfRule type="cellIs" dxfId="0" priority="169" operator="lessThan">
      <formula>$C$4</formula>
    </cfRule>
  </conditionalFormatting>
  <conditionalFormatting sqref="AF20">
    <cfRule type="cellIs" dxfId="0" priority="170" operator="lessThan">
      <formula>$C$4</formula>
    </cfRule>
  </conditionalFormatting>
  <conditionalFormatting sqref="AF21">
    <cfRule type="cellIs" dxfId="0" priority="171" operator="lessThan">
      <formula>$C$4</formula>
    </cfRule>
  </conditionalFormatting>
  <conditionalFormatting sqref="AF22">
    <cfRule type="cellIs" dxfId="0" priority="172" operator="lessThan">
      <formula>$C$4</formula>
    </cfRule>
  </conditionalFormatting>
  <conditionalFormatting sqref="AF23">
    <cfRule type="cellIs" dxfId="0" priority="173" operator="lessThan">
      <formula>$C$4</formula>
    </cfRule>
  </conditionalFormatting>
  <conditionalFormatting sqref="AF24">
    <cfRule type="cellIs" dxfId="0" priority="174" operator="lessThan">
      <formula>$C$4</formula>
    </cfRule>
  </conditionalFormatting>
  <conditionalFormatting sqref="AF25">
    <cfRule type="cellIs" dxfId="0" priority="175" operator="lessThan">
      <formula>$C$4</formula>
    </cfRule>
  </conditionalFormatting>
  <conditionalFormatting sqref="AF26">
    <cfRule type="cellIs" dxfId="0" priority="176" operator="lessThan">
      <formula>$C$4</formula>
    </cfRule>
  </conditionalFormatting>
  <conditionalFormatting sqref="AF27">
    <cfRule type="cellIs" dxfId="0" priority="177" operator="lessThan">
      <formula>$C$4</formula>
    </cfRule>
  </conditionalFormatting>
  <conditionalFormatting sqref="AF28">
    <cfRule type="cellIs" dxfId="0" priority="178" operator="lessThan">
      <formula>$C$4</formula>
    </cfRule>
  </conditionalFormatting>
  <conditionalFormatting sqref="AF29">
    <cfRule type="cellIs" dxfId="0" priority="179" operator="lessThan">
      <formula>$C$4</formula>
    </cfRule>
  </conditionalFormatting>
  <conditionalFormatting sqref="AF30">
    <cfRule type="cellIs" dxfId="0" priority="180" operator="lessThan">
      <formula>$C$4</formula>
    </cfRule>
  </conditionalFormatting>
  <conditionalFormatting sqref="AF31">
    <cfRule type="cellIs" dxfId="0" priority="181" operator="lessThan">
      <formula>$C$4</formula>
    </cfRule>
  </conditionalFormatting>
  <conditionalFormatting sqref="AF32">
    <cfRule type="cellIs" dxfId="0" priority="182" operator="lessThan">
      <formula>$C$4</formula>
    </cfRule>
  </conditionalFormatting>
  <conditionalFormatting sqref="AF33">
    <cfRule type="cellIs" dxfId="0" priority="183" operator="lessThan">
      <formula>$C$4</formula>
    </cfRule>
  </conditionalFormatting>
  <conditionalFormatting sqref="AF34">
    <cfRule type="cellIs" dxfId="0" priority="184" operator="lessThan">
      <formula>$C$4</formula>
    </cfRule>
  </conditionalFormatting>
  <conditionalFormatting sqref="AF35">
    <cfRule type="cellIs" dxfId="0" priority="185" operator="lessThan">
      <formula>$C$4</formula>
    </cfRule>
  </conditionalFormatting>
  <conditionalFormatting sqref="AF36">
    <cfRule type="cellIs" dxfId="0" priority="186" operator="lessThan">
      <formula>$C$4</formula>
    </cfRule>
  </conditionalFormatting>
  <conditionalFormatting sqref="AF37">
    <cfRule type="cellIs" dxfId="0" priority="187" operator="lessThan">
      <formula>$C$4</formula>
    </cfRule>
  </conditionalFormatting>
  <conditionalFormatting sqref="AF38">
    <cfRule type="cellIs" dxfId="0" priority="188" operator="lessThan">
      <formula>$C$4</formula>
    </cfRule>
  </conditionalFormatting>
  <conditionalFormatting sqref="AF39">
    <cfRule type="cellIs" dxfId="0" priority="189" operator="lessThan">
      <formula>$C$4</formula>
    </cfRule>
  </conditionalFormatting>
  <conditionalFormatting sqref="AF40">
    <cfRule type="cellIs" dxfId="0" priority="190" operator="lessThan">
      <formula>$C$4</formula>
    </cfRule>
  </conditionalFormatting>
  <conditionalFormatting sqref="AF41">
    <cfRule type="cellIs" dxfId="0" priority="191" operator="lessThan">
      <formula>$C$4</formula>
    </cfRule>
  </conditionalFormatting>
  <conditionalFormatting sqref="AF42">
    <cfRule type="cellIs" dxfId="0" priority="192" operator="lessThan">
      <formula>$C$4</formula>
    </cfRule>
  </conditionalFormatting>
  <conditionalFormatting sqref="AF43">
    <cfRule type="cellIs" dxfId="0" priority="193" operator="lessThan">
      <formula>$C$4</formula>
    </cfRule>
  </conditionalFormatting>
  <conditionalFormatting sqref="AF44">
    <cfRule type="cellIs" dxfId="0" priority="194" operator="lessThan">
      <formula>$C$4</formula>
    </cfRule>
  </conditionalFormatting>
  <conditionalFormatting sqref="AF45">
    <cfRule type="cellIs" dxfId="0" priority="195" operator="lessThan">
      <formula>$C$4</formula>
    </cfRule>
  </conditionalFormatting>
  <conditionalFormatting sqref="AF46">
    <cfRule type="cellIs" dxfId="0" priority="196" operator="lessThan">
      <formula>$C$4</formula>
    </cfRule>
  </conditionalFormatting>
  <conditionalFormatting sqref="AF47">
    <cfRule type="cellIs" dxfId="0" priority="197" operator="lessThan">
      <formula>$C$4</formula>
    </cfRule>
  </conditionalFormatting>
  <conditionalFormatting sqref="AF48">
    <cfRule type="cellIs" dxfId="0" priority="198" operator="lessThan">
      <formula>$C$4</formula>
    </cfRule>
  </conditionalFormatting>
  <conditionalFormatting sqref="AF49">
    <cfRule type="cellIs" dxfId="0" priority="199" operator="lessThan">
      <formula>$C$4</formula>
    </cfRule>
  </conditionalFormatting>
  <conditionalFormatting sqref="AF50">
    <cfRule type="cellIs" dxfId="0" priority="200" operator="lessThan">
      <formula>$C$4</formula>
    </cfRule>
  </conditionalFormatting>
  <conditionalFormatting sqref="AL11">
    <cfRule type="cellIs" dxfId="0" priority="201" operator="lessThan">
      <formula>$C$4</formula>
    </cfRule>
  </conditionalFormatting>
  <conditionalFormatting sqref="AL12">
    <cfRule type="cellIs" dxfId="0" priority="202" operator="lessThan">
      <formula>$C$4</formula>
    </cfRule>
  </conditionalFormatting>
  <conditionalFormatting sqref="AL13">
    <cfRule type="cellIs" dxfId="0" priority="203" operator="lessThan">
      <formula>$C$4</formula>
    </cfRule>
  </conditionalFormatting>
  <conditionalFormatting sqref="AL14">
    <cfRule type="cellIs" dxfId="0" priority="204" operator="lessThan">
      <formula>$C$4</formula>
    </cfRule>
  </conditionalFormatting>
  <conditionalFormatting sqref="AL15">
    <cfRule type="cellIs" dxfId="0" priority="205" operator="lessThan">
      <formula>$C$4</formula>
    </cfRule>
  </conditionalFormatting>
  <conditionalFormatting sqref="AL16">
    <cfRule type="cellIs" dxfId="0" priority="206" operator="lessThan">
      <formula>$C$4</formula>
    </cfRule>
  </conditionalFormatting>
  <conditionalFormatting sqref="AL17">
    <cfRule type="cellIs" dxfId="0" priority="207" operator="lessThan">
      <formula>$C$4</formula>
    </cfRule>
  </conditionalFormatting>
  <conditionalFormatting sqref="AL18">
    <cfRule type="cellIs" dxfId="0" priority="208" operator="lessThan">
      <formula>$C$4</formula>
    </cfRule>
  </conditionalFormatting>
  <conditionalFormatting sqref="AL19">
    <cfRule type="cellIs" dxfId="0" priority="209" operator="lessThan">
      <formula>$C$4</formula>
    </cfRule>
  </conditionalFormatting>
  <conditionalFormatting sqref="AL20">
    <cfRule type="cellIs" dxfId="0" priority="210" operator="lessThan">
      <formula>$C$4</formula>
    </cfRule>
  </conditionalFormatting>
  <conditionalFormatting sqref="AL21">
    <cfRule type="cellIs" dxfId="0" priority="211" operator="lessThan">
      <formula>$C$4</formula>
    </cfRule>
  </conditionalFormatting>
  <conditionalFormatting sqref="AL22">
    <cfRule type="cellIs" dxfId="0" priority="212" operator="lessThan">
      <formula>$C$4</formula>
    </cfRule>
  </conditionalFormatting>
  <conditionalFormatting sqref="AL23">
    <cfRule type="cellIs" dxfId="0" priority="213" operator="lessThan">
      <formula>$C$4</formula>
    </cfRule>
  </conditionalFormatting>
  <conditionalFormatting sqref="AL24">
    <cfRule type="cellIs" dxfId="0" priority="214" operator="lessThan">
      <formula>$C$4</formula>
    </cfRule>
  </conditionalFormatting>
  <conditionalFormatting sqref="AL25">
    <cfRule type="cellIs" dxfId="0" priority="215" operator="lessThan">
      <formula>$C$4</formula>
    </cfRule>
  </conditionalFormatting>
  <conditionalFormatting sqref="AL26">
    <cfRule type="cellIs" dxfId="0" priority="216" operator="lessThan">
      <formula>$C$4</formula>
    </cfRule>
  </conditionalFormatting>
  <conditionalFormatting sqref="AL27">
    <cfRule type="cellIs" dxfId="0" priority="217" operator="lessThan">
      <formula>$C$4</formula>
    </cfRule>
  </conditionalFormatting>
  <conditionalFormatting sqref="AL28">
    <cfRule type="cellIs" dxfId="0" priority="218" operator="lessThan">
      <formula>$C$4</formula>
    </cfRule>
  </conditionalFormatting>
  <conditionalFormatting sqref="AL29">
    <cfRule type="cellIs" dxfId="0" priority="219" operator="lessThan">
      <formula>$C$4</formula>
    </cfRule>
  </conditionalFormatting>
  <conditionalFormatting sqref="AL30">
    <cfRule type="cellIs" dxfId="0" priority="220" operator="lessThan">
      <formula>$C$4</formula>
    </cfRule>
  </conditionalFormatting>
  <conditionalFormatting sqref="AL31">
    <cfRule type="cellIs" dxfId="0" priority="221" operator="lessThan">
      <formula>$C$4</formula>
    </cfRule>
  </conditionalFormatting>
  <conditionalFormatting sqref="AL32">
    <cfRule type="cellIs" dxfId="0" priority="222" operator="lessThan">
      <formula>$C$4</formula>
    </cfRule>
  </conditionalFormatting>
  <conditionalFormatting sqref="AL33">
    <cfRule type="cellIs" dxfId="0" priority="223" operator="lessThan">
      <formula>$C$4</formula>
    </cfRule>
  </conditionalFormatting>
  <conditionalFormatting sqref="AL34">
    <cfRule type="cellIs" dxfId="0" priority="224" operator="lessThan">
      <formula>$C$4</formula>
    </cfRule>
  </conditionalFormatting>
  <conditionalFormatting sqref="AL35">
    <cfRule type="cellIs" dxfId="0" priority="225" operator="lessThan">
      <formula>$C$4</formula>
    </cfRule>
  </conditionalFormatting>
  <conditionalFormatting sqref="AL36">
    <cfRule type="cellIs" dxfId="0" priority="226" operator="lessThan">
      <formula>$C$4</formula>
    </cfRule>
  </conditionalFormatting>
  <conditionalFormatting sqref="AL37">
    <cfRule type="cellIs" dxfId="0" priority="227" operator="lessThan">
      <formula>$C$4</formula>
    </cfRule>
  </conditionalFormatting>
  <conditionalFormatting sqref="AL38">
    <cfRule type="cellIs" dxfId="0" priority="228" operator="lessThan">
      <formula>$C$4</formula>
    </cfRule>
  </conditionalFormatting>
  <conditionalFormatting sqref="AL39">
    <cfRule type="cellIs" dxfId="0" priority="229" operator="lessThan">
      <formula>$C$4</formula>
    </cfRule>
  </conditionalFormatting>
  <conditionalFormatting sqref="AL40">
    <cfRule type="cellIs" dxfId="0" priority="230" operator="lessThan">
      <formula>$C$4</formula>
    </cfRule>
  </conditionalFormatting>
  <conditionalFormatting sqref="AL41">
    <cfRule type="cellIs" dxfId="0" priority="231" operator="lessThan">
      <formula>$C$4</formula>
    </cfRule>
  </conditionalFormatting>
  <conditionalFormatting sqref="AL42">
    <cfRule type="cellIs" dxfId="0" priority="232" operator="lessThan">
      <formula>$C$4</formula>
    </cfRule>
  </conditionalFormatting>
  <conditionalFormatting sqref="AL43">
    <cfRule type="cellIs" dxfId="0" priority="233" operator="lessThan">
      <formula>$C$4</formula>
    </cfRule>
  </conditionalFormatting>
  <conditionalFormatting sqref="AL44">
    <cfRule type="cellIs" dxfId="0" priority="234" operator="lessThan">
      <formula>$C$4</formula>
    </cfRule>
  </conditionalFormatting>
  <conditionalFormatting sqref="AL45">
    <cfRule type="cellIs" dxfId="0" priority="235" operator="lessThan">
      <formula>$C$4</formula>
    </cfRule>
  </conditionalFormatting>
  <conditionalFormatting sqref="AL46">
    <cfRule type="cellIs" dxfId="0" priority="236" operator="lessThan">
      <formula>$C$4</formula>
    </cfRule>
  </conditionalFormatting>
  <conditionalFormatting sqref="AL47">
    <cfRule type="cellIs" dxfId="0" priority="237" operator="lessThan">
      <formula>$C$4</formula>
    </cfRule>
  </conditionalFormatting>
  <conditionalFormatting sqref="AL48">
    <cfRule type="cellIs" dxfId="0" priority="238" operator="lessThan">
      <formula>$C$4</formula>
    </cfRule>
  </conditionalFormatting>
  <conditionalFormatting sqref="AL49">
    <cfRule type="cellIs" dxfId="0" priority="239" operator="lessThan">
      <formula>$C$4</formula>
    </cfRule>
  </conditionalFormatting>
  <conditionalFormatting sqref="AL50">
    <cfRule type="cellIs" dxfId="0" priority="240" operator="lessThan">
      <formula>$C$4</formula>
    </cfRule>
  </conditionalFormatting>
  <conditionalFormatting sqref="AR11">
    <cfRule type="cellIs" dxfId="0" priority="241" operator="lessThan">
      <formula>$C$4</formula>
    </cfRule>
  </conditionalFormatting>
  <conditionalFormatting sqref="AR12">
    <cfRule type="cellIs" dxfId="0" priority="242" operator="lessThan">
      <formula>$C$4</formula>
    </cfRule>
  </conditionalFormatting>
  <conditionalFormatting sqref="AR13">
    <cfRule type="cellIs" dxfId="0" priority="243" operator="lessThan">
      <formula>$C$4</formula>
    </cfRule>
  </conditionalFormatting>
  <conditionalFormatting sqref="AR14">
    <cfRule type="cellIs" dxfId="0" priority="244" operator="lessThan">
      <formula>$C$4</formula>
    </cfRule>
  </conditionalFormatting>
  <conditionalFormatting sqref="AR15">
    <cfRule type="cellIs" dxfId="0" priority="245" operator="lessThan">
      <formula>$C$4</formula>
    </cfRule>
  </conditionalFormatting>
  <conditionalFormatting sqref="AR16">
    <cfRule type="cellIs" dxfId="0" priority="246" operator="lessThan">
      <formula>$C$4</formula>
    </cfRule>
  </conditionalFormatting>
  <conditionalFormatting sqref="AR17">
    <cfRule type="cellIs" dxfId="0" priority="247" operator="lessThan">
      <formula>$C$4</formula>
    </cfRule>
  </conditionalFormatting>
  <conditionalFormatting sqref="AR18">
    <cfRule type="cellIs" dxfId="0" priority="248" operator="lessThan">
      <formula>$C$4</formula>
    </cfRule>
  </conditionalFormatting>
  <conditionalFormatting sqref="AR19">
    <cfRule type="cellIs" dxfId="0" priority="249" operator="lessThan">
      <formula>$C$4</formula>
    </cfRule>
  </conditionalFormatting>
  <conditionalFormatting sqref="AR20">
    <cfRule type="cellIs" dxfId="0" priority="250" operator="lessThan">
      <formula>$C$4</formula>
    </cfRule>
  </conditionalFormatting>
  <conditionalFormatting sqref="AR21">
    <cfRule type="cellIs" dxfId="0" priority="251" operator="lessThan">
      <formula>$C$4</formula>
    </cfRule>
  </conditionalFormatting>
  <conditionalFormatting sqref="AR22">
    <cfRule type="cellIs" dxfId="0" priority="252" operator="lessThan">
      <formula>$C$4</formula>
    </cfRule>
  </conditionalFormatting>
  <conditionalFormatting sqref="AR23">
    <cfRule type="cellIs" dxfId="0" priority="253" operator="lessThan">
      <formula>$C$4</formula>
    </cfRule>
  </conditionalFormatting>
  <conditionalFormatting sqref="AR24">
    <cfRule type="cellIs" dxfId="0" priority="254" operator="lessThan">
      <formula>$C$4</formula>
    </cfRule>
  </conditionalFormatting>
  <conditionalFormatting sqref="AR25">
    <cfRule type="cellIs" dxfId="0" priority="255" operator="lessThan">
      <formula>$C$4</formula>
    </cfRule>
  </conditionalFormatting>
  <conditionalFormatting sqref="AR26">
    <cfRule type="cellIs" dxfId="0" priority="256" operator="lessThan">
      <formula>$C$4</formula>
    </cfRule>
  </conditionalFormatting>
  <conditionalFormatting sqref="AR27">
    <cfRule type="cellIs" dxfId="0" priority="257" operator="lessThan">
      <formula>$C$4</formula>
    </cfRule>
  </conditionalFormatting>
  <conditionalFormatting sqref="AR28">
    <cfRule type="cellIs" dxfId="0" priority="258" operator="lessThan">
      <formula>$C$4</formula>
    </cfRule>
  </conditionalFormatting>
  <conditionalFormatting sqref="AR29">
    <cfRule type="cellIs" dxfId="0" priority="259" operator="lessThan">
      <formula>$C$4</formula>
    </cfRule>
  </conditionalFormatting>
  <conditionalFormatting sqref="AR30">
    <cfRule type="cellIs" dxfId="0" priority="260" operator="lessThan">
      <formula>$C$4</formula>
    </cfRule>
  </conditionalFormatting>
  <conditionalFormatting sqref="AR31">
    <cfRule type="cellIs" dxfId="0" priority="261" operator="lessThan">
      <formula>$C$4</formula>
    </cfRule>
  </conditionalFormatting>
  <conditionalFormatting sqref="AR32">
    <cfRule type="cellIs" dxfId="0" priority="262" operator="lessThan">
      <formula>$C$4</formula>
    </cfRule>
  </conditionalFormatting>
  <conditionalFormatting sqref="AR33">
    <cfRule type="cellIs" dxfId="0" priority="263" operator="lessThan">
      <formula>$C$4</formula>
    </cfRule>
  </conditionalFormatting>
  <conditionalFormatting sqref="AR34">
    <cfRule type="cellIs" dxfId="0" priority="264" operator="lessThan">
      <formula>$C$4</formula>
    </cfRule>
  </conditionalFormatting>
  <conditionalFormatting sqref="AR35">
    <cfRule type="cellIs" dxfId="0" priority="265" operator="lessThan">
      <formula>$C$4</formula>
    </cfRule>
  </conditionalFormatting>
  <conditionalFormatting sqref="AR36">
    <cfRule type="cellIs" dxfId="0" priority="266" operator="lessThan">
      <formula>$C$4</formula>
    </cfRule>
  </conditionalFormatting>
  <conditionalFormatting sqref="AR37">
    <cfRule type="cellIs" dxfId="0" priority="267" operator="lessThan">
      <formula>$C$4</formula>
    </cfRule>
  </conditionalFormatting>
  <conditionalFormatting sqref="AR38">
    <cfRule type="cellIs" dxfId="0" priority="268" operator="lessThan">
      <formula>$C$4</formula>
    </cfRule>
  </conditionalFormatting>
  <conditionalFormatting sqref="AR39">
    <cfRule type="cellIs" dxfId="0" priority="269" operator="lessThan">
      <formula>$C$4</formula>
    </cfRule>
  </conditionalFormatting>
  <conditionalFormatting sqref="AR40">
    <cfRule type="cellIs" dxfId="0" priority="270" operator="lessThan">
      <formula>$C$4</formula>
    </cfRule>
  </conditionalFormatting>
  <conditionalFormatting sqref="AR41">
    <cfRule type="cellIs" dxfId="0" priority="271" operator="lessThan">
      <formula>$C$4</formula>
    </cfRule>
  </conditionalFormatting>
  <conditionalFormatting sqref="AR42">
    <cfRule type="cellIs" dxfId="0" priority="272" operator="lessThan">
      <formula>$C$4</formula>
    </cfRule>
  </conditionalFormatting>
  <conditionalFormatting sqref="AR43">
    <cfRule type="cellIs" dxfId="0" priority="273" operator="lessThan">
      <formula>$C$4</formula>
    </cfRule>
  </conditionalFormatting>
  <conditionalFormatting sqref="AR44">
    <cfRule type="cellIs" dxfId="0" priority="274" operator="lessThan">
      <formula>$C$4</formula>
    </cfRule>
  </conditionalFormatting>
  <conditionalFormatting sqref="AR45">
    <cfRule type="cellIs" dxfId="0" priority="275" operator="lessThan">
      <formula>$C$4</formula>
    </cfRule>
  </conditionalFormatting>
  <conditionalFormatting sqref="AR46">
    <cfRule type="cellIs" dxfId="0" priority="276" operator="lessThan">
      <formula>$C$4</formula>
    </cfRule>
  </conditionalFormatting>
  <conditionalFormatting sqref="AR47">
    <cfRule type="cellIs" dxfId="0" priority="277" operator="lessThan">
      <formula>$C$4</formula>
    </cfRule>
  </conditionalFormatting>
  <conditionalFormatting sqref="AR48">
    <cfRule type="cellIs" dxfId="0" priority="278" operator="lessThan">
      <formula>$C$4</formula>
    </cfRule>
  </conditionalFormatting>
  <conditionalFormatting sqref="AR49">
    <cfRule type="cellIs" dxfId="0" priority="279" operator="lessThan">
      <formula>$C$4</formula>
    </cfRule>
  </conditionalFormatting>
  <conditionalFormatting sqref="AR50">
    <cfRule type="cellIs" dxfId="0" priority="280" operator="lessThan">
      <formula>$C$4</formula>
    </cfRule>
  </conditionalFormatting>
  <conditionalFormatting sqref="AY11">
    <cfRule type="cellIs" dxfId="0" priority="281" operator="lessThan">
      <formula>$C$4</formula>
    </cfRule>
  </conditionalFormatting>
  <conditionalFormatting sqref="AY12">
    <cfRule type="cellIs" dxfId="0" priority="282" operator="lessThan">
      <formula>$C$4</formula>
    </cfRule>
  </conditionalFormatting>
  <conditionalFormatting sqref="AY13">
    <cfRule type="cellIs" dxfId="0" priority="283" operator="lessThan">
      <formula>$C$4</formula>
    </cfRule>
  </conditionalFormatting>
  <conditionalFormatting sqref="AY14">
    <cfRule type="cellIs" dxfId="0" priority="284" operator="lessThan">
      <formula>$C$4</formula>
    </cfRule>
  </conditionalFormatting>
  <conditionalFormatting sqref="AY15">
    <cfRule type="cellIs" dxfId="0" priority="285" operator="lessThan">
      <formula>$C$4</formula>
    </cfRule>
  </conditionalFormatting>
  <conditionalFormatting sqref="AY16">
    <cfRule type="cellIs" dxfId="0" priority="286" operator="lessThan">
      <formula>$C$4</formula>
    </cfRule>
  </conditionalFormatting>
  <conditionalFormatting sqref="AY17">
    <cfRule type="cellIs" dxfId="0" priority="287" operator="lessThan">
      <formula>$C$4</formula>
    </cfRule>
  </conditionalFormatting>
  <conditionalFormatting sqref="AY18">
    <cfRule type="cellIs" dxfId="0" priority="288" operator="lessThan">
      <formula>$C$4</formula>
    </cfRule>
  </conditionalFormatting>
  <conditionalFormatting sqref="AY19">
    <cfRule type="cellIs" dxfId="0" priority="289" operator="lessThan">
      <formula>$C$4</formula>
    </cfRule>
  </conditionalFormatting>
  <conditionalFormatting sqref="AY20">
    <cfRule type="cellIs" dxfId="0" priority="290" operator="lessThan">
      <formula>$C$4</formula>
    </cfRule>
  </conditionalFormatting>
  <conditionalFormatting sqref="AY21">
    <cfRule type="cellIs" dxfId="0" priority="291" operator="lessThan">
      <formula>$C$4</formula>
    </cfRule>
  </conditionalFormatting>
  <conditionalFormatting sqref="AY22">
    <cfRule type="cellIs" dxfId="0" priority="292" operator="lessThan">
      <formula>$C$4</formula>
    </cfRule>
  </conditionalFormatting>
  <conditionalFormatting sqref="AY23">
    <cfRule type="cellIs" dxfId="0" priority="293" operator="lessThan">
      <formula>$C$4</formula>
    </cfRule>
  </conditionalFormatting>
  <conditionalFormatting sqref="AY24">
    <cfRule type="cellIs" dxfId="0" priority="294" operator="lessThan">
      <formula>$C$4</formula>
    </cfRule>
  </conditionalFormatting>
  <conditionalFormatting sqref="AY25">
    <cfRule type="cellIs" dxfId="0" priority="295" operator="lessThan">
      <formula>$C$4</formula>
    </cfRule>
  </conditionalFormatting>
  <conditionalFormatting sqref="AY26">
    <cfRule type="cellIs" dxfId="0" priority="296" operator="lessThan">
      <formula>$C$4</formula>
    </cfRule>
  </conditionalFormatting>
  <conditionalFormatting sqref="AY27">
    <cfRule type="cellIs" dxfId="0" priority="297" operator="lessThan">
      <formula>$C$4</formula>
    </cfRule>
  </conditionalFormatting>
  <conditionalFormatting sqref="AY28">
    <cfRule type="cellIs" dxfId="0" priority="298" operator="lessThan">
      <formula>$C$4</formula>
    </cfRule>
  </conditionalFormatting>
  <conditionalFormatting sqref="AY29">
    <cfRule type="cellIs" dxfId="0" priority="299" operator="lessThan">
      <formula>$C$4</formula>
    </cfRule>
  </conditionalFormatting>
  <conditionalFormatting sqref="AY30">
    <cfRule type="cellIs" dxfId="0" priority="300" operator="lessThan">
      <formula>$C$4</formula>
    </cfRule>
  </conditionalFormatting>
  <conditionalFormatting sqref="AY31">
    <cfRule type="cellIs" dxfId="0" priority="301" operator="lessThan">
      <formula>$C$4</formula>
    </cfRule>
  </conditionalFormatting>
  <conditionalFormatting sqref="AY32">
    <cfRule type="cellIs" dxfId="0" priority="302" operator="lessThan">
      <formula>$C$4</formula>
    </cfRule>
  </conditionalFormatting>
  <conditionalFormatting sqref="AY33">
    <cfRule type="cellIs" dxfId="0" priority="303" operator="lessThan">
      <formula>$C$4</formula>
    </cfRule>
  </conditionalFormatting>
  <conditionalFormatting sqref="AY34">
    <cfRule type="cellIs" dxfId="0" priority="304" operator="lessThan">
      <formula>$C$4</formula>
    </cfRule>
  </conditionalFormatting>
  <conditionalFormatting sqref="AY35">
    <cfRule type="cellIs" dxfId="0" priority="305" operator="lessThan">
      <formula>$C$4</formula>
    </cfRule>
  </conditionalFormatting>
  <conditionalFormatting sqref="AY36">
    <cfRule type="cellIs" dxfId="0" priority="306" operator="lessThan">
      <formula>$C$4</formula>
    </cfRule>
  </conditionalFormatting>
  <conditionalFormatting sqref="AY37">
    <cfRule type="cellIs" dxfId="0" priority="307" operator="lessThan">
      <formula>$C$4</formula>
    </cfRule>
  </conditionalFormatting>
  <conditionalFormatting sqref="AY38">
    <cfRule type="cellIs" dxfId="0" priority="308" operator="lessThan">
      <formula>$C$4</formula>
    </cfRule>
  </conditionalFormatting>
  <conditionalFormatting sqref="AY39">
    <cfRule type="cellIs" dxfId="0" priority="309" operator="lessThan">
      <formula>$C$4</formula>
    </cfRule>
  </conditionalFormatting>
  <conditionalFormatting sqref="AY40">
    <cfRule type="cellIs" dxfId="0" priority="310" operator="lessThan">
      <formula>$C$4</formula>
    </cfRule>
  </conditionalFormatting>
  <conditionalFormatting sqref="AY41">
    <cfRule type="cellIs" dxfId="0" priority="311" operator="lessThan">
      <formula>$C$4</formula>
    </cfRule>
  </conditionalFormatting>
  <conditionalFormatting sqref="AY42">
    <cfRule type="cellIs" dxfId="0" priority="312" operator="lessThan">
      <formula>$C$4</formula>
    </cfRule>
  </conditionalFormatting>
  <conditionalFormatting sqref="AY43">
    <cfRule type="cellIs" dxfId="0" priority="313" operator="lessThan">
      <formula>$C$4</formula>
    </cfRule>
  </conditionalFormatting>
  <conditionalFormatting sqref="AY44">
    <cfRule type="cellIs" dxfId="0" priority="314" operator="lessThan">
      <formula>$C$4</formula>
    </cfRule>
  </conditionalFormatting>
  <conditionalFormatting sqref="AY45">
    <cfRule type="cellIs" dxfId="0" priority="315" operator="lessThan">
      <formula>$C$4</formula>
    </cfRule>
  </conditionalFormatting>
  <conditionalFormatting sqref="AY46">
    <cfRule type="cellIs" dxfId="0" priority="316" operator="lessThan">
      <formula>$C$4</formula>
    </cfRule>
  </conditionalFormatting>
  <conditionalFormatting sqref="AY47">
    <cfRule type="cellIs" dxfId="0" priority="317" operator="lessThan">
      <formula>$C$4</formula>
    </cfRule>
  </conditionalFormatting>
  <conditionalFormatting sqref="AY48">
    <cfRule type="cellIs" dxfId="0" priority="318" operator="lessThan">
      <formula>$C$4</formula>
    </cfRule>
  </conditionalFormatting>
  <conditionalFormatting sqref="AY49">
    <cfRule type="cellIs" dxfId="0" priority="319" operator="lessThan">
      <formula>$C$4</formula>
    </cfRule>
  </conditionalFormatting>
  <conditionalFormatting sqref="AY50">
    <cfRule type="cellIs" dxfId="0" priority="320" operator="lessThan">
      <formula>$C$4</formula>
    </cfRule>
  </conditionalFormatting>
  <conditionalFormatting sqref="G11">
    <cfRule type="cellIs" dxfId="0" priority="321" operator="lessThan">
      <formula>$C$4</formula>
    </cfRule>
  </conditionalFormatting>
  <conditionalFormatting sqref="G12">
    <cfRule type="cellIs" dxfId="0" priority="322" operator="lessThan">
      <formula>$C$4</formula>
    </cfRule>
  </conditionalFormatting>
  <conditionalFormatting sqref="G13">
    <cfRule type="cellIs" dxfId="0" priority="323" operator="lessThan">
      <formula>$C$4</formula>
    </cfRule>
  </conditionalFormatting>
  <conditionalFormatting sqref="G14">
    <cfRule type="cellIs" dxfId="0" priority="324" operator="lessThan">
      <formula>$C$4</formula>
    </cfRule>
  </conditionalFormatting>
  <conditionalFormatting sqref="G15">
    <cfRule type="cellIs" dxfId="0" priority="325" operator="lessThan">
      <formula>$C$4</formula>
    </cfRule>
  </conditionalFormatting>
  <conditionalFormatting sqref="G16">
    <cfRule type="cellIs" dxfId="0" priority="326" operator="lessThan">
      <formula>$C$4</formula>
    </cfRule>
  </conditionalFormatting>
  <conditionalFormatting sqref="G17">
    <cfRule type="cellIs" dxfId="0" priority="327" operator="lessThan">
      <formula>$C$4</formula>
    </cfRule>
  </conditionalFormatting>
  <conditionalFormatting sqref="G18">
    <cfRule type="cellIs" dxfId="0" priority="328" operator="lessThan">
      <formula>$C$4</formula>
    </cfRule>
  </conditionalFormatting>
  <conditionalFormatting sqref="G19">
    <cfRule type="cellIs" dxfId="0" priority="329" operator="lessThan">
      <formula>$C$4</formula>
    </cfRule>
  </conditionalFormatting>
  <conditionalFormatting sqref="G20">
    <cfRule type="cellIs" dxfId="0" priority="330" operator="lessThan">
      <formula>$C$4</formula>
    </cfRule>
  </conditionalFormatting>
  <conditionalFormatting sqref="G21">
    <cfRule type="cellIs" dxfId="0" priority="331" operator="lessThan">
      <formula>$C$4</formula>
    </cfRule>
  </conditionalFormatting>
  <conditionalFormatting sqref="G22">
    <cfRule type="cellIs" dxfId="0" priority="332" operator="lessThan">
      <formula>$C$4</formula>
    </cfRule>
  </conditionalFormatting>
  <conditionalFormatting sqref="G23">
    <cfRule type="cellIs" dxfId="0" priority="333" operator="lessThan">
      <formula>$C$4</formula>
    </cfRule>
  </conditionalFormatting>
  <conditionalFormatting sqref="G24">
    <cfRule type="cellIs" dxfId="0" priority="334" operator="lessThan">
      <formula>$C$4</formula>
    </cfRule>
  </conditionalFormatting>
  <conditionalFormatting sqref="G25">
    <cfRule type="cellIs" dxfId="0" priority="335" operator="lessThan">
      <formula>$C$4</formula>
    </cfRule>
  </conditionalFormatting>
  <conditionalFormatting sqref="G26">
    <cfRule type="cellIs" dxfId="0" priority="336" operator="lessThan">
      <formula>$C$4</formula>
    </cfRule>
  </conditionalFormatting>
  <conditionalFormatting sqref="G27">
    <cfRule type="cellIs" dxfId="0" priority="337" operator="lessThan">
      <formula>$C$4</formula>
    </cfRule>
  </conditionalFormatting>
  <conditionalFormatting sqref="G28">
    <cfRule type="cellIs" dxfId="0" priority="338" operator="lessThan">
      <formula>$C$4</formula>
    </cfRule>
  </conditionalFormatting>
  <conditionalFormatting sqref="G29">
    <cfRule type="cellIs" dxfId="0" priority="339" operator="lessThan">
      <formula>$C$4</formula>
    </cfRule>
  </conditionalFormatting>
  <conditionalFormatting sqref="G30">
    <cfRule type="cellIs" dxfId="0" priority="340" operator="lessThan">
      <formula>$C$4</formula>
    </cfRule>
  </conditionalFormatting>
  <conditionalFormatting sqref="G31">
    <cfRule type="cellIs" dxfId="0" priority="341" operator="lessThan">
      <formula>$C$4</formula>
    </cfRule>
  </conditionalFormatting>
  <conditionalFormatting sqref="G32">
    <cfRule type="cellIs" dxfId="0" priority="342" operator="lessThan">
      <formula>$C$4</formula>
    </cfRule>
  </conditionalFormatting>
  <conditionalFormatting sqref="G33">
    <cfRule type="cellIs" dxfId="0" priority="343" operator="lessThan">
      <formula>$C$4</formula>
    </cfRule>
  </conditionalFormatting>
  <conditionalFormatting sqref="G34">
    <cfRule type="cellIs" dxfId="0" priority="344" operator="lessThan">
      <formula>$C$4</formula>
    </cfRule>
  </conditionalFormatting>
  <conditionalFormatting sqref="G35">
    <cfRule type="cellIs" dxfId="0" priority="345" operator="lessThan">
      <formula>$C$4</formula>
    </cfRule>
  </conditionalFormatting>
  <conditionalFormatting sqref="G36">
    <cfRule type="cellIs" dxfId="0" priority="346" operator="lessThan">
      <formula>$C$4</formula>
    </cfRule>
  </conditionalFormatting>
  <conditionalFormatting sqref="G37">
    <cfRule type="cellIs" dxfId="0" priority="347" operator="lessThan">
      <formula>$C$4</formula>
    </cfRule>
  </conditionalFormatting>
  <conditionalFormatting sqref="G38">
    <cfRule type="cellIs" dxfId="0" priority="348" operator="lessThan">
      <formula>$C$4</formula>
    </cfRule>
  </conditionalFormatting>
  <conditionalFormatting sqref="G39">
    <cfRule type="cellIs" dxfId="0" priority="349" operator="lessThan">
      <formula>$C$4</formula>
    </cfRule>
  </conditionalFormatting>
  <conditionalFormatting sqref="G40">
    <cfRule type="cellIs" dxfId="0" priority="350" operator="lessThan">
      <formula>$C$4</formula>
    </cfRule>
  </conditionalFormatting>
  <conditionalFormatting sqref="G41">
    <cfRule type="cellIs" dxfId="0" priority="351" operator="lessThan">
      <formula>$C$4</formula>
    </cfRule>
  </conditionalFormatting>
  <conditionalFormatting sqref="G42">
    <cfRule type="cellIs" dxfId="0" priority="352" operator="lessThan">
      <formula>$C$4</formula>
    </cfRule>
  </conditionalFormatting>
  <conditionalFormatting sqref="G43">
    <cfRule type="cellIs" dxfId="0" priority="353" operator="lessThan">
      <formula>$C$4</formula>
    </cfRule>
  </conditionalFormatting>
  <conditionalFormatting sqref="G44">
    <cfRule type="cellIs" dxfId="0" priority="354" operator="lessThan">
      <formula>$C$4</formula>
    </cfRule>
  </conditionalFormatting>
  <conditionalFormatting sqref="G45">
    <cfRule type="cellIs" dxfId="0" priority="355" operator="lessThan">
      <formula>$C$4</formula>
    </cfRule>
  </conditionalFormatting>
  <conditionalFormatting sqref="G46">
    <cfRule type="cellIs" dxfId="0" priority="356" operator="lessThan">
      <formula>$C$4</formula>
    </cfRule>
  </conditionalFormatting>
  <conditionalFormatting sqref="G47">
    <cfRule type="cellIs" dxfId="0" priority="357" operator="lessThan">
      <formula>$C$4</formula>
    </cfRule>
  </conditionalFormatting>
  <conditionalFormatting sqref="G48">
    <cfRule type="cellIs" dxfId="0" priority="358" operator="lessThan">
      <formula>$C$4</formula>
    </cfRule>
  </conditionalFormatting>
  <conditionalFormatting sqref="G49">
    <cfRule type="cellIs" dxfId="0" priority="359" operator="lessThan">
      <formula>$C$4</formula>
    </cfRule>
  </conditionalFormatting>
  <conditionalFormatting sqref="G50">
    <cfRule type="cellIs" dxfId="0" priority="360" operator="lessThan">
      <formula>$C$4</formula>
    </cfRule>
  </conditionalFormatting>
  <conditionalFormatting sqref="H11">
    <cfRule type="cellIs" dxfId="0" priority="361" operator="lessThan">
      <formula>$C$4</formula>
    </cfRule>
  </conditionalFormatting>
  <conditionalFormatting sqref="H12">
    <cfRule type="cellIs" dxfId="0" priority="362" operator="lessThan">
      <formula>$C$4</formula>
    </cfRule>
  </conditionalFormatting>
  <conditionalFormatting sqref="H13">
    <cfRule type="cellIs" dxfId="0" priority="363" operator="lessThan">
      <formula>$C$4</formula>
    </cfRule>
  </conditionalFormatting>
  <conditionalFormatting sqref="H14">
    <cfRule type="cellIs" dxfId="0" priority="364" operator="lessThan">
      <formula>$C$4</formula>
    </cfRule>
  </conditionalFormatting>
  <conditionalFormatting sqref="H15">
    <cfRule type="cellIs" dxfId="0" priority="365" operator="lessThan">
      <formula>$C$4</formula>
    </cfRule>
  </conditionalFormatting>
  <conditionalFormatting sqref="H16">
    <cfRule type="cellIs" dxfId="0" priority="366" operator="lessThan">
      <formula>$C$4</formula>
    </cfRule>
  </conditionalFormatting>
  <conditionalFormatting sqref="H17">
    <cfRule type="cellIs" dxfId="0" priority="367" operator="lessThan">
      <formula>$C$4</formula>
    </cfRule>
  </conditionalFormatting>
  <conditionalFormatting sqref="H18">
    <cfRule type="cellIs" dxfId="0" priority="368" operator="lessThan">
      <formula>$C$4</formula>
    </cfRule>
  </conditionalFormatting>
  <conditionalFormatting sqref="H19">
    <cfRule type="cellIs" dxfId="0" priority="369" operator="lessThan">
      <formula>$C$4</formula>
    </cfRule>
  </conditionalFormatting>
  <conditionalFormatting sqref="H20">
    <cfRule type="cellIs" dxfId="0" priority="370" operator="lessThan">
      <formula>$C$4</formula>
    </cfRule>
  </conditionalFormatting>
  <conditionalFormatting sqref="H21">
    <cfRule type="cellIs" dxfId="0" priority="371" operator="lessThan">
      <formula>$C$4</formula>
    </cfRule>
  </conditionalFormatting>
  <conditionalFormatting sqref="H22">
    <cfRule type="cellIs" dxfId="0" priority="372" operator="lessThan">
      <formula>$C$4</formula>
    </cfRule>
  </conditionalFormatting>
  <conditionalFormatting sqref="H23">
    <cfRule type="cellIs" dxfId="0" priority="373" operator="lessThan">
      <formula>$C$4</formula>
    </cfRule>
  </conditionalFormatting>
  <conditionalFormatting sqref="H24">
    <cfRule type="cellIs" dxfId="0" priority="374" operator="lessThan">
      <formula>$C$4</formula>
    </cfRule>
  </conditionalFormatting>
  <conditionalFormatting sqref="H25">
    <cfRule type="cellIs" dxfId="0" priority="375" operator="lessThan">
      <formula>$C$4</formula>
    </cfRule>
  </conditionalFormatting>
  <conditionalFormatting sqref="H26">
    <cfRule type="cellIs" dxfId="0" priority="376" operator="lessThan">
      <formula>$C$4</formula>
    </cfRule>
  </conditionalFormatting>
  <conditionalFormatting sqref="H27">
    <cfRule type="cellIs" dxfId="0" priority="377" operator="lessThan">
      <formula>$C$4</formula>
    </cfRule>
  </conditionalFormatting>
  <conditionalFormatting sqref="H28">
    <cfRule type="cellIs" dxfId="0" priority="378" operator="lessThan">
      <formula>$C$4</formula>
    </cfRule>
  </conditionalFormatting>
  <conditionalFormatting sqref="H29">
    <cfRule type="cellIs" dxfId="0" priority="379" operator="lessThan">
      <formula>$C$4</formula>
    </cfRule>
  </conditionalFormatting>
  <conditionalFormatting sqref="H30">
    <cfRule type="cellIs" dxfId="0" priority="380" operator="lessThan">
      <formula>$C$4</formula>
    </cfRule>
  </conditionalFormatting>
  <conditionalFormatting sqref="H31">
    <cfRule type="cellIs" dxfId="0" priority="381" operator="lessThan">
      <formula>$C$4</formula>
    </cfRule>
  </conditionalFormatting>
  <conditionalFormatting sqref="H32">
    <cfRule type="cellIs" dxfId="0" priority="382" operator="lessThan">
      <formula>$C$4</formula>
    </cfRule>
  </conditionalFormatting>
  <conditionalFormatting sqref="H33">
    <cfRule type="cellIs" dxfId="0" priority="383" operator="lessThan">
      <formula>$C$4</formula>
    </cfRule>
  </conditionalFormatting>
  <conditionalFormatting sqref="H34">
    <cfRule type="cellIs" dxfId="0" priority="384" operator="lessThan">
      <formula>$C$4</formula>
    </cfRule>
  </conditionalFormatting>
  <conditionalFormatting sqref="H35">
    <cfRule type="cellIs" dxfId="0" priority="385" operator="lessThan">
      <formula>$C$4</formula>
    </cfRule>
  </conditionalFormatting>
  <conditionalFormatting sqref="H36">
    <cfRule type="cellIs" dxfId="0" priority="386" operator="lessThan">
      <formula>$C$4</formula>
    </cfRule>
  </conditionalFormatting>
  <conditionalFormatting sqref="H37">
    <cfRule type="cellIs" dxfId="0" priority="387" operator="lessThan">
      <formula>$C$4</formula>
    </cfRule>
  </conditionalFormatting>
  <conditionalFormatting sqref="H38">
    <cfRule type="cellIs" dxfId="0" priority="388" operator="lessThan">
      <formula>$C$4</formula>
    </cfRule>
  </conditionalFormatting>
  <conditionalFormatting sqref="H39">
    <cfRule type="cellIs" dxfId="0" priority="389" operator="lessThan">
      <formula>$C$4</formula>
    </cfRule>
  </conditionalFormatting>
  <conditionalFormatting sqref="H40">
    <cfRule type="cellIs" dxfId="0" priority="390" operator="lessThan">
      <formula>$C$4</formula>
    </cfRule>
  </conditionalFormatting>
  <conditionalFormatting sqref="H41">
    <cfRule type="cellIs" dxfId="0" priority="391" operator="lessThan">
      <formula>$C$4</formula>
    </cfRule>
  </conditionalFormatting>
  <conditionalFormatting sqref="H42">
    <cfRule type="cellIs" dxfId="0" priority="392" operator="lessThan">
      <formula>$C$4</formula>
    </cfRule>
  </conditionalFormatting>
  <conditionalFormatting sqref="H43">
    <cfRule type="cellIs" dxfId="0" priority="393" operator="lessThan">
      <formula>$C$4</formula>
    </cfRule>
  </conditionalFormatting>
  <conditionalFormatting sqref="H44">
    <cfRule type="cellIs" dxfId="0" priority="394" operator="lessThan">
      <formula>$C$4</formula>
    </cfRule>
  </conditionalFormatting>
  <conditionalFormatting sqref="H45">
    <cfRule type="cellIs" dxfId="0" priority="395" operator="lessThan">
      <formula>$C$4</formula>
    </cfRule>
  </conditionalFormatting>
  <conditionalFormatting sqref="H46">
    <cfRule type="cellIs" dxfId="0" priority="396" operator="lessThan">
      <formula>$C$4</formula>
    </cfRule>
  </conditionalFormatting>
  <conditionalFormatting sqref="H47">
    <cfRule type="cellIs" dxfId="0" priority="397" operator="lessThan">
      <formula>$C$4</formula>
    </cfRule>
  </conditionalFormatting>
  <conditionalFormatting sqref="H48">
    <cfRule type="cellIs" dxfId="0" priority="398" operator="lessThan">
      <formula>$C$4</formula>
    </cfRule>
  </conditionalFormatting>
  <conditionalFormatting sqref="H49">
    <cfRule type="cellIs" dxfId="0" priority="399" operator="lessThan">
      <formula>$C$4</formula>
    </cfRule>
  </conditionalFormatting>
  <conditionalFormatting sqref="H50">
    <cfRule type="cellIs" dxfId="0" priority="400" operator="lessThan">
      <formula>$C$4</formula>
    </cfRule>
  </conditionalFormatting>
  <conditionalFormatting sqref="I11">
    <cfRule type="cellIs" dxfId="0" priority="401" operator="lessThan">
      <formula>$C$4</formula>
    </cfRule>
  </conditionalFormatting>
  <conditionalFormatting sqref="I12">
    <cfRule type="cellIs" dxfId="0" priority="402" operator="lessThan">
      <formula>$C$4</formula>
    </cfRule>
  </conditionalFormatting>
  <conditionalFormatting sqref="I13">
    <cfRule type="cellIs" dxfId="0" priority="403" operator="lessThan">
      <formula>$C$4</formula>
    </cfRule>
  </conditionalFormatting>
  <conditionalFormatting sqref="I14">
    <cfRule type="cellIs" dxfId="0" priority="404" operator="lessThan">
      <formula>$C$4</formula>
    </cfRule>
  </conditionalFormatting>
  <conditionalFormatting sqref="I15">
    <cfRule type="cellIs" dxfId="0" priority="405" operator="lessThan">
      <formula>$C$4</formula>
    </cfRule>
  </conditionalFormatting>
  <conditionalFormatting sqref="I16">
    <cfRule type="cellIs" dxfId="0" priority="406" operator="lessThan">
      <formula>$C$4</formula>
    </cfRule>
  </conditionalFormatting>
  <conditionalFormatting sqref="I17">
    <cfRule type="cellIs" dxfId="0" priority="407" operator="lessThan">
      <formula>$C$4</formula>
    </cfRule>
  </conditionalFormatting>
  <conditionalFormatting sqref="I18">
    <cfRule type="cellIs" dxfId="0" priority="408" operator="lessThan">
      <formula>$C$4</formula>
    </cfRule>
  </conditionalFormatting>
  <conditionalFormatting sqref="I19">
    <cfRule type="cellIs" dxfId="0" priority="409" operator="lessThan">
      <formula>$C$4</formula>
    </cfRule>
  </conditionalFormatting>
  <conditionalFormatting sqref="I20">
    <cfRule type="cellIs" dxfId="0" priority="410" operator="lessThan">
      <formula>$C$4</formula>
    </cfRule>
  </conditionalFormatting>
  <conditionalFormatting sqref="I21">
    <cfRule type="cellIs" dxfId="0" priority="411" operator="lessThan">
      <formula>$C$4</formula>
    </cfRule>
  </conditionalFormatting>
  <conditionalFormatting sqref="I22">
    <cfRule type="cellIs" dxfId="0" priority="412" operator="lessThan">
      <formula>$C$4</formula>
    </cfRule>
  </conditionalFormatting>
  <conditionalFormatting sqref="I23">
    <cfRule type="cellIs" dxfId="0" priority="413" operator="lessThan">
      <formula>$C$4</formula>
    </cfRule>
  </conditionalFormatting>
  <conditionalFormatting sqref="I24">
    <cfRule type="cellIs" dxfId="0" priority="414" operator="lessThan">
      <formula>$C$4</formula>
    </cfRule>
  </conditionalFormatting>
  <conditionalFormatting sqref="I25">
    <cfRule type="cellIs" dxfId="0" priority="415" operator="lessThan">
      <formula>$C$4</formula>
    </cfRule>
  </conditionalFormatting>
  <conditionalFormatting sqref="I26">
    <cfRule type="cellIs" dxfId="0" priority="416" operator="lessThan">
      <formula>$C$4</formula>
    </cfRule>
  </conditionalFormatting>
  <conditionalFormatting sqref="I27">
    <cfRule type="cellIs" dxfId="0" priority="417" operator="lessThan">
      <formula>$C$4</formula>
    </cfRule>
  </conditionalFormatting>
  <conditionalFormatting sqref="I28">
    <cfRule type="cellIs" dxfId="0" priority="418" operator="lessThan">
      <formula>$C$4</formula>
    </cfRule>
  </conditionalFormatting>
  <conditionalFormatting sqref="I29">
    <cfRule type="cellIs" dxfId="0" priority="419" operator="lessThan">
      <formula>$C$4</formula>
    </cfRule>
  </conditionalFormatting>
  <conditionalFormatting sqref="I30">
    <cfRule type="cellIs" dxfId="0" priority="420" operator="lessThan">
      <formula>$C$4</formula>
    </cfRule>
  </conditionalFormatting>
  <conditionalFormatting sqref="I31">
    <cfRule type="cellIs" dxfId="0" priority="421" operator="lessThan">
      <formula>$C$4</formula>
    </cfRule>
  </conditionalFormatting>
  <conditionalFormatting sqref="I32">
    <cfRule type="cellIs" dxfId="0" priority="422" operator="lessThan">
      <formula>$C$4</formula>
    </cfRule>
  </conditionalFormatting>
  <conditionalFormatting sqref="I33">
    <cfRule type="cellIs" dxfId="0" priority="423" operator="lessThan">
      <formula>$C$4</formula>
    </cfRule>
  </conditionalFormatting>
  <conditionalFormatting sqref="I34">
    <cfRule type="cellIs" dxfId="0" priority="424" operator="lessThan">
      <formula>$C$4</formula>
    </cfRule>
  </conditionalFormatting>
  <conditionalFormatting sqref="I35">
    <cfRule type="cellIs" dxfId="0" priority="425" operator="lessThan">
      <formula>$C$4</formula>
    </cfRule>
  </conditionalFormatting>
  <conditionalFormatting sqref="I36">
    <cfRule type="cellIs" dxfId="0" priority="426" operator="lessThan">
      <formula>$C$4</formula>
    </cfRule>
  </conditionalFormatting>
  <conditionalFormatting sqref="I37">
    <cfRule type="cellIs" dxfId="0" priority="427" operator="lessThan">
      <formula>$C$4</formula>
    </cfRule>
  </conditionalFormatting>
  <conditionalFormatting sqref="I38">
    <cfRule type="cellIs" dxfId="0" priority="428" operator="lessThan">
      <formula>$C$4</formula>
    </cfRule>
  </conditionalFormatting>
  <conditionalFormatting sqref="I39">
    <cfRule type="cellIs" dxfId="0" priority="429" operator="lessThan">
      <formula>$C$4</formula>
    </cfRule>
  </conditionalFormatting>
  <conditionalFormatting sqref="I40">
    <cfRule type="cellIs" dxfId="0" priority="430" operator="lessThan">
      <formula>$C$4</formula>
    </cfRule>
  </conditionalFormatting>
  <conditionalFormatting sqref="I41">
    <cfRule type="cellIs" dxfId="0" priority="431" operator="lessThan">
      <formula>$C$4</formula>
    </cfRule>
  </conditionalFormatting>
  <conditionalFormatting sqref="I42">
    <cfRule type="cellIs" dxfId="0" priority="432" operator="lessThan">
      <formula>$C$4</formula>
    </cfRule>
  </conditionalFormatting>
  <conditionalFormatting sqref="I43">
    <cfRule type="cellIs" dxfId="0" priority="433" operator="lessThan">
      <formula>$C$4</formula>
    </cfRule>
  </conditionalFormatting>
  <conditionalFormatting sqref="I44">
    <cfRule type="cellIs" dxfId="0" priority="434" operator="lessThan">
      <formula>$C$4</formula>
    </cfRule>
  </conditionalFormatting>
  <conditionalFormatting sqref="I45">
    <cfRule type="cellIs" dxfId="0" priority="435" operator="lessThan">
      <formula>$C$4</formula>
    </cfRule>
  </conditionalFormatting>
  <conditionalFormatting sqref="I46">
    <cfRule type="cellIs" dxfId="0" priority="436" operator="lessThan">
      <formula>$C$4</formula>
    </cfRule>
  </conditionalFormatting>
  <conditionalFormatting sqref="I47">
    <cfRule type="cellIs" dxfId="0" priority="437" operator="lessThan">
      <formula>$C$4</formula>
    </cfRule>
  </conditionalFormatting>
  <conditionalFormatting sqref="I48">
    <cfRule type="cellIs" dxfId="0" priority="438" operator="lessThan">
      <formula>$C$4</formula>
    </cfRule>
  </conditionalFormatting>
  <conditionalFormatting sqref="I49">
    <cfRule type="cellIs" dxfId="0" priority="439" operator="lessThan">
      <formula>$C$4</formula>
    </cfRule>
  </conditionalFormatting>
  <conditionalFormatting sqref="I50">
    <cfRule type="cellIs" dxfId="0" priority="440" operator="lessThan">
      <formula>$C$4</formula>
    </cfRule>
  </conditionalFormatting>
  <conditionalFormatting sqref="I52">
    <cfRule type="cellIs" dxfId="0" priority="441" operator="lessThan">
      <formula>$C$4</formula>
    </cfRule>
  </conditionalFormatting>
  <conditionalFormatting sqref="J11">
    <cfRule type="cellIs" dxfId="0" priority="442" operator="lessThan">
      <formula>$C$4</formula>
    </cfRule>
  </conditionalFormatting>
  <conditionalFormatting sqref="J12">
    <cfRule type="cellIs" dxfId="0" priority="443" operator="lessThan">
      <formula>$C$4</formula>
    </cfRule>
  </conditionalFormatting>
  <conditionalFormatting sqref="J13">
    <cfRule type="cellIs" dxfId="0" priority="444" operator="lessThan">
      <formula>$C$4</formula>
    </cfRule>
  </conditionalFormatting>
  <conditionalFormatting sqref="J14">
    <cfRule type="cellIs" dxfId="0" priority="445" operator="lessThan">
      <formula>$C$4</formula>
    </cfRule>
  </conditionalFormatting>
  <conditionalFormatting sqref="J15">
    <cfRule type="cellIs" dxfId="0" priority="446" operator="lessThan">
      <formula>$C$4</formula>
    </cfRule>
  </conditionalFormatting>
  <conditionalFormatting sqref="J16">
    <cfRule type="cellIs" dxfId="0" priority="447" operator="lessThan">
      <formula>$C$4</formula>
    </cfRule>
  </conditionalFormatting>
  <conditionalFormatting sqref="J17">
    <cfRule type="cellIs" dxfId="0" priority="448" operator="lessThan">
      <formula>$C$4</formula>
    </cfRule>
  </conditionalFormatting>
  <conditionalFormatting sqref="J18">
    <cfRule type="cellIs" dxfId="0" priority="449" operator="lessThan">
      <formula>$C$4</formula>
    </cfRule>
  </conditionalFormatting>
  <conditionalFormatting sqref="J19">
    <cfRule type="cellIs" dxfId="0" priority="450" operator="lessThan">
      <formula>$C$4</formula>
    </cfRule>
  </conditionalFormatting>
  <conditionalFormatting sqref="J20">
    <cfRule type="cellIs" dxfId="0" priority="451" operator="lessThan">
      <formula>$C$4</formula>
    </cfRule>
  </conditionalFormatting>
  <conditionalFormatting sqref="J21">
    <cfRule type="cellIs" dxfId="0" priority="452" operator="lessThan">
      <formula>$C$4</formula>
    </cfRule>
  </conditionalFormatting>
  <conditionalFormatting sqref="J22">
    <cfRule type="cellIs" dxfId="0" priority="453" operator="lessThan">
      <formula>$C$4</formula>
    </cfRule>
  </conditionalFormatting>
  <conditionalFormatting sqref="J23">
    <cfRule type="cellIs" dxfId="0" priority="454" operator="lessThan">
      <formula>$C$4</formula>
    </cfRule>
  </conditionalFormatting>
  <conditionalFormatting sqref="J24">
    <cfRule type="cellIs" dxfId="0" priority="455" operator="lessThan">
      <formula>$C$4</formula>
    </cfRule>
  </conditionalFormatting>
  <conditionalFormatting sqref="J25">
    <cfRule type="cellIs" dxfId="0" priority="456" operator="lessThan">
      <formula>$C$4</formula>
    </cfRule>
  </conditionalFormatting>
  <conditionalFormatting sqref="J26">
    <cfRule type="cellIs" dxfId="0" priority="457" operator="lessThan">
      <formula>$C$4</formula>
    </cfRule>
  </conditionalFormatting>
  <conditionalFormatting sqref="J27">
    <cfRule type="cellIs" dxfId="0" priority="458" operator="lessThan">
      <formula>$C$4</formula>
    </cfRule>
  </conditionalFormatting>
  <conditionalFormatting sqref="J28">
    <cfRule type="cellIs" dxfId="0" priority="459" operator="lessThan">
      <formula>$C$4</formula>
    </cfRule>
  </conditionalFormatting>
  <conditionalFormatting sqref="J29">
    <cfRule type="cellIs" dxfId="0" priority="460" operator="lessThan">
      <formula>$C$4</formula>
    </cfRule>
  </conditionalFormatting>
  <conditionalFormatting sqref="J30">
    <cfRule type="cellIs" dxfId="0" priority="461" operator="lessThan">
      <formula>$C$4</formula>
    </cfRule>
  </conditionalFormatting>
  <conditionalFormatting sqref="J31">
    <cfRule type="cellIs" dxfId="0" priority="462" operator="lessThan">
      <formula>$C$4</formula>
    </cfRule>
  </conditionalFormatting>
  <conditionalFormatting sqref="J32">
    <cfRule type="cellIs" dxfId="0" priority="463" operator="lessThan">
      <formula>$C$4</formula>
    </cfRule>
  </conditionalFormatting>
  <conditionalFormatting sqref="J33">
    <cfRule type="cellIs" dxfId="0" priority="464" operator="lessThan">
      <formula>$C$4</formula>
    </cfRule>
  </conditionalFormatting>
  <conditionalFormatting sqref="J34">
    <cfRule type="cellIs" dxfId="0" priority="465" operator="lessThan">
      <formula>$C$4</formula>
    </cfRule>
  </conditionalFormatting>
  <conditionalFormatting sqref="J35">
    <cfRule type="cellIs" dxfId="0" priority="466" operator="lessThan">
      <formula>$C$4</formula>
    </cfRule>
  </conditionalFormatting>
  <conditionalFormatting sqref="J36">
    <cfRule type="cellIs" dxfId="0" priority="467" operator="lessThan">
      <formula>$C$4</formula>
    </cfRule>
  </conditionalFormatting>
  <conditionalFormatting sqref="J37">
    <cfRule type="cellIs" dxfId="0" priority="468" operator="lessThan">
      <formula>$C$4</formula>
    </cfRule>
  </conditionalFormatting>
  <conditionalFormatting sqref="J38">
    <cfRule type="cellIs" dxfId="0" priority="469" operator="lessThan">
      <formula>$C$4</formula>
    </cfRule>
  </conditionalFormatting>
  <conditionalFormatting sqref="J39">
    <cfRule type="cellIs" dxfId="0" priority="470" operator="lessThan">
      <formula>$C$4</formula>
    </cfRule>
  </conditionalFormatting>
  <conditionalFormatting sqref="J40">
    <cfRule type="cellIs" dxfId="0" priority="471" operator="lessThan">
      <formula>$C$4</formula>
    </cfRule>
  </conditionalFormatting>
  <conditionalFormatting sqref="J41">
    <cfRule type="cellIs" dxfId="0" priority="472" operator="lessThan">
      <formula>$C$4</formula>
    </cfRule>
  </conditionalFormatting>
  <conditionalFormatting sqref="J42">
    <cfRule type="cellIs" dxfId="0" priority="473" operator="lessThan">
      <formula>$C$4</formula>
    </cfRule>
  </conditionalFormatting>
  <conditionalFormatting sqref="J43">
    <cfRule type="cellIs" dxfId="0" priority="474" operator="lessThan">
      <formula>$C$4</formula>
    </cfRule>
  </conditionalFormatting>
  <conditionalFormatting sqref="J44">
    <cfRule type="cellIs" dxfId="0" priority="475" operator="lessThan">
      <formula>$C$4</formula>
    </cfRule>
  </conditionalFormatting>
  <conditionalFormatting sqref="J45">
    <cfRule type="cellIs" dxfId="0" priority="476" operator="lessThan">
      <formula>$C$4</formula>
    </cfRule>
  </conditionalFormatting>
  <conditionalFormatting sqref="J46">
    <cfRule type="cellIs" dxfId="0" priority="477" operator="lessThan">
      <formula>$C$4</formula>
    </cfRule>
  </conditionalFormatting>
  <conditionalFormatting sqref="J47">
    <cfRule type="cellIs" dxfId="0" priority="478" operator="lessThan">
      <formula>$C$4</formula>
    </cfRule>
  </conditionalFormatting>
  <conditionalFormatting sqref="J48">
    <cfRule type="cellIs" dxfId="0" priority="479" operator="lessThan">
      <formula>$C$4</formula>
    </cfRule>
  </conditionalFormatting>
  <conditionalFormatting sqref="J49">
    <cfRule type="cellIs" dxfId="0" priority="480" operator="lessThan">
      <formula>$C$4</formula>
    </cfRule>
  </conditionalFormatting>
  <conditionalFormatting sqref="J50">
    <cfRule type="cellIs" dxfId="0" priority="481" operator="lessThan">
      <formula>$C$4</formula>
    </cfRule>
  </conditionalFormatting>
  <conditionalFormatting sqref="E11">
    <cfRule type="cellIs" dxfId="0" priority="482" operator="lessThan">
      <formula>$C$4</formula>
    </cfRule>
  </conditionalFormatting>
  <conditionalFormatting sqref="E12">
    <cfRule type="cellIs" dxfId="0" priority="483" operator="lessThan">
      <formula>$C$4</formula>
    </cfRule>
  </conditionalFormatting>
  <conditionalFormatting sqref="E13">
    <cfRule type="cellIs" dxfId="0" priority="484" operator="lessThan">
      <formula>$C$4</formula>
    </cfRule>
  </conditionalFormatting>
  <conditionalFormatting sqref="E14">
    <cfRule type="cellIs" dxfId="0" priority="485" operator="lessThan">
      <formula>$C$4</formula>
    </cfRule>
  </conditionalFormatting>
  <conditionalFormatting sqref="E15">
    <cfRule type="cellIs" dxfId="0" priority="486" operator="lessThan">
      <formula>$C$4</formula>
    </cfRule>
  </conditionalFormatting>
  <conditionalFormatting sqref="E16">
    <cfRule type="cellIs" dxfId="0" priority="487" operator="lessThan">
      <formula>$C$4</formula>
    </cfRule>
  </conditionalFormatting>
  <conditionalFormatting sqref="E17">
    <cfRule type="cellIs" dxfId="0" priority="488" operator="lessThan">
      <formula>$C$4</formula>
    </cfRule>
  </conditionalFormatting>
  <conditionalFormatting sqref="E18">
    <cfRule type="cellIs" dxfId="0" priority="489" operator="lessThan">
      <formula>$C$4</formula>
    </cfRule>
  </conditionalFormatting>
  <conditionalFormatting sqref="E19">
    <cfRule type="cellIs" dxfId="0" priority="490" operator="lessThan">
      <formula>$C$4</formula>
    </cfRule>
  </conditionalFormatting>
  <conditionalFormatting sqref="E20">
    <cfRule type="cellIs" dxfId="0" priority="491" operator="lessThan">
      <formula>$C$4</formula>
    </cfRule>
  </conditionalFormatting>
  <conditionalFormatting sqref="E21">
    <cfRule type="cellIs" dxfId="0" priority="492" operator="lessThan">
      <formula>$C$4</formula>
    </cfRule>
  </conditionalFormatting>
  <conditionalFormatting sqref="E22">
    <cfRule type="cellIs" dxfId="0" priority="493" operator="lessThan">
      <formula>$C$4</formula>
    </cfRule>
  </conditionalFormatting>
  <conditionalFormatting sqref="E23">
    <cfRule type="cellIs" dxfId="0" priority="494" operator="lessThan">
      <formula>$C$4</formula>
    </cfRule>
  </conditionalFormatting>
  <conditionalFormatting sqref="E24">
    <cfRule type="cellIs" dxfId="0" priority="495" operator="lessThan">
      <formula>$C$4</formula>
    </cfRule>
  </conditionalFormatting>
  <conditionalFormatting sqref="E25">
    <cfRule type="cellIs" dxfId="0" priority="496" operator="lessThan">
      <formula>$C$4</formula>
    </cfRule>
  </conditionalFormatting>
  <conditionalFormatting sqref="E26">
    <cfRule type="cellIs" dxfId="0" priority="497" operator="lessThan">
      <formula>$C$4</formula>
    </cfRule>
  </conditionalFormatting>
  <conditionalFormatting sqref="E27">
    <cfRule type="cellIs" dxfId="0" priority="498" operator="lessThan">
      <formula>$C$4</formula>
    </cfRule>
  </conditionalFormatting>
  <conditionalFormatting sqref="E28">
    <cfRule type="cellIs" dxfId="0" priority="499" operator="lessThan">
      <formula>$C$4</formula>
    </cfRule>
  </conditionalFormatting>
  <conditionalFormatting sqref="E29">
    <cfRule type="cellIs" dxfId="0" priority="500" operator="lessThan">
      <formula>$C$4</formula>
    </cfRule>
  </conditionalFormatting>
  <conditionalFormatting sqref="E30">
    <cfRule type="cellIs" dxfId="0" priority="501" operator="lessThan">
      <formula>$C$4</formula>
    </cfRule>
  </conditionalFormatting>
  <conditionalFormatting sqref="E31">
    <cfRule type="cellIs" dxfId="0" priority="502" operator="lessThan">
      <formula>$C$4</formula>
    </cfRule>
  </conditionalFormatting>
  <conditionalFormatting sqref="E32">
    <cfRule type="cellIs" dxfId="0" priority="503" operator="lessThan">
      <formula>$C$4</formula>
    </cfRule>
  </conditionalFormatting>
  <conditionalFormatting sqref="E33">
    <cfRule type="cellIs" dxfId="0" priority="504" operator="lessThan">
      <formula>$C$4</formula>
    </cfRule>
  </conditionalFormatting>
  <conditionalFormatting sqref="E34">
    <cfRule type="cellIs" dxfId="0" priority="505" operator="lessThan">
      <formula>$C$4</formula>
    </cfRule>
  </conditionalFormatting>
  <conditionalFormatting sqref="E35">
    <cfRule type="cellIs" dxfId="0" priority="506" operator="lessThan">
      <formula>$C$4</formula>
    </cfRule>
  </conditionalFormatting>
  <conditionalFormatting sqref="E36">
    <cfRule type="cellIs" dxfId="0" priority="507" operator="lessThan">
      <formula>$C$4</formula>
    </cfRule>
  </conditionalFormatting>
  <conditionalFormatting sqref="E37">
    <cfRule type="cellIs" dxfId="0" priority="508" operator="lessThan">
      <formula>$C$4</formula>
    </cfRule>
  </conditionalFormatting>
  <conditionalFormatting sqref="E38">
    <cfRule type="cellIs" dxfId="0" priority="509" operator="lessThan">
      <formula>$C$4</formula>
    </cfRule>
  </conditionalFormatting>
  <conditionalFormatting sqref="E39">
    <cfRule type="cellIs" dxfId="0" priority="510" operator="lessThan">
      <formula>$C$4</formula>
    </cfRule>
  </conditionalFormatting>
  <conditionalFormatting sqref="E40">
    <cfRule type="cellIs" dxfId="0" priority="511" operator="lessThan">
      <formula>$C$4</formula>
    </cfRule>
  </conditionalFormatting>
  <conditionalFormatting sqref="E41">
    <cfRule type="cellIs" dxfId="0" priority="512" operator="lessThan">
      <formula>$C$4</formula>
    </cfRule>
  </conditionalFormatting>
  <conditionalFormatting sqref="E42">
    <cfRule type="cellIs" dxfId="0" priority="513" operator="lessThan">
      <formula>$C$4</formula>
    </cfRule>
  </conditionalFormatting>
  <conditionalFormatting sqref="E43">
    <cfRule type="cellIs" dxfId="0" priority="514" operator="lessThan">
      <formula>$C$4</formula>
    </cfRule>
  </conditionalFormatting>
  <conditionalFormatting sqref="E44">
    <cfRule type="cellIs" dxfId="0" priority="515" operator="lessThan">
      <formula>$C$4</formula>
    </cfRule>
  </conditionalFormatting>
  <conditionalFormatting sqref="E45">
    <cfRule type="cellIs" dxfId="0" priority="516" operator="lessThan">
      <formula>$C$4</formula>
    </cfRule>
  </conditionalFormatting>
  <conditionalFormatting sqref="E46">
    <cfRule type="cellIs" dxfId="0" priority="517" operator="lessThan">
      <formula>$C$4</formula>
    </cfRule>
  </conditionalFormatting>
  <conditionalFormatting sqref="E47">
    <cfRule type="cellIs" dxfId="0" priority="518" operator="lessThan">
      <formula>$C$4</formula>
    </cfRule>
  </conditionalFormatting>
  <conditionalFormatting sqref="E48">
    <cfRule type="cellIs" dxfId="0" priority="519" operator="lessThan">
      <formula>$C$4</formula>
    </cfRule>
  </conditionalFormatting>
  <conditionalFormatting sqref="E49">
    <cfRule type="cellIs" dxfId="0" priority="520" operator="lessThan">
      <formula>$C$4</formula>
    </cfRule>
  </conditionalFormatting>
  <conditionalFormatting sqref="E50">
    <cfRule type="cellIs" dxfId="0" priority="521" operator="lessThan">
      <formula>$C$4</formula>
    </cfRule>
  </conditionalFormatting>
  <conditionalFormatting sqref="I53">
    <cfRule type="cellIs" dxfId="0" priority="522" operator="lessThan">
      <formula>$C$4</formula>
    </cfRule>
  </conditionalFormatting>
  <conditionalFormatting sqref="I54">
    <cfRule type="cellIs" dxfId="0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DropDown="0" showInputMessage="1" showErrorMessage="1" promptTitle="Input yg diisikan" prompt="Input isian A , B , C atau D " sqref="BA11"/>
    <dataValidation allowBlank="1" showDropDown="0" showInputMessage="1" showErrorMessage="1" promptTitle="Input yg diisikan" prompt="Input isian A , B , C atau D " sqref="BA12"/>
    <dataValidation allowBlank="1" showDropDown="0" showInputMessage="1" showErrorMessage="1" promptTitle="Input yg diisikan" prompt="Input isian A , B , C atau D " sqref="BA13"/>
    <dataValidation allowBlank="1" showDropDown="0" showInputMessage="1" showErrorMessage="1" promptTitle="Input yg diisikan" prompt="Input isian A , B , C atau D " sqref="BA14"/>
    <dataValidation allowBlank="1" showDropDown="0" showInputMessage="1" showErrorMessage="1" promptTitle="Input yg diisikan" prompt="Input isian A , B , C atau D " sqref="BA15"/>
    <dataValidation allowBlank="1" showDropDown="0" showInputMessage="1" showErrorMessage="1" promptTitle="Input yg diisikan" prompt="Input isian A , B , C atau D " sqref="BA16"/>
    <dataValidation allowBlank="1" showDropDown="0" showInputMessage="1" showErrorMessage="1" promptTitle="Input yg diisikan" prompt="Input isian A , B , C atau D " sqref="BA17"/>
    <dataValidation allowBlank="1" showDropDown="0" showInputMessage="1" showErrorMessage="1" promptTitle="Input yg diisikan" prompt="Input isian A , B , C atau D " sqref="BA18"/>
    <dataValidation allowBlank="1" showDropDown="0" showInputMessage="1" showErrorMessage="1" promptTitle="Input yg diisikan" prompt="Input isian A , B , C atau D " sqref="BA19"/>
    <dataValidation allowBlank="1" showDropDown="0" showInputMessage="1" showErrorMessage="1" promptTitle="Input yg diisikan" prompt="Input isian A , B , C atau D " sqref="BA20"/>
    <dataValidation allowBlank="1" showDropDown="0" showInputMessage="1" showErrorMessage="1" promptTitle="Input yg diisikan" prompt="Input isian A , B , C atau D " sqref="BA21"/>
    <dataValidation allowBlank="1" showDropDown="0" showInputMessage="1" showErrorMessage="1" promptTitle="Input yg diisikan" prompt="Input isian A , B , C atau D " sqref="BA22"/>
    <dataValidation allowBlank="1" showDropDown="0" showInputMessage="1" showErrorMessage="1" promptTitle="Input yg diisikan" prompt="Input isian A , B , C atau D " sqref="BA23"/>
    <dataValidation allowBlank="1" showDropDown="0" showInputMessage="1" showErrorMessage="1" promptTitle="Input yg diisikan" prompt="Input isian A , B , C atau D " sqref="BA24"/>
    <dataValidation allowBlank="1" showDropDown="0" showInputMessage="1" showErrorMessage="1" promptTitle="Input yg diisikan" prompt="Input isian A , B , C atau D " sqref="BA25"/>
    <dataValidation allowBlank="1" showDropDown="0" showInputMessage="1" showErrorMessage="1" promptTitle="Input yg diisikan" prompt="Input isian A , B , C atau D " sqref="BA26"/>
    <dataValidation allowBlank="1" showDropDown="0" showInputMessage="1" showErrorMessage="1" promptTitle="Input yg diisikan" prompt="Input isian A , B , C atau D " sqref="BA27"/>
    <dataValidation allowBlank="1" showDropDown="0" showInputMessage="1" showErrorMessage="1" promptTitle="Input yg diisikan" prompt="Input isian A , B , C atau D " sqref="BA28"/>
    <dataValidation allowBlank="1" showDropDown="0" showInputMessage="1" showErrorMessage="1" promptTitle="Input yg diisikan" prompt="Input isian A , B , C atau D " sqref="BA29"/>
    <dataValidation allowBlank="1" showDropDown="0" showInputMessage="1" showErrorMessage="1" promptTitle="Input yg diisikan" prompt="Input isian A , B , C atau D " sqref="BA30"/>
    <dataValidation allowBlank="1" showDropDown="0" showInputMessage="1" showErrorMessage="1" promptTitle="Input yg diisikan" prompt="Input isian A , B , C atau D " sqref="BA31"/>
    <dataValidation allowBlank="1" showDropDown="0" showInputMessage="1" showErrorMessage="1" promptTitle="Input yg diisikan" prompt="Input isian A , B , C atau D " sqref="BA32"/>
    <dataValidation allowBlank="1" showDropDown="0" showInputMessage="1" showErrorMessage="1" promptTitle="Input yg diisikan" prompt="Input isian A , B , C atau D " sqref="BA33"/>
    <dataValidation allowBlank="1" showDropDown="0" showInputMessage="1" showErrorMessage="1" promptTitle="Input yg diisikan" prompt="Input isian A , B , C atau D " sqref="BA34"/>
    <dataValidation allowBlank="1" showDropDown="0" showInputMessage="1" showErrorMessage="1" promptTitle="Input yg diisikan" prompt="Input isian A , B , C atau D " sqref="BA35"/>
    <dataValidation allowBlank="1" showDropDown="0" showInputMessage="1" showErrorMessage="1" promptTitle="Input yg diisikan" prompt="Input isian A , B , C atau D " sqref="BA36"/>
    <dataValidation allowBlank="1" showDropDown="0" showInputMessage="1" showErrorMessage="1" promptTitle="Input yg diisikan" prompt="Input isian A , B , C atau D " sqref="BA37"/>
    <dataValidation allowBlank="1" showDropDown="0" showInputMessage="1" showErrorMessage="1" promptTitle="Input yg diisikan" prompt="Input isian A , B , C atau D " sqref="BA38"/>
    <dataValidation allowBlank="1" showDropDown="0" showInputMessage="1" showErrorMessage="1" promptTitle="Input yg diisikan" prompt="Input isian A , B , C atau D " sqref="BA39"/>
    <dataValidation allowBlank="1" showDropDown="0" showInputMessage="1" showErrorMessage="1" promptTitle="Input yg diisikan" prompt="Input isian A , B , C atau D " sqref="BA40"/>
    <dataValidation allowBlank="1" showDropDown="0" showInputMessage="1" showErrorMessage="1" promptTitle="Input yg diisikan" prompt="Input isian A , B , C atau D " sqref="BA41"/>
    <dataValidation allowBlank="1" showDropDown="0" showInputMessage="1" showErrorMessage="1" promptTitle="Input yg diisikan" prompt="Input isian A , B , C atau D " sqref="BA42"/>
    <dataValidation allowBlank="1" showDropDown="0" showInputMessage="1" showErrorMessage="1" promptTitle="Input yg diisikan" prompt="Input isian A , B , C atau D " sqref="BA43"/>
    <dataValidation allowBlank="1" showDropDown="0" showInputMessage="1" showErrorMessage="1" promptTitle="Input yg diisikan" prompt="Input isian A , B , C atau D " sqref="BA44"/>
    <dataValidation allowBlank="1" showDropDown="0" showInputMessage="1" showErrorMessage="1" promptTitle="Input yg diisikan" prompt="Input isian A , B , C atau D " sqref="BA45"/>
    <dataValidation allowBlank="1" showDropDown="0" showInputMessage="1" showErrorMessage="1" promptTitle="Input yg diisikan" prompt="Input isian A , B , C atau D " sqref="BA46"/>
    <dataValidation allowBlank="1" showDropDown="0" showInputMessage="1" showErrorMessage="1" promptTitle="Input yg diisikan" prompt="Input isian A , B , C atau D " sqref="BA47"/>
    <dataValidation allowBlank="1" showDropDown="0" showInputMessage="1" showErrorMessage="1" promptTitle="Input yg diisikan" prompt="Input isian A , B , C atau D " sqref="BA48"/>
    <dataValidation allowBlank="1" showDropDown="0" showInputMessage="1" showErrorMessage="1" promptTitle="Input yg diisikan" prompt="Input isian A , B , C atau D " sqref="BA49"/>
    <dataValidation allowBlank="1" showDropDown="0" showInputMessage="1" showErrorMessage="1" promptTitle="Input yg diisikan" prompt="Input isian A , B , C atau D " sqref="BA50"/>
  </dataValidations>
  <printOptions gridLines="false" gridLinesSet="true"/>
  <pageMargins left="0.7" right="0.7" top="0.75" bottom="0.75" header="0.3" footer="0.3"/>
  <pageSetup paperSize="1" orientation="landscape" scale="62" fitToHeight="1" fitToWidth="0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A72"/>
  <sheetViews>
    <sheetView tabSelected="0" workbookViewId="0" showGridLines="true" showRowColHeaders="1">
      <pane xSplit="3" ySplit="35" topLeftCell="D36" activePane="bottomRight" state="frozen"/>
      <selection pane="topRight"/>
      <selection pane="bottomLeft"/>
      <selection pane="bottomRight" activeCell="D36" sqref="D36"/>
    </sheetView>
  </sheetViews>
  <sheetFormatPr defaultRowHeight="14.4" outlineLevelRow="0" outlineLevelCol="0"/>
  <cols>
    <col min="1" max="1" width="4.7109375" customWidth="true" style="0"/>
    <col min="2" max="2" width="0" hidden="true" customWidth="true" style="0"/>
    <col min="3" max="3" width="44" customWidth="true" style="0"/>
    <col min="4" max="4" width="2.85546875" customWidth="true" style="0"/>
    <col min="5" max="5" width="14.85546875" hidden="true" customWidth="true" style="0"/>
    <col min="6" max="6" width="2.85546875" hidden="true" customWidth="true" style="0"/>
    <col min="7" max="7" width="8.7109375" customWidth="true" style="0"/>
    <col min="8" max="8" width="8.7109375" customWidth="true" style="0"/>
    <col min="9" max="9" width="8.7109375" customWidth="true" style="0"/>
    <col min="10" max="10" width="8.7109375" customWidth="true" style="0"/>
    <col min="11" max="11" width="8.7109375" customWidth="true" style="0"/>
    <col min="12" max="12" width="28.140625" customWidth="true" style="0"/>
    <col min="13" max="13" width="2.85546875" customWidth="true" style="0"/>
    <col min="14" max="14" width="7.140625" hidden="true" customWidth="true" style="0"/>
    <col min="15" max="15" width="8.7109375" customWidth="true" style="0"/>
    <col min="16" max="16" width="8.7109375" customWidth="true" style="0"/>
    <col min="18" max="18" width="5.140625" customWidth="true" style="0"/>
    <col min="19" max="19" width="5.140625" customWidth="true" style="0"/>
    <col min="20" max="20" width="5.140625" customWidth="true" style="0"/>
    <col min="21" max="21" width="5.140625" customWidth="true" style="0"/>
    <col min="22" max="22" width="5.140625" customWidth="true" style="0"/>
    <col min="23" max="23" width="5.140625" customWidth="true" style="0"/>
    <col min="24" max="24" width="5.140625" customWidth="true" style="0"/>
    <col min="25" max="25" width="5.140625" customWidth="true" style="0"/>
    <col min="26" max="26" width="5.140625" customWidth="true" style="0"/>
    <col min="27" max="27" width="5.140625" customWidth="true" style="0"/>
    <col min="28" max="28" width="5.140625" customWidth="true" style="0"/>
    <col min="29" max="29" width="5.140625" customWidth="true" style="0"/>
    <col min="30" max="30" width="5.140625" customWidth="true" style="0"/>
    <col min="31" max="31" width="5.140625" customWidth="true" style="0"/>
    <col min="32" max="32" width="5.140625" customWidth="true" style="0"/>
    <col min="33" max="33" width="5.140625" hidden="true" customWidth="true" style="0"/>
    <col min="34" max="34" width="5.140625" hidden="true" customWidth="true" style="0"/>
    <col min="35" max="35" width="5.140625" hidden="true" customWidth="true" style="0"/>
    <col min="36" max="36" width="5.140625" hidden="true" customWidth="true" style="0"/>
    <col min="37" max="37" width="5.140625" hidden="true" customWidth="true" style="0"/>
    <col min="38" max="38" width="9.140625" customWidth="true" style="0"/>
    <col min="39" max="39" width="5.140625" customWidth="true" style="0"/>
    <col min="40" max="40" width="5.140625" customWidth="true" style="0"/>
    <col min="41" max="41" width="5.140625" customWidth="true" style="0"/>
    <col min="42" max="42" width="5.140625" customWidth="true" style="0"/>
    <col min="43" max="43" width="5.140625" customWidth="true" style="0"/>
  </cols>
  <sheetData>
    <row r="1" spans="1:157" customHeight="1" ht="15.75">
      <c r="A1" s="9">
        <v>367</v>
      </c>
      <c r="B1" s="13"/>
      <c r="C1" s="20" t="s">
        <v>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customHeight="1" ht="16.5">
      <c r="A2" s="10" t="s">
        <v>1</v>
      </c>
      <c r="B2" s="17"/>
      <c r="C2" s="21" t="s">
        <v>2</v>
      </c>
      <c r="D2" s="24"/>
      <c r="E2" s="26" t="s">
        <v>3</v>
      </c>
      <c r="F2" s="24"/>
      <c r="G2" s="26" t="s">
        <v>284</v>
      </c>
      <c r="H2" s="13"/>
      <c r="I2" s="37"/>
      <c r="J2" s="37"/>
      <c r="K2" s="40">
        <v>12</v>
      </c>
      <c r="L2" s="43" t="s">
        <v>5</v>
      </c>
      <c r="M2" s="44"/>
      <c r="N2" s="27"/>
      <c r="O2" s="54"/>
      <c r="P2" s="54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customHeight="1" ht="15.75">
      <c r="A3" s="10" t="s">
        <v>6</v>
      </c>
      <c r="B3" s="17"/>
      <c r="C3" s="21" t="s">
        <v>7</v>
      </c>
      <c r="D3" s="24"/>
      <c r="E3" s="27" t="s">
        <v>8</v>
      </c>
      <c r="F3" s="24"/>
      <c r="G3" s="27" t="s">
        <v>9</v>
      </c>
      <c r="H3" s="13"/>
      <c r="I3" s="37"/>
      <c r="J3" s="37"/>
      <c r="K3" s="41"/>
      <c r="L3" s="13"/>
      <c r="M3" s="44"/>
      <c r="N3" s="27"/>
      <c r="O3" s="54"/>
      <c r="P3" s="54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customHeight="1" ht="16.5">
      <c r="A4" s="11" t="s">
        <v>10</v>
      </c>
      <c r="B4" s="17"/>
      <c r="C4" s="105">
        <v>78</v>
      </c>
      <c r="D4" s="24"/>
      <c r="E4" s="28"/>
      <c r="F4" s="24"/>
      <c r="G4" s="12"/>
      <c r="H4" s="12"/>
      <c r="I4" s="37"/>
      <c r="J4" s="37"/>
      <c r="K4" s="41"/>
      <c r="L4" s="44"/>
      <c r="M4" s="44"/>
      <c r="N4" s="27"/>
      <c r="O4" s="54"/>
      <c r="P4" s="54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customHeight="1" ht="16.5" hidden="true">
      <c r="A5" s="12"/>
      <c r="B5" s="17"/>
      <c r="C5" s="21"/>
      <c r="D5" s="24"/>
      <c r="E5" s="28"/>
      <c r="F5" s="24"/>
      <c r="G5" s="12"/>
      <c r="H5" s="12"/>
      <c r="I5" s="37"/>
      <c r="J5" s="37"/>
      <c r="K5" s="41"/>
      <c r="L5" s="44"/>
      <c r="M5" s="44"/>
      <c r="N5" s="27"/>
      <c r="O5" s="54"/>
      <c r="P5" s="54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customHeight="1" ht="16.5" hidden="true">
      <c r="A6" s="13"/>
      <c r="B6" s="17"/>
      <c r="C6" s="21"/>
      <c r="D6" s="24"/>
      <c r="E6" s="28"/>
      <c r="F6" s="24"/>
      <c r="G6" s="12"/>
      <c r="H6" s="12"/>
      <c r="I6" s="37"/>
      <c r="J6" s="37"/>
      <c r="K6" s="41"/>
      <c r="L6" s="44"/>
      <c r="M6" s="44"/>
      <c r="N6" s="27"/>
      <c r="O6" s="54"/>
      <c r="P6" s="54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customHeight="1" ht="16.5">
      <c r="A7" s="12"/>
      <c r="B7" s="17"/>
      <c r="C7" s="21"/>
      <c r="D7" s="24"/>
      <c r="E7" s="28"/>
      <c r="F7" s="24"/>
      <c r="G7" s="12"/>
      <c r="H7" s="12"/>
      <c r="I7" s="37"/>
      <c r="J7" s="37"/>
      <c r="K7" s="41"/>
      <c r="L7" s="44"/>
      <c r="M7" s="44"/>
      <c r="N7" s="49" t="s">
        <v>11</v>
      </c>
      <c r="O7" s="55"/>
      <c r="P7" s="55"/>
      <c r="Q7" s="13"/>
      <c r="R7" s="63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78"/>
      <c r="AN7" s="78"/>
      <c r="AO7" s="78"/>
      <c r="AP7" s="78"/>
      <c r="AQ7" s="78"/>
      <c r="AR7" s="80"/>
      <c r="AS7" s="13"/>
      <c r="AT7" s="86" t="s">
        <v>13</v>
      </c>
      <c r="AU7" s="90"/>
      <c r="AV7" s="90"/>
      <c r="AW7" s="90"/>
      <c r="AX7" s="90"/>
      <c r="AY7" s="94"/>
      <c r="AZ7" s="13"/>
      <c r="BA7" s="99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customHeight="1" ht="16.5">
      <c r="A8" s="14" t="s">
        <v>15</v>
      </c>
      <c r="B8" s="18" t="s">
        <v>16</v>
      </c>
      <c r="C8" s="22" t="s">
        <v>17</v>
      </c>
      <c r="D8" s="25"/>
      <c r="E8" s="29" t="s">
        <v>18</v>
      </c>
      <c r="F8" s="25"/>
      <c r="G8" s="31" t="s">
        <v>19</v>
      </c>
      <c r="H8" s="36"/>
      <c r="I8" s="36"/>
      <c r="J8" s="36"/>
      <c r="K8" s="36"/>
      <c r="L8" s="45"/>
      <c r="M8" s="47"/>
      <c r="N8" s="50"/>
      <c r="O8" s="56" t="s">
        <v>11</v>
      </c>
      <c r="P8" s="59"/>
      <c r="Q8" s="13"/>
      <c r="R8" s="64" t="s">
        <v>20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4" t="s">
        <v>21</v>
      </c>
      <c r="AN8" s="68"/>
      <c r="AO8" s="68"/>
      <c r="AP8" s="68"/>
      <c r="AQ8" s="68"/>
      <c r="AR8" s="81"/>
      <c r="AS8" s="13"/>
      <c r="AT8" s="87"/>
      <c r="AU8" s="91"/>
      <c r="AV8" s="91"/>
      <c r="AW8" s="91"/>
      <c r="AX8" s="91"/>
      <c r="AY8" s="95"/>
      <c r="AZ8" s="13"/>
      <c r="BA8" s="100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customHeight="1" ht="17.25">
      <c r="A9" s="14"/>
      <c r="B9" s="18"/>
      <c r="C9" s="22"/>
      <c r="D9" s="25"/>
      <c r="E9" s="30"/>
      <c r="F9" s="25"/>
      <c r="G9" s="32" t="s">
        <v>22</v>
      </c>
      <c r="H9" s="32"/>
      <c r="I9" s="38" t="s">
        <v>23</v>
      </c>
      <c r="J9" s="38"/>
      <c r="K9" s="42" t="s">
        <v>24</v>
      </c>
      <c r="L9" s="46" t="s">
        <v>25</v>
      </c>
      <c r="M9" s="48"/>
      <c r="N9" s="51" t="s">
        <v>26</v>
      </c>
      <c r="O9" s="57" t="s">
        <v>27</v>
      </c>
      <c r="P9" s="60" t="s">
        <v>28</v>
      </c>
      <c r="Q9" s="13"/>
      <c r="R9" s="65" t="s">
        <v>29</v>
      </c>
      <c r="S9" s="69"/>
      <c r="T9" s="69"/>
      <c r="U9" s="69" t="s">
        <v>30</v>
      </c>
      <c r="V9" s="69"/>
      <c r="W9" s="69"/>
      <c r="X9" s="69" t="s">
        <v>31</v>
      </c>
      <c r="Y9" s="69"/>
      <c r="Z9" s="69"/>
      <c r="AA9" s="69" t="s">
        <v>32</v>
      </c>
      <c r="AB9" s="69"/>
      <c r="AC9" s="69"/>
      <c r="AD9" s="69" t="s">
        <v>33</v>
      </c>
      <c r="AE9" s="69"/>
      <c r="AF9" s="69"/>
      <c r="AG9" s="73"/>
      <c r="AH9" s="76"/>
      <c r="AI9" s="76"/>
      <c r="AJ9" s="76"/>
      <c r="AK9" s="76"/>
      <c r="AL9" s="76" t="s">
        <v>34</v>
      </c>
      <c r="AM9" s="65" t="s">
        <v>29</v>
      </c>
      <c r="AN9" s="69" t="s">
        <v>30</v>
      </c>
      <c r="AO9" s="69" t="s">
        <v>31</v>
      </c>
      <c r="AP9" s="69" t="s">
        <v>32</v>
      </c>
      <c r="AQ9" s="69" t="s">
        <v>33</v>
      </c>
      <c r="AR9" s="82" t="s">
        <v>35</v>
      </c>
      <c r="AS9" s="13"/>
      <c r="AT9" s="88" t="s">
        <v>29</v>
      </c>
      <c r="AU9" s="92" t="s">
        <v>30</v>
      </c>
      <c r="AV9" s="92" t="s">
        <v>31</v>
      </c>
      <c r="AW9" s="92" t="s">
        <v>32</v>
      </c>
      <c r="AX9" s="92" t="s">
        <v>33</v>
      </c>
      <c r="AY9" s="96" t="s">
        <v>35</v>
      </c>
      <c r="AZ9" s="13"/>
      <c r="BA9" s="100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customHeight="1" ht="17.25">
      <c r="A10" s="15"/>
      <c r="B10" s="19"/>
      <c r="C10" s="23"/>
      <c r="D10" s="25"/>
      <c r="E10" s="30"/>
      <c r="F10" s="25"/>
      <c r="G10" s="33" t="s">
        <v>36</v>
      </c>
      <c r="H10" s="33" t="s">
        <v>37</v>
      </c>
      <c r="I10" s="39" t="s">
        <v>36</v>
      </c>
      <c r="J10" s="39" t="s">
        <v>37</v>
      </c>
      <c r="K10" s="42"/>
      <c r="L10" s="46"/>
      <c r="M10" s="48"/>
      <c r="N10" s="51"/>
      <c r="O10" s="58"/>
      <c r="P10" s="61"/>
      <c r="Q10" s="13"/>
      <c r="R10" s="66" t="s">
        <v>38</v>
      </c>
      <c r="S10" s="70" t="s">
        <v>39</v>
      </c>
      <c r="T10" s="72" t="s">
        <v>40</v>
      </c>
      <c r="U10" s="70" t="s">
        <v>38</v>
      </c>
      <c r="V10" s="70" t="s">
        <v>39</v>
      </c>
      <c r="W10" s="72" t="s">
        <v>40</v>
      </c>
      <c r="X10" s="70" t="s">
        <v>38</v>
      </c>
      <c r="Y10" s="70" t="s">
        <v>39</v>
      </c>
      <c r="Z10" s="72" t="s">
        <v>40</v>
      </c>
      <c r="AA10" s="70" t="s">
        <v>38</v>
      </c>
      <c r="AB10" s="70" t="s">
        <v>39</v>
      </c>
      <c r="AC10" s="72" t="s">
        <v>40</v>
      </c>
      <c r="AD10" s="70" t="s">
        <v>38</v>
      </c>
      <c r="AE10" s="70" t="s">
        <v>39</v>
      </c>
      <c r="AF10" s="72" t="s">
        <v>40</v>
      </c>
      <c r="AG10" s="74" t="s">
        <v>41</v>
      </c>
      <c r="AH10" s="74" t="s">
        <v>42</v>
      </c>
      <c r="AI10" s="74" t="s">
        <v>43</v>
      </c>
      <c r="AJ10" s="74" t="s">
        <v>44</v>
      </c>
      <c r="AK10" s="70" t="s">
        <v>45</v>
      </c>
      <c r="AL10" s="74"/>
      <c r="AM10" s="79"/>
      <c r="AN10" s="72"/>
      <c r="AO10" s="72"/>
      <c r="AP10" s="72"/>
      <c r="AQ10" s="72"/>
      <c r="AR10" s="83"/>
      <c r="AS10" s="13"/>
      <c r="AT10" s="89"/>
      <c r="AU10" s="93"/>
      <c r="AV10" s="93"/>
      <c r="AW10" s="93"/>
      <c r="AX10" s="93"/>
      <c r="AY10" s="97"/>
      <c r="AZ10" s="13"/>
      <c r="BA10" s="101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customHeight="1" ht="15.75">
      <c r="A11" s="16">
        <v>1</v>
      </c>
      <c r="B11" s="16">
        <v>42516</v>
      </c>
      <c r="C11" s="16" t="s">
        <v>285</v>
      </c>
      <c r="D11" s="13"/>
      <c r="E11" s="16" t="str">
        <f>H11</f>
        <v>0</v>
      </c>
      <c r="F11" s="13"/>
      <c r="G11" s="34" t="str">
        <f>IF(OR(COUNTBLANK(AL11:AL11)=1,COUNTBLANK(AR11:AR11)=1,COUNTBLANK(O11:O11)=1),"",ROUND(((2*AL11)+AR11+O11)/4,0))</f>
        <v>0</v>
      </c>
      <c r="H11" s="34" t="str">
        <f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0</v>
      </c>
      <c r="I11" s="34" t="str">
        <f>IF(AND(COUNTBLANK(AT11:AX11)=5,COUNTBLANK(AM11:AQ11)=5),"",IF(COUNTBLANK(AL11:AL11)=1,ROUND((AR11+(AY11*2))/3,0),ROUND(AY11,0)))</f>
        <v>0</v>
      </c>
      <c r="J11" s="34" t="str">
        <f>IF(OR(AND(COUNTBLANK(P11:P11)=1,OR($K$2&lt;&gt;12,UPPER($L$2)&lt;&gt;"GENAP")),COUNTBLANK(AT11:AX11)=5),"",IF(COUNTBLANK(AL11:AL11)=1,ROUND((AR11+(AY11*2))/3,0),ROUND(AY11,0)))</f>
        <v>0</v>
      </c>
      <c r="K11" s="16" t="str">
        <f>IF(BA11="","",BA11)</f>
        <v>0</v>
      </c>
      <c r="L11" s="102" t="s">
        <v>47</v>
      </c>
      <c r="M11" s="13"/>
      <c r="N11" s="52" t="str">
        <f>IF(BB11="","",BB11)</f>
        <v>0</v>
      </c>
      <c r="O11" s="2">
        <v>95</v>
      </c>
      <c r="P11" s="1">
        <v>96</v>
      </c>
      <c r="Q11" s="13"/>
      <c r="R11" s="3">
        <v>86</v>
      </c>
      <c r="S11" s="1"/>
      <c r="T11" s="62" t="str">
        <f>IF(ISNUMBER(R11)=FALSE(),"",IF(OR(R11&gt;=$C$4,ISNUMBER(S11)=FALSE(),R11&gt;S11),R11,IF(S11&gt;=$C$4,$C$4,S11)))</f>
        <v>0</v>
      </c>
      <c r="U11" s="1">
        <v>86</v>
      </c>
      <c r="V11" s="1"/>
      <c r="W11" s="62" t="str">
        <f>IF(ISNUMBER(U11)=FALSE(),"",IF(OR(U11&gt;=$C$4,ISNUMBER(V11)=FALSE(),U11&gt;V11),U11,IF(V11&gt;=$C$4,$C$4,V11)))</f>
        <v>0</v>
      </c>
      <c r="X11" s="1">
        <v>90</v>
      </c>
      <c r="Y11" s="1"/>
      <c r="Z11" s="62" t="str">
        <f>IF(ISNUMBER(X11)=FALSE(),"",IF(OR(X11&gt;=$C$4,ISNUMBER(Y11)=FALSE(),X11&gt;Y11),X11,IF(Y11&gt;=$C$4,$C$4,Y11)))</f>
        <v>0</v>
      </c>
      <c r="AA11" s="1"/>
      <c r="AB11" s="1"/>
      <c r="AC11" s="62" t="str">
        <f>IF(ISNUMBER(AA11)=FALSE(),"",IF(OR(AA11&gt;=$C$4,ISNUMBER(AB11)=FALSE(),AA11&gt;AB11),AA11,IF(AB11&gt;=$C$4,$C$4,AB11)))</f>
        <v>0</v>
      </c>
      <c r="AD11" s="1"/>
      <c r="AE11" s="1"/>
      <c r="AF11" s="62" t="str">
        <f>IF(ISNUMBER(AD11)=FALSE(),"",IF(OR(AD11&gt;=$C$4,ISNUMBER(AE11)=FALSE(),AD11&gt;AE11),AD11,IF(AE11&gt;=$C$4,$C$4,AE11)))</f>
        <v>0</v>
      </c>
      <c r="AG11" s="16" t="str">
        <f>IF(COUNTA(T11:T11)=1,T11)</f>
        <v>0</v>
      </c>
      <c r="AH11" s="16" t="str">
        <f>IF(COUNTA(W11:W11)=1,W11)</f>
        <v>0</v>
      </c>
      <c r="AI11" s="16" t="str">
        <f>IF(COUNTA(Z11:Z11)=1,Z11)</f>
        <v>0</v>
      </c>
      <c r="AJ11" s="16" t="str">
        <f>IF(COUNTA(AC11:AC11)=1,AC11)</f>
        <v>0</v>
      </c>
      <c r="AK11" s="16" t="str">
        <f>IF(COUNTA(AF11:AF11)=1,AF11)</f>
        <v>0</v>
      </c>
      <c r="AL11" s="52" t="str">
        <f>IF(COUNTBLANK(AG11:AK11)=5,"",AVERAGE(AG11:AK11))</f>
        <v>0</v>
      </c>
      <c r="AM11" s="6">
        <v>86</v>
      </c>
      <c r="AN11" s="2">
        <v>87</v>
      </c>
      <c r="AO11" s="2">
        <v>89</v>
      </c>
      <c r="AP11" s="2"/>
      <c r="AQ11" s="2"/>
      <c r="AR11" s="84" t="str">
        <f>IF(COUNTBLANK(AM11:AQ11)=5,"",AVERAGE(AM11:AQ11))</f>
        <v>0</v>
      </c>
      <c r="AS11" s="13"/>
      <c r="AT11" s="6"/>
      <c r="AU11" s="2"/>
      <c r="AV11" s="2"/>
      <c r="AW11" s="2"/>
      <c r="AX11" s="2"/>
      <c r="AY11" s="98" t="str">
        <f>IF(COUNTBLANK(AT11:AX11)=5,"",AVERAGE(AT11:AX11))</f>
        <v>0</v>
      </c>
      <c r="AZ11" s="13"/>
      <c r="BA11" s="10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6">
        <v>2</v>
      </c>
      <c r="B12" s="16">
        <v>42530</v>
      </c>
      <c r="C12" s="16" t="s">
        <v>286</v>
      </c>
      <c r="D12" s="13"/>
      <c r="E12" s="16" t="str">
        <f>H12</f>
        <v>0</v>
      </c>
      <c r="F12" s="13"/>
      <c r="G12" s="34" t="str">
        <f>IF(OR(COUNTBLANK(AL12:AL12)=1,COUNTBLANK(AR12:AR12)=1,COUNTBLANK(O12:O12)=1),"",ROUND(((2*AL12)+AR12+O12)/4,0))</f>
        <v>0</v>
      </c>
      <c r="H12" s="34" t="str">
        <f>IF(OR(COUNTBLANK(AL12:AL12)=1,COUNTBLANK(AR12:AR12)=1,AND(COUNTBLANK(O12:O12)=1,OR($K$2&lt;&gt;12,UPPER($L$2)&lt;&gt;"GENAP")),AND(COUNTBLANK(P12:P12)=1,OR($K$2&lt;&gt;12,UPPER($L$2)&lt;&gt;"GENAP"))),"",IF(OR($K$2&lt;&gt;12,UPPER($L$2)&lt;&gt;"GENAP"),ROUND(((2*AL12)+AR12+P12)/4,0),ROUND(((2*AL12)+AR12+P12)/4,0)))</f>
        <v>0</v>
      </c>
      <c r="I12" s="34" t="str">
        <f>IF(AND(COUNTBLANK(AT12:AX12)=5,COUNTBLANK(AM12:AQ12)=5),"",IF(COUNTBLANK(AL12:AL12)=1,ROUND((AR12+(AY12*2))/3,0),ROUND(AY12,0)))</f>
        <v>0</v>
      </c>
      <c r="J12" s="34" t="str">
        <f>IF(OR(AND(COUNTBLANK(P12:P12)=1,OR($K$2&lt;&gt;12,UPPER($L$2)&lt;&gt;"GENAP")),COUNTBLANK(AT12:AX12)=5),"",IF(COUNTBLANK(AL12:AL12)=1,ROUND((AR12+(AY12*2))/3,0),ROUND(AY12,0)))</f>
        <v>0</v>
      </c>
      <c r="K12" s="16" t="str">
        <f>IF(BA12="","",BA12)</f>
        <v>0</v>
      </c>
      <c r="L12" s="102" t="s">
        <v>47</v>
      </c>
      <c r="M12" s="13"/>
      <c r="N12" s="53" t="str">
        <f>IF(BB12="","",BB12)</f>
        <v>0</v>
      </c>
      <c r="O12" s="2">
        <v>88</v>
      </c>
      <c r="P12" s="2">
        <v>96</v>
      </c>
      <c r="Q12" s="13"/>
      <c r="R12" s="3">
        <v>90</v>
      </c>
      <c r="S12" s="1"/>
      <c r="T12" s="62" t="str">
        <f>IF(ISNUMBER(R12)=FALSE(),"",IF(OR(R12&gt;=$C$4,ISNUMBER(S12)=FALSE(),R12&gt;S12),R12,IF(S12&gt;=$C$4,$C$4,S12)))</f>
        <v>0</v>
      </c>
      <c r="U12" s="1">
        <v>93</v>
      </c>
      <c r="V12" s="1"/>
      <c r="W12" s="62" t="str">
        <f>IF(ISNUMBER(U12)=FALSE(),"",IF(OR(U12&gt;=$C$4,ISNUMBER(V12)=FALSE(),U12&gt;V12),U12,IF(V12&gt;=$C$4,$C$4,V12)))</f>
        <v>0</v>
      </c>
      <c r="X12" s="1">
        <v>88</v>
      </c>
      <c r="Y12" s="1"/>
      <c r="Z12" s="62" t="str">
        <f>IF(ISNUMBER(X12)=FALSE(),"",IF(OR(X12&gt;=$C$4,ISNUMBER(Y12)=FALSE(),X12&gt;Y12),X12,IF(Y12&gt;=$C$4,$C$4,Y12)))</f>
        <v>0</v>
      </c>
      <c r="AA12" s="1"/>
      <c r="AB12" s="1"/>
      <c r="AC12" s="62" t="str">
        <f>IF(ISNUMBER(AA12)=FALSE(),"",IF(OR(AA12&gt;=$C$4,ISNUMBER(AB12)=FALSE(),AA12&gt;AB12),AA12,IF(AB12&gt;=$C$4,$C$4,AB12)))</f>
        <v>0</v>
      </c>
      <c r="AD12" s="1"/>
      <c r="AE12" s="1"/>
      <c r="AF12" s="62" t="str">
        <f>IF(ISNUMBER(AD12)=FALSE(),"",IF(OR(AD12&gt;=$C$4,ISNUMBER(AE12)=FALSE(),AD12&gt;AE12),AD12,IF(AE12&gt;=$C$4,$C$4,AE12)))</f>
        <v>0</v>
      </c>
      <c r="AG12" s="16" t="str">
        <f>IF(COUNTA(T12:T12)=1,T12)</f>
        <v>0</v>
      </c>
      <c r="AH12" s="16" t="str">
        <f>IF(COUNTA(W12:W12)=1,W12)</f>
        <v>0</v>
      </c>
      <c r="AI12" s="16" t="str">
        <f>IF(COUNTA(Z12:Z12)=1,Z12)</f>
        <v>0</v>
      </c>
      <c r="AJ12" s="16" t="str">
        <f>IF(COUNTA(AC12:AC12)=1,AC12)</f>
        <v>0</v>
      </c>
      <c r="AK12" s="16" t="str">
        <f>IF(COUNTA(AF12:AF12)=1,AF12)</f>
        <v>0</v>
      </c>
      <c r="AL12" s="52" t="str">
        <f>IF(COUNTBLANK(AG12:AK12)=5,"",AVERAGE(AG12:AK12))</f>
        <v>0</v>
      </c>
      <c r="AM12" s="6">
        <v>86</v>
      </c>
      <c r="AN12" s="2">
        <v>87</v>
      </c>
      <c r="AO12" s="2">
        <v>89</v>
      </c>
      <c r="AP12" s="2"/>
      <c r="AQ12" s="2"/>
      <c r="AR12" s="84" t="str">
        <f>IF(COUNTBLANK(AM12:AQ12)=5,"",AVERAGE(AM12:AQ12))</f>
        <v>0</v>
      </c>
      <c r="AS12" s="13"/>
      <c r="AT12" s="6"/>
      <c r="AU12" s="2"/>
      <c r="AV12" s="2"/>
      <c r="AW12" s="2"/>
      <c r="AX12" s="2"/>
      <c r="AY12" s="98" t="str">
        <f>IF(COUNTBLANK(AT12:AX12)=5,"",AVERAGE(AT12:AX12))</f>
        <v>0</v>
      </c>
      <c r="AZ12" s="13"/>
      <c r="BA12" s="10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6">
        <v>3</v>
      </c>
      <c r="B13" s="16">
        <v>42544</v>
      </c>
      <c r="C13" s="16" t="s">
        <v>287</v>
      </c>
      <c r="D13" s="13"/>
      <c r="E13" s="16" t="str">
        <f>H13</f>
        <v>0</v>
      </c>
      <c r="F13" s="13"/>
      <c r="G13" s="34" t="str">
        <f>IF(OR(COUNTBLANK(AL13:AL13)=1,COUNTBLANK(AR13:AR13)=1,COUNTBLANK(O13:O13)=1),"",ROUND(((2*AL13)+AR13+O13)/4,0))</f>
        <v>0</v>
      </c>
      <c r="H13" s="34" t="str">
        <f>IF(OR(COUNTBLANK(AL13:AL13)=1,COUNTBLANK(AR13:AR13)=1,AND(COUNTBLANK(O13:O13)=1,OR($K$2&lt;&gt;12,UPPER($L$2)&lt;&gt;"GENAP")),AND(COUNTBLANK(P13:P13)=1,OR($K$2&lt;&gt;12,UPPER($L$2)&lt;&gt;"GENAP"))),"",IF(OR($K$2&lt;&gt;12,UPPER($L$2)&lt;&gt;"GENAP"),ROUND(((2*AL13)+AR13+P13)/4,0),ROUND(((2*AL13)+AR13+P13)/4,0)))</f>
        <v>0</v>
      </c>
      <c r="I13" s="34" t="str">
        <f>IF(AND(COUNTBLANK(AT13:AX13)=5,COUNTBLANK(AM13:AQ13)=5),"",IF(COUNTBLANK(AL13:AL13)=1,ROUND((AR13+(AY13*2))/3,0),ROUND(AY13,0)))</f>
        <v>0</v>
      </c>
      <c r="J13" s="34" t="str">
        <f>IF(OR(AND(COUNTBLANK(P13:P13)=1,OR($K$2&lt;&gt;12,UPPER($L$2)&lt;&gt;"GENAP")),COUNTBLANK(AT13:AX13)=5),"",IF(COUNTBLANK(AL13:AL13)=1,ROUND((AR13+(AY13*2))/3,0),ROUND(AY13,0)))</f>
        <v>0</v>
      </c>
      <c r="K13" s="16" t="str">
        <f>IF(BA13="","",BA13)</f>
        <v>0</v>
      </c>
      <c r="L13" s="102" t="s">
        <v>47</v>
      </c>
      <c r="M13" s="13"/>
      <c r="N13" s="53" t="str">
        <f>IF(BB13="","",BB13)</f>
        <v>0</v>
      </c>
      <c r="O13" s="2">
        <v>78</v>
      </c>
      <c r="P13" s="2">
        <v>78</v>
      </c>
      <c r="Q13" s="13"/>
      <c r="R13" s="3">
        <v>80</v>
      </c>
      <c r="S13" s="1"/>
      <c r="T13" s="62" t="str">
        <f>IF(ISNUMBER(R13)=FALSE(),"",IF(OR(R13&gt;=$C$4,ISNUMBER(S13)=FALSE(),R13&gt;S13),R13,IF(S13&gt;=$C$4,$C$4,S13)))</f>
        <v>0</v>
      </c>
      <c r="U13" s="1">
        <v>85</v>
      </c>
      <c r="V13" s="1"/>
      <c r="W13" s="62" t="str">
        <f>IF(ISNUMBER(U13)=FALSE(),"",IF(OR(U13&gt;=$C$4,ISNUMBER(V13)=FALSE(),U13&gt;V13),U13,IF(V13&gt;=$C$4,$C$4,V13)))</f>
        <v>0</v>
      </c>
      <c r="X13" s="1">
        <v>80</v>
      </c>
      <c r="Y13" s="1"/>
      <c r="Z13" s="62" t="str">
        <f>IF(ISNUMBER(X13)=FALSE(),"",IF(OR(X13&gt;=$C$4,ISNUMBER(Y13)=FALSE(),X13&gt;Y13),X13,IF(Y13&gt;=$C$4,$C$4,Y13)))</f>
        <v>0</v>
      </c>
      <c r="AA13" s="1"/>
      <c r="AB13" s="1"/>
      <c r="AC13" s="62" t="str">
        <f>IF(ISNUMBER(AA13)=FALSE(),"",IF(OR(AA13&gt;=$C$4,ISNUMBER(AB13)=FALSE(),AA13&gt;AB13),AA13,IF(AB13&gt;=$C$4,$C$4,AB13)))</f>
        <v>0</v>
      </c>
      <c r="AD13" s="1"/>
      <c r="AE13" s="1"/>
      <c r="AF13" s="62" t="str">
        <f>IF(ISNUMBER(AD13)=FALSE(),"",IF(OR(AD13&gt;=$C$4,ISNUMBER(AE13)=FALSE(),AD13&gt;AE13),AD13,IF(AE13&gt;=$C$4,$C$4,AE13)))</f>
        <v>0</v>
      </c>
      <c r="AG13" s="16" t="str">
        <f>IF(COUNTA(T13:T13)=1,T13)</f>
        <v>0</v>
      </c>
      <c r="AH13" s="16" t="str">
        <f>IF(COUNTA(W13:W13)=1,W13)</f>
        <v>0</v>
      </c>
      <c r="AI13" s="16" t="str">
        <f>IF(COUNTA(Z13:Z13)=1,Z13)</f>
        <v>0</v>
      </c>
      <c r="AJ13" s="16" t="str">
        <f>IF(COUNTA(AC13:AC13)=1,AC13)</f>
        <v>0</v>
      </c>
      <c r="AK13" s="16" t="str">
        <f>IF(COUNTA(AF13:AF13)=1,AF13)</f>
        <v>0</v>
      </c>
      <c r="AL13" s="52" t="str">
        <f>IF(COUNTBLANK(AG13:AK13)=5,"",AVERAGE(AG13:AK13))</f>
        <v>0</v>
      </c>
      <c r="AM13" s="6">
        <v>78</v>
      </c>
      <c r="AN13" s="2">
        <v>87</v>
      </c>
      <c r="AO13" s="2">
        <v>89</v>
      </c>
      <c r="AP13" s="2"/>
      <c r="AQ13" s="2"/>
      <c r="AR13" s="84" t="str">
        <f>IF(COUNTBLANK(AM13:AQ13)=5,"",AVERAGE(AM13:AQ13))</f>
        <v>0</v>
      </c>
      <c r="AS13" s="13"/>
      <c r="AT13" s="6"/>
      <c r="AU13" s="2"/>
      <c r="AV13" s="2"/>
      <c r="AW13" s="2"/>
      <c r="AX13" s="2"/>
      <c r="AY13" s="98" t="str">
        <f>IF(COUNTBLANK(AT13:AX13)=5,"",AVERAGE(AT13:AX13))</f>
        <v>0</v>
      </c>
      <c r="AZ13" s="13"/>
      <c r="BA13" s="10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6">
        <v>4</v>
      </c>
      <c r="B14" s="16">
        <v>42558</v>
      </c>
      <c r="C14" s="16" t="s">
        <v>288</v>
      </c>
      <c r="D14" s="13"/>
      <c r="E14" s="16" t="str">
        <f>H14</f>
        <v>0</v>
      </c>
      <c r="F14" s="13"/>
      <c r="G14" s="34" t="str">
        <f>IF(OR(COUNTBLANK(AL14:AL14)=1,COUNTBLANK(AR14:AR14)=1,COUNTBLANK(O14:O14)=1),"",ROUND(((2*AL14)+AR14+O14)/4,0))</f>
        <v>0</v>
      </c>
      <c r="H14" s="34" t="str">
        <f>IF(OR(COUNTBLANK(AL14:AL14)=1,COUNTBLANK(AR14:AR14)=1,AND(COUNTBLANK(O14:O14)=1,OR($K$2&lt;&gt;12,UPPER($L$2)&lt;&gt;"GENAP")),AND(COUNTBLANK(P14:P14)=1,OR($K$2&lt;&gt;12,UPPER($L$2)&lt;&gt;"GENAP"))),"",IF(OR($K$2&lt;&gt;12,UPPER($L$2)&lt;&gt;"GENAP"),ROUND(((2*AL14)+AR14+P14)/4,0),ROUND(((2*AL14)+AR14+P14)/4,0)))</f>
        <v>0</v>
      </c>
      <c r="I14" s="34" t="str">
        <f>IF(AND(COUNTBLANK(AT14:AX14)=5,COUNTBLANK(AM14:AQ14)=5),"",IF(COUNTBLANK(AL14:AL14)=1,ROUND((AR14+(AY14*2))/3,0),ROUND(AY14,0)))</f>
        <v>0</v>
      </c>
      <c r="J14" s="34" t="str">
        <f>IF(OR(AND(COUNTBLANK(P14:P14)=1,OR($K$2&lt;&gt;12,UPPER($L$2)&lt;&gt;"GENAP")),COUNTBLANK(AT14:AX14)=5),"",IF(COUNTBLANK(AL14:AL14)=1,ROUND((AR14+(AY14*2))/3,0),ROUND(AY14,0)))</f>
        <v>0</v>
      </c>
      <c r="K14" s="16" t="str">
        <f>IF(BA14="","",BA14)</f>
        <v>0</v>
      </c>
      <c r="L14" s="102" t="s">
        <v>47</v>
      </c>
      <c r="M14" s="13"/>
      <c r="N14" s="53" t="str">
        <f>IF(BB14="","",BB14)</f>
        <v>0</v>
      </c>
      <c r="O14" s="2">
        <v>84</v>
      </c>
      <c r="P14" s="2">
        <v>85</v>
      </c>
      <c r="Q14" s="13"/>
      <c r="R14" s="3">
        <v>85</v>
      </c>
      <c r="S14" s="1"/>
      <c r="T14" s="62" t="str">
        <f>IF(ISNUMBER(R14)=FALSE(),"",IF(OR(R14&gt;=$C$4,ISNUMBER(S14)=FALSE(),R14&gt;S14),R14,IF(S14&gt;=$C$4,$C$4,S14)))</f>
        <v>0</v>
      </c>
      <c r="U14" s="1">
        <v>86</v>
      </c>
      <c r="V14" s="1"/>
      <c r="W14" s="62" t="str">
        <f>IF(ISNUMBER(U14)=FALSE(),"",IF(OR(U14&gt;=$C$4,ISNUMBER(V14)=FALSE(),U14&gt;V14),U14,IF(V14&gt;=$C$4,$C$4,V14)))</f>
        <v>0</v>
      </c>
      <c r="X14" s="1">
        <v>85</v>
      </c>
      <c r="Y14" s="1"/>
      <c r="Z14" s="62" t="str">
        <f>IF(ISNUMBER(X14)=FALSE(),"",IF(OR(X14&gt;=$C$4,ISNUMBER(Y14)=FALSE(),X14&gt;Y14),X14,IF(Y14&gt;=$C$4,$C$4,Y14)))</f>
        <v>0</v>
      </c>
      <c r="AA14" s="1"/>
      <c r="AB14" s="1"/>
      <c r="AC14" s="62" t="str">
        <f>IF(ISNUMBER(AA14)=FALSE(),"",IF(OR(AA14&gt;=$C$4,ISNUMBER(AB14)=FALSE(),AA14&gt;AB14),AA14,IF(AB14&gt;=$C$4,$C$4,AB14)))</f>
        <v>0</v>
      </c>
      <c r="AD14" s="1"/>
      <c r="AE14" s="1"/>
      <c r="AF14" s="62" t="str">
        <f>IF(ISNUMBER(AD14)=FALSE(),"",IF(OR(AD14&gt;=$C$4,ISNUMBER(AE14)=FALSE(),AD14&gt;AE14),AD14,IF(AE14&gt;=$C$4,$C$4,AE14)))</f>
        <v>0</v>
      </c>
      <c r="AG14" s="16" t="str">
        <f>IF(COUNTA(T14:T14)=1,T14)</f>
        <v>0</v>
      </c>
      <c r="AH14" s="16" t="str">
        <f>IF(COUNTA(W14:W14)=1,W14)</f>
        <v>0</v>
      </c>
      <c r="AI14" s="16" t="str">
        <f>IF(COUNTA(Z14:Z14)=1,Z14)</f>
        <v>0</v>
      </c>
      <c r="AJ14" s="16" t="str">
        <f>IF(COUNTA(AC14:AC14)=1,AC14)</f>
        <v>0</v>
      </c>
      <c r="AK14" s="16" t="str">
        <f>IF(COUNTA(AF14:AF14)=1,AF14)</f>
        <v>0</v>
      </c>
      <c r="AL14" s="52" t="str">
        <f>IF(COUNTBLANK(AG14:AK14)=5,"",AVERAGE(AG14:AK14))</f>
        <v>0</v>
      </c>
      <c r="AM14" s="6">
        <v>87</v>
      </c>
      <c r="AN14" s="2">
        <v>87</v>
      </c>
      <c r="AO14" s="2">
        <v>89</v>
      </c>
      <c r="AP14" s="2"/>
      <c r="AQ14" s="2"/>
      <c r="AR14" s="84" t="str">
        <f>IF(COUNTBLANK(AM14:AQ14)=5,"",AVERAGE(AM14:AQ14))</f>
        <v>0</v>
      </c>
      <c r="AS14" s="13"/>
      <c r="AT14" s="6"/>
      <c r="AU14" s="2"/>
      <c r="AV14" s="2"/>
      <c r="AW14" s="2"/>
      <c r="AX14" s="2"/>
      <c r="AY14" s="98" t="str">
        <f>IF(COUNTBLANK(AT14:AX14)=5,"",AVERAGE(AT14:AX14))</f>
        <v>0</v>
      </c>
      <c r="AZ14" s="13"/>
      <c r="BA14" s="10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6">
        <v>5</v>
      </c>
      <c r="B15" s="16">
        <v>42572</v>
      </c>
      <c r="C15" s="16" t="s">
        <v>289</v>
      </c>
      <c r="D15" s="13"/>
      <c r="E15" s="16" t="str">
        <f>H15</f>
        <v>0</v>
      </c>
      <c r="F15" s="13"/>
      <c r="G15" s="34" t="str">
        <f>IF(OR(COUNTBLANK(AL15:AL15)=1,COUNTBLANK(AR15:AR15)=1,COUNTBLANK(O15:O15)=1),"",ROUND(((2*AL15)+AR15+O15)/4,0))</f>
        <v>0</v>
      </c>
      <c r="H15" s="34" t="str">
        <f>IF(OR(COUNTBLANK(AL15:AL15)=1,COUNTBLANK(AR15:AR15)=1,AND(COUNTBLANK(O15:O15)=1,OR($K$2&lt;&gt;12,UPPER($L$2)&lt;&gt;"GENAP")),AND(COUNTBLANK(P15:P15)=1,OR($K$2&lt;&gt;12,UPPER($L$2)&lt;&gt;"GENAP"))),"",IF(OR($K$2&lt;&gt;12,UPPER($L$2)&lt;&gt;"GENAP"),ROUND(((2*AL15)+AR15+P15)/4,0),ROUND(((2*AL15)+AR15+P15)/4,0)))</f>
        <v>0</v>
      </c>
      <c r="I15" s="34" t="str">
        <f>IF(AND(COUNTBLANK(AT15:AX15)=5,COUNTBLANK(AM15:AQ15)=5),"",IF(COUNTBLANK(AL15:AL15)=1,ROUND((AR15+(AY15*2))/3,0),ROUND(AY15,0)))</f>
        <v>0</v>
      </c>
      <c r="J15" s="34" t="str">
        <f>IF(OR(AND(COUNTBLANK(P15:P15)=1,OR($K$2&lt;&gt;12,UPPER($L$2)&lt;&gt;"GENAP")),COUNTBLANK(AT15:AX15)=5),"",IF(COUNTBLANK(AL15:AL15)=1,ROUND((AR15+(AY15*2))/3,0),ROUND(AY15,0)))</f>
        <v>0</v>
      </c>
      <c r="K15" s="16" t="str">
        <f>IF(BA15="","",BA15)</f>
        <v>0</v>
      </c>
      <c r="L15" s="102" t="s">
        <v>47</v>
      </c>
      <c r="M15" s="13"/>
      <c r="N15" s="53" t="str">
        <f>IF(BB15="","",BB15)</f>
        <v>0</v>
      </c>
      <c r="O15" s="2">
        <v>86</v>
      </c>
      <c r="P15" s="2">
        <v>93</v>
      </c>
      <c r="Q15" s="13"/>
      <c r="R15" s="3">
        <v>85</v>
      </c>
      <c r="S15" s="1"/>
      <c r="T15" s="62" t="str">
        <f>IF(ISNUMBER(R15)=FALSE(),"",IF(OR(R15&gt;=$C$4,ISNUMBER(S15)=FALSE(),R15&gt;S15),R15,IF(S15&gt;=$C$4,$C$4,S15)))</f>
        <v>0</v>
      </c>
      <c r="U15" s="1">
        <v>87</v>
      </c>
      <c r="V15" s="1"/>
      <c r="W15" s="62" t="str">
        <f>IF(ISNUMBER(U15)=FALSE(),"",IF(OR(U15&gt;=$C$4,ISNUMBER(V15)=FALSE(),U15&gt;V15),U15,IF(V15&gt;=$C$4,$C$4,V15)))</f>
        <v>0</v>
      </c>
      <c r="X15" s="1">
        <v>90</v>
      </c>
      <c r="Y15" s="1"/>
      <c r="Z15" s="62" t="str">
        <f>IF(ISNUMBER(X15)=FALSE(),"",IF(OR(X15&gt;=$C$4,ISNUMBER(Y15)=FALSE(),X15&gt;Y15),X15,IF(Y15&gt;=$C$4,$C$4,Y15)))</f>
        <v>0</v>
      </c>
      <c r="AA15" s="1"/>
      <c r="AB15" s="1"/>
      <c r="AC15" s="62" t="str">
        <f>IF(ISNUMBER(AA15)=FALSE(),"",IF(OR(AA15&gt;=$C$4,ISNUMBER(AB15)=FALSE(),AA15&gt;AB15),AA15,IF(AB15&gt;=$C$4,$C$4,AB15)))</f>
        <v>0</v>
      </c>
      <c r="AD15" s="1"/>
      <c r="AE15" s="1"/>
      <c r="AF15" s="62" t="str">
        <f>IF(ISNUMBER(AD15)=FALSE(),"",IF(OR(AD15&gt;=$C$4,ISNUMBER(AE15)=FALSE(),AD15&gt;AE15),AD15,IF(AE15&gt;=$C$4,$C$4,AE15)))</f>
        <v>0</v>
      </c>
      <c r="AG15" s="16" t="str">
        <f>IF(COUNTA(T15:T15)=1,T15)</f>
        <v>0</v>
      </c>
      <c r="AH15" s="16" t="str">
        <f>IF(COUNTA(W15:W15)=1,W15)</f>
        <v>0</v>
      </c>
      <c r="AI15" s="16" t="str">
        <f>IF(COUNTA(Z15:Z15)=1,Z15)</f>
        <v>0</v>
      </c>
      <c r="AJ15" s="16" t="str">
        <f>IF(COUNTA(AC15:AC15)=1,AC15)</f>
        <v>0</v>
      </c>
      <c r="AK15" s="16" t="str">
        <f>IF(COUNTA(AF15:AF15)=1,AF15)</f>
        <v>0</v>
      </c>
      <c r="AL15" s="52" t="str">
        <f>IF(COUNTBLANK(AG15:AK15)=5,"",AVERAGE(AG15:AK15))</f>
        <v>0</v>
      </c>
      <c r="AM15" s="6">
        <v>87</v>
      </c>
      <c r="AN15" s="2">
        <v>87</v>
      </c>
      <c r="AO15" s="2">
        <v>89</v>
      </c>
      <c r="AP15" s="2"/>
      <c r="AQ15" s="2"/>
      <c r="AR15" s="84" t="str">
        <f>IF(COUNTBLANK(AM15:AQ15)=5,"",AVERAGE(AM15:AQ15))</f>
        <v>0</v>
      </c>
      <c r="AS15" s="13"/>
      <c r="AT15" s="6"/>
      <c r="AU15" s="2"/>
      <c r="AV15" s="2"/>
      <c r="AW15" s="2"/>
      <c r="AX15" s="2"/>
      <c r="AY15" s="98" t="str">
        <f>IF(COUNTBLANK(AT15:AX15)=5,"",AVERAGE(AT15:AX15))</f>
        <v>0</v>
      </c>
      <c r="AZ15" s="13"/>
      <c r="BA15" s="10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6">
        <v>6</v>
      </c>
      <c r="B16" s="16">
        <v>42586</v>
      </c>
      <c r="C16" s="16" t="s">
        <v>290</v>
      </c>
      <c r="D16" s="13"/>
      <c r="E16" s="16" t="str">
        <f>H16</f>
        <v>0</v>
      </c>
      <c r="F16" s="13"/>
      <c r="G16" s="34" t="str">
        <f>IF(OR(COUNTBLANK(AL16:AL16)=1,COUNTBLANK(AR16:AR16)=1,COUNTBLANK(O16:O16)=1),"",ROUND(((2*AL16)+AR16+O16)/4,0))</f>
        <v>0</v>
      </c>
      <c r="H16" s="34" t="str">
        <f>IF(OR(COUNTBLANK(AL16:AL16)=1,COUNTBLANK(AR16:AR16)=1,AND(COUNTBLANK(O16:O16)=1,OR($K$2&lt;&gt;12,UPPER($L$2)&lt;&gt;"GENAP")),AND(COUNTBLANK(P16:P16)=1,OR($K$2&lt;&gt;12,UPPER($L$2)&lt;&gt;"GENAP"))),"",IF(OR($K$2&lt;&gt;12,UPPER($L$2)&lt;&gt;"GENAP"),ROUND(((2*AL16)+AR16+P16)/4,0),ROUND(((2*AL16)+AR16+P16)/4,0)))</f>
        <v>0</v>
      </c>
      <c r="I16" s="34" t="str">
        <f>IF(AND(COUNTBLANK(AT16:AX16)=5,COUNTBLANK(AM16:AQ16)=5),"",IF(COUNTBLANK(AL16:AL16)=1,ROUND((AR16+(AY16*2))/3,0),ROUND(AY16,0)))</f>
        <v>0</v>
      </c>
      <c r="J16" s="34" t="str">
        <f>IF(OR(AND(COUNTBLANK(P16:P16)=1,OR($K$2&lt;&gt;12,UPPER($L$2)&lt;&gt;"GENAP")),COUNTBLANK(AT16:AX16)=5),"",IF(COUNTBLANK(AL16:AL16)=1,ROUND((AR16+(AY16*2))/3,0),ROUND(AY16,0)))</f>
        <v>0</v>
      </c>
      <c r="K16" s="16" t="str">
        <f>IF(BA16="","",BA16)</f>
        <v>0</v>
      </c>
      <c r="L16" s="102" t="s">
        <v>47</v>
      </c>
      <c r="M16" s="13"/>
      <c r="N16" s="53" t="str">
        <f>IF(BB16="","",BB16)</f>
        <v>0</v>
      </c>
      <c r="O16" s="2">
        <v>84</v>
      </c>
      <c r="P16" s="2">
        <v>90</v>
      </c>
      <c r="Q16" s="13"/>
      <c r="R16" s="3">
        <v>84</v>
      </c>
      <c r="S16" s="1"/>
      <c r="T16" s="62" t="str">
        <f>IF(ISNUMBER(R16)=FALSE(),"",IF(OR(R16&gt;=$C$4,ISNUMBER(S16)=FALSE(),R16&gt;S16),R16,IF(S16&gt;=$C$4,$C$4,S16)))</f>
        <v>0</v>
      </c>
      <c r="U16" s="1">
        <v>82</v>
      </c>
      <c r="V16" s="1"/>
      <c r="W16" s="62" t="str">
        <f>IF(ISNUMBER(U16)=FALSE(),"",IF(OR(U16&gt;=$C$4,ISNUMBER(V16)=FALSE(),U16&gt;V16),U16,IF(V16&gt;=$C$4,$C$4,V16)))</f>
        <v>0</v>
      </c>
      <c r="X16" s="1">
        <v>87</v>
      </c>
      <c r="Y16" s="1"/>
      <c r="Z16" s="62" t="str">
        <f>IF(ISNUMBER(X16)=FALSE(),"",IF(OR(X16&gt;=$C$4,ISNUMBER(Y16)=FALSE(),X16&gt;Y16),X16,IF(Y16&gt;=$C$4,$C$4,Y16)))</f>
        <v>0</v>
      </c>
      <c r="AA16" s="1"/>
      <c r="AB16" s="1"/>
      <c r="AC16" s="62" t="str">
        <f>IF(ISNUMBER(AA16)=FALSE(),"",IF(OR(AA16&gt;=$C$4,ISNUMBER(AB16)=FALSE(),AA16&gt;AB16),AA16,IF(AB16&gt;=$C$4,$C$4,AB16)))</f>
        <v>0</v>
      </c>
      <c r="AD16" s="1"/>
      <c r="AE16" s="1"/>
      <c r="AF16" s="62" t="str">
        <f>IF(ISNUMBER(AD16)=FALSE(),"",IF(OR(AD16&gt;=$C$4,ISNUMBER(AE16)=FALSE(),AD16&gt;AE16),AD16,IF(AE16&gt;=$C$4,$C$4,AE16)))</f>
        <v>0</v>
      </c>
      <c r="AG16" s="16" t="str">
        <f>IF(COUNTA(T16:T16)=1,T16)</f>
        <v>0</v>
      </c>
      <c r="AH16" s="16" t="str">
        <f>IF(COUNTA(W16:W16)=1,W16)</f>
        <v>0</v>
      </c>
      <c r="AI16" s="16" t="str">
        <f>IF(COUNTA(Z16:Z16)=1,Z16)</f>
        <v>0</v>
      </c>
      <c r="AJ16" s="16" t="str">
        <f>IF(COUNTA(AC16:AC16)=1,AC16)</f>
        <v>0</v>
      </c>
      <c r="AK16" s="16" t="str">
        <f>IF(COUNTA(AF16:AF16)=1,AF16)</f>
        <v>0</v>
      </c>
      <c r="AL16" s="52" t="str">
        <f>IF(COUNTBLANK(AG16:AK16)=5,"",AVERAGE(AG16:AK16))</f>
        <v>0</v>
      </c>
      <c r="AM16" s="6">
        <v>85</v>
      </c>
      <c r="AN16" s="2">
        <v>87</v>
      </c>
      <c r="AO16" s="2">
        <v>89</v>
      </c>
      <c r="AP16" s="2"/>
      <c r="AQ16" s="2"/>
      <c r="AR16" s="84" t="str">
        <f>IF(COUNTBLANK(AM16:AQ16)=5,"",AVERAGE(AM16:AQ16))</f>
        <v>0</v>
      </c>
      <c r="AS16" s="13"/>
      <c r="AT16" s="6"/>
      <c r="AU16" s="2"/>
      <c r="AV16" s="2"/>
      <c r="AW16" s="2"/>
      <c r="AX16" s="2"/>
      <c r="AY16" s="98" t="str">
        <f>IF(COUNTBLANK(AT16:AX16)=5,"",AVERAGE(AT16:AX16))</f>
        <v>0</v>
      </c>
      <c r="AZ16" s="13"/>
      <c r="BA16" s="10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6">
        <v>7</v>
      </c>
      <c r="B17" s="16">
        <v>42600</v>
      </c>
      <c r="C17" s="16" t="s">
        <v>291</v>
      </c>
      <c r="D17" s="13"/>
      <c r="E17" s="16" t="str">
        <f>H17</f>
        <v>0</v>
      </c>
      <c r="F17" s="13"/>
      <c r="G17" s="34" t="str">
        <f>IF(OR(COUNTBLANK(AL17:AL17)=1,COUNTBLANK(AR17:AR17)=1,COUNTBLANK(O17:O17)=1),"",ROUND(((2*AL17)+AR17+O17)/4,0))</f>
        <v>0</v>
      </c>
      <c r="H17" s="34" t="str">
        <f>IF(OR(COUNTBLANK(AL17:AL17)=1,COUNTBLANK(AR17:AR17)=1,AND(COUNTBLANK(O17:O17)=1,OR($K$2&lt;&gt;12,UPPER($L$2)&lt;&gt;"GENAP")),AND(COUNTBLANK(P17:P17)=1,OR($K$2&lt;&gt;12,UPPER($L$2)&lt;&gt;"GENAP"))),"",IF(OR($K$2&lt;&gt;12,UPPER($L$2)&lt;&gt;"GENAP"),ROUND(((2*AL17)+AR17+P17)/4,0),ROUND(((2*AL17)+AR17+P17)/4,0)))</f>
        <v>0</v>
      </c>
      <c r="I17" s="34" t="str">
        <f>IF(AND(COUNTBLANK(AT17:AX17)=5,COUNTBLANK(AM17:AQ17)=5),"",IF(COUNTBLANK(AL17:AL17)=1,ROUND((AR17+(AY17*2))/3,0),ROUND(AY17,0)))</f>
        <v>0</v>
      </c>
      <c r="J17" s="34" t="str">
        <f>IF(OR(AND(COUNTBLANK(P17:P17)=1,OR($K$2&lt;&gt;12,UPPER($L$2)&lt;&gt;"GENAP")),COUNTBLANK(AT17:AX17)=5),"",IF(COUNTBLANK(AL17:AL17)=1,ROUND((AR17+(AY17*2))/3,0),ROUND(AY17,0)))</f>
        <v>0</v>
      </c>
      <c r="K17" s="16" t="str">
        <f>IF(BA17="","",BA17)</f>
        <v>0</v>
      </c>
      <c r="L17" s="102" t="s">
        <v>47</v>
      </c>
      <c r="M17" s="13"/>
      <c r="N17" s="53" t="str">
        <f>IF(BB17="","",BB17)</f>
        <v>0</v>
      </c>
      <c r="O17" s="2">
        <v>88</v>
      </c>
      <c r="P17" s="2">
        <v>82</v>
      </c>
      <c r="Q17" s="13"/>
      <c r="R17" s="3">
        <v>86</v>
      </c>
      <c r="S17" s="1"/>
      <c r="T17" s="62" t="str">
        <f>IF(ISNUMBER(R17)=FALSE(),"",IF(OR(R17&gt;=$C$4,ISNUMBER(S17)=FALSE(),R17&gt;S17),R17,IF(S17&gt;=$C$4,$C$4,S17)))</f>
        <v>0</v>
      </c>
      <c r="U17" s="1">
        <v>86</v>
      </c>
      <c r="V17" s="1"/>
      <c r="W17" s="62" t="str">
        <f>IF(ISNUMBER(U17)=FALSE(),"",IF(OR(U17&gt;=$C$4,ISNUMBER(V17)=FALSE(),U17&gt;V17),U17,IF(V17&gt;=$C$4,$C$4,V17)))</f>
        <v>0</v>
      </c>
      <c r="X17" s="1">
        <v>86</v>
      </c>
      <c r="Y17" s="1"/>
      <c r="Z17" s="62" t="str">
        <f>IF(ISNUMBER(X17)=FALSE(),"",IF(OR(X17&gt;=$C$4,ISNUMBER(Y17)=FALSE(),X17&gt;Y17),X17,IF(Y17&gt;=$C$4,$C$4,Y17)))</f>
        <v>0</v>
      </c>
      <c r="AA17" s="1"/>
      <c r="AB17" s="1"/>
      <c r="AC17" s="62" t="str">
        <f>IF(ISNUMBER(AA17)=FALSE(),"",IF(OR(AA17&gt;=$C$4,ISNUMBER(AB17)=FALSE(),AA17&gt;AB17),AA17,IF(AB17&gt;=$C$4,$C$4,AB17)))</f>
        <v>0</v>
      </c>
      <c r="AD17" s="1"/>
      <c r="AE17" s="1"/>
      <c r="AF17" s="62" t="str">
        <f>IF(ISNUMBER(AD17)=FALSE(),"",IF(OR(AD17&gt;=$C$4,ISNUMBER(AE17)=FALSE(),AD17&gt;AE17),AD17,IF(AE17&gt;=$C$4,$C$4,AE17)))</f>
        <v>0</v>
      </c>
      <c r="AG17" s="16" t="str">
        <f>IF(COUNTA(T17:T17)=1,T17)</f>
        <v>0</v>
      </c>
      <c r="AH17" s="16" t="str">
        <f>IF(COUNTA(W17:W17)=1,W17)</f>
        <v>0</v>
      </c>
      <c r="AI17" s="16" t="str">
        <f>IF(COUNTA(Z17:Z17)=1,Z17)</f>
        <v>0</v>
      </c>
      <c r="AJ17" s="16" t="str">
        <f>IF(COUNTA(AC17:AC17)=1,AC17)</f>
        <v>0</v>
      </c>
      <c r="AK17" s="16" t="str">
        <f>IF(COUNTA(AF17:AF17)=1,AF17)</f>
        <v>0</v>
      </c>
      <c r="AL17" s="52" t="str">
        <f>IF(COUNTBLANK(AG17:AK17)=5,"",AVERAGE(AG17:AK17))</f>
        <v>0</v>
      </c>
      <c r="AM17" s="6">
        <v>87</v>
      </c>
      <c r="AN17" s="2">
        <v>87</v>
      </c>
      <c r="AO17" s="2">
        <v>89</v>
      </c>
      <c r="AP17" s="2"/>
      <c r="AQ17" s="2"/>
      <c r="AR17" s="84" t="str">
        <f>IF(COUNTBLANK(AM17:AQ17)=5,"",AVERAGE(AM17:AQ17))</f>
        <v>0</v>
      </c>
      <c r="AS17" s="13"/>
      <c r="AT17" s="6"/>
      <c r="AU17" s="2"/>
      <c r="AV17" s="2"/>
      <c r="AW17" s="2"/>
      <c r="AX17" s="2"/>
      <c r="AY17" s="98" t="str">
        <f>IF(COUNTBLANK(AT17:AX17)=5,"",AVERAGE(AT17:AX17))</f>
        <v>0</v>
      </c>
      <c r="AZ17" s="13"/>
      <c r="BA17" s="10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6">
        <v>8</v>
      </c>
      <c r="B18" s="16">
        <v>42614</v>
      </c>
      <c r="C18" s="16" t="s">
        <v>292</v>
      </c>
      <c r="D18" s="13"/>
      <c r="E18" s="16" t="str">
        <f>H18</f>
        <v>0</v>
      </c>
      <c r="F18" s="13"/>
      <c r="G18" s="34" t="str">
        <f>IF(OR(COUNTBLANK(AL18:AL18)=1,COUNTBLANK(AR18:AR18)=1,COUNTBLANK(O18:O18)=1),"",ROUND(((2*AL18)+AR18+O18)/4,0))</f>
        <v>0</v>
      </c>
      <c r="H18" s="34" t="str">
        <f>IF(OR(COUNTBLANK(AL18:AL18)=1,COUNTBLANK(AR18:AR18)=1,AND(COUNTBLANK(O18:O18)=1,OR($K$2&lt;&gt;12,UPPER($L$2)&lt;&gt;"GENAP")),AND(COUNTBLANK(P18:P18)=1,OR($K$2&lt;&gt;12,UPPER($L$2)&lt;&gt;"GENAP"))),"",IF(OR($K$2&lt;&gt;12,UPPER($L$2)&lt;&gt;"GENAP"),ROUND(((2*AL18)+AR18+P18)/4,0),ROUND(((2*AL18)+AR18+P18)/4,0)))</f>
        <v>0</v>
      </c>
      <c r="I18" s="34" t="str">
        <f>IF(AND(COUNTBLANK(AT18:AX18)=5,COUNTBLANK(AM18:AQ18)=5),"",IF(COUNTBLANK(AL18:AL18)=1,ROUND((AR18+(AY18*2))/3,0),ROUND(AY18,0)))</f>
        <v>0</v>
      </c>
      <c r="J18" s="34" t="str">
        <f>IF(OR(AND(COUNTBLANK(P18:P18)=1,OR($K$2&lt;&gt;12,UPPER($L$2)&lt;&gt;"GENAP")),COUNTBLANK(AT18:AX18)=5),"",IF(COUNTBLANK(AL18:AL18)=1,ROUND((AR18+(AY18*2))/3,0),ROUND(AY18,0)))</f>
        <v>0</v>
      </c>
      <c r="K18" s="16" t="str">
        <f>IF(BA18="","",BA18)</f>
        <v>0</v>
      </c>
      <c r="L18" s="102" t="s">
        <v>47</v>
      </c>
      <c r="M18" s="13"/>
      <c r="N18" s="53" t="str">
        <f>IF(BB18="","",BB18)</f>
        <v>0</v>
      </c>
      <c r="O18" s="2">
        <v>93</v>
      </c>
      <c r="P18" s="2">
        <v>90</v>
      </c>
      <c r="Q18" s="13"/>
      <c r="R18" s="3">
        <v>86</v>
      </c>
      <c r="S18" s="1"/>
      <c r="T18" s="62" t="str">
        <f>IF(ISNUMBER(R18)=FALSE(),"",IF(OR(R18&gt;=$C$4,ISNUMBER(S18)=FALSE(),R18&gt;S18),R18,IF(S18&gt;=$C$4,$C$4,S18)))</f>
        <v>0</v>
      </c>
      <c r="U18" s="1">
        <v>87</v>
      </c>
      <c r="V18" s="1"/>
      <c r="W18" s="62" t="str">
        <f>IF(ISNUMBER(U18)=FALSE(),"",IF(OR(U18&gt;=$C$4,ISNUMBER(V18)=FALSE(),U18&gt;V18),U18,IF(V18&gt;=$C$4,$C$4,V18)))</f>
        <v>0</v>
      </c>
      <c r="X18" s="1">
        <v>87</v>
      </c>
      <c r="Y18" s="1"/>
      <c r="Z18" s="62" t="str">
        <f>IF(ISNUMBER(X18)=FALSE(),"",IF(OR(X18&gt;=$C$4,ISNUMBER(Y18)=FALSE(),X18&gt;Y18),X18,IF(Y18&gt;=$C$4,$C$4,Y18)))</f>
        <v>0</v>
      </c>
      <c r="AA18" s="1"/>
      <c r="AB18" s="1"/>
      <c r="AC18" s="62" t="str">
        <f>IF(ISNUMBER(AA18)=FALSE(),"",IF(OR(AA18&gt;=$C$4,ISNUMBER(AB18)=FALSE(),AA18&gt;AB18),AA18,IF(AB18&gt;=$C$4,$C$4,AB18)))</f>
        <v>0</v>
      </c>
      <c r="AD18" s="1"/>
      <c r="AE18" s="1"/>
      <c r="AF18" s="62" t="str">
        <f>IF(ISNUMBER(AD18)=FALSE(),"",IF(OR(AD18&gt;=$C$4,ISNUMBER(AE18)=FALSE(),AD18&gt;AE18),AD18,IF(AE18&gt;=$C$4,$C$4,AE18)))</f>
        <v>0</v>
      </c>
      <c r="AG18" s="16" t="str">
        <f>IF(COUNTA(T18:T18)=1,T18)</f>
        <v>0</v>
      </c>
      <c r="AH18" s="16" t="str">
        <f>IF(COUNTA(W18:W18)=1,W18)</f>
        <v>0</v>
      </c>
      <c r="AI18" s="16" t="str">
        <f>IF(COUNTA(Z18:Z18)=1,Z18)</f>
        <v>0</v>
      </c>
      <c r="AJ18" s="16" t="str">
        <f>IF(COUNTA(AC18:AC18)=1,AC18)</f>
        <v>0</v>
      </c>
      <c r="AK18" s="16" t="str">
        <f>IF(COUNTA(AF18:AF18)=1,AF18)</f>
        <v>0</v>
      </c>
      <c r="AL18" s="52" t="str">
        <f>IF(COUNTBLANK(AG18:AK18)=5,"",AVERAGE(AG18:AK18))</f>
        <v>0</v>
      </c>
      <c r="AM18" s="6">
        <v>87</v>
      </c>
      <c r="AN18" s="2">
        <v>87</v>
      </c>
      <c r="AO18" s="2">
        <v>89</v>
      </c>
      <c r="AP18" s="2"/>
      <c r="AQ18" s="2"/>
      <c r="AR18" s="84" t="str">
        <f>IF(COUNTBLANK(AM18:AQ18)=5,"",AVERAGE(AM18:AQ18))</f>
        <v>0</v>
      </c>
      <c r="AS18" s="13"/>
      <c r="AT18" s="6"/>
      <c r="AU18" s="2"/>
      <c r="AV18" s="2"/>
      <c r="AW18" s="2"/>
      <c r="AX18" s="2"/>
      <c r="AY18" s="98" t="str">
        <f>IF(COUNTBLANK(AT18:AX18)=5,"",AVERAGE(AT18:AX18))</f>
        <v>0</v>
      </c>
      <c r="AZ18" s="13"/>
      <c r="BA18" s="10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6">
        <v>9</v>
      </c>
      <c r="B19" s="16">
        <v>42628</v>
      </c>
      <c r="C19" s="16" t="s">
        <v>293</v>
      </c>
      <c r="D19" s="13"/>
      <c r="E19" s="16" t="str">
        <f>H19</f>
        <v>0</v>
      </c>
      <c r="F19" s="13"/>
      <c r="G19" s="34" t="str">
        <f>IF(OR(COUNTBLANK(AL19:AL19)=1,COUNTBLANK(AR19:AR19)=1,COUNTBLANK(O19:O19)=1),"",ROUND(((2*AL19)+AR19+O19)/4,0))</f>
        <v>0</v>
      </c>
      <c r="H19" s="34" t="str">
        <f>IF(OR(COUNTBLANK(AL19:AL19)=1,COUNTBLANK(AR19:AR19)=1,AND(COUNTBLANK(O19:O19)=1,OR($K$2&lt;&gt;12,UPPER($L$2)&lt;&gt;"GENAP")),AND(COUNTBLANK(P19:P19)=1,OR($K$2&lt;&gt;12,UPPER($L$2)&lt;&gt;"GENAP"))),"",IF(OR($K$2&lt;&gt;12,UPPER($L$2)&lt;&gt;"GENAP"),ROUND(((2*AL19)+AR19+P19)/4,0),ROUND(((2*AL19)+AR19+P19)/4,0)))</f>
        <v>0</v>
      </c>
      <c r="I19" s="34" t="str">
        <f>IF(AND(COUNTBLANK(AT19:AX19)=5,COUNTBLANK(AM19:AQ19)=5),"",IF(COUNTBLANK(AL19:AL19)=1,ROUND((AR19+(AY19*2))/3,0),ROUND(AY19,0)))</f>
        <v>0</v>
      </c>
      <c r="J19" s="34" t="str">
        <f>IF(OR(AND(COUNTBLANK(P19:P19)=1,OR($K$2&lt;&gt;12,UPPER($L$2)&lt;&gt;"GENAP")),COUNTBLANK(AT19:AX19)=5),"",IF(COUNTBLANK(AL19:AL19)=1,ROUND((AR19+(AY19*2))/3,0),ROUND(AY19,0)))</f>
        <v>0</v>
      </c>
      <c r="K19" s="16" t="str">
        <f>IF(BA19="","",BA19)</f>
        <v>0</v>
      </c>
      <c r="L19" s="102" t="s">
        <v>47</v>
      </c>
      <c r="M19" s="13"/>
      <c r="N19" s="53" t="str">
        <f>IF(BB19="","",BB19)</f>
        <v>0</v>
      </c>
      <c r="O19" s="2">
        <v>86</v>
      </c>
      <c r="P19" s="2">
        <v>88</v>
      </c>
      <c r="Q19" s="13"/>
      <c r="R19" s="3">
        <v>85</v>
      </c>
      <c r="S19" s="1"/>
      <c r="T19" s="62" t="str">
        <f>IF(ISNUMBER(R19)=FALSE(),"",IF(OR(R19&gt;=$C$4,ISNUMBER(S19)=FALSE(),R19&gt;S19),R19,IF(S19&gt;=$C$4,$C$4,S19)))</f>
        <v>0</v>
      </c>
      <c r="U19" s="1">
        <v>86</v>
      </c>
      <c r="V19" s="1"/>
      <c r="W19" s="62" t="str">
        <f>IF(ISNUMBER(U19)=FALSE(),"",IF(OR(U19&gt;=$C$4,ISNUMBER(V19)=FALSE(),U19&gt;V19),U19,IF(V19&gt;=$C$4,$C$4,V19)))</f>
        <v>0</v>
      </c>
      <c r="X19" s="1">
        <v>87</v>
      </c>
      <c r="Y19" s="1"/>
      <c r="Z19" s="62" t="str">
        <f>IF(ISNUMBER(X19)=FALSE(),"",IF(OR(X19&gt;=$C$4,ISNUMBER(Y19)=FALSE(),X19&gt;Y19),X19,IF(Y19&gt;=$C$4,$C$4,Y19)))</f>
        <v>0</v>
      </c>
      <c r="AA19" s="1"/>
      <c r="AB19" s="1"/>
      <c r="AC19" s="62" t="str">
        <f>IF(ISNUMBER(AA19)=FALSE(),"",IF(OR(AA19&gt;=$C$4,ISNUMBER(AB19)=FALSE(),AA19&gt;AB19),AA19,IF(AB19&gt;=$C$4,$C$4,AB19)))</f>
        <v>0</v>
      </c>
      <c r="AD19" s="1"/>
      <c r="AE19" s="1"/>
      <c r="AF19" s="62" t="str">
        <f>IF(ISNUMBER(AD19)=FALSE(),"",IF(OR(AD19&gt;=$C$4,ISNUMBER(AE19)=FALSE(),AD19&gt;AE19),AD19,IF(AE19&gt;=$C$4,$C$4,AE19)))</f>
        <v>0</v>
      </c>
      <c r="AG19" s="16" t="str">
        <f>IF(COUNTA(T19:T19)=1,T19)</f>
        <v>0</v>
      </c>
      <c r="AH19" s="16" t="str">
        <f>IF(COUNTA(W19:W19)=1,W19)</f>
        <v>0</v>
      </c>
      <c r="AI19" s="16" t="str">
        <f>IF(COUNTA(Z19:Z19)=1,Z19)</f>
        <v>0</v>
      </c>
      <c r="AJ19" s="16" t="str">
        <f>IF(COUNTA(AC19:AC19)=1,AC19)</f>
        <v>0</v>
      </c>
      <c r="AK19" s="16" t="str">
        <f>IF(COUNTA(AF19:AF19)=1,AF19)</f>
        <v>0</v>
      </c>
      <c r="AL19" s="52" t="str">
        <f>IF(COUNTBLANK(AG19:AK19)=5,"",AVERAGE(AG19:AK19))</f>
        <v>0</v>
      </c>
      <c r="AM19" s="6">
        <v>87</v>
      </c>
      <c r="AN19" s="2">
        <v>87</v>
      </c>
      <c r="AO19" s="2">
        <v>89</v>
      </c>
      <c r="AP19" s="2"/>
      <c r="AQ19" s="2"/>
      <c r="AR19" s="84" t="str">
        <f>IF(COUNTBLANK(AM19:AQ19)=5,"",AVERAGE(AM19:AQ19))</f>
        <v>0</v>
      </c>
      <c r="AS19" s="13"/>
      <c r="AT19" s="6"/>
      <c r="AU19" s="2"/>
      <c r="AV19" s="2"/>
      <c r="AW19" s="2"/>
      <c r="AX19" s="2"/>
      <c r="AY19" s="98" t="str">
        <f>IF(COUNTBLANK(AT19:AX19)=5,"",AVERAGE(AT19:AX19))</f>
        <v>0</v>
      </c>
      <c r="AZ19" s="13"/>
      <c r="BA19" s="10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6">
        <v>10</v>
      </c>
      <c r="B20" s="16">
        <v>42642</v>
      </c>
      <c r="C20" s="16" t="s">
        <v>294</v>
      </c>
      <c r="D20" s="13"/>
      <c r="E20" s="16" t="str">
        <f>H20</f>
        <v>0</v>
      </c>
      <c r="F20" s="13"/>
      <c r="G20" s="34" t="str">
        <f>IF(OR(COUNTBLANK(AL20:AL20)=1,COUNTBLANK(AR20:AR20)=1,COUNTBLANK(O20:O20)=1),"",ROUND(((2*AL20)+AR20+O20)/4,0))</f>
        <v>0</v>
      </c>
      <c r="H20" s="34" t="str">
        <f>IF(OR(COUNTBLANK(AL20:AL20)=1,COUNTBLANK(AR20:AR20)=1,AND(COUNTBLANK(O20:O20)=1,OR($K$2&lt;&gt;12,UPPER($L$2)&lt;&gt;"GENAP")),AND(COUNTBLANK(P20:P20)=1,OR($K$2&lt;&gt;12,UPPER($L$2)&lt;&gt;"GENAP"))),"",IF(OR($K$2&lt;&gt;12,UPPER($L$2)&lt;&gt;"GENAP"),ROUND(((2*AL20)+AR20+P20)/4,0),ROUND(((2*AL20)+AR20+P20)/4,0)))</f>
        <v>0</v>
      </c>
      <c r="I20" s="34" t="str">
        <f>IF(AND(COUNTBLANK(AT20:AX20)=5,COUNTBLANK(AM20:AQ20)=5),"",IF(COUNTBLANK(AL20:AL20)=1,ROUND((AR20+(AY20*2))/3,0),ROUND(AY20,0)))</f>
        <v>0</v>
      </c>
      <c r="J20" s="34" t="str">
        <f>IF(OR(AND(COUNTBLANK(P20:P20)=1,OR($K$2&lt;&gt;12,UPPER($L$2)&lt;&gt;"GENAP")),COUNTBLANK(AT20:AX20)=5),"",IF(COUNTBLANK(AL20:AL20)=1,ROUND((AR20+(AY20*2))/3,0),ROUND(AY20,0)))</f>
        <v>0</v>
      </c>
      <c r="K20" s="16" t="str">
        <f>IF(BA20="","",BA20)</f>
        <v>0</v>
      </c>
      <c r="L20" s="102" t="s">
        <v>47</v>
      </c>
      <c r="M20" s="13"/>
      <c r="N20" s="53" t="str">
        <f>IF(BB20="","",BB20)</f>
        <v>0</v>
      </c>
      <c r="O20" s="2">
        <v>84</v>
      </c>
      <c r="P20" s="2">
        <v>88</v>
      </c>
      <c r="Q20" s="13"/>
      <c r="R20" s="3">
        <v>80</v>
      </c>
      <c r="S20" s="1"/>
      <c r="T20" s="62" t="str">
        <f>IF(ISNUMBER(R20)=FALSE(),"",IF(OR(R20&gt;=$C$4,ISNUMBER(S20)=FALSE(),R20&gt;S20),R20,IF(S20&gt;=$C$4,$C$4,S20)))</f>
        <v>0</v>
      </c>
      <c r="U20" s="1">
        <v>85</v>
      </c>
      <c r="V20" s="1"/>
      <c r="W20" s="62" t="str">
        <f>IF(ISNUMBER(U20)=FALSE(),"",IF(OR(U20&gt;=$C$4,ISNUMBER(V20)=FALSE(),U20&gt;V20),U20,IF(V20&gt;=$C$4,$C$4,V20)))</f>
        <v>0</v>
      </c>
      <c r="X20" s="1">
        <v>85</v>
      </c>
      <c r="Y20" s="1"/>
      <c r="Z20" s="62" t="str">
        <f>IF(ISNUMBER(X20)=FALSE(),"",IF(OR(X20&gt;=$C$4,ISNUMBER(Y20)=FALSE(),X20&gt;Y20),X20,IF(Y20&gt;=$C$4,$C$4,Y20)))</f>
        <v>0</v>
      </c>
      <c r="AA20" s="1"/>
      <c r="AB20" s="1"/>
      <c r="AC20" s="62" t="str">
        <f>IF(ISNUMBER(AA20)=FALSE(),"",IF(OR(AA20&gt;=$C$4,ISNUMBER(AB20)=FALSE(),AA20&gt;AB20),AA20,IF(AB20&gt;=$C$4,$C$4,AB20)))</f>
        <v>0</v>
      </c>
      <c r="AD20" s="1"/>
      <c r="AE20" s="1"/>
      <c r="AF20" s="62" t="str">
        <f>IF(ISNUMBER(AD20)=FALSE(),"",IF(OR(AD20&gt;=$C$4,ISNUMBER(AE20)=FALSE(),AD20&gt;AE20),AD20,IF(AE20&gt;=$C$4,$C$4,AE20)))</f>
        <v>0</v>
      </c>
      <c r="AG20" s="16" t="str">
        <f>IF(COUNTA(T20:T20)=1,T20)</f>
        <v>0</v>
      </c>
      <c r="AH20" s="16" t="str">
        <f>IF(COUNTA(W20:W20)=1,W20)</f>
        <v>0</v>
      </c>
      <c r="AI20" s="16" t="str">
        <f>IF(COUNTA(Z20:Z20)=1,Z20)</f>
        <v>0</v>
      </c>
      <c r="AJ20" s="16" t="str">
        <f>IF(COUNTA(AC20:AC20)=1,AC20)</f>
        <v>0</v>
      </c>
      <c r="AK20" s="16" t="str">
        <f>IF(COUNTA(AF20:AF20)=1,AF20)</f>
        <v>0</v>
      </c>
      <c r="AL20" s="52" t="str">
        <f>IF(COUNTBLANK(AG20:AK20)=5,"",AVERAGE(AG20:AK20))</f>
        <v>0</v>
      </c>
      <c r="AM20" s="6">
        <v>86</v>
      </c>
      <c r="AN20" s="2">
        <v>87</v>
      </c>
      <c r="AO20" s="2">
        <v>89</v>
      </c>
      <c r="AP20" s="2"/>
      <c r="AQ20" s="2"/>
      <c r="AR20" s="84" t="str">
        <f>IF(COUNTBLANK(AM20:AQ20)=5,"",AVERAGE(AM20:AQ20))</f>
        <v>0</v>
      </c>
      <c r="AS20" s="13"/>
      <c r="AT20" s="6"/>
      <c r="AU20" s="2"/>
      <c r="AV20" s="2"/>
      <c r="AW20" s="2"/>
      <c r="AX20" s="2"/>
      <c r="AY20" s="98" t="str">
        <f>IF(COUNTBLANK(AT20:AX20)=5,"",AVERAGE(AT20:AX20))</f>
        <v>0</v>
      </c>
      <c r="AZ20" s="13"/>
      <c r="BA20" s="10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6">
        <v>11</v>
      </c>
      <c r="B21" s="16">
        <v>42656</v>
      </c>
      <c r="C21" s="16" t="s">
        <v>295</v>
      </c>
      <c r="D21" s="13"/>
      <c r="E21" s="16" t="str">
        <f>H21</f>
        <v>0</v>
      </c>
      <c r="F21" s="13"/>
      <c r="G21" s="34" t="str">
        <f>IF(OR(COUNTBLANK(AL21:AL21)=1,COUNTBLANK(AR21:AR21)=1,COUNTBLANK(O21:O21)=1),"",ROUND(((2*AL21)+AR21+O21)/4,0))</f>
        <v>0</v>
      </c>
      <c r="H21" s="34" t="str">
        <f>IF(OR(COUNTBLANK(AL21:AL21)=1,COUNTBLANK(AR21:AR21)=1,AND(COUNTBLANK(O21:O21)=1,OR($K$2&lt;&gt;12,UPPER($L$2)&lt;&gt;"GENAP")),AND(COUNTBLANK(P21:P21)=1,OR($K$2&lt;&gt;12,UPPER($L$2)&lt;&gt;"GENAP"))),"",IF(OR($K$2&lt;&gt;12,UPPER($L$2)&lt;&gt;"GENAP"),ROUND(((2*AL21)+AR21+P21)/4,0),ROUND(((2*AL21)+AR21+P21)/4,0)))</f>
        <v>0</v>
      </c>
      <c r="I21" s="34" t="str">
        <f>IF(AND(COUNTBLANK(AT21:AX21)=5,COUNTBLANK(AM21:AQ21)=5),"",IF(COUNTBLANK(AL21:AL21)=1,ROUND((AR21+(AY21*2))/3,0),ROUND(AY21,0)))</f>
        <v>0</v>
      </c>
      <c r="J21" s="34" t="str">
        <f>IF(OR(AND(COUNTBLANK(P21:P21)=1,OR($K$2&lt;&gt;12,UPPER($L$2)&lt;&gt;"GENAP")),COUNTBLANK(AT21:AX21)=5),"",IF(COUNTBLANK(AL21:AL21)=1,ROUND((AR21+(AY21*2))/3,0),ROUND(AY21,0)))</f>
        <v>0</v>
      </c>
      <c r="K21" s="16" t="str">
        <f>IF(BA21="","",BA21)</f>
        <v>0</v>
      </c>
      <c r="L21" s="102" t="s">
        <v>47</v>
      </c>
      <c r="M21" s="13"/>
      <c r="N21" s="53" t="str">
        <f>IF(BB21="","",BB21)</f>
        <v>0</v>
      </c>
      <c r="O21" s="2">
        <v>86</v>
      </c>
      <c r="P21" s="2">
        <v>94</v>
      </c>
      <c r="Q21" s="13"/>
      <c r="R21" s="3">
        <v>87</v>
      </c>
      <c r="S21" s="1"/>
      <c r="T21" s="62" t="str">
        <f>IF(ISNUMBER(R21)=FALSE(),"",IF(OR(R21&gt;=$C$4,ISNUMBER(S21)=FALSE(),R21&gt;S21),R21,IF(S21&gt;=$C$4,$C$4,S21)))</f>
        <v>0</v>
      </c>
      <c r="U21" s="1">
        <v>87</v>
      </c>
      <c r="V21" s="1"/>
      <c r="W21" s="62" t="str">
        <f>IF(ISNUMBER(U21)=FALSE(),"",IF(OR(U21&gt;=$C$4,ISNUMBER(V21)=FALSE(),U21&gt;V21),U21,IF(V21&gt;=$C$4,$C$4,V21)))</f>
        <v>0</v>
      </c>
      <c r="X21" s="1">
        <v>85</v>
      </c>
      <c r="Y21" s="1"/>
      <c r="Z21" s="62" t="str">
        <f>IF(ISNUMBER(X21)=FALSE(),"",IF(OR(X21&gt;=$C$4,ISNUMBER(Y21)=FALSE(),X21&gt;Y21),X21,IF(Y21&gt;=$C$4,$C$4,Y21)))</f>
        <v>0</v>
      </c>
      <c r="AA21" s="1"/>
      <c r="AB21" s="1"/>
      <c r="AC21" s="62" t="str">
        <f>IF(ISNUMBER(AA21)=FALSE(),"",IF(OR(AA21&gt;=$C$4,ISNUMBER(AB21)=FALSE(),AA21&gt;AB21),AA21,IF(AB21&gt;=$C$4,$C$4,AB21)))</f>
        <v>0</v>
      </c>
      <c r="AD21" s="1"/>
      <c r="AE21" s="1"/>
      <c r="AF21" s="62" t="str">
        <f>IF(ISNUMBER(AD21)=FALSE(),"",IF(OR(AD21&gt;=$C$4,ISNUMBER(AE21)=FALSE(),AD21&gt;AE21),AD21,IF(AE21&gt;=$C$4,$C$4,AE21)))</f>
        <v>0</v>
      </c>
      <c r="AG21" s="16" t="str">
        <f>IF(COUNTA(T21:T21)=1,T21)</f>
        <v>0</v>
      </c>
      <c r="AH21" s="16" t="str">
        <f>IF(COUNTA(W21:W21)=1,W21)</f>
        <v>0</v>
      </c>
      <c r="AI21" s="16" t="str">
        <f>IF(COUNTA(Z21:Z21)=1,Z21)</f>
        <v>0</v>
      </c>
      <c r="AJ21" s="16" t="str">
        <f>IF(COUNTA(AC21:AC21)=1,AC21)</f>
        <v>0</v>
      </c>
      <c r="AK21" s="16" t="str">
        <f>IF(COUNTA(AF21:AF21)=1,AF21)</f>
        <v>0</v>
      </c>
      <c r="AL21" s="52" t="str">
        <f>IF(COUNTBLANK(AG21:AK21)=5,"",AVERAGE(AG21:AK21))</f>
        <v>0</v>
      </c>
      <c r="AM21" s="6">
        <v>86</v>
      </c>
      <c r="AN21" s="2">
        <v>87</v>
      </c>
      <c r="AO21" s="2">
        <v>89</v>
      </c>
      <c r="AP21" s="2"/>
      <c r="AQ21" s="2"/>
      <c r="AR21" s="84" t="str">
        <f>IF(COUNTBLANK(AM21:AQ21)=5,"",AVERAGE(AM21:AQ21))</f>
        <v>0</v>
      </c>
      <c r="AS21" s="13"/>
      <c r="AT21" s="6"/>
      <c r="AU21" s="2"/>
      <c r="AV21" s="2"/>
      <c r="AW21" s="2"/>
      <c r="AX21" s="2"/>
      <c r="AY21" s="98" t="str">
        <f>IF(COUNTBLANK(AT21:AX21)=5,"",AVERAGE(AT21:AX21))</f>
        <v>0</v>
      </c>
      <c r="AZ21" s="13"/>
      <c r="BA21" s="10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6">
        <v>12</v>
      </c>
      <c r="B22" s="16">
        <v>42670</v>
      </c>
      <c r="C22" s="16" t="s">
        <v>296</v>
      </c>
      <c r="D22" s="13"/>
      <c r="E22" s="16" t="str">
        <f>H22</f>
        <v>0</v>
      </c>
      <c r="F22" s="13"/>
      <c r="G22" s="34" t="str">
        <f>IF(OR(COUNTBLANK(AL22:AL22)=1,COUNTBLANK(AR22:AR22)=1,COUNTBLANK(O22:O22)=1),"",ROUND(((2*AL22)+AR22+O22)/4,0))</f>
        <v>0</v>
      </c>
      <c r="H22" s="34" t="str">
        <f>IF(OR(COUNTBLANK(AL22:AL22)=1,COUNTBLANK(AR22:AR22)=1,AND(COUNTBLANK(O22:O22)=1,OR($K$2&lt;&gt;12,UPPER($L$2)&lt;&gt;"GENAP")),AND(COUNTBLANK(P22:P22)=1,OR($K$2&lt;&gt;12,UPPER($L$2)&lt;&gt;"GENAP"))),"",IF(OR($K$2&lt;&gt;12,UPPER($L$2)&lt;&gt;"GENAP"),ROUND(((2*AL22)+AR22+P22)/4,0),ROUND(((2*AL22)+AR22+P22)/4,0)))</f>
        <v>0</v>
      </c>
      <c r="I22" s="34" t="str">
        <f>IF(AND(COUNTBLANK(AT22:AX22)=5,COUNTBLANK(AM22:AQ22)=5),"",IF(COUNTBLANK(AL22:AL22)=1,ROUND((AR22+(AY22*2))/3,0),ROUND(AY22,0)))</f>
        <v>0</v>
      </c>
      <c r="J22" s="34" t="str">
        <f>IF(OR(AND(COUNTBLANK(P22:P22)=1,OR($K$2&lt;&gt;12,UPPER($L$2)&lt;&gt;"GENAP")),COUNTBLANK(AT22:AX22)=5),"",IF(COUNTBLANK(AL22:AL22)=1,ROUND((AR22+(AY22*2))/3,0),ROUND(AY22,0)))</f>
        <v>0</v>
      </c>
      <c r="K22" s="16" t="str">
        <f>IF(BA22="","",BA22)</f>
        <v>0</v>
      </c>
      <c r="L22" s="102" t="s">
        <v>47</v>
      </c>
      <c r="M22" s="13"/>
      <c r="N22" s="53" t="str">
        <f>IF(BB22="","",BB22)</f>
        <v>0</v>
      </c>
      <c r="O22" s="2">
        <v>86</v>
      </c>
      <c r="P22" s="2">
        <v>82</v>
      </c>
      <c r="Q22" s="13"/>
      <c r="R22" s="3">
        <v>85</v>
      </c>
      <c r="S22" s="1"/>
      <c r="T22" s="62" t="str">
        <f>IF(ISNUMBER(R22)=FALSE(),"",IF(OR(R22&gt;=$C$4,ISNUMBER(S22)=FALSE(),R22&gt;S22),R22,IF(S22&gt;=$C$4,$C$4,S22)))</f>
        <v>0</v>
      </c>
      <c r="U22" s="1">
        <v>88</v>
      </c>
      <c r="V22" s="1"/>
      <c r="W22" s="62" t="str">
        <f>IF(ISNUMBER(U22)=FALSE(),"",IF(OR(U22&gt;=$C$4,ISNUMBER(V22)=FALSE(),U22&gt;V22),U22,IF(V22&gt;=$C$4,$C$4,V22)))</f>
        <v>0</v>
      </c>
      <c r="X22" s="1">
        <v>84</v>
      </c>
      <c r="Y22" s="1"/>
      <c r="Z22" s="62" t="str">
        <f>IF(ISNUMBER(X22)=FALSE(),"",IF(OR(X22&gt;=$C$4,ISNUMBER(Y22)=FALSE(),X22&gt;Y22),X22,IF(Y22&gt;=$C$4,$C$4,Y22)))</f>
        <v>0</v>
      </c>
      <c r="AA22" s="1"/>
      <c r="AB22" s="1"/>
      <c r="AC22" s="62" t="str">
        <f>IF(ISNUMBER(AA22)=FALSE(),"",IF(OR(AA22&gt;=$C$4,ISNUMBER(AB22)=FALSE(),AA22&gt;AB22),AA22,IF(AB22&gt;=$C$4,$C$4,AB22)))</f>
        <v>0</v>
      </c>
      <c r="AD22" s="1"/>
      <c r="AE22" s="1"/>
      <c r="AF22" s="62" t="str">
        <f>IF(ISNUMBER(AD22)=FALSE(),"",IF(OR(AD22&gt;=$C$4,ISNUMBER(AE22)=FALSE(),AD22&gt;AE22),AD22,IF(AE22&gt;=$C$4,$C$4,AE22)))</f>
        <v>0</v>
      </c>
      <c r="AG22" s="16" t="str">
        <f>IF(COUNTA(T22:T22)=1,T22)</f>
        <v>0</v>
      </c>
      <c r="AH22" s="16" t="str">
        <f>IF(COUNTA(W22:W22)=1,W22)</f>
        <v>0</v>
      </c>
      <c r="AI22" s="16" t="str">
        <f>IF(COUNTA(Z22:Z22)=1,Z22)</f>
        <v>0</v>
      </c>
      <c r="AJ22" s="16" t="str">
        <f>IF(COUNTA(AC22:AC22)=1,AC22)</f>
        <v>0</v>
      </c>
      <c r="AK22" s="16" t="str">
        <f>IF(COUNTA(AF22:AF22)=1,AF22)</f>
        <v>0</v>
      </c>
      <c r="AL22" s="52" t="str">
        <f>IF(COUNTBLANK(AG22:AK22)=5,"",AVERAGE(AG22:AK22))</f>
        <v>0</v>
      </c>
      <c r="AM22" s="6">
        <v>87</v>
      </c>
      <c r="AN22" s="2">
        <v>87</v>
      </c>
      <c r="AO22" s="2">
        <v>89</v>
      </c>
      <c r="AP22" s="2"/>
      <c r="AQ22" s="2"/>
      <c r="AR22" s="84" t="str">
        <f>IF(COUNTBLANK(AM22:AQ22)=5,"",AVERAGE(AM22:AQ22))</f>
        <v>0</v>
      </c>
      <c r="AS22" s="13"/>
      <c r="AT22" s="6"/>
      <c r="AU22" s="2"/>
      <c r="AV22" s="2"/>
      <c r="AW22" s="2"/>
      <c r="AX22" s="2"/>
      <c r="AY22" s="98" t="str">
        <f>IF(COUNTBLANK(AT22:AX22)=5,"",AVERAGE(AT22:AX22))</f>
        <v>0</v>
      </c>
      <c r="AZ22" s="13"/>
      <c r="BA22" s="10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6">
        <v>13</v>
      </c>
      <c r="B23" s="16">
        <v>42684</v>
      </c>
      <c r="C23" s="16" t="s">
        <v>297</v>
      </c>
      <c r="D23" s="13"/>
      <c r="E23" s="16" t="str">
        <f>H23</f>
        <v>0</v>
      </c>
      <c r="F23" s="13"/>
      <c r="G23" s="34" t="str">
        <f>IF(OR(COUNTBLANK(AL23:AL23)=1,COUNTBLANK(AR23:AR23)=1,COUNTBLANK(O23:O23)=1),"",ROUND(((2*AL23)+AR23+O23)/4,0))</f>
        <v>0</v>
      </c>
      <c r="H23" s="34" t="str">
        <f>IF(OR(COUNTBLANK(AL23:AL23)=1,COUNTBLANK(AR23:AR23)=1,AND(COUNTBLANK(O23:O23)=1,OR($K$2&lt;&gt;12,UPPER($L$2)&lt;&gt;"GENAP")),AND(COUNTBLANK(P23:P23)=1,OR($K$2&lt;&gt;12,UPPER($L$2)&lt;&gt;"GENAP"))),"",IF(OR($K$2&lt;&gt;12,UPPER($L$2)&lt;&gt;"GENAP"),ROUND(((2*AL23)+AR23+P23)/4,0),ROUND(((2*AL23)+AR23+P23)/4,0)))</f>
        <v>0</v>
      </c>
      <c r="I23" s="34" t="str">
        <f>IF(AND(COUNTBLANK(AT23:AX23)=5,COUNTBLANK(AM23:AQ23)=5),"",IF(COUNTBLANK(AL23:AL23)=1,ROUND((AR23+(AY23*2))/3,0),ROUND(AY23,0)))</f>
        <v>0</v>
      </c>
      <c r="J23" s="34" t="str">
        <f>IF(OR(AND(COUNTBLANK(P23:P23)=1,OR($K$2&lt;&gt;12,UPPER($L$2)&lt;&gt;"GENAP")),COUNTBLANK(AT23:AX23)=5),"",IF(COUNTBLANK(AL23:AL23)=1,ROUND((AR23+(AY23*2))/3,0),ROUND(AY23,0)))</f>
        <v>0</v>
      </c>
      <c r="K23" s="16" t="str">
        <f>IF(BA23="","",BA23)</f>
        <v>0</v>
      </c>
      <c r="L23" s="102" t="s">
        <v>47</v>
      </c>
      <c r="M23" s="13"/>
      <c r="N23" s="53" t="str">
        <f>IF(BB23="","",BB23)</f>
        <v>0</v>
      </c>
      <c r="O23" s="2">
        <v>88</v>
      </c>
      <c r="P23" s="2">
        <v>82</v>
      </c>
      <c r="Q23" s="13"/>
      <c r="R23" s="3">
        <v>86</v>
      </c>
      <c r="S23" s="1"/>
      <c r="T23" s="62" t="str">
        <f>IF(ISNUMBER(R23)=FALSE(),"",IF(OR(R23&gt;=$C$4,ISNUMBER(S23)=FALSE(),R23&gt;S23),R23,IF(S23&gt;=$C$4,$C$4,S23)))</f>
        <v>0</v>
      </c>
      <c r="U23" s="1">
        <v>86</v>
      </c>
      <c r="V23" s="1"/>
      <c r="W23" s="62" t="str">
        <f>IF(ISNUMBER(U23)=FALSE(),"",IF(OR(U23&gt;=$C$4,ISNUMBER(V23)=FALSE(),U23&gt;V23),U23,IF(V23&gt;=$C$4,$C$4,V23)))</f>
        <v>0</v>
      </c>
      <c r="X23" s="1">
        <v>86</v>
      </c>
      <c r="Y23" s="1"/>
      <c r="Z23" s="62" t="str">
        <f>IF(ISNUMBER(X23)=FALSE(),"",IF(OR(X23&gt;=$C$4,ISNUMBER(Y23)=FALSE(),X23&gt;Y23),X23,IF(Y23&gt;=$C$4,$C$4,Y23)))</f>
        <v>0</v>
      </c>
      <c r="AA23" s="1"/>
      <c r="AB23" s="1"/>
      <c r="AC23" s="62" t="str">
        <f>IF(ISNUMBER(AA23)=FALSE(),"",IF(OR(AA23&gt;=$C$4,ISNUMBER(AB23)=FALSE(),AA23&gt;AB23),AA23,IF(AB23&gt;=$C$4,$C$4,AB23)))</f>
        <v>0</v>
      </c>
      <c r="AD23" s="1"/>
      <c r="AE23" s="1"/>
      <c r="AF23" s="62" t="str">
        <f>IF(ISNUMBER(AD23)=FALSE(),"",IF(OR(AD23&gt;=$C$4,ISNUMBER(AE23)=FALSE(),AD23&gt;AE23),AD23,IF(AE23&gt;=$C$4,$C$4,AE23)))</f>
        <v>0</v>
      </c>
      <c r="AG23" s="16" t="str">
        <f>IF(COUNTA(T23:T23)=1,T23)</f>
        <v>0</v>
      </c>
      <c r="AH23" s="16" t="str">
        <f>IF(COUNTA(W23:W23)=1,W23)</f>
        <v>0</v>
      </c>
      <c r="AI23" s="16" t="str">
        <f>IF(COUNTA(Z23:Z23)=1,Z23)</f>
        <v>0</v>
      </c>
      <c r="AJ23" s="16" t="str">
        <f>IF(COUNTA(AC23:AC23)=1,AC23)</f>
        <v>0</v>
      </c>
      <c r="AK23" s="16" t="str">
        <f>IF(COUNTA(AF23:AF23)=1,AF23)</f>
        <v>0</v>
      </c>
      <c r="AL23" s="52" t="str">
        <f>IF(COUNTBLANK(AG23:AK23)=5,"",AVERAGE(AG23:AK23))</f>
        <v>0</v>
      </c>
      <c r="AM23" s="6">
        <v>87</v>
      </c>
      <c r="AN23" s="2">
        <v>87</v>
      </c>
      <c r="AO23" s="2">
        <v>89</v>
      </c>
      <c r="AP23" s="2"/>
      <c r="AQ23" s="2"/>
      <c r="AR23" s="84" t="str">
        <f>IF(COUNTBLANK(AM23:AQ23)=5,"",AVERAGE(AM23:AQ23))</f>
        <v>0</v>
      </c>
      <c r="AS23" s="13"/>
      <c r="AT23" s="6"/>
      <c r="AU23" s="2"/>
      <c r="AV23" s="2"/>
      <c r="AW23" s="2"/>
      <c r="AX23" s="2"/>
      <c r="AY23" s="98" t="str">
        <f>IF(COUNTBLANK(AT23:AX23)=5,"",AVERAGE(AT23:AX23))</f>
        <v>0</v>
      </c>
      <c r="AZ23" s="13"/>
      <c r="BA23" s="10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6">
        <v>14</v>
      </c>
      <c r="B24" s="16">
        <v>42698</v>
      </c>
      <c r="C24" s="16" t="s">
        <v>298</v>
      </c>
      <c r="D24" s="13"/>
      <c r="E24" s="16" t="str">
        <f>H24</f>
        <v>0</v>
      </c>
      <c r="F24" s="13"/>
      <c r="G24" s="34" t="str">
        <f>IF(OR(COUNTBLANK(AL24:AL24)=1,COUNTBLANK(AR24:AR24)=1,COUNTBLANK(O24:O24)=1),"",ROUND(((2*AL24)+AR24+O24)/4,0))</f>
        <v>0</v>
      </c>
      <c r="H24" s="34" t="str">
        <f>IF(OR(COUNTBLANK(AL24:AL24)=1,COUNTBLANK(AR24:AR24)=1,AND(COUNTBLANK(O24:O24)=1,OR($K$2&lt;&gt;12,UPPER($L$2)&lt;&gt;"GENAP")),AND(COUNTBLANK(P24:P24)=1,OR($K$2&lt;&gt;12,UPPER($L$2)&lt;&gt;"GENAP"))),"",IF(OR($K$2&lt;&gt;12,UPPER($L$2)&lt;&gt;"GENAP"),ROUND(((2*AL24)+AR24+P24)/4,0),ROUND(((2*AL24)+AR24+P24)/4,0)))</f>
        <v>0</v>
      </c>
      <c r="I24" s="34" t="str">
        <f>IF(AND(COUNTBLANK(AT24:AX24)=5,COUNTBLANK(AM24:AQ24)=5),"",IF(COUNTBLANK(AL24:AL24)=1,ROUND((AR24+(AY24*2))/3,0),ROUND(AY24,0)))</f>
        <v>0</v>
      </c>
      <c r="J24" s="34" t="str">
        <f>IF(OR(AND(COUNTBLANK(P24:P24)=1,OR($K$2&lt;&gt;12,UPPER($L$2)&lt;&gt;"GENAP")),COUNTBLANK(AT24:AX24)=5),"",IF(COUNTBLANK(AL24:AL24)=1,ROUND((AR24+(AY24*2))/3,0),ROUND(AY24,0)))</f>
        <v>0</v>
      </c>
      <c r="K24" s="16" t="str">
        <f>IF(BA24="","",BA24)</f>
        <v>0</v>
      </c>
      <c r="L24" s="102" t="s">
        <v>47</v>
      </c>
      <c r="M24" s="13"/>
      <c r="N24" s="53" t="str">
        <f>IF(BB24="","",BB24)</f>
        <v>0</v>
      </c>
      <c r="O24" s="2">
        <v>95</v>
      </c>
      <c r="P24" s="2">
        <v>88</v>
      </c>
      <c r="Q24" s="13"/>
      <c r="R24" s="3">
        <v>87</v>
      </c>
      <c r="S24" s="1"/>
      <c r="T24" s="62" t="str">
        <f>IF(ISNUMBER(R24)=FALSE(),"",IF(OR(R24&gt;=$C$4,ISNUMBER(S24)=FALSE(),R24&gt;S24),R24,IF(S24&gt;=$C$4,$C$4,S24)))</f>
        <v>0</v>
      </c>
      <c r="U24" s="1">
        <v>88</v>
      </c>
      <c r="V24" s="1"/>
      <c r="W24" s="62" t="str">
        <f>IF(ISNUMBER(U24)=FALSE(),"",IF(OR(U24&gt;=$C$4,ISNUMBER(V24)=FALSE(),U24&gt;V24),U24,IF(V24&gt;=$C$4,$C$4,V24)))</f>
        <v>0</v>
      </c>
      <c r="X24" s="1">
        <v>92</v>
      </c>
      <c r="Y24" s="1"/>
      <c r="Z24" s="62" t="str">
        <f>IF(ISNUMBER(X24)=FALSE(),"",IF(OR(X24&gt;=$C$4,ISNUMBER(Y24)=FALSE(),X24&gt;Y24),X24,IF(Y24&gt;=$C$4,$C$4,Y24)))</f>
        <v>0</v>
      </c>
      <c r="AA24" s="1"/>
      <c r="AB24" s="1"/>
      <c r="AC24" s="62" t="str">
        <f>IF(ISNUMBER(AA24)=FALSE(),"",IF(OR(AA24&gt;=$C$4,ISNUMBER(AB24)=FALSE(),AA24&gt;AB24),AA24,IF(AB24&gt;=$C$4,$C$4,AB24)))</f>
        <v>0</v>
      </c>
      <c r="AD24" s="1"/>
      <c r="AE24" s="1"/>
      <c r="AF24" s="62" t="str">
        <f>IF(ISNUMBER(AD24)=FALSE(),"",IF(OR(AD24&gt;=$C$4,ISNUMBER(AE24)=FALSE(),AD24&gt;AE24),AD24,IF(AE24&gt;=$C$4,$C$4,AE24)))</f>
        <v>0</v>
      </c>
      <c r="AG24" s="16" t="str">
        <f>IF(COUNTA(T24:T24)=1,T24)</f>
        <v>0</v>
      </c>
      <c r="AH24" s="16" t="str">
        <f>IF(COUNTA(W24:W24)=1,W24)</f>
        <v>0</v>
      </c>
      <c r="AI24" s="16" t="str">
        <f>IF(COUNTA(Z24:Z24)=1,Z24)</f>
        <v>0</v>
      </c>
      <c r="AJ24" s="16" t="str">
        <f>IF(COUNTA(AC24:AC24)=1,AC24)</f>
        <v>0</v>
      </c>
      <c r="AK24" s="16" t="str">
        <f>IF(COUNTA(AF24:AF24)=1,AF24)</f>
        <v>0</v>
      </c>
      <c r="AL24" s="52" t="str">
        <f>IF(COUNTBLANK(AG24:AK24)=5,"",AVERAGE(AG24:AK24))</f>
        <v>0</v>
      </c>
      <c r="AM24" s="6">
        <v>87</v>
      </c>
      <c r="AN24" s="2">
        <v>87</v>
      </c>
      <c r="AO24" s="2">
        <v>89</v>
      </c>
      <c r="AP24" s="2"/>
      <c r="AQ24" s="2"/>
      <c r="AR24" s="84" t="str">
        <f>IF(COUNTBLANK(AM24:AQ24)=5,"",AVERAGE(AM24:AQ24))</f>
        <v>0</v>
      </c>
      <c r="AS24" s="13"/>
      <c r="AT24" s="6"/>
      <c r="AU24" s="2"/>
      <c r="AV24" s="2"/>
      <c r="AW24" s="2"/>
      <c r="AX24" s="2"/>
      <c r="AY24" s="98" t="str">
        <f>IF(COUNTBLANK(AT24:AX24)=5,"",AVERAGE(AT24:AX24))</f>
        <v>0</v>
      </c>
      <c r="AZ24" s="13"/>
      <c r="BA24" s="10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6">
        <v>15</v>
      </c>
      <c r="B25" s="16">
        <v>42712</v>
      </c>
      <c r="C25" s="16" t="s">
        <v>299</v>
      </c>
      <c r="D25" s="13"/>
      <c r="E25" s="16" t="str">
        <f>H25</f>
        <v>0</v>
      </c>
      <c r="F25" s="13"/>
      <c r="G25" s="34" t="str">
        <f>IF(OR(COUNTBLANK(AL25:AL25)=1,COUNTBLANK(AR25:AR25)=1,COUNTBLANK(O25:O25)=1),"",ROUND(((2*AL25)+AR25+O25)/4,0))</f>
        <v>0</v>
      </c>
      <c r="H25" s="34" t="str">
        <f>IF(OR(COUNTBLANK(AL25:AL25)=1,COUNTBLANK(AR25:AR25)=1,AND(COUNTBLANK(O25:O25)=1,OR($K$2&lt;&gt;12,UPPER($L$2)&lt;&gt;"GENAP")),AND(COUNTBLANK(P25:P25)=1,OR($K$2&lt;&gt;12,UPPER($L$2)&lt;&gt;"GENAP"))),"",IF(OR($K$2&lt;&gt;12,UPPER($L$2)&lt;&gt;"GENAP"),ROUND(((2*AL25)+AR25+P25)/4,0),ROUND(((2*AL25)+AR25+P25)/4,0)))</f>
        <v>0</v>
      </c>
      <c r="I25" s="34" t="str">
        <f>IF(AND(COUNTBLANK(AT25:AX25)=5,COUNTBLANK(AM25:AQ25)=5),"",IF(COUNTBLANK(AL25:AL25)=1,ROUND((AR25+(AY25*2))/3,0),ROUND(AY25,0)))</f>
        <v>0</v>
      </c>
      <c r="J25" s="34" t="str">
        <f>IF(OR(AND(COUNTBLANK(P25:P25)=1,OR($K$2&lt;&gt;12,UPPER($L$2)&lt;&gt;"GENAP")),COUNTBLANK(AT25:AX25)=5),"",IF(COUNTBLANK(AL25:AL25)=1,ROUND((AR25+(AY25*2))/3,0),ROUND(AY25,0)))</f>
        <v>0</v>
      </c>
      <c r="K25" s="16" t="str">
        <f>IF(BA25="","",BA25)</f>
        <v>0</v>
      </c>
      <c r="L25" s="102" t="s">
        <v>47</v>
      </c>
      <c r="M25" s="13"/>
      <c r="N25" s="53" t="str">
        <f>IF(BB25="","",BB25)</f>
        <v>0</v>
      </c>
      <c r="O25" s="2">
        <v>87</v>
      </c>
      <c r="P25" s="2">
        <v>87</v>
      </c>
      <c r="Q25" s="13"/>
      <c r="R25" s="3">
        <v>86</v>
      </c>
      <c r="S25" s="1"/>
      <c r="T25" s="62" t="str">
        <f>IF(ISNUMBER(R25)=FALSE(),"",IF(OR(R25&gt;=$C$4,ISNUMBER(S25)=FALSE(),R25&gt;S25),R25,IF(S25&gt;=$C$4,$C$4,S25)))</f>
        <v>0</v>
      </c>
      <c r="U25" s="1">
        <v>85</v>
      </c>
      <c r="V25" s="1"/>
      <c r="W25" s="62" t="str">
        <f>IF(ISNUMBER(U25)=FALSE(),"",IF(OR(U25&gt;=$C$4,ISNUMBER(V25)=FALSE(),U25&gt;V25),U25,IF(V25&gt;=$C$4,$C$4,V25)))</f>
        <v>0</v>
      </c>
      <c r="X25" s="1">
        <v>90</v>
      </c>
      <c r="Y25" s="1"/>
      <c r="Z25" s="62" t="str">
        <f>IF(ISNUMBER(X25)=FALSE(),"",IF(OR(X25&gt;=$C$4,ISNUMBER(Y25)=FALSE(),X25&gt;Y25),X25,IF(Y25&gt;=$C$4,$C$4,Y25)))</f>
        <v>0</v>
      </c>
      <c r="AA25" s="1"/>
      <c r="AB25" s="1"/>
      <c r="AC25" s="62" t="str">
        <f>IF(ISNUMBER(AA25)=FALSE(),"",IF(OR(AA25&gt;=$C$4,ISNUMBER(AB25)=FALSE(),AA25&gt;AB25),AA25,IF(AB25&gt;=$C$4,$C$4,AB25)))</f>
        <v>0</v>
      </c>
      <c r="AD25" s="1"/>
      <c r="AE25" s="1"/>
      <c r="AF25" s="62" t="str">
        <f>IF(ISNUMBER(AD25)=FALSE(),"",IF(OR(AD25&gt;=$C$4,ISNUMBER(AE25)=FALSE(),AD25&gt;AE25),AD25,IF(AE25&gt;=$C$4,$C$4,AE25)))</f>
        <v>0</v>
      </c>
      <c r="AG25" s="16" t="str">
        <f>IF(COUNTA(T25:T25)=1,T25)</f>
        <v>0</v>
      </c>
      <c r="AH25" s="16" t="str">
        <f>IF(COUNTA(W25:W25)=1,W25)</f>
        <v>0</v>
      </c>
      <c r="AI25" s="16" t="str">
        <f>IF(COUNTA(Z25:Z25)=1,Z25)</f>
        <v>0</v>
      </c>
      <c r="AJ25" s="16" t="str">
        <f>IF(COUNTA(AC25:AC25)=1,AC25)</f>
        <v>0</v>
      </c>
      <c r="AK25" s="16" t="str">
        <f>IF(COUNTA(AF25:AF25)=1,AF25)</f>
        <v>0</v>
      </c>
      <c r="AL25" s="52" t="str">
        <f>IF(COUNTBLANK(AG25:AK25)=5,"",AVERAGE(AG25:AK25))</f>
        <v>0</v>
      </c>
      <c r="AM25" s="6">
        <v>86</v>
      </c>
      <c r="AN25" s="2">
        <v>87</v>
      </c>
      <c r="AO25" s="2">
        <v>89</v>
      </c>
      <c r="AP25" s="2"/>
      <c r="AQ25" s="2"/>
      <c r="AR25" s="84" t="str">
        <f>IF(COUNTBLANK(AM25:AQ25)=5,"",AVERAGE(AM25:AQ25))</f>
        <v>0</v>
      </c>
      <c r="AS25" s="13"/>
      <c r="AT25" s="6"/>
      <c r="AU25" s="2"/>
      <c r="AV25" s="2"/>
      <c r="AW25" s="2"/>
      <c r="AX25" s="2"/>
      <c r="AY25" s="98" t="str">
        <f>IF(COUNTBLANK(AT25:AX25)=5,"",AVERAGE(AT25:AX25))</f>
        <v>0</v>
      </c>
      <c r="AZ25" s="13"/>
      <c r="BA25" s="10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6">
        <v>16</v>
      </c>
      <c r="B26" s="16">
        <v>42726</v>
      </c>
      <c r="C26" s="16" t="s">
        <v>300</v>
      </c>
      <c r="D26" s="13"/>
      <c r="E26" s="16" t="str">
        <f>H26</f>
        <v>0</v>
      </c>
      <c r="F26" s="13"/>
      <c r="G26" s="34" t="str">
        <f>IF(OR(COUNTBLANK(AL26:AL26)=1,COUNTBLANK(AR26:AR26)=1,COUNTBLANK(O26:O26)=1),"",ROUND(((2*AL26)+AR26+O26)/4,0))</f>
        <v>0</v>
      </c>
      <c r="H26" s="34" t="str">
        <f>IF(OR(COUNTBLANK(AL26:AL26)=1,COUNTBLANK(AR26:AR26)=1,AND(COUNTBLANK(O26:O26)=1,OR($K$2&lt;&gt;12,UPPER($L$2)&lt;&gt;"GENAP")),AND(COUNTBLANK(P26:P26)=1,OR($K$2&lt;&gt;12,UPPER($L$2)&lt;&gt;"GENAP"))),"",IF(OR($K$2&lt;&gt;12,UPPER($L$2)&lt;&gt;"GENAP"),ROUND(((2*AL26)+AR26+P26)/4,0),ROUND(((2*AL26)+AR26+P26)/4,0)))</f>
        <v>0</v>
      </c>
      <c r="I26" s="34" t="str">
        <f>IF(AND(COUNTBLANK(AT26:AX26)=5,COUNTBLANK(AM26:AQ26)=5),"",IF(COUNTBLANK(AL26:AL26)=1,ROUND((AR26+(AY26*2))/3,0),ROUND(AY26,0)))</f>
        <v>0</v>
      </c>
      <c r="J26" s="34" t="str">
        <f>IF(OR(AND(COUNTBLANK(P26:P26)=1,OR($K$2&lt;&gt;12,UPPER($L$2)&lt;&gt;"GENAP")),COUNTBLANK(AT26:AX26)=5),"",IF(COUNTBLANK(AL26:AL26)=1,ROUND((AR26+(AY26*2))/3,0),ROUND(AY26,0)))</f>
        <v>0</v>
      </c>
      <c r="K26" s="16" t="str">
        <f>IF(BA26="","",BA26)</f>
        <v>0</v>
      </c>
      <c r="L26" s="102" t="s">
        <v>47</v>
      </c>
      <c r="M26" s="13"/>
      <c r="N26" s="53" t="str">
        <f>IF(BB26="","",BB26)</f>
        <v>0</v>
      </c>
      <c r="O26" s="2">
        <v>84</v>
      </c>
      <c r="P26" s="2">
        <v>78</v>
      </c>
      <c r="Q26" s="13"/>
      <c r="R26" s="3">
        <v>90</v>
      </c>
      <c r="S26" s="1"/>
      <c r="T26" s="62" t="str">
        <f>IF(ISNUMBER(R26)=FALSE(),"",IF(OR(R26&gt;=$C$4,ISNUMBER(S26)=FALSE(),R26&gt;S26),R26,IF(S26&gt;=$C$4,$C$4,S26)))</f>
        <v>0</v>
      </c>
      <c r="U26" s="1">
        <v>87</v>
      </c>
      <c r="V26" s="1"/>
      <c r="W26" s="62" t="str">
        <f>IF(ISNUMBER(U26)=FALSE(),"",IF(OR(U26&gt;=$C$4,ISNUMBER(V26)=FALSE(),U26&gt;V26),U26,IF(V26&gt;=$C$4,$C$4,V26)))</f>
        <v>0</v>
      </c>
      <c r="X26" s="1">
        <v>86</v>
      </c>
      <c r="Y26" s="1"/>
      <c r="Z26" s="62" t="str">
        <f>IF(ISNUMBER(X26)=FALSE(),"",IF(OR(X26&gt;=$C$4,ISNUMBER(Y26)=FALSE(),X26&gt;Y26),X26,IF(Y26&gt;=$C$4,$C$4,Y26)))</f>
        <v>0</v>
      </c>
      <c r="AA26" s="1"/>
      <c r="AB26" s="1"/>
      <c r="AC26" s="62" t="str">
        <f>IF(ISNUMBER(AA26)=FALSE(),"",IF(OR(AA26&gt;=$C$4,ISNUMBER(AB26)=FALSE(),AA26&gt;AB26),AA26,IF(AB26&gt;=$C$4,$C$4,AB26)))</f>
        <v>0</v>
      </c>
      <c r="AD26" s="1"/>
      <c r="AE26" s="1"/>
      <c r="AF26" s="62" t="str">
        <f>IF(ISNUMBER(AD26)=FALSE(),"",IF(OR(AD26&gt;=$C$4,ISNUMBER(AE26)=FALSE(),AD26&gt;AE26),AD26,IF(AE26&gt;=$C$4,$C$4,AE26)))</f>
        <v>0</v>
      </c>
      <c r="AG26" s="16" t="str">
        <f>IF(COUNTA(T26:T26)=1,T26)</f>
        <v>0</v>
      </c>
      <c r="AH26" s="16" t="str">
        <f>IF(COUNTA(W26:W26)=1,W26)</f>
        <v>0</v>
      </c>
      <c r="AI26" s="16" t="str">
        <f>IF(COUNTA(Z26:Z26)=1,Z26)</f>
        <v>0</v>
      </c>
      <c r="AJ26" s="16" t="str">
        <f>IF(COUNTA(AC26:AC26)=1,AC26)</f>
        <v>0</v>
      </c>
      <c r="AK26" s="16" t="str">
        <f>IF(COUNTA(AF26:AF26)=1,AF26)</f>
        <v>0</v>
      </c>
      <c r="AL26" s="52" t="str">
        <f>IF(COUNTBLANK(AG26:AK26)=5,"",AVERAGE(AG26:AK26))</f>
        <v>0</v>
      </c>
      <c r="AM26" s="6">
        <v>87</v>
      </c>
      <c r="AN26" s="2">
        <v>87</v>
      </c>
      <c r="AO26" s="2">
        <v>89</v>
      </c>
      <c r="AP26" s="2"/>
      <c r="AQ26" s="2"/>
      <c r="AR26" s="84" t="str">
        <f>IF(COUNTBLANK(AM26:AQ26)=5,"",AVERAGE(AM26:AQ26))</f>
        <v>0</v>
      </c>
      <c r="AS26" s="13"/>
      <c r="AT26" s="6"/>
      <c r="AU26" s="2"/>
      <c r="AV26" s="2"/>
      <c r="AW26" s="2"/>
      <c r="AX26" s="2"/>
      <c r="AY26" s="98" t="str">
        <f>IF(COUNTBLANK(AT26:AX26)=5,"",AVERAGE(AT26:AX26))</f>
        <v>0</v>
      </c>
      <c r="AZ26" s="13"/>
      <c r="BA26" s="10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6">
        <v>17</v>
      </c>
      <c r="B27" s="16">
        <v>42740</v>
      </c>
      <c r="C27" s="16" t="s">
        <v>301</v>
      </c>
      <c r="D27" s="13"/>
      <c r="E27" s="16" t="str">
        <f>H27</f>
        <v>0</v>
      </c>
      <c r="F27" s="13"/>
      <c r="G27" s="34" t="str">
        <f>IF(OR(COUNTBLANK(AL27:AL27)=1,COUNTBLANK(AR27:AR27)=1,COUNTBLANK(O27:O27)=1),"",ROUND(((2*AL27)+AR27+O27)/4,0))</f>
        <v>0</v>
      </c>
      <c r="H27" s="34" t="str">
        <f>IF(OR(COUNTBLANK(AL27:AL27)=1,COUNTBLANK(AR27:AR27)=1,AND(COUNTBLANK(O27:O27)=1,OR($K$2&lt;&gt;12,UPPER($L$2)&lt;&gt;"GENAP")),AND(COUNTBLANK(P27:P27)=1,OR($K$2&lt;&gt;12,UPPER($L$2)&lt;&gt;"GENAP"))),"",IF(OR($K$2&lt;&gt;12,UPPER($L$2)&lt;&gt;"GENAP"),ROUND(((2*AL27)+AR27+P27)/4,0),ROUND(((2*AL27)+AR27+P27)/4,0)))</f>
        <v>0</v>
      </c>
      <c r="I27" s="34" t="str">
        <f>IF(AND(COUNTBLANK(AT27:AX27)=5,COUNTBLANK(AM27:AQ27)=5),"",IF(COUNTBLANK(AL27:AL27)=1,ROUND((AR27+(AY27*2))/3,0),ROUND(AY27,0)))</f>
        <v>0</v>
      </c>
      <c r="J27" s="34" t="str">
        <f>IF(OR(AND(COUNTBLANK(P27:P27)=1,OR($K$2&lt;&gt;12,UPPER($L$2)&lt;&gt;"GENAP")),COUNTBLANK(AT27:AX27)=5),"",IF(COUNTBLANK(AL27:AL27)=1,ROUND((AR27+(AY27*2))/3,0),ROUND(AY27,0)))</f>
        <v>0</v>
      </c>
      <c r="K27" s="16" t="str">
        <f>IF(BA27="","",BA27)</f>
        <v>0</v>
      </c>
      <c r="L27" s="102" t="s">
        <v>47</v>
      </c>
      <c r="M27" s="13"/>
      <c r="N27" s="53" t="str">
        <f>IF(BB27="","",BB27)</f>
        <v>0</v>
      </c>
      <c r="O27" s="2">
        <v>87</v>
      </c>
      <c r="P27" s="2">
        <v>75</v>
      </c>
      <c r="Q27" s="13"/>
      <c r="R27" s="3">
        <v>78</v>
      </c>
      <c r="S27" s="1"/>
      <c r="T27" s="62" t="str">
        <f>IF(ISNUMBER(R27)=FALSE(),"",IF(OR(R27&gt;=$C$4,ISNUMBER(S27)=FALSE(),R27&gt;S27),R27,IF(S27&gt;=$C$4,$C$4,S27)))</f>
        <v>0</v>
      </c>
      <c r="U27" s="1">
        <v>83</v>
      </c>
      <c r="V27" s="1"/>
      <c r="W27" s="62" t="str">
        <f>IF(ISNUMBER(U27)=FALSE(),"",IF(OR(U27&gt;=$C$4,ISNUMBER(V27)=FALSE(),U27&gt;V27),U27,IF(V27&gt;=$C$4,$C$4,V27)))</f>
        <v>0</v>
      </c>
      <c r="X27" s="1">
        <v>80</v>
      </c>
      <c r="Y27" s="1"/>
      <c r="Z27" s="62" t="str">
        <f>IF(ISNUMBER(X27)=FALSE(),"",IF(OR(X27&gt;=$C$4,ISNUMBER(Y27)=FALSE(),X27&gt;Y27),X27,IF(Y27&gt;=$C$4,$C$4,Y27)))</f>
        <v>0</v>
      </c>
      <c r="AA27" s="1"/>
      <c r="AB27" s="1"/>
      <c r="AC27" s="62" t="str">
        <f>IF(ISNUMBER(AA27)=FALSE(),"",IF(OR(AA27&gt;=$C$4,ISNUMBER(AB27)=FALSE(),AA27&gt;AB27),AA27,IF(AB27&gt;=$C$4,$C$4,AB27)))</f>
        <v>0</v>
      </c>
      <c r="AD27" s="1"/>
      <c r="AE27" s="1"/>
      <c r="AF27" s="62" t="str">
        <f>IF(ISNUMBER(AD27)=FALSE(),"",IF(OR(AD27&gt;=$C$4,ISNUMBER(AE27)=FALSE(),AD27&gt;AE27),AD27,IF(AE27&gt;=$C$4,$C$4,AE27)))</f>
        <v>0</v>
      </c>
      <c r="AG27" s="16" t="str">
        <f>IF(COUNTA(T27:T27)=1,T27)</f>
        <v>0</v>
      </c>
      <c r="AH27" s="16" t="str">
        <f>IF(COUNTA(W27:W27)=1,W27)</f>
        <v>0</v>
      </c>
      <c r="AI27" s="16" t="str">
        <f>IF(COUNTA(Z27:Z27)=1,Z27)</f>
        <v>0</v>
      </c>
      <c r="AJ27" s="16" t="str">
        <f>IF(COUNTA(AC27:AC27)=1,AC27)</f>
        <v>0</v>
      </c>
      <c r="AK27" s="16" t="str">
        <f>IF(COUNTA(AF27:AF27)=1,AF27)</f>
        <v>0</v>
      </c>
      <c r="AL27" s="52" t="str">
        <f>IF(COUNTBLANK(AG27:AK27)=5,"",AVERAGE(AG27:AK27))</f>
        <v>0</v>
      </c>
      <c r="AM27" s="6">
        <v>85</v>
      </c>
      <c r="AN27" s="2">
        <v>87</v>
      </c>
      <c r="AO27" s="2">
        <v>89</v>
      </c>
      <c r="AP27" s="2"/>
      <c r="AQ27" s="2"/>
      <c r="AR27" s="84" t="str">
        <f>IF(COUNTBLANK(AM27:AQ27)=5,"",AVERAGE(AM27:AQ27))</f>
        <v>0</v>
      </c>
      <c r="AS27" s="13"/>
      <c r="AT27" s="6"/>
      <c r="AU27" s="2"/>
      <c r="AV27" s="2"/>
      <c r="AW27" s="2"/>
      <c r="AX27" s="2"/>
      <c r="AY27" s="98" t="str">
        <f>IF(COUNTBLANK(AT27:AX27)=5,"",AVERAGE(AT27:AX27))</f>
        <v>0</v>
      </c>
      <c r="AZ27" s="13"/>
      <c r="BA27" s="10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6">
        <v>18</v>
      </c>
      <c r="B28" s="16">
        <v>42754</v>
      </c>
      <c r="C28" s="16" t="s">
        <v>302</v>
      </c>
      <c r="D28" s="13"/>
      <c r="E28" s="16" t="str">
        <f>H28</f>
        <v>0</v>
      </c>
      <c r="F28" s="13"/>
      <c r="G28" s="34" t="str">
        <f>IF(OR(COUNTBLANK(AL28:AL28)=1,COUNTBLANK(AR28:AR28)=1,COUNTBLANK(O28:O28)=1),"",ROUND(((2*AL28)+AR28+O28)/4,0))</f>
        <v>0</v>
      </c>
      <c r="H28" s="34" t="str">
        <f>IF(OR(COUNTBLANK(AL28:AL28)=1,COUNTBLANK(AR28:AR28)=1,AND(COUNTBLANK(O28:O28)=1,OR($K$2&lt;&gt;12,UPPER($L$2)&lt;&gt;"GENAP")),AND(COUNTBLANK(P28:P28)=1,OR($K$2&lt;&gt;12,UPPER($L$2)&lt;&gt;"GENAP"))),"",IF(OR($K$2&lt;&gt;12,UPPER($L$2)&lt;&gt;"GENAP"),ROUND(((2*AL28)+AR28+P28)/4,0),ROUND(((2*AL28)+AR28+P28)/4,0)))</f>
        <v>0</v>
      </c>
      <c r="I28" s="34" t="str">
        <f>IF(AND(COUNTBLANK(AT28:AX28)=5,COUNTBLANK(AM28:AQ28)=5),"",IF(COUNTBLANK(AL28:AL28)=1,ROUND((AR28+(AY28*2))/3,0),ROUND(AY28,0)))</f>
        <v>0</v>
      </c>
      <c r="J28" s="34" t="str">
        <f>IF(OR(AND(COUNTBLANK(P28:P28)=1,OR($K$2&lt;&gt;12,UPPER($L$2)&lt;&gt;"GENAP")),COUNTBLANK(AT28:AX28)=5),"",IF(COUNTBLANK(AL28:AL28)=1,ROUND((AR28+(AY28*2))/3,0),ROUND(AY28,0)))</f>
        <v>0</v>
      </c>
      <c r="K28" s="16" t="str">
        <f>IF(BA28="","",BA28)</f>
        <v>0</v>
      </c>
      <c r="L28" s="102" t="s">
        <v>47</v>
      </c>
      <c r="M28" s="13"/>
      <c r="N28" s="53" t="str">
        <f>IF(BB28="","",BB28)</f>
        <v>0</v>
      </c>
      <c r="O28" s="2">
        <v>85</v>
      </c>
      <c r="P28" s="2">
        <v>78</v>
      </c>
      <c r="Q28" s="13"/>
      <c r="R28" s="3">
        <v>82</v>
      </c>
      <c r="S28" s="1"/>
      <c r="T28" s="62" t="str">
        <f>IF(ISNUMBER(R28)=FALSE(),"",IF(OR(R28&gt;=$C$4,ISNUMBER(S28)=FALSE(),R28&gt;S28),R28,IF(S28&gt;=$C$4,$C$4,S28)))</f>
        <v>0</v>
      </c>
      <c r="U28" s="1">
        <v>85</v>
      </c>
      <c r="V28" s="1"/>
      <c r="W28" s="62" t="str">
        <f>IF(ISNUMBER(U28)=FALSE(),"",IF(OR(U28&gt;=$C$4,ISNUMBER(V28)=FALSE(),U28&gt;V28),U28,IF(V28&gt;=$C$4,$C$4,V28)))</f>
        <v>0</v>
      </c>
      <c r="X28" s="1">
        <v>84</v>
      </c>
      <c r="Y28" s="1"/>
      <c r="Z28" s="62" t="str">
        <f>IF(ISNUMBER(X28)=FALSE(),"",IF(OR(X28&gt;=$C$4,ISNUMBER(Y28)=FALSE(),X28&gt;Y28),X28,IF(Y28&gt;=$C$4,$C$4,Y28)))</f>
        <v>0</v>
      </c>
      <c r="AA28" s="1"/>
      <c r="AB28" s="1"/>
      <c r="AC28" s="62" t="str">
        <f>IF(ISNUMBER(AA28)=FALSE(),"",IF(OR(AA28&gt;=$C$4,ISNUMBER(AB28)=FALSE(),AA28&gt;AB28),AA28,IF(AB28&gt;=$C$4,$C$4,AB28)))</f>
        <v>0</v>
      </c>
      <c r="AD28" s="1"/>
      <c r="AE28" s="1"/>
      <c r="AF28" s="62" t="str">
        <f>IF(ISNUMBER(AD28)=FALSE(),"",IF(OR(AD28&gt;=$C$4,ISNUMBER(AE28)=FALSE(),AD28&gt;AE28),AD28,IF(AE28&gt;=$C$4,$C$4,AE28)))</f>
        <v>0</v>
      </c>
      <c r="AG28" s="16" t="str">
        <f>IF(COUNTA(T28:T28)=1,T28)</f>
        <v>0</v>
      </c>
      <c r="AH28" s="16" t="str">
        <f>IF(COUNTA(W28:W28)=1,W28)</f>
        <v>0</v>
      </c>
      <c r="AI28" s="16" t="str">
        <f>IF(COUNTA(Z28:Z28)=1,Z28)</f>
        <v>0</v>
      </c>
      <c r="AJ28" s="16" t="str">
        <f>IF(COUNTA(AC28:AC28)=1,AC28)</f>
        <v>0</v>
      </c>
      <c r="AK28" s="16" t="str">
        <f>IF(COUNTA(AF28:AF28)=1,AF28)</f>
        <v>0</v>
      </c>
      <c r="AL28" s="52" t="str">
        <f>IF(COUNTBLANK(AG28:AK28)=5,"",AVERAGE(AG28:AK28))</f>
        <v>0</v>
      </c>
      <c r="AM28" s="6">
        <v>86</v>
      </c>
      <c r="AN28" s="2">
        <v>87</v>
      </c>
      <c r="AO28" s="2">
        <v>89</v>
      </c>
      <c r="AP28" s="2"/>
      <c r="AQ28" s="2"/>
      <c r="AR28" s="84" t="str">
        <f>IF(COUNTBLANK(AM28:AQ28)=5,"",AVERAGE(AM28:AQ28))</f>
        <v>0</v>
      </c>
      <c r="AS28" s="13"/>
      <c r="AT28" s="6"/>
      <c r="AU28" s="2"/>
      <c r="AV28" s="2"/>
      <c r="AW28" s="2"/>
      <c r="AX28" s="2"/>
      <c r="AY28" s="98" t="str">
        <f>IF(COUNTBLANK(AT28:AX28)=5,"",AVERAGE(AT28:AX28))</f>
        <v>0</v>
      </c>
      <c r="AZ28" s="13"/>
      <c r="BA28" s="10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6">
        <v>19</v>
      </c>
      <c r="B29" s="16">
        <v>42768</v>
      </c>
      <c r="C29" s="16" t="s">
        <v>303</v>
      </c>
      <c r="D29" s="13"/>
      <c r="E29" s="16" t="str">
        <f>H29</f>
        <v>0</v>
      </c>
      <c r="F29" s="13"/>
      <c r="G29" s="34" t="str">
        <f>IF(OR(COUNTBLANK(AL29:AL29)=1,COUNTBLANK(AR29:AR29)=1,COUNTBLANK(O29:O29)=1),"",ROUND(((2*AL29)+AR29+O29)/4,0))</f>
        <v>0</v>
      </c>
      <c r="H29" s="34" t="str">
        <f>IF(OR(COUNTBLANK(AL29:AL29)=1,COUNTBLANK(AR29:AR29)=1,AND(COUNTBLANK(O29:O29)=1,OR($K$2&lt;&gt;12,UPPER($L$2)&lt;&gt;"GENAP")),AND(COUNTBLANK(P29:P29)=1,OR($K$2&lt;&gt;12,UPPER($L$2)&lt;&gt;"GENAP"))),"",IF(OR($K$2&lt;&gt;12,UPPER($L$2)&lt;&gt;"GENAP"),ROUND(((2*AL29)+AR29+P29)/4,0),ROUND(((2*AL29)+AR29+P29)/4,0)))</f>
        <v>0</v>
      </c>
      <c r="I29" s="34" t="str">
        <f>IF(AND(COUNTBLANK(AT29:AX29)=5,COUNTBLANK(AM29:AQ29)=5),"",IF(COUNTBLANK(AL29:AL29)=1,ROUND((AR29+(AY29*2))/3,0),ROUND(AY29,0)))</f>
        <v>0</v>
      </c>
      <c r="J29" s="34" t="str">
        <f>IF(OR(AND(COUNTBLANK(P29:P29)=1,OR($K$2&lt;&gt;12,UPPER($L$2)&lt;&gt;"GENAP")),COUNTBLANK(AT29:AX29)=5),"",IF(COUNTBLANK(AL29:AL29)=1,ROUND((AR29+(AY29*2))/3,0),ROUND(AY29,0)))</f>
        <v>0</v>
      </c>
      <c r="K29" s="16" t="str">
        <f>IF(BA29="","",BA29)</f>
        <v>0</v>
      </c>
      <c r="L29" s="102" t="s">
        <v>47</v>
      </c>
      <c r="M29" s="13"/>
      <c r="N29" s="53" t="str">
        <f>IF(BB29="","",BB29)</f>
        <v>0</v>
      </c>
      <c r="O29" s="2">
        <v>90</v>
      </c>
      <c r="P29" s="2">
        <v>82</v>
      </c>
      <c r="Q29" s="13"/>
      <c r="R29" s="3">
        <v>86</v>
      </c>
      <c r="S29" s="1"/>
      <c r="T29" s="62" t="str">
        <f>IF(ISNUMBER(R29)=FALSE(),"",IF(OR(R29&gt;=$C$4,ISNUMBER(S29)=FALSE(),R29&gt;S29),R29,IF(S29&gt;=$C$4,$C$4,S29)))</f>
        <v>0</v>
      </c>
      <c r="U29" s="1">
        <v>80</v>
      </c>
      <c r="V29" s="1"/>
      <c r="W29" s="62" t="str">
        <f>IF(ISNUMBER(U29)=FALSE(),"",IF(OR(U29&gt;=$C$4,ISNUMBER(V29)=FALSE(),U29&gt;V29),U29,IF(V29&gt;=$C$4,$C$4,V29)))</f>
        <v>0</v>
      </c>
      <c r="X29" s="1">
        <v>86</v>
      </c>
      <c r="Y29" s="1"/>
      <c r="Z29" s="62" t="str">
        <f>IF(ISNUMBER(X29)=FALSE(),"",IF(OR(X29&gt;=$C$4,ISNUMBER(Y29)=FALSE(),X29&gt;Y29),X29,IF(Y29&gt;=$C$4,$C$4,Y29)))</f>
        <v>0</v>
      </c>
      <c r="AA29" s="1"/>
      <c r="AB29" s="1"/>
      <c r="AC29" s="62" t="str">
        <f>IF(ISNUMBER(AA29)=FALSE(),"",IF(OR(AA29&gt;=$C$4,ISNUMBER(AB29)=FALSE(),AA29&gt;AB29),AA29,IF(AB29&gt;=$C$4,$C$4,AB29)))</f>
        <v>0</v>
      </c>
      <c r="AD29" s="1"/>
      <c r="AE29" s="1"/>
      <c r="AF29" s="62" t="str">
        <f>IF(ISNUMBER(AD29)=FALSE(),"",IF(OR(AD29&gt;=$C$4,ISNUMBER(AE29)=FALSE(),AD29&gt;AE29),AD29,IF(AE29&gt;=$C$4,$C$4,AE29)))</f>
        <v>0</v>
      </c>
      <c r="AG29" s="16" t="str">
        <f>IF(COUNTA(T29:T29)=1,T29)</f>
        <v>0</v>
      </c>
      <c r="AH29" s="16" t="str">
        <f>IF(COUNTA(W29:W29)=1,W29)</f>
        <v>0</v>
      </c>
      <c r="AI29" s="16" t="str">
        <f>IF(COUNTA(Z29:Z29)=1,Z29)</f>
        <v>0</v>
      </c>
      <c r="AJ29" s="16" t="str">
        <f>IF(COUNTA(AC29:AC29)=1,AC29)</f>
        <v>0</v>
      </c>
      <c r="AK29" s="16" t="str">
        <f>IF(COUNTA(AF29:AF29)=1,AF29)</f>
        <v>0</v>
      </c>
      <c r="AL29" s="52" t="str">
        <f>IF(COUNTBLANK(AG29:AK29)=5,"",AVERAGE(AG29:AK29))</f>
        <v>0</v>
      </c>
      <c r="AM29" s="6">
        <v>80</v>
      </c>
      <c r="AN29" s="2">
        <v>87</v>
      </c>
      <c r="AO29" s="2">
        <v>89</v>
      </c>
      <c r="AP29" s="2"/>
      <c r="AQ29" s="2"/>
      <c r="AR29" s="84" t="str">
        <f>IF(COUNTBLANK(AM29:AQ29)=5,"",AVERAGE(AM29:AQ29))</f>
        <v>0</v>
      </c>
      <c r="AS29" s="13"/>
      <c r="AT29" s="6"/>
      <c r="AU29" s="2"/>
      <c r="AV29" s="2"/>
      <c r="AW29" s="2"/>
      <c r="AX29" s="2"/>
      <c r="AY29" s="98" t="str">
        <f>IF(COUNTBLANK(AT29:AX29)=5,"",AVERAGE(AT29:AX29))</f>
        <v>0</v>
      </c>
      <c r="AZ29" s="13"/>
      <c r="BA29" s="10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6">
        <v>20</v>
      </c>
      <c r="B30" s="16">
        <v>42782</v>
      </c>
      <c r="C30" s="16" t="s">
        <v>304</v>
      </c>
      <c r="D30" s="13"/>
      <c r="E30" s="16" t="str">
        <f>H30</f>
        <v>0</v>
      </c>
      <c r="F30" s="13"/>
      <c r="G30" s="34" t="str">
        <f>IF(OR(COUNTBLANK(AL30:AL30)=1,COUNTBLANK(AR30:AR30)=1,COUNTBLANK(O30:O30)=1),"",ROUND(((2*AL30)+AR30+O30)/4,0))</f>
        <v>0</v>
      </c>
      <c r="H30" s="34" t="str">
        <f>IF(OR(COUNTBLANK(AL30:AL30)=1,COUNTBLANK(AR30:AR30)=1,AND(COUNTBLANK(O30:O30)=1,OR($K$2&lt;&gt;12,UPPER($L$2)&lt;&gt;"GENAP")),AND(COUNTBLANK(P30:P30)=1,OR($K$2&lt;&gt;12,UPPER($L$2)&lt;&gt;"GENAP"))),"",IF(OR($K$2&lt;&gt;12,UPPER($L$2)&lt;&gt;"GENAP"),ROUND(((2*AL30)+AR30+P30)/4,0),ROUND(((2*AL30)+AR30+P30)/4,0)))</f>
        <v>0</v>
      </c>
      <c r="I30" s="34" t="str">
        <f>IF(AND(COUNTBLANK(AT30:AX30)=5,COUNTBLANK(AM30:AQ30)=5),"",IF(COUNTBLANK(AL30:AL30)=1,ROUND((AR30+(AY30*2))/3,0),ROUND(AY30,0)))</f>
        <v>0</v>
      </c>
      <c r="J30" s="34" t="str">
        <f>IF(OR(AND(COUNTBLANK(P30:P30)=1,OR($K$2&lt;&gt;12,UPPER($L$2)&lt;&gt;"GENAP")),COUNTBLANK(AT30:AX30)=5),"",IF(COUNTBLANK(AL30:AL30)=1,ROUND((AR30+(AY30*2))/3,0),ROUND(AY30,0)))</f>
        <v>0</v>
      </c>
      <c r="K30" s="16" t="str">
        <f>IF(BA30="","",BA30)</f>
        <v>0</v>
      </c>
      <c r="L30" s="102" t="s">
        <v>47</v>
      </c>
      <c r="M30" s="13"/>
      <c r="N30" s="53" t="str">
        <f>IF(BB30="","",BB30)</f>
        <v>0</v>
      </c>
      <c r="O30" s="2">
        <v>86</v>
      </c>
      <c r="P30" s="2">
        <v>85</v>
      </c>
      <c r="Q30" s="13"/>
      <c r="R30" s="3">
        <v>82</v>
      </c>
      <c r="S30" s="1"/>
      <c r="T30" s="62" t="str">
        <f>IF(ISNUMBER(R30)=FALSE(),"",IF(OR(R30&gt;=$C$4,ISNUMBER(S30)=FALSE(),R30&gt;S30),R30,IF(S30&gt;=$C$4,$C$4,S30)))</f>
        <v>0</v>
      </c>
      <c r="U30" s="1">
        <v>86</v>
      </c>
      <c r="V30" s="1"/>
      <c r="W30" s="62" t="str">
        <f>IF(ISNUMBER(U30)=FALSE(),"",IF(OR(U30&gt;=$C$4,ISNUMBER(V30)=FALSE(),U30&gt;V30),U30,IF(V30&gt;=$C$4,$C$4,V30)))</f>
        <v>0</v>
      </c>
      <c r="X30" s="1">
        <v>84</v>
      </c>
      <c r="Y30" s="1"/>
      <c r="Z30" s="62" t="str">
        <f>IF(ISNUMBER(X30)=FALSE(),"",IF(OR(X30&gt;=$C$4,ISNUMBER(Y30)=FALSE(),X30&gt;Y30),X30,IF(Y30&gt;=$C$4,$C$4,Y30)))</f>
        <v>0</v>
      </c>
      <c r="AA30" s="1"/>
      <c r="AB30" s="1"/>
      <c r="AC30" s="62" t="str">
        <f>IF(ISNUMBER(AA30)=FALSE(),"",IF(OR(AA30&gt;=$C$4,ISNUMBER(AB30)=FALSE(),AA30&gt;AB30),AA30,IF(AB30&gt;=$C$4,$C$4,AB30)))</f>
        <v>0</v>
      </c>
      <c r="AD30" s="1"/>
      <c r="AE30" s="1"/>
      <c r="AF30" s="62" t="str">
        <f>IF(ISNUMBER(AD30)=FALSE(),"",IF(OR(AD30&gt;=$C$4,ISNUMBER(AE30)=FALSE(),AD30&gt;AE30),AD30,IF(AE30&gt;=$C$4,$C$4,AE30)))</f>
        <v>0</v>
      </c>
      <c r="AG30" s="16" t="str">
        <f>IF(COUNTA(T30:T30)=1,T30)</f>
        <v>0</v>
      </c>
      <c r="AH30" s="16" t="str">
        <f>IF(COUNTA(W30:W30)=1,W30)</f>
        <v>0</v>
      </c>
      <c r="AI30" s="16" t="str">
        <f>IF(COUNTA(Z30:Z30)=1,Z30)</f>
        <v>0</v>
      </c>
      <c r="AJ30" s="16" t="str">
        <f>IF(COUNTA(AC30:AC30)=1,AC30)</f>
        <v>0</v>
      </c>
      <c r="AK30" s="16" t="str">
        <f>IF(COUNTA(AF30:AF30)=1,AF30)</f>
        <v>0</v>
      </c>
      <c r="AL30" s="52" t="str">
        <f>IF(COUNTBLANK(AG30:AK30)=5,"",AVERAGE(AG30:AK30))</f>
        <v>0</v>
      </c>
      <c r="AM30" s="6">
        <v>87</v>
      </c>
      <c r="AN30" s="2">
        <v>87</v>
      </c>
      <c r="AO30" s="2">
        <v>89</v>
      </c>
      <c r="AP30" s="2"/>
      <c r="AQ30" s="2"/>
      <c r="AR30" s="84" t="str">
        <f>IF(COUNTBLANK(AM30:AQ30)=5,"",AVERAGE(AM30:AQ30))</f>
        <v>0</v>
      </c>
      <c r="AS30" s="13"/>
      <c r="AT30" s="6"/>
      <c r="AU30" s="2"/>
      <c r="AV30" s="2"/>
      <c r="AW30" s="2"/>
      <c r="AX30" s="2"/>
      <c r="AY30" s="98" t="str">
        <f>IF(COUNTBLANK(AT30:AX30)=5,"",AVERAGE(AT30:AX30))</f>
        <v>0</v>
      </c>
      <c r="AZ30" s="13"/>
      <c r="BA30" s="10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6">
        <v>21</v>
      </c>
      <c r="B31" s="16">
        <v>42796</v>
      </c>
      <c r="C31" s="16" t="s">
        <v>305</v>
      </c>
      <c r="D31" s="13"/>
      <c r="E31" s="16" t="str">
        <f>H31</f>
        <v>0</v>
      </c>
      <c r="F31" s="13"/>
      <c r="G31" s="34" t="str">
        <f>IF(OR(COUNTBLANK(AL31:AL31)=1,COUNTBLANK(AR31:AR31)=1,COUNTBLANK(O31:O31)=1),"",ROUND(((2*AL31)+AR31+O31)/4,0))</f>
        <v>0</v>
      </c>
      <c r="H31" s="34" t="str">
        <f>IF(OR(COUNTBLANK(AL31:AL31)=1,COUNTBLANK(AR31:AR31)=1,AND(COUNTBLANK(O31:O31)=1,OR($K$2&lt;&gt;12,UPPER($L$2)&lt;&gt;"GENAP")),AND(COUNTBLANK(P31:P31)=1,OR($K$2&lt;&gt;12,UPPER($L$2)&lt;&gt;"GENAP"))),"",IF(OR($K$2&lt;&gt;12,UPPER($L$2)&lt;&gt;"GENAP"),ROUND(((2*AL31)+AR31+P31)/4,0),ROUND(((2*AL31)+AR31+P31)/4,0)))</f>
        <v>0</v>
      </c>
      <c r="I31" s="34" t="str">
        <f>IF(AND(COUNTBLANK(AT31:AX31)=5,COUNTBLANK(AM31:AQ31)=5),"",IF(COUNTBLANK(AL31:AL31)=1,ROUND((AR31+(AY31*2))/3,0),ROUND(AY31,0)))</f>
        <v>0</v>
      </c>
      <c r="J31" s="34" t="str">
        <f>IF(OR(AND(COUNTBLANK(P31:P31)=1,OR($K$2&lt;&gt;12,UPPER($L$2)&lt;&gt;"GENAP")),COUNTBLANK(AT31:AX31)=5),"",IF(COUNTBLANK(AL31:AL31)=1,ROUND((AR31+(AY31*2))/3,0),ROUND(AY31,0)))</f>
        <v>0</v>
      </c>
      <c r="K31" s="16" t="str">
        <f>IF(BA31="","",BA31)</f>
        <v>0</v>
      </c>
      <c r="L31" s="102" t="s">
        <v>47</v>
      </c>
      <c r="M31" s="13"/>
      <c r="N31" s="53" t="str">
        <f>IF(BB31="","",BB31)</f>
        <v>0</v>
      </c>
      <c r="O31" s="2">
        <v>87</v>
      </c>
      <c r="P31" s="2">
        <v>84</v>
      </c>
      <c r="Q31" s="13"/>
      <c r="R31" s="3">
        <v>85</v>
      </c>
      <c r="S31" s="1"/>
      <c r="T31" s="62" t="str">
        <f>IF(ISNUMBER(R31)=FALSE(),"",IF(OR(R31&gt;=$C$4,ISNUMBER(S31)=FALSE(),R31&gt;S31),R31,IF(S31&gt;=$C$4,$C$4,S31)))</f>
        <v>0</v>
      </c>
      <c r="U31" s="1">
        <v>85</v>
      </c>
      <c r="V31" s="1"/>
      <c r="W31" s="62" t="str">
        <f>IF(ISNUMBER(U31)=FALSE(),"",IF(OR(U31&gt;=$C$4,ISNUMBER(V31)=FALSE(),U31&gt;V31),U31,IF(V31&gt;=$C$4,$C$4,V31)))</f>
        <v>0</v>
      </c>
      <c r="X31" s="1">
        <v>82</v>
      </c>
      <c r="Y31" s="1"/>
      <c r="Z31" s="62" t="str">
        <f>IF(ISNUMBER(X31)=FALSE(),"",IF(OR(X31&gt;=$C$4,ISNUMBER(Y31)=FALSE(),X31&gt;Y31),X31,IF(Y31&gt;=$C$4,$C$4,Y31)))</f>
        <v>0</v>
      </c>
      <c r="AA31" s="1"/>
      <c r="AB31" s="1"/>
      <c r="AC31" s="62" t="str">
        <f>IF(ISNUMBER(AA31)=FALSE(),"",IF(OR(AA31&gt;=$C$4,ISNUMBER(AB31)=FALSE(),AA31&gt;AB31),AA31,IF(AB31&gt;=$C$4,$C$4,AB31)))</f>
        <v>0</v>
      </c>
      <c r="AD31" s="1"/>
      <c r="AE31" s="1"/>
      <c r="AF31" s="62" t="str">
        <f>IF(ISNUMBER(AD31)=FALSE(),"",IF(OR(AD31&gt;=$C$4,ISNUMBER(AE31)=FALSE(),AD31&gt;AE31),AD31,IF(AE31&gt;=$C$4,$C$4,AE31)))</f>
        <v>0</v>
      </c>
      <c r="AG31" s="16" t="str">
        <f>IF(COUNTA(T31:T31)=1,T31)</f>
        <v>0</v>
      </c>
      <c r="AH31" s="16" t="str">
        <f>IF(COUNTA(W31:W31)=1,W31)</f>
        <v>0</v>
      </c>
      <c r="AI31" s="16" t="str">
        <f>IF(COUNTA(Z31:Z31)=1,Z31)</f>
        <v>0</v>
      </c>
      <c r="AJ31" s="16" t="str">
        <f>IF(COUNTA(AC31:AC31)=1,AC31)</f>
        <v>0</v>
      </c>
      <c r="AK31" s="16" t="str">
        <f>IF(COUNTA(AF31:AF31)=1,AF31)</f>
        <v>0</v>
      </c>
      <c r="AL31" s="52" t="str">
        <f>IF(COUNTBLANK(AG31:AK31)=5,"",AVERAGE(AG31:AK31))</f>
        <v>0</v>
      </c>
      <c r="AM31" s="6">
        <v>87</v>
      </c>
      <c r="AN31" s="2">
        <v>87</v>
      </c>
      <c r="AO31" s="2">
        <v>89</v>
      </c>
      <c r="AP31" s="2"/>
      <c r="AQ31" s="2"/>
      <c r="AR31" s="84" t="str">
        <f>IF(COUNTBLANK(AM31:AQ31)=5,"",AVERAGE(AM31:AQ31))</f>
        <v>0</v>
      </c>
      <c r="AS31" s="13"/>
      <c r="AT31" s="6"/>
      <c r="AU31" s="2"/>
      <c r="AV31" s="2"/>
      <c r="AW31" s="2"/>
      <c r="AX31" s="2"/>
      <c r="AY31" s="98" t="str">
        <f>IF(COUNTBLANK(AT31:AX31)=5,"",AVERAGE(AT31:AX31))</f>
        <v>0</v>
      </c>
      <c r="AZ31" s="13"/>
      <c r="BA31" s="10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6">
        <v>22</v>
      </c>
      <c r="B32" s="16">
        <v>42810</v>
      </c>
      <c r="C32" s="16" t="s">
        <v>306</v>
      </c>
      <c r="D32" s="13"/>
      <c r="E32" s="16" t="str">
        <f>H32</f>
        <v>0</v>
      </c>
      <c r="F32" s="13"/>
      <c r="G32" s="34" t="str">
        <f>IF(OR(COUNTBLANK(AL32:AL32)=1,COUNTBLANK(AR32:AR32)=1,COUNTBLANK(O32:O32)=1),"",ROUND(((2*AL32)+AR32+O32)/4,0))</f>
        <v>0</v>
      </c>
      <c r="H32" s="34" t="str">
        <f>IF(OR(COUNTBLANK(AL32:AL32)=1,COUNTBLANK(AR32:AR32)=1,AND(COUNTBLANK(O32:O32)=1,OR($K$2&lt;&gt;12,UPPER($L$2)&lt;&gt;"GENAP")),AND(COUNTBLANK(P32:P32)=1,OR($K$2&lt;&gt;12,UPPER($L$2)&lt;&gt;"GENAP"))),"",IF(OR($K$2&lt;&gt;12,UPPER($L$2)&lt;&gt;"GENAP"),ROUND(((2*AL32)+AR32+P32)/4,0),ROUND(((2*AL32)+AR32+P32)/4,0)))</f>
        <v>0</v>
      </c>
      <c r="I32" s="34" t="str">
        <f>IF(AND(COUNTBLANK(AT32:AX32)=5,COUNTBLANK(AM32:AQ32)=5),"",IF(COUNTBLANK(AL32:AL32)=1,ROUND((AR32+(AY32*2))/3,0),ROUND(AY32,0)))</f>
        <v>0</v>
      </c>
      <c r="J32" s="34" t="str">
        <f>IF(OR(AND(COUNTBLANK(P32:P32)=1,OR($K$2&lt;&gt;12,UPPER($L$2)&lt;&gt;"GENAP")),COUNTBLANK(AT32:AX32)=5),"",IF(COUNTBLANK(AL32:AL32)=1,ROUND((AR32+(AY32*2))/3,0),ROUND(AY32,0)))</f>
        <v>0</v>
      </c>
      <c r="K32" s="16" t="str">
        <f>IF(BA32="","",BA32)</f>
        <v>0</v>
      </c>
      <c r="L32" s="102" t="s">
        <v>47</v>
      </c>
      <c r="M32" s="13"/>
      <c r="N32" s="53" t="str">
        <f>IF(BB32="","",BB32)</f>
        <v>0</v>
      </c>
      <c r="O32" s="2">
        <v>83</v>
      </c>
      <c r="P32" s="2">
        <v>85</v>
      </c>
      <c r="Q32" s="13"/>
      <c r="R32" s="3">
        <v>83</v>
      </c>
      <c r="S32" s="1"/>
      <c r="T32" s="62" t="str">
        <f>IF(ISNUMBER(R32)=FALSE(),"",IF(OR(R32&gt;=$C$4,ISNUMBER(S32)=FALSE(),R32&gt;S32),R32,IF(S32&gt;=$C$4,$C$4,S32)))</f>
        <v>0</v>
      </c>
      <c r="U32" s="1">
        <v>85</v>
      </c>
      <c r="V32" s="1"/>
      <c r="W32" s="62" t="str">
        <f>IF(ISNUMBER(U32)=FALSE(),"",IF(OR(U32&gt;=$C$4,ISNUMBER(V32)=FALSE(),U32&gt;V32),U32,IF(V32&gt;=$C$4,$C$4,V32)))</f>
        <v>0</v>
      </c>
      <c r="X32" s="1">
        <v>85</v>
      </c>
      <c r="Y32" s="1"/>
      <c r="Z32" s="62" t="str">
        <f>IF(ISNUMBER(X32)=FALSE(),"",IF(OR(X32&gt;=$C$4,ISNUMBER(Y32)=FALSE(),X32&gt;Y32),X32,IF(Y32&gt;=$C$4,$C$4,Y32)))</f>
        <v>0</v>
      </c>
      <c r="AA32" s="1"/>
      <c r="AB32" s="1"/>
      <c r="AC32" s="62" t="str">
        <f>IF(ISNUMBER(AA32)=FALSE(),"",IF(OR(AA32&gt;=$C$4,ISNUMBER(AB32)=FALSE(),AA32&gt;AB32),AA32,IF(AB32&gt;=$C$4,$C$4,AB32)))</f>
        <v>0</v>
      </c>
      <c r="AD32" s="1"/>
      <c r="AE32" s="1"/>
      <c r="AF32" s="62" t="str">
        <f>IF(ISNUMBER(AD32)=FALSE(),"",IF(OR(AD32&gt;=$C$4,ISNUMBER(AE32)=FALSE(),AD32&gt;AE32),AD32,IF(AE32&gt;=$C$4,$C$4,AE32)))</f>
        <v>0</v>
      </c>
      <c r="AG32" s="16" t="str">
        <f>IF(COUNTA(T32:T32)=1,T32)</f>
        <v>0</v>
      </c>
      <c r="AH32" s="16" t="str">
        <f>IF(COUNTA(W32:W32)=1,W32)</f>
        <v>0</v>
      </c>
      <c r="AI32" s="16" t="str">
        <f>IF(COUNTA(Z32:Z32)=1,Z32)</f>
        <v>0</v>
      </c>
      <c r="AJ32" s="16" t="str">
        <f>IF(COUNTA(AC32:AC32)=1,AC32)</f>
        <v>0</v>
      </c>
      <c r="AK32" s="16" t="str">
        <f>IF(COUNTA(AF32:AF32)=1,AF32)</f>
        <v>0</v>
      </c>
      <c r="AL32" s="52" t="str">
        <f>IF(COUNTBLANK(AG32:AK32)=5,"",AVERAGE(AG32:AK32))</f>
        <v>0</v>
      </c>
      <c r="AM32" s="6">
        <v>85</v>
      </c>
      <c r="AN32" s="2">
        <v>87</v>
      </c>
      <c r="AO32" s="2">
        <v>89</v>
      </c>
      <c r="AP32" s="2"/>
      <c r="AQ32" s="2"/>
      <c r="AR32" s="84" t="str">
        <f>IF(COUNTBLANK(AM32:AQ32)=5,"",AVERAGE(AM32:AQ32))</f>
        <v>0</v>
      </c>
      <c r="AS32" s="13"/>
      <c r="AT32" s="6"/>
      <c r="AU32" s="2"/>
      <c r="AV32" s="2"/>
      <c r="AW32" s="2"/>
      <c r="AX32" s="2"/>
      <c r="AY32" s="98" t="str">
        <f>IF(COUNTBLANK(AT32:AX32)=5,"",AVERAGE(AT32:AX32))</f>
        <v>0</v>
      </c>
      <c r="AZ32" s="13"/>
      <c r="BA32" s="10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6">
        <v>23</v>
      </c>
      <c r="B33" s="16">
        <v>42824</v>
      </c>
      <c r="C33" s="16" t="s">
        <v>307</v>
      </c>
      <c r="D33" s="13"/>
      <c r="E33" s="16" t="str">
        <f>H33</f>
        <v>0</v>
      </c>
      <c r="F33" s="13"/>
      <c r="G33" s="34" t="str">
        <f>IF(OR(COUNTBLANK(AL33:AL33)=1,COUNTBLANK(AR33:AR33)=1,COUNTBLANK(O33:O33)=1),"",ROUND(((2*AL33)+AR33+O33)/4,0))</f>
        <v>0</v>
      </c>
      <c r="H33" s="34" t="str">
        <f>IF(OR(COUNTBLANK(AL33:AL33)=1,COUNTBLANK(AR33:AR33)=1,AND(COUNTBLANK(O33:O33)=1,OR($K$2&lt;&gt;12,UPPER($L$2)&lt;&gt;"GENAP")),AND(COUNTBLANK(P33:P33)=1,OR($K$2&lt;&gt;12,UPPER($L$2)&lt;&gt;"GENAP"))),"",IF(OR($K$2&lt;&gt;12,UPPER($L$2)&lt;&gt;"GENAP"),ROUND(((2*AL33)+AR33+P33)/4,0),ROUND(((2*AL33)+AR33+P33)/4,0)))</f>
        <v>0</v>
      </c>
      <c r="I33" s="34" t="str">
        <f>IF(AND(COUNTBLANK(AT33:AX33)=5,COUNTBLANK(AM33:AQ33)=5),"",IF(COUNTBLANK(AL33:AL33)=1,ROUND((AR33+(AY33*2))/3,0),ROUND(AY33,0)))</f>
        <v>0</v>
      </c>
      <c r="J33" s="34" t="str">
        <f>IF(OR(AND(COUNTBLANK(P33:P33)=1,OR($K$2&lt;&gt;12,UPPER($L$2)&lt;&gt;"GENAP")),COUNTBLANK(AT33:AX33)=5),"",IF(COUNTBLANK(AL33:AL33)=1,ROUND((AR33+(AY33*2))/3,0),ROUND(AY33,0)))</f>
        <v>0</v>
      </c>
      <c r="K33" s="16" t="str">
        <f>IF(BA33="","",BA33)</f>
        <v>0</v>
      </c>
      <c r="L33" s="102" t="s">
        <v>47</v>
      </c>
      <c r="M33" s="13"/>
      <c r="N33" s="53" t="str">
        <f>IF(BB33="","",BB33)</f>
        <v>0</v>
      </c>
      <c r="O33" s="2">
        <v>83</v>
      </c>
      <c r="P33" s="2">
        <v>88</v>
      </c>
      <c r="Q33" s="13"/>
      <c r="R33" s="3">
        <v>85</v>
      </c>
      <c r="S33" s="1"/>
      <c r="T33" s="62" t="str">
        <f>IF(ISNUMBER(R33)=FALSE(),"",IF(OR(R33&gt;=$C$4,ISNUMBER(S33)=FALSE(),R33&gt;S33),R33,IF(S33&gt;=$C$4,$C$4,S33)))</f>
        <v>0</v>
      </c>
      <c r="U33" s="1">
        <v>78</v>
      </c>
      <c r="V33" s="1"/>
      <c r="W33" s="62" t="str">
        <f>IF(ISNUMBER(U33)=FALSE(),"",IF(OR(U33&gt;=$C$4,ISNUMBER(V33)=FALSE(),U33&gt;V33),U33,IF(V33&gt;=$C$4,$C$4,V33)))</f>
        <v>0</v>
      </c>
      <c r="X33" s="1">
        <v>84</v>
      </c>
      <c r="Y33" s="1"/>
      <c r="Z33" s="62" t="str">
        <f>IF(ISNUMBER(X33)=FALSE(),"",IF(OR(X33&gt;=$C$4,ISNUMBER(Y33)=FALSE(),X33&gt;Y33),X33,IF(Y33&gt;=$C$4,$C$4,Y33)))</f>
        <v>0</v>
      </c>
      <c r="AA33" s="1"/>
      <c r="AB33" s="1"/>
      <c r="AC33" s="62" t="str">
        <f>IF(ISNUMBER(AA33)=FALSE(),"",IF(OR(AA33&gt;=$C$4,ISNUMBER(AB33)=FALSE(),AA33&gt;AB33),AA33,IF(AB33&gt;=$C$4,$C$4,AB33)))</f>
        <v>0</v>
      </c>
      <c r="AD33" s="1"/>
      <c r="AE33" s="1"/>
      <c r="AF33" s="62" t="str">
        <f>IF(ISNUMBER(AD33)=FALSE(),"",IF(OR(AD33&gt;=$C$4,ISNUMBER(AE33)=FALSE(),AD33&gt;AE33),AD33,IF(AE33&gt;=$C$4,$C$4,AE33)))</f>
        <v>0</v>
      </c>
      <c r="AG33" s="16" t="str">
        <f>IF(COUNTA(T33:T33)=1,T33)</f>
        <v>0</v>
      </c>
      <c r="AH33" s="16" t="str">
        <f>IF(COUNTA(W33:W33)=1,W33)</f>
        <v>0</v>
      </c>
      <c r="AI33" s="16" t="str">
        <f>IF(COUNTA(Z33:Z33)=1,Z33)</f>
        <v>0</v>
      </c>
      <c r="AJ33" s="16" t="str">
        <f>IF(COUNTA(AC33:AC33)=1,AC33)</f>
        <v>0</v>
      </c>
      <c r="AK33" s="16" t="str">
        <f>IF(COUNTA(AF33:AF33)=1,AF33)</f>
        <v>0</v>
      </c>
      <c r="AL33" s="52" t="str">
        <f>IF(COUNTBLANK(AG33:AK33)=5,"",AVERAGE(AG33:AK33))</f>
        <v>0</v>
      </c>
      <c r="AM33" s="6">
        <v>86</v>
      </c>
      <c r="AN33" s="2">
        <v>87</v>
      </c>
      <c r="AO33" s="2">
        <v>89</v>
      </c>
      <c r="AP33" s="2"/>
      <c r="AQ33" s="2"/>
      <c r="AR33" s="84" t="str">
        <f>IF(COUNTBLANK(AM33:AQ33)=5,"",AVERAGE(AM33:AQ33))</f>
        <v>0</v>
      </c>
      <c r="AS33" s="13"/>
      <c r="AT33" s="6"/>
      <c r="AU33" s="2"/>
      <c r="AV33" s="2"/>
      <c r="AW33" s="2"/>
      <c r="AX33" s="2"/>
      <c r="AY33" s="98" t="str">
        <f>IF(COUNTBLANK(AT33:AX33)=5,"",AVERAGE(AT33:AX33))</f>
        <v>0</v>
      </c>
      <c r="AZ33" s="13"/>
      <c r="BA33" s="10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6">
        <v>24</v>
      </c>
      <c r="B34" s="16">
        <v>42838</v>
      </c>
      <c r="C34" s="16" t="s">
        <v>308</v>
      </c>
      <c r="D34" s="13"/>
      <c r="E34" s="16" t="str">
        <f>H34</f>
        <v>0</v>
      </c>
      <c r="F34" s="13"/>
      <c r="G34" s="34" t="str">
        <f>IF(OR(COUNTBLANK(AL34:AL34)=1,COUNTBLANK(AR34:AR34)=1,COUNTBLANK(O34:O34)=1),"",ROUND(((2*AL34)+AR34+O34)/4,0))</f>
        <v>0</v>
      </c>
      <c r="H34" s="34" t="str">
        <f>IF(OR(COUNTBLANK(AL34:AL34)=1,COUNTBLANK(AR34:AR34)=1,AND(COUNTBLANK(O34:O34)=1,OR($K$2&lt;&gt;12,UPPER($L$2)&lt;&gt;"GENAP")),AND(COUNTBLANK(P34:P34)=1,OR($K$2&lt;&gt;12,UPPER($L$2)&lt;&gt;"GENAP"))),"",IF(OR($K$2&lt;&gt;12,UPPER($L$2)&lt;&gt;"GENAP"),ROUND(((2*AL34)+AR34+P34)/4,0),ROUND(((2*AL34)+AR34+P34)/4,0)))</f>
        <v>0</v>
      </c>
      <c r="I34" s="34" t="str">
        <f>IF(AND(COUNTBLANK(AT34:AX34)=5,COUNTBLANK(AM34:AQ34)=5),"",IF(COUNTBLANK(AL34:AL34)=1,ROUND((AR34+(AY34*2))/3,0),ROUND(AY34,0)))</f>
        <v>0</v>
      </c>
      <c r="J34" s="34" t="str">
        <f>IF(OR(AND(COUNTBLANK(P34:P34)=1,OR($K$2&lt;&gt;12,UPPER($L$2)&lt;&gt;"GENAP")),COUNTBLANK(AT34:AX34)=5),"",IF(COUNTBLANK(AL34:AL34)=1,ROUND((AR34+(AY34*2))/3,0),ROUND(AY34,0)))</f>
        <v>0</v>
      </c>
      <c r="K34" s="16" t="str">
        <f>IF(BA34="","",BA34)</f>
        <v>0</v>
      </c>
      <c r="L34" s="102" t="s">
        <v>47</v>
      </c>
      <c r="M34" s="13"/>
      <c r="N34" s="53" t="str">
        <f>IF(BB34="","",BB34)</f>
        <v>0</v>
      </c>
      <c r="O34" s="2">
        <v>83</v>
      </c>
      <c r="P34" s="2">
        <v>89</v>
      </c>
      <c r="Q34" s="13"/>
      <c r="R34" s="3">
        <v>82</v>
      </c>
      <c r="S34" s="1"/>
      <c r="T34" s="62" t="str">
        <f>IF(ISNUMBER(R34)=FALSE(),"",IF(OR(R34&gt;=$C$4,ISNUMBER(S34)=FALSE(),R34&gt;S34),R34,IF(S34&gt;=$C$4,$C$4,S34)))</f>
        <v>0</v>
      </c>
      <c r="U34" s="1">
        <v>86</v>
      </c>
      <c r="V34" s="1"/>
      <c r="W34" s="62" t="str">
        <f>IF(ISNUMBER(U34)=FALSE(),"",IF(OR(U34&gt;=$C$4,ISNUMBER(V34)=FALSE(),U34&gt;V34),U34,IF(V34&gt;=$C$4,$C$4,V34)))</f>
        <v>0</v>
      </c>
      <c r="X34" s="1">
        <v>86</v>
      </c>
      <c r="Y34" s="1"/>
      <c r="Z34" s="62" t="str">
        <f>IF(ISNUMBER(X34)=FALSE(),"",IF(OR(X34&gt;=$C$4,ISNUMBER(Y34)=FALSE(),X34&gt;Y34),X34,IF(Y34&gt;=$C$4,$C$4,Y34)))</f>
        <v>0</v>
      </c>
      <c r="AA34" s="1"/>
      <c r="AB34" s="1"/>
      <c r="AC34" s="62" t="str">
        <f>IF(ISNUMBER(AA34)=FALSE(),"",IF(OR(AA34&gt;=$C$4,ISNUMBER(AB34)=FALSE(),AA34&gt;AB34),AA34,IF(AB34&gt;=$C$4,$C$4,AB34)))</f>
        <v>0</v>
      </c>
      <c r="AD34" s="1"/>
      <c r="AE34" s="1"/>
      <c r="AF34" s="62" t="str">
        <f>IF(ISNUMBER(AD34)=FALSE(),"",IF(OR(AD34&gt;=$C$4,ISNUMBER(AE34)=FALSE(),AD34&gt;AE34),AD34,IF(AE34&gt;=$C$4,$C$4,AE34)))</f>
        <v>0</v>
      </c>
      <c r="AG34" s="16" t="str">
        <f>IF(COUNTA(T34:T34)=1,T34)</f>
        <v>0</v>
      </c>
      <c r="AH34" s="16" t="str">
        <f>IF(COUNTA(W34:W34)=1,W34)</f>
        <v>0</v>
      </c>
      <c r="AI34" s="16" t="str">
        <f>IF(COUNTA(Z34:Z34)=1,Z34)</f>
        <v>0</v>
      </c>
      <c r="AJ34" s="16" t="str">
        <f>IF(COUNTA(AC34:AC34)=1,AC34)</f>
        <v>0</v>
      </c>
      <c r="AK34" s="16" t="str">
        <f>IF(COUNTA(AF34:AF34)=1,AF34)</f>
        <v>0</v>
      </c>
      <c r="AL34" s="52" t="str">
        <f>IF(COUNTBLANK(AG34:AK34)=5,"",AVERAGE(AG34:AK34))</f>
        <v>0</v>
      </c>
      <c r="AM34" s="6">
        <v>86</v>
      </c>
      <c r="AN34" s="2">
        <v>87</v>
      </c>
      <c r="AO34" s="2">
        <v>89</v>
      </c>
      <c r="AP34" s="2"/>
      <c r="AQ34" s="2"/>
      <c r="AR34" s="84" t="str">
        <f>IF(COUNTBLANK(AM34:AQ34)=5,"",AVERAGE(AM34:AQ34))</f>
        <v>0</v>
      </c>
      <c r="AS34" s="13"/>
      <c r="AT34" s="6"/>
      <c r="AU34" s="2"/>
      <c r="AV34" s="2"/>
      <c r="AW34" s="2"/>
      <c r="AX34" s="2"/>
      <c r="AY34" s="98" t="str">
        <f>IF(COUNTBLANK(AT34:AX34)=5,"",AVERAGE(AT34:AX34))</f>
        <v>0</v>
      </c>
      <c r="AZ34" s="13"/>
      <c r="BA34" s="10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6">
        <v>25</v>
      </c>
      <c r="B35" s="16">
        <v>42852</v>
      </c>
      <c r="C35" s="16" t="s">
        <v>309</v>
      </c>
      <c r="D35" s="13"/>
      <c r="E35" s="16" t="str">
        <f>H35</f>
        <v>0</v>
      </c>
      <c r="F35" s="13"/>
      <c r="G35" s="34" t="str">
        <f>IF(OR(COUNTBLANK(AL35:AL35)=1,COUNTBLANK(AR35:AR35)=1,COUNTBLANK(O35:O35)=1),"",ROUND(((2*AL35)+AR35+O35)/4,0))</f>
        <v>0</v>
      </c>
      <c r="H35" s="34" t="str">
        <f>IF(OR(COUNTBLANK(AL35:AL35)=1,COUNTBLANK(AR35:AR35)=1,AND(COUNTBLANK(O35:O35)=1,OR($K$2&lt;&gt;12,UPPER($L$2)&lt;&gt;"GENAP")),AND(COUNTBLANK(P35:P35)=1,OR($K$2&lt;&gt;12,UPPER($L$2)&lt;&gt;"GENAP"))),"",IF(OR($K$2&lt;&gt;12,UPPER($L$2)&lt;&gt;"GENAP"),ROUND(((2*AL35)+AR35+P35)/4,0),ROUND(((2*AL35)+AR35+P35)/4,0)))</f>
        <v>0</v>
      </c>
      <c r="I35" s="34" t="str">
        <f>IF(AND(COUNTBLANK(AT35:AX35)=5,COUNTBLANK(AM35:AQ35)=5),"",IF(COUNTBLANK(AL35:AL35)=1,ROUND((AR35+(AY35*2))/3,0),ROUND(AY35,0)))</f>
        <v>0</v>
      </c>
      <c r="J35" s="34" t="str">
        <f>IF(OR(AND(COUNTBLANK(P35:P35)=1,OR($K$2&lt;&gt;12,UPPER($L$2)&lt;&gt;"GENAP")),COUNTBLANK(AT35:AX35)=5),"",IF(COUNTBLANK(AL35:AL35)=1,ROUND((AR35+(AY35*2))/3,0),ROUND(AY35,0)))</f>
        <v>0</v>
      </c>
      <c r="K35" s="16" t="str">
        <f>IF(BA35="","",BA35)</f>
        <v>0</v>
      </c>
      <c r="L35" s="102" t="s">
        <v>47</v>
      </c>
      <c r="M35" s="13"/>
      <c r="N35" s="53" t="str">
        <f>IF(BB35="","",BB35)</f>
        <v>0</v>
      </c>
      <c r="O35" s="2">
        <v>85</v>
      </c>
      <c r="P35" s="2">
        <v>83</v>
      </c>
      <c r="Q35" s="13"/>
      <c r="R35" s="3">
        <v>86</v>
      </c>
      <c r="S35" s="1"/>
      <c r="T35" s="62" t="str">
        <f>IF(ISNUMBER(R35)=FALSE(),"",IF(OR(R35&gt;=$C$4,ISNUMBER(S35)=FALSE(),R35&gt;S35),R35,IF(S35&gt;=$C$4,$C$4,S35)))</f>
        <v>0</v>
      </c>
      <c r="U35" s="1">
        <v>87</v>
      </c>
      <c r="V35" s="1"/>
      <c r="W35" s="62" t="str">
        <f>IF(ISNUMBER(U35)=FALSE(),"",IF(OR(U35&gt;=$C$4,ISNUMBER(V35)=FALSE(),U35&gt;V35),U35,IF(V35&gt;=$C$4,$C$4,V35)))</f>
        <v>0</v>
      </c>
      <c r="X35" s="1">
        <v>85</v>
      </c>
      <c r="Y35" s="1"/>
      <c r="Z35" s="62" t="str">
        <f>IF(ISNUMBER(X35)=FALSE(),"",IF(OR(X35&gt;=$C$4,ISNUMBER(Y35)=FALSE(),X35&gt;Y35),X35,IF(Y35&gt;=$C$4,$C$4,Y35)))</f>
        <v>0</v>
      </c>
      <c r="AA35" s="1"/>
      <c r="AB35" s="1"/>
      <c r="AC35" s="62" t="str">
        <f>IF(ISNUMBER(AA35)=FALSE(),"",IF(OR(AA35&gt;=$C$4,ISNUMBER(AB35)=FALSE(),AA35&gt;AB35),AA35,IF(AB35&gt;=$C$4,$C$4,AB35)))</f>
        <v>0</v>
      </c>
      <c r="AD35" s="1"/>
      <c r="AE35" s="1"/>
      <c r="AF35" s="62" t="str">
        <f>IF(ISNUMBER(AD35)=FALSE(),"",IF(OR(AD35&gt;=$C$4,ISNUMBER(AE35)=FALSE(),AD35&gt;AE35),AD35,IF(AE35&gt;=$C$4,$C$4,AE35)))</f>
        <v>0</v>
      </c>
      <c r="AG35" s="16" t="str">
        <f>IF(COUNTA(T35:T35)=1,T35)</f>
        <v>0</v>
      </c>
      <c r="AH35" s="16" t="str">
        <f>IF(COUNTA(W35:W35)=1,W35)</f>
        <v>0</v>
      </c>
      <c r="AI35" s="16" t="str">
        <f>IF(COUNTA(Z35:Z35)=1,Z35)</f>
        <v>0</v>
      </c>
      <c r="AJ35" s="16" t="str">
        <f>IF(COUNTA(AC35:AC35)=1,AC35)</f>
        <v>0</v>
      </c>
      <c r="AK35" s="16" t="str">
        <f>IF(COUNTA(AF35:AF35)=1,AF35)</f>
        <v>0</v>
      </c>
      <c r="AL35" s="52" t="str">
        <f>IF(COUNTBLANK(AG35:AK35)=5,"",AVERAGE(AG35:AK35))</f>
        <v>0</v>
      </c>
      <c r="AM35" s="6">
        <v>86</v>
      </c>
      <c r="AN35" s="2">
        <v>87</v>
      </c>
      <c r="AO35" s="2">
        <v>89</v>
      </c>
      <c r="AP35" s="2"/>
      <c r="AQ35" s="2"/>
      <c r="AR35" s="84" t="str">
        <f>IF(COUNTBLANK(AM35:AQ35)=5,"",AVERAGE(AM35:AQ35))</f>
        <v>0</v>
      </c>
      <c r="AS35" s="13"/>
      <c r="AT35" s="6"/>
      <c r="AU35" s="2"/>
      <c r="AV35" s="2"/>
      <c r="AW35" s="2"/>
      <c r="AX35" s="2"/>
      <c r="AY35" s="98" t="str">
        <f>IF(COUNTBLANK(AT35:AX35)=5,"",AVERAGE(AT35:AX35))</f>
        <v>0</v>
      </c>
      <c r="AZ35" s="13"/>
      <c r="BA35" s="10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6">
        <v>26</v>
      </c>
      <c r="B36" s="16">
        <v>42866</v>
      </c>
      <c r="C36" s="16" t="s">
        <v>310</v>
      </c>
      <c r="D36" s="13"/>
      <c r="E36" s="16" t="str">
        <f>H36</f>
        <v>0</v>
      </c>
      <c r="F36" s="13"/>
      <c r="G36" s="34" t="str">
        <f>IF(OR(COUNTBLANK(AL36:AL36)=1,COUNTBLANK(AR36:AR36)=1,COUNTBLANK(O36:O36)=1),"",ROUND(((2*AL36)+AR36+O36)/4,0))</f>
        <v>0</v>
      </c>
      <c r="H36" s="34" t="str">
        <f>IF(OR(COUNTBLANK(AL36:AL36)=1,COUNTBLANK(AR36:AR36)=1,AND(COUNTBLANK(O36:O36)=1,OR($K$2&lt;&gt;12,UPPER($L$2)&lt;&gt;"GENAP")),AND(COUNTBLANK(P36:P36)=1,OR($K$2&lt;&gt;12,UPPER($L$2)&lt;&gt;"GENAP"))),"",IF(OR($K$2&lt;&gt;12,UPPER($L$2)&lt;&gt;"GENAP"),ROUND(((2*AL36)+AR36+P36)/4,0),ROUND(((2*AL36)+AR36+P36)/4,0)))</f>
        <v>0</v>
      </c>
      <c r="I36" s="34" t="str">
        <f>IF(AND(COUNTBLANK(AT36:AX36)=5,COUNTBLANK(AM36:AQ36)=5),"",IF(COUNTBLANK(AL36:AL36)=1,ROUND((AR36+(AY36*2))/3,0),ROUND(AY36,0)))</f>
        <v>0</v>
      </c>
      <c r="J36" s="34" t="str">
        <f>IF(OR(AND(COUNTBLANK(P36:P36)=1,OR($K$2&lt;&gt;12,UPPER($L$2)&lt;&gt;"GENAP")),COUNTBLANK(AT36:AX36)=5),"",IF(COUNTBLANK(AL36:AL36)=1,ROUND((AR36+(AY36*2))/3,0),ROUND(AY36,0)))</f>
        <v>0</v>
      </c>
      <c r="K36" s="16" t="str">
        <f>IF(BA36="","",BA36)</f>
        <v>0</v>
      </c>
      <c r="L36" s="102" t="s">
        <v>47</v>
      </c>
      <c r="M36" s="13"/>
      <c r="N36" s="53" t="str">
        <f>IF(BB36="","",BB36)</f>
        <v>0</v>
      </c>
      <c r="O36" s="2">
        <v>93</v>
      </c>
      <c r="P36" s="2">
        <v>96</v>
      </c>
      <c r="Q36" s="13"/>
      <c r="R36" s="3">
        <v>90</v>
      </c>
      <c r="S36" s="1"/>
      <c r="T36" s="62" t="str">
        <f>IF(ISNUMBER(R36)=FALSE(),"",IF(OR(R36&gt;=$C$4,ISNUMBER(S36)=FALSE(),R36&gt;S36),R36,IF(S36&gt;=$C$4,$C$4,S36)))</f>
        <v>0</v>
      </c>
      <c r="U36" s="1">
        <v>87</v>
      </c>
      <c r="V36" s="1"/>
      <c r="W36" s="62" t="str">
        <f>IF(ISNUMBER(U36)=FALSE(),"",IF(OR(U36&gt;=$C$4,ISNUMBER(V36)=FALSE(),U36&gt;V36),U36,IF(V36&gt;=$C$4,$C$4,V36)))</f>
        <v>0</v>
      </c>
      <c r="X36" s="1">
        <v>88</v>
      </c>
      <c r="Y36" s="1"/>
      <c r="Z36" s="62" t="str">
        <f>IF(ISNUMBER(X36)=FALSE(),"",IF(OR(X36&gt;=$C$4,ISNUMBER(Y36)=FALSE(),X36&gt;Y36),X36,IF(Y36&gt;=$C$4,$C$4,Y36)))</f>
        <v>0</v>
      </c>
      <c r="AA36" s="1"/>
      <c r="AB36" s="1"/>
      <c r="AC36" s="62" t="str">
        <f>IF(ISNUMBER(AA36)=FALSE(),"",IF(OR(AA36&gt;=$C$4,ISNUMBER(AB36)=FALSE(),AA36&gt;AB36),AA36,IF(AB36&gt;=$C$4,$C$4,AB36)))</f>
        <v>0</v>
      </c>
      <c r="AD36" s="1"/>
      <c r="AE36" s="1"/>
      <c r="AF36" s="62" t="str">
        <f>IF(ISNUMBER(AD36)=FALSE(),"",IF(OR(AD36&gt;=$C$4,ISNUMBER(AE36)=FALSE(),AD36&gt;AE36),AD36,IF(AE36&gt;=$C$4,$C$4,AE36)))</f>
        <v>0</v>
      </c>
      <c r="AG36" s="16" t="str">
        <f>IF(COUNTA(T36:T36)=1,T36)</f>
        <v>0</v>
      </c>
      <c r="AH36" s="16" t="str">
        <f>IF(COUNTA(W36:W36)=1,W36)</f>
        <v>0</v>
      </c>
      <c r="AI36" s="16" t="str">
        <f>IF(COUNTA(Z36:Z36)=1,Z36)</f>
        <v>0</v>
      </c>
      <c r="AJ36" s="16" t="str">
        <f>IF(COUNTA(AC36:AC36)=1,AC36)</f>
        <v>0</v>
      </c>
      <c r="AK36" s="16" t="str">
        <f>IF(COUNTA(AF36:AF36)=1,AF36)</f>
        <v>0</v>
      </c>
      <c r="AL36" s="52" t="str">
        <f>IF(COUNTBLANK(AG36:AK36)=5,"",AVERAGE(AG36:AK36))</f>
        <v>0</v>
      </c>
      <c r="AM36" s="6">
        <v>87</v>
      </c>
      <c r="AN36" s="2">
        <v>87</v>
      </c>
      <c r="AO36" s="2">
        <v>89</v>
      </c>
      <c r="AP36" s="2"/>
      <c r="AQ36" s="2"/>
      <c r="AR36" s="84" t="str">
        <f>IF(COUNTBLANK(AM36:AQ36)=5,"",AVERAGE(AM36:AQ36))</f>
        <v>0</v>
      </c>
      <c r="AS36" s="13"/>
      <c r="AT36" s="6"/>
      <c r="AU36" s="2"/>
      <c r="AV36" s="2"/>
      <c r="AW36" s="2"/>
      <c r="AX36" s="2"/>
      <c r="AY36" s="98" t="str">
        <f>IF(COUNTBLANK(AT36:AX36)=5,"",AVERAGE(AT36:AX36))</f>
        <v>0</v>
      </c>
      <c r="AZ36" s="13"/>
      <c r="BA36" s="10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6">
        <v>27</v>
      </c>
      <c r="B37" s="16">
        <v>42880</v>
      </c>
      <c r="C37" s="16" t="s">
        <v>311</v>
      </c>
      <c r="D37" s="13"/>
      <c r="E37" s="16" t="str">
        <f>H37</f>
        <v>0</v>
      </c>
      <c r="F37" s="13"/>
      <c r="G37" s="34" t="str">
        <f>IF(OR(COUNTBLANK(AL37:AL37)=1,COUNTBLANK(AR37:AR37)=1,COUNTBLANK(O37:O37)=1),"",ROUND(((2*AL37)+AR37+O37)/4,0))</f>
        <v>0</v>
      </c>
      <c r="H37" s="34" t="str">
        <f>IF(OR(COUNTBLANK(AL37:AL37)=1,COUNTBLANK(AR37:AR37)=1,AND(COUNTBLANK(O37:O37)=1,OR($K$2&lt;&gt;12,UPPER($L$2)&lt;&gt;"GENAP")),AND(COUNTBLANK(P37:P37)=1,OR($K$2&lt;&gt;12,UPPER($L$2)&lt;&gt;"GENAP"))),"",IF(OR($K$2&lt;&gt;12,UPPER($L$2)&lt;&gt;"GENAP"),ROUND(((2*AL37)+AR37+P37)/4,0),ROUND(((2*AL37)+AR37+P37)/4,0)))</f>
        <v>0</v>
      </c>
      <c r="I37" s="34" t="str">
        <f>IF(AND(COUNTBLANK(AT37:AX37)=5,COUNTBLANK(AM37:AQ37)=5),"",IF(COUNTBLANK(AL37:AL37)=1,ROUND((AR37+(AY37*2))/3,0),ROUND(AY37,0)))</f>
        <v>0</v>
      </c>
      <c r="J37" s="34" t="str">
        <f>IF(OR(AND(COUNTBLANK(P37:P37)=1,OR($K$2&lt;&gt;12,UPPER($L$2)&lt;&gt;"GENAP")),COUNTBLANK(AT37:AX37)=5),"",IF(COUNTBLANK(AL37:AL37)=1,ROUND((AR37+(AY37*2))/3,0),ROUND(AY37,0)))</f>
        <v>0</v>
      </c>
      <c r="K37" s="16" t="str">
        <f>IF(BA37="","",BA37)</f>
        <v>0</v>
      </c>
      <c r="L37" s="102" t="s">
        <v>47</v>
      </c>
      <c r="M37" s="13"/>
      <c r="N37" s="53" t="str">
        <f>IF(BB37="","",BB37)</f>
        <v>0</v>
      </c>
      <c r="O37" s="2">
        <v>88</v>
      </c>
      <c r="P37" s="2">
        <v>88</v>
      </c>
      <c r="Q37" s="13"/>
      <c r="R37" s="3">
        <v>81</v>
      </c>
      <c r="S37" s="1"/>
      <c r="T37" s="62" t="str">
        <f>IF(ISNUMBER(R37)=FALSE(),"",IF(OR(R37&gt;=$C$4,ISNUMBER(S37)=FALSE(),R37&gt;S37),R37,IF(S37&gt;=$C$4,$C$4,S37)))</f>
        <v>0</v>
      </c>
      <c r="U37" s="1">
        <v>80</v>
      </c>
      <c r="V37" s="1"/>
      <c r="W37" s="62" t="str">
        <f>IF(ISNUMBER(U37)=FALSE(),"",IF(OR(U37&gt;=$C$4,ISNUMBER(V37)=FALSE(),U37&gt;V37),U37,IF(V37&gt;=$C$4,$C$4,V37)))</f>
        <v>0</v>
      </c>
      <c r="X37" s="1">
        <v>85</v>
      </c>
      <c r="Y37" s="1"/>
      <c r="Z37" s="62" t="str">
        <f>IF(ISNUMBER(X37)=FALSE(),"",IF(OR(X37&gt;=$C$4,ISNUMBER(Y37)=FALSE(),X37&gt;Y37),X37,IF(Y37&gt;=$C$4,$C$4,Y37)))</f>
        <v>0</v>
      </c>
      <c r="AA37" s="1"/>
      <c r="AB37" s="1"/>
      <c r="AC37" s="62" t="str">
        <f>IF(ISNUMBER(AA37)=FALSE(),"",IF(OR(AA37&gt;=$C$4,ISNUMBER(AB37)=FALSE(),AA37&gt;AB37),AA37,IF(AB37&gt;=$C$4,$C$4,AB37)))</f>
        <v>0</v>
      </c>
      <c r="AD37" s="1"/>
      <c r="AE37" s="1"/>
      <c r="AF37" s="62" t="str">
        <f>IF(ISNUMBER(AD37)=FALSE(),"",IF(OR(AD37&gt;=$C$4,ISNUMBER(AE37)=FALSE(),AD37&gt;AE37),AD37,IF(AE37&gt;=$C$4,$C$4,AE37)))</f>
        <v>0</v>
      </c>
      <c r="AG37" s="16" t="str">
        <f>IF(COUNTA(T37:T37)=1,T37)</f>
        <v>0</v>
      </c>
      <c r="AH37" s="16" t="str">
        <f>IF(COUNTA(W37:W37)=1,W37)</f>
        <v>0</v>
      </c>
      <c r="AI37" s="16" t="str">
        <f>IF(COUNTA(Z37:Z37)=1,Z37)</f>
        <v>0</v>
      </c>
      <c r="AJ37" s="16" t="str">
        <f>IF(COUNTA(AC37:AC37)=1,AC37)</f>
        <v>0</v>
      </c>
      <c r="AK37" s="16" t="str">
        <f>IF(COUNTA(AF37:AF37)=1,AF37)</f>
        <v>0</v>
      </c>
      <c r="AL37" s="52" t="str">
        <f>IF(COUNTBLANK(AG37:AK37)=5,"",AVERAGE(AG37:AK37))</f>
        <v>0</v>
      </c>
      <c r="AM37" s="6">
        <v>85</v>
      </c>
      <c r="AN37" s="2">
        <v>87</v>
      </c>
      <c r="AO37" s="2">
        <v>89</v>
      </c>
      <c r="AP37" s="2"/>
      <c r="AQ37" s="2"/>
      <c r="AR37" s="84" t="str">
        <f>IF(COUNTBLANK(AM37:AQ37)=5,"",AVERAGE(AM37:AQ37))</f>
        <v>0</v>
      </c>
      <c r="AS37" s="13"/>
      <c r="AT37" s="6"/>
      <c r="AU37" s="2"/>
      <c r="AV37" s="2"/>
      <c r="AW37" s="2"/>
      <c r="AX37" s="2"/>
      <c r="AY37" s="98" t="str">
        <f>IF(COUNTBLANK(AT37:AX37)=5,"",AVERAGE(AT37:AX37))</f>
        <v>0</v>
      </c>
      <c r="AZ37" s="13"/>
      <c r="BA37" s="10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6">
        <v>28</v>
      </c>
      <c r="B38" s="16">
        <v>42894</v>
      </c>
      <c r="C38" s="16" t="s">
        <v>312</v>
      </c>
      <c r="D38" s="13"/>
      <c r="E38" s="16" t="str">
        <f>H38</f>
        <v>0</v>
      </c>
      <c r="F38" s="13"/>
      <c r="G38" s="34" t="str">
        <f>IF(OR(COUNTBLANK(AL38:AL38)=1,COUNTBLANK(AR38:AR38)=1,COUNTBLANK(O38:O38)=1),"",ROUND(((2*AL38)+AR38+O38)/4,0))</f>
        <v>0</v>
      </c>
      <c r="H38" s="34" t="str">
        <f>IF(OR(COUNTBLANK(AL38:AL38)=1,COUNTBLANK(AR38:AR38)=1,AND(COUNTBLANK(O38:O38)=1,OR($K$2&lt;&gt;12,UPPER($L$2)&lt;&gt;"GENAP")),AND(COUNTBLANK(P38:P38)=1,OR($K$2&lt;&gt;12,UPPER($L$2)&lt;&gt;"GENAP"))),"",IF(OR($K$2&lt;&gt;12,UPPER($L$2)&lt;&gt;"GENAP"),ROUND(((2*AL38)+AR38+P38)/4,0),ROUND(((2*AL38)+AR38+P38)/4,0)))</f>
        <v>0</v>
      </c>
      <c r="I38" s="34" t="str">
        <f>IF(AND(COUNTBLANK(AT38:AX38)=5,COUNTBLANK(AM38:AQ38)=5),"",IF(COUNTBLANK(AL38:AL38)=1,ROUND((AR38+(AY38*2))/3,0),ROUND(AY38,0)))</f>
        <v>0</v>
      </c>
      <c r="J38" s="34" t="str">
        <f>IF(OR(AND(COUNTBLANK(P38:P38)=1,OR($K$2&lt;&gt;12,UPPER($L$2)&lt;&gt;"GENAP")),COUNTBLANK(AT38:AX38)=5),"",IF(COUNTBLANK(AL38:AL38)=1,ROUND((AR38+(AY38*2))/3,0),ROUND(AY38,0)))</f>
        <v>0</v>
      </c>
      <c r="K38" s="16" t="str">
        <f>IF(BA38="","",BA38)</f>
        <v>0</v>
      </c>
      <c r="L38" s="102" t="s">
        <v>47</v>
      </c>
      <c r="M38" s="13"/>
      <c r="N38" s="53" t="str">
        <f>IF(BB38="","",BB38)</f>
        <v>0</v>
      </c>
      <c r="O38" s="2">
        <v>94</v>
      </c>
      <c r="P38" s="2">
        <v>95</v>
      </c>
      <c r="Q38" s="13"/>
      <c r="R38" s="3">
        <v>87</v>
      </c>
      <c r="S38" s="1"/>
      <c r="T38" s="62" t="str">
        <f>IF(ISNUMBER(R38)=FALSE(),"",IF(OR(R38&gt;=$C$4,ISNUMBER(S38)=FALSE(),R38&gt;S38),R38,IF(S38&gt;=$C$4,$C$4,S38)))</f>
        <v>0</v>
      </c>
      <c r="U38" s="1">
        <v>88</v>
      </c>
      <c r="V38" s="1"/>
      <c r="W38" s="62" t="str">
        <f>IF(ISNUMBER(U38)=FALSE(),"",IF(OR(U38&gt;=$C$4,ISNUMBER(V38)=FALSE(),U38&gt;V38),U38,IF(V38&gt;=$C$4,$C$4,V38)))</f>
        <v>0</v>
      </c>
      <c r="X38" s="1">
        <v>90</v>
      </c>
      <c r="Y38" s="1"/>
      <c r="Z38" s="62" t="str">
        <f>IF(ISNUMBER(X38)=FALSE(),"",IF(OR(X38&gt;=$C$4,ISNUMBER(Y38)=FALSE(),X38&gt;Y38),X38,IF(Y38&gt;=$C$4,$C$4,Y38)))</f>
        <v>0</v>
      </c>
      <c r="AA38" s="1"/>
      <c r="AB38" s="1"/>
      <c r="AC38" s="62" t="str">
        <f>IF(ISNUMBER(AA38)=FALSE(),"",IF(OR(AA38&gt;=$C$4,ISNUMBER(AB38)=FALSE(),AA38&gt;AB38),AA38,IF(AB38&gt;=$C$4,$C$4,AB38)))</f>
        <v>0</v>
      </c>
      <c r="AD38" s="1"/>
      <c r="AE38" s="1"/>
      <c r="AF38" s="62" t="str">
        <f>IF(ISNUMBER(AD38)=FALSE(),"",IF(OR(AD38&gt;=$C$4,ISNUMBER(AE38)=FALSE(),AD38&gt;AE38),AD38,IF(AE38&gt;=$C$4,$C$4,AE38)))</f>
        <v>0</v>
      </c>
      <c r="AG38" s="16" t="str">
        <f>IF(COUNTA(T38:T38)=1,T38)</f>
        <v>0</v>
      </c>
      <c r="AH38" s="16" t="str">
        <f>IF(COUNTA(W38:W38)=1,W38)</f>
        <v>0</v>
      </c>
      <c r="AI38" s="16" t="str">
        <f>IF(COUNTA(Z38:Z38)=1,Z38)</f>
        <v>0</v>
      </c>
      <c r="AJ38" s="16" t="str">
        <f>IF(COUNTA(AC38:AC38)=1,AC38)</f>
        <v>0</v>
      </c>
      <c r="AK38" s="16" t="str">
        <f>IF(COUNTA(AF38:AF38)=1,AF38)</f>
        <v>0</v>
      </c>
      <c r="AL38" s="52" t="str">
        <f>IF(COUNTBLANK(AG38:AK38)=5,"",AVERAGE(AG38:AK38))</f>
        <v>0</v>
      </c>
      <c r="AM38" s="6">
        <v>87</v>
      </c>
      <c r="AN38" s="2">
        <v>87</v>
      </c>
      <c r="AO38" s="2">
        <v>89</v>
      </c>
      <c r="AP38" s="2"/>
      <c r="AQ38" s="2"/>
      <c r="AR38" s="84" t="str">
        <f>IF(COUNTBLANK(AM38:AQ38)=5,"",AVERAGE(AM38:AQ38))</f>
        <v>0</v>
      </c>
      <c r="AS38" s="13"/>
      <c r="AT38" s="6"/>
      <c r="AU38" s="2"/>
      <c r="AV38" s="2"/>
      <c r="AW38" s="2"/>
      <c r="AX38" s="2"/>
      <c r="AY38" s="98" t="str">
        <f>IF(COUNTBLANK(AT38:AX38)=5,"",AVERAGE(AT38:AX38))</f>
        <v>0</v>
      </c>
      <c r="AZ38" s="13"/>
      <c r="BA38" s="10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6">
        <v>29</v>
      </c>
      <c r="B39" s="16">
        <v>42908</v>
      </c>
      <c r="C39" s="16" t="s">
        <v>313</v>
      </c>
      <c r="D39" s="13"/>
      <c r="E39" s="16" t="str">
        <f>H39</f>
        <v>0</v>
      </c>
      <c r="F39" s="13"/>
      <c r="G39" s="34" t="str">
        <f>IF(OR(COUNTBLANK(AL39:AL39)=1,COUNTBLANK(AR39:AR39)=1,COUNTBLANK(O39:O39)=1),"",ROUND(((2*AL39)+AR39+O39)/4,0))</f>
        <v>0</v>
      </c>
      <c r="H39" s="34" t="str">
        <f>IF(OR(COUNTBLANK(AL39:AL39)=1,COUNTBLANK(AR39:AR39)=1,AND(COUNTBLANK(O39:O39)=1,OR($K$2&lt;&gt;12,UPPER($L$2)&lt;&gt;"GENAP")),AND(COUNTBLANK(P39:P39)=1,OR($K$2&lt;&gt;12,UPPER($L$2)&lt;&gt;"GENAP"))),"",IF(OR($K$2&lt;&gt;12,UPPER($L$2)&lt;&gt;"GENAP"),ROUND(((2*AL39)+AR39+P39)/4,0),ROUND(((2*AL39)+AR39+P39)/4,0)))</f>
        <v>0</v>
      </c>
      <c r="I39" s="34" t="str">
        <f>IF(AND(COUNTBLANK(AT39:AX39)=5,COUNTBLANK(AM39:AQ39)=5),"",IF(COUNTBLANK(AL39:AL39)=1,ROUND((AR39+(AY39*2))/3,0),ROUND(AY39,0)))</f>
        <v>0</v>
      </c>
      <c r="J39" s="34" t="str">
        <f>IF(OR(AND(COUNTBLANK(P39:P39)=1,OR($K$2&lt;&gt;12,UPPER($L$2)&lt;&gt;"GENAP")),COUNTBLANK(AT39:AX39)=5),"",IF(COUNTBLANK(AL39:AL39)=1,ROUND((AR39+(AY39*2))/3,0),ROUND(AY39,0)))</f>
        <v>0</v>
      </c>
      <c r="K39" s="16" t="str">
        <f>IF(BA39="","",BA39)</f>
        <v>0</v>
      </c>
      <c r="L39" s="102" t="s">
        <v>47</v>
      </c>
      <c r="M39" s="13"/>
      <c r="N39" s="53" t="str">
        <f>IF(BB39="","",BB39)</f>
        <v>0</v>
      </c>
      <c r="O39" s="2">
        <v>96</v>
      </c>
      <c r="P39" s="2">
        <v>96</v>
      </c>
      <c r="Q39" s="13"/>
      <c r="R39" s="3">
        <v>82</v>
      </c>
      <c r="S39" s="1"/>
      <c r="T39" s="62" t="str">
        <f>IF(ISNUMBER(R39)=FALSE(),"",IF(OR(R39&gt;=$C$4,ISNUMBER(S39)=FALSE(),R39&gt;S39),R39,IF(S39&gt;=$C$4,$C$4,S39)))</f>
        <v>0</v>
      </c>
      <c r="U39" s="1">
        <v>87</v>
      </c>
      <c r="V39" s="1"/>
      <c r="W39" s="62" t="str">
        <f>IF(ISNUMBER(U39)=FALSE(),"",IF(OR(U39&gt;=$C$4,ISNUMBER(V39)=FALSE(),U39&gt;V39),U39,IF(V39&gt;=$C$4,$C$4,V39)))</f>
        <v>0</v>
      </c>
      <c r="X39" s="1">
        <v>87</v>
      </c>
      <c r="Y39" s="1"/>
      <c r="Z39" s="62" t="str">
        <f>IF(ISNUMBER(X39)=FALSE(),"",IF(OR(X39&gt;=$C$4,ISNUMBER(Y39)=FALSE(),X39&gt;Y39),X39,IF(Y39&gt;=$C$4,$C$4,Y39)))</f>
        <v>0</v>
      </c>
      <c r="AA39" s="1"/>
      <c r="AB39" s="1"/>
      <c r="AC39" s="62" t="str">
        <f>IF(ISNUMBER(AA39)=FALSE(),"",IF(OR(AA39&gt;=$C$4,ISNUMBER(AB39)=FALSE(),AA39&gt;AB39),AA39,IF(AB39&gt;=$C$4,$C$4,AB39)))</f>
        <v>0</v>
      </c>
      <c r="AD39" s="1"/>
      <c r="AE39" s="1"/>
      <c r="AF39" s="62" t="str">
        <f>IF(ISNUMBER(AD39)=FALSE(),"",IF(OR(AD39&gt;=$C$4,ISNUMBER(AE39)=FALSE(),AD39&gt;AE39),AD39,IF(AE39&gt;=$C$4,$C$4,AE39)))</f>
        <v>0</v>
      </c>
      <c r="AG39" s="16" t="str">
        <f>IF(COUNTA(T39:T39)=1,T39)</f>
        <v>0</v>
      </c>
      <c r="AH39" s="16" t="str">
        <f>IF(COUNTA(W39:W39)=1,W39)</f>
        <v>0</v>
      </c>
      <c r="AI39" s="16" t="str">
        <f>IF(COUNTA(Z39:Z39)=1,Z39)</f>
        <v>0</v>
      </c>
      <c r="AJ39" s="16" t="str">
        <f>IF(COUNTA(AC39:AC39)=1,AC39)</f>
        <v>0</v>
      </c>
      <c r="AK39" s="16" t="str">
        <f>IF(COUNTA(AF39:AF39)=1,AF39)</f>
        <v>0</v>
      </c>
      <c r="AL39" s="52" t="str">
        <f>IF(COUNTBLANK(AG39:AK39)=5,"",AVERAGE(AG39:AK39))</f>
        <v>0</v>
      </c>
      <c r="AM39" s="6">
        <v>86</v>
      </c>
      <c r="AN39" s="2">
        <v>87</v>
      </c>
      <c r="AO39" s="2">
        <v>89</v>
      </c>
      <c r="AP39" s="2"/>
      <c r="AQ39" s="2"/>
      <c r="AR39" s="84" t="str">
        <f>IF(COUNTBLANK(AM39:AQ39)=5,"",AVERAGE(AM39:AQ39))</f>
        <v>0</v>
      </c>
      <c r="AS39" s="13"/>
      <c r="AT39" s="6"/>
      <c r="AU39" s="2"/>
      <c r="AV39" s="2"/>
      <c r="AW39" s="2"/>
      <c r="AX39" s="2"/>
      <c r="AY39" s="98" t="str">
        <f>IF(COUNTBLANK(AT39:AX39)=5,"",AVERAGE(AT39:AX39))</f>
        <v>0</v>
      </c>
      <c r="AZ39" s="13"/>
      <c r="BA39" s="10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6">
        <v>30</v>
      </c>
      <c r="B40" s="16">
        <v>42922</v>
      </c>
      <c r="C40" s="16" t="s">
        <v>314</v>
      </c>
      <c r="D40" s="13"/>
      <c r="E40" s="16" t="str">
        <f>H40</f>
        <v>0</v>
      </c>
      <c r="F40" s="13"/>
      <c r="G40" s="34" t="str">
        <f>IF(OR(COUNTBLANK(AL40:AL40)=1,COUNTBLANK(AR40:AR40)=1,COUNTBLANK(O40:O40)=1),"",ROUND(((2*AL40)+AR40+O40)/4,0))</f>
        <v>0</v>
      </c>
      <c r="H40" s="34" t="str">
        <f>IF(OR(COUNTBLANK(AL40:AL40)=1,COUNTBLANK(AR40:AR40)=1,AND(COUNTBLANK(O40:O40)=1,OR($K$2&lt;&gt;12,UPPER($L$2)&lt;&gt;"GENAP")),AND(COUNTBLANK(P40:P40)=1,OR($K$2&lt;&gt;12,UPPER($L$2)&lt;&gt;"GENAP"))),"",IF(OR($K$2&lt;&gt;12,UPPER($L$2)&lt;&gt;"GENAP"),ROUND(((2*AL40)+AR40+P40)/4,0),ROUND(((2*AL40)+AR40+P40)/4,0)))</f>
        <v>0</v>
      </c>
      <c r="I40" s="34" t="str">
        <f>IF(AND(COUNTBLANK(AT40:AX40)=5,COUNTBLANK(AM40:AQ40)=5),"",IF(COUNTBLANK(AL40:AL40)=1,ROUND((AR40+(AY40*2))/3,0),ROUND(AY40,0)))</f>
        <v>0</v>
      </c>
      <c r="J40" s="34" t="str">
        <f>IF(OR(AND(COUNTBLANK(P40:P40)=1,OR($K$2&lt;&gt;12,UPPER($L$2)&lt;&gt;"GENAP")),COUNTBLANK(AT40:AX40)=5),"",IF(COUNTBLANK(AL40:AL40)=1,ROUND((AR40+(AY40*2))/3,0),ROUND(AY40,0)))</f>
        <v>0</v>
      </c>
      <c r="K40" s="16" t="str">
        <f>IF(BA40="","",BA40)</f>
        <v>0</v>
      </c>
      <c r="L40" s="102" t="s">
        <v>47</v>
      </c>
      <c r="M40" s="13"/>
      <c r="N40" s="53" t="str">
        <f>IF(BB40="","",BB40)</f>
        <v>0</v>
      </c>
      <c r="O40" s="2">
        <v>88</v>
      </c>
      <c r="P40" s="2">
        <v>89</v>
      </c>
      <c r="Q40" s="13"/>
      <c r="R40" s="3">
        <v>87</v>
      </c>
      <c r="S40" s="1"/>
      <c r="T40" s="62" t="str">
        <f>IF(ISNUMBER(R40)=FALSE(),"",IF(OR(R40&gt;=$C$4,ISNUMBER(S40)=FALSE(),R40&gt;S40),R40,IF(S40&gt;=$C$4,$C$4,S40)))</f>
        <v>0</v>
      </c>
      <c r="U40" s="1">
        <v>95</v>
      </c>
      <c r="V40" s="1"/>
      <c r="W40" s="62" t="str">
        <f>IF(ISNUMBER(U40)=FALSE(),"",IF(OR(U40&gt;=$C$4,ISNUMBER(V40)=FALSE(),U40&gt;V40),U40,IF(V40&gt;=$C$4,$C$4,V40)))</f>
        <v>0</v>
      </c>
      <c r="X40" s="1">
        <v>85</v>
      </c>
      <c r="Y40" s="1"/>
      <c r="Z40" s="62" t="str">
        <f>IF(ISNUMBER(X40)=FALSE(),"",IF(OR(X40&gt;=$C$4,ISNUMBER(Y40)=FALSE(),X40&gt;Y40),X40,IF(Y40&gt;=$C$4,$C$4,Y40)))</f>
        <v>0</v>
      </c>
      <c r="AA40" s="1"/>
      <c r="AB40" s="1"/>
      <c r="AC40" s="62" t="str">
        <f>IF(ISNUMBER(AA40)=FALSE(),"",IF(OR(AA40&gt;=$C$4,ISNUMBER(AB40)=FALSE(),AA40&gt;AB40),AA40,IF(AB40&gt;=$C$4,$C$4,AB40)))</f>
        <v>0</v>
      </c>
      <c r="AD40" s="1"/>
      <c r="AE40" s="1"/>
      <c r="AF40" s="62" t="str">
        <f>IF(ISNUMBER(AD40)=FALSE(),"",IF(OR(AD40&gt;=$C$4,ISNUMBER(AE40)=FALSE(),AD40&gt;AE40),AD40,IF(AE40&gt;=$C$4,$C$4,AE40)))</f>
        <v>0</v>
      </c>
      <c r="AG40" s="16" t="str">
        <f>IF(COUNTA(T40:T40)=1,T40)</f>
        <v>0</v>
      </c>
      <c r="AH40" s="16" t="str">
        <f>IF(COUNTA(W40:W40)=1,W40)</f>
        <v>0</v>
      </c>
      <c r="AI40" s="16" t="str">
        <f>IF(COUNTA(Z40:Z40)=1,Z40)</f>
        <v>0</v>
      </c>
      <c r="AJ40" s="16" t="str">
        <f>IF(COUNTA(AC40:AC40)=1,AC40)</f>
        <v>0</v>
      </c>
      <c r="AK40" s="16" t="str">
        <f>IF(COUNTA(AF40:AF40)=1,AF40)</f>
        <v>0</v>
      </c>
      <c r="AL40" s="52" t="str">
        <f>IF(COUNTBLANK(AG40:AK40)=5,"",AVERAGE(AG40:AK40))</f>
        <v>0</v>
      </c>
      <c r="AM40" s="6">
        <v>87</v>
      </c>
      <c r="AN40" s="2">
        <v>87</v>
      </c>
      <c r="AO40" s="2">
        <v>89</v>
      </c>
      <c r="AP40" s="2"/>
      <c r="AQ40" s="2"/>
      <c r="AR40" s="84" t="str">
        <f>IF(COUNTBLANK(AM40:AQ40)=5,"",AVERAGE(AM40:AQ40))</f>
        <v>0</v>
      </c>
      <c r="AS40" s="13"/>
      <c r="AT40" s="6"/>
      <c r="AU40" s="2"/>
      <c r="AV40" s="2"/>
      <c r="AW40" s="2"/>
      <c r="AX40" s="2"/>
      <c r="AY40" s="98" t="str">
        <f>IF(COUNTBLANK(AT40:AX40)=5,"",AVERAGE(AT40:AX40))</f>
        <v>0</v>
      </c>
      <c r="AZ40" s="13"/>
      <c r="BA40" s="10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6">
        <v>31</v>
      </c>
      <c r="B41" s="16">
        <v>42936</v>
      </c>
      <c r="C41" s="16" t="s">
        <v>315</v>
      </c>
      <c r="D41" s="13"/>
      <c r="E41" s="16" t="str">
        <f>H41</f>
        <v>0</v>
      </c>
      <c r="F41" s="13"/>
      <c r="G41" s="34" t="str">
        <f>IF(OR(COUNTBLANK(AL41:AL41)=1,COUNTBLANK(AR41:AR41)=1,COUNTBLANK(O41:O41)=1),"",ROUND(((2*AL41)+AR41+O41)/4,0))</f>
        <v>0</v>
      </c>
      <c r="H41" s="34" t="str">
        <f>IF(OR(COUNTBLANK(AL41:AL41)=1,COUNTBLANK(AR41:AR41)=1,AND(COUNTBLANK(O41:O41)=1,OR($K$2&lt;&gt;12,UPPER($L$2)&lt;&gt;"GENAP")),AND(COUNTBLANK(P41:P41)=1,OR($K$2&lt;&gt;12,UPPER($L$2)&lt;&gt;"GENAP"))),"",IF(OR($K$2&lt;&gt;12,UPPER($L$2)&lt;&gt;"GENAP"),ROUND(((2*AL41)+AR41+P41)/4,0),ROUND(((2*AL41)+AR41+P41)/4,0)))</f>
        <v>0</v>
      </c>
      <c r="I41" s="34" t="str">
        <f>IF(AND(COUNTBLANK(AT41:AX41)=5,COUNTBLANK(AM41:AQ41)=5),"",IF(COUNTBLANK(AL41:AL41)=1,ROUND((AR41+(AY41*2))/3,0),ROUND(AY41,0)))</f>
        <v>0</v>
      </c>
      <c r="J41" s="34" t="str">
        <f>IF(OR(AND(COUNTBLANK(P41:P41)=1,OR($K$2&lt;&gt;12,UPPER($L$2)&lt;&gt;"GENAP")),COUNTBLANK(AT41:AX41)=5),"",IF(COUNTBLANK(AL41:AL41)=1,ROUND((AR41+(AY41*2))/3,0),ROUND(AY41,0)))</f>
        <v>0</v>
      </c>
      <c r="K41" s="16" t="str">
        <f>IF(BA41="","",BA41)</f>
        <v>0</v>
      </c>
      <c r="L41" s="102" t="s">
        <v>47</v>
      </c>
      <c r="M41" s="13"/>
      <c r="N41" s="53" t="str">
        <f>IF(BB41="","",BB41)</f>
        <v>0</v>
      </c>
      <c r="O41" s="2">
        <v>82</v>
      </c>
      <c r="P41" s="2">
        <v>87</v>
      </c>
      <c r="Q41" s="13"/>
      <c r="R41" s="3">
        <v>85</v>
      </c>
      <c r="S41" s="1"/>
      <c r="T41" s="62" t="str">
        <f>IF(ISNUMBER(R41)=FALSE(),"",IF(OR(R41&gt;=$C$4,ISNUMBER(S41)=FALSE(),R41&gt;S41),R41,IF(S41&gt;=$C$4,$C$4,S41)))</f>
        <v>0</v>
      </c>
      <c r="U41" s="1">
        <v>88</v>
      </c>
      <c r="V41" s="1"/>
      <c r="W41" s="62" t="str">
        <f>IF(ISNUMBER(U41)=FALSE(),"",IF(OR(U41&gt;=$C$4,ISNUMBER(V41)=FALSE(),U41&gt;V41),U41,IF(V41&gt;=$C$4,$C$4,V41)))</f>
        <v>0</v>
      </c>
      <c r="X41" s="1">
        <v>83</v>
      </c>
      <c r="Y41" s="1"/>
      <c r="Z41" s="62" t="str">
        <f>IF(ISNUMBER(X41)=FALSE(),"",IF(OR(X41&gt;=$C$4,ISNUMBER(Y41)=FALSE(),X41&gt;Y41),X41,IF(Y41&gt;=$C$4,$C$4,Y41)))</f>
        <v>0</v>
      </c>
      <c r="AA41" s="1"/>
      <c r="AB41" s="1"/>
      <c r="AC41" s="62" t="str">
        <f>IF(ISNUMBER(AA41)=FALSE(),"",IF(OR(AA41&gt;=$C$4,ISNUMBER(AB41)=FALSE(),AA41&gt;AB41),AA41,IF(AB41&gt;=$C$4,$C$4,AB41)))</f>
        <v>0</v>
      </c>
      <c r="AD41" s="1"/>
      <c r="AE41" s="1"/>
      <c r="AF41" s="62" t="str">
        <f>IF(ISNUMBER(AD41)=FALSE(),"",IF(OR(AD41&gt;=$C$4,ISNUMBER(AE41)=FALSE(),AD41&gt;AE41),AD41,IF(AE41&gt;=$C$4,$C$4,AE41)))</f>
        <v>0</v>
      </c>
      <c r="AG41" s="16" t="str">
        <f>IF(COUNTA(T41:T41)=1,T41)</f>
        <v>0</v>
      </c>
      <c r="AH41" s="16" t="str">
        <f>IF(COUNTA(W41:W41)=1,W41)</f>
        <v>0</v>
      </c>
      <c r="AI41" s="16" t="str">
        <f>IF(COUNTA(Z41:Z41)=1,Z41)</f>
        <v>0</v>
      </c>
      <c r="AJ41" s="16" t="str">
        <f>IF(COUNTA(AC41:AC41)=1,AC41)</f>
        <v>0</v>
      </c>
      <c r="AK41" s="16" t="str">
        <f>IF(COUNTA(AF41:AF41)=1,AF41)</f>
        <v>0</v>
      </c>
      <c r="AL41" s="52" t="str">
        <f>IF(COUNTBLANK(AG41:AK41)=5,"",AVERAGE(AG41:AK41))</f>
        <v>0</v>
      </c>
      <c r="AM41" s="6">
        <v>86</v>
      </c>
      <c r="AN41" s="2">
        <v>87</v>
      </c>
      <c r="AO41" s="2">
        <v>89</v>
      </c>
      <c r="AP41" s="2"/>
      <c r="AQ41" s="2"/>
      <c r="AR41" s="84" t="str">
        <f>IF(COUNTBLANK(AM41:AQ41)=5,"",AVERAGE(AM41:AQ41))</f>
        <v>0</v>
      </c>
      <c r="AS41" s="13"/>
      <c r="AT41" s="6"/>
      <c r="AU41" s="2"/>
      <c r="AV41" s="2"/>
      <c r="AW41" s="2"/>
      <c r="AX41" s="2"/>
      <c r="AY41" s="98" t="str">
        <f>IF(COUNTBLANK(AT41:AX41)=5,"",AVERAGE(AT41:AX41))</f>
        <v>0</v>
      </c>
      <c r="AZ41" s="13"/>
      <c r="BA41" s="10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6">
        <v>32</v>
      </c>
      <c r="B42" s="16">
        <v>42950</v>
      </c>
      <c r="C42" s="16" t="s">
        <v>316</v>
      </c>
      <c r="D42" s="13"/>
      <c r="E42" s="16" t="str">
        <f>H42</f>
        <v>0</v>
      </c>
      <c r="F42" s="13"/>
      <c r="G42" s="34" t="str">
        <f>IF(OR(COUNTBLANK(AL42:AL42)=1,COUNTBLANK(AR42:AR42)=1,COUNTBLANK(O42:O42)=1),"",ROUND(((2*AL42)+AR42+O42)/4,0))</f>
        <v>0</v>
      </c>
      <c r="H42" s="34" t="str">
        <f>IF(OR(COUNTBLANK(AL42:AL42)=1,COUNTBLANK(AR42:AR42)=1,AND(COUNTBLANK(O42:O42)=1,OR($K$2&lt;&gt;12,UPPER($L$2)&lt;&gt;"GENAP")),AND(COUNTBLANK(P42:P42)=1,OR($K$2&lt;&gt;12,UPPER($L$2)&lt;&gt;"GENAP"))),"",IF(OR($K$2&lt;&gt;12,UPPER($L$2)&lt;&gt;"GENAP"),ROUND(((2*AL42)+AR42+P42)/4,0),ROUND(((2*AL42)+AR42+P42)/4,0)))</f>
        <v>0</v>
      </c>
      <c r="I42" s="34" t="str">
        <f>IF(AND(COUNTBLANK(AT42:AX42)=5,COUNTBLANK(AM42:AQ42)=5),"",IF(COUNTBLANK(AL42:AL42)=1,ROUND((AR42+(AY42*2))/3,0),ROUND(AY42,0)))</f>
        <v>0</v>
      </c>
      <c r="J42" s="34" t="str">
        <f>IF(OR(AND(COUNTBLANK(P42:P42)=1,OR($K$2&lt;&gt;12,UPPER($L$2)&lt;&gt;"GENAP")),COUNTBLANK(AT42:AX42)=5),"",IF(COUNTBLANK(AL42:AL42)=1,ROUND((AR42+(AY42*2))/3,0),ROUND(AY42,0)))</f>
        <v>0</v>
      </c>
      <c r="K42" s="16" t="str">
        <f>IF(BA42="","",BA42)</f>
        <v>0</v>
      </c>
      <c r="L42" s="102" t="s">
        <v>47</v>
      </c>
      <c r="M42" s="13"/>
      <c r="N42" s="53" t="str">
        <f>IF(BB42="","",BB42)</f>
        <v>0</v>
      </c>
      <c r="O42" s="2">
        <v>85</v>
      </c>
      <c r="P42" s="2">
        <v>84</v>
      </c>
      <c r="Q42" s="13"/>
      <c r="R42" s="3">
        <v>85</v>
      </c>
      <c r="S42" s="1"/>
      <c r="T42" s="62" t="str">
        <f>IF(ISNUMBER(R42)=FALSE(),"",IF(OR(R42&gt;=$C$4,ISNUMBER(S42)=FALSE(),R42&gt;S42),R42,IF(S42&gt;=$C$4,$C$4,S42)))</f>
        <v>0</v>
      </c>
      <c r="U42" s="1">
        <v>87</v>
      </c>
      <c r="V42" s="1"/>
      <c r="W42" s="62" t="str">
        <f>IF(ISNUMBER(U42)=FALSE(),"",IF(OR(U42&gt;=$C$4,ISNUMBER(V42)=FALSE(),U42&gt;V42),U42,IF(V42&gt;=$C$4,$C$4,V42)))</f>
        <v>0</v>
      </c>
      <c r="X42" s="1">
        <v>84</v>
      </c>
      <c r="Y42" s="1"/>
      <c r="Z42" s="62" t="str">
        <f>IF(ISNUMBER(X42)=FALSE(),"",IF(OR(X42&gt;=$C$4,ISNUMBER(Y42)=FALSE(),X42&gt;Y42),X42,IF(Y42&gt;=$C$4,$C$4,Y42)))</f>
        <v>0</v>
      </c>
      <c r="AA42" s="1"/>
      <c r="AB42" s="1"/>
      <c r="AC42" s="62" t="str">
        <f>IF(ISNUMBER(AA42)=FALSE(),"",IF(OR(AA42&gt;=$C$4,ISNUMBER(AB42)=FALSE(),AA42&gt;AB42),AA42,IF(AB42&gt;=$C$4,$C$4,AB42)))</f>
        <v>0</v>
      </c>
      <c r="AD42" s="1"/>
      <c r="AE42" s="1"/>
      <c r="AF42" s="62" t="str">
        <f>IF(ISNUMBER(AD42)=FALSE(),"",IF(OR(AD42&gt;=$C$4,ISNUMBER(AE42)=FALSE(),AD42&gt;AE42),AD42,IF(AE42&gt;=$C$4,$C$4,AE42)))</f>
        <v>0</v>
      </c>
      <c r="AG42" s="16" t="str">
        <f>IF(COUNTA(T42:T42)=1,T42)</f>
        <v>0</v>
      </c>
      <c r="AH42" s="16" t="str">
        <f>IF(COUNTA(W42:W42)=1,W42)</f>
        <v>0</v>
      </c>
      <c r="AI42" s="16" t="str">
        <f>IF(COUNTA(Z42:Z42)=1,Z42)</f>
        <v>0</v>
      </c>
      <c r="AJ42" s="16" t="str">
        <f>IF(COUNTA(AC42:AC42)=1,AC42)</f>
        <v>0</v>
      </c>
      <c r="AK42" s="16" t="str">
        <f>IF(COUNTA(AF42:AF42)=1,AF42)</f>
        <v>0</v>
      </c>
      <c r="AL42" s="52" t="str">
        <f>IF(COUNTBLANK(AG42:AK42)=5,"",AVERAGE(AG42:AK42))</f>
        <v>0</v>
      </c>
      <c r="AM42" s="6">
        <v>85</v>
      </c>
      <c r="AN42" s="2">
        <v>87</v>
      </c>
      <c r="AO42" s="2">
        <v>89</v>
      </c>
      <c r="AP42" s="2"/>
      <c r="AQ42" s="2"/>
      <c r="AR42" s="84" t="str">
        <f>IF(COUNTBLANK(AM42:AQ42)=5,"",AVERAGE(AM42:AQ42))</f>
        <v>0</v>
      </c>
      <c r="AS42" s="13"/>
      <c r="AT42" s="6"/>
      <c r="AU42" s="2"/>
      <c r="AV42" s="2"/>
      <c r="AW42" s="2"/>
      <c r="AX42" s="2"/>
      <c r="AY42" s="98" t="str">
        <f>IF(COUNTBLANK(AT42:AX42)=5,"",AVERAGE(AT42:AX42))</f>
        <v>0</v>
      </c>
      <c r="AZ42" s="13"/>
      <c r="BA42" s="10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6">
        <v>33</v>
      </c>
      <c r="B43" s="16">
        <v>42964</v>
      </c>
      <c r="C43" s="16" t="s">
        <v>317</v>
      </c>
      <c r="D43" s="13"/>
      <c r="E43" s="16" t="str">
        <f>H43</f>
        <v>0</v>
      </c>
      <c r="F43" s="13"/>
      <c r="G43" s="34" t="str">
        <f>IF(OR(COUNTBLANK(AL43:AL43)=1,COUNTBLANK(AR43:AR43)=1,COUNTBLANK(O43:O43)=1),"",ROUND(((2*AL43)+AR43+O43)/4,0))</f>
        <v>0</v>
      </c>
      <c r="H43" s="34" t="str">
        <f>IF(OR(COUNTBLANK(AL43:AL43)=1,COUNTBLANK(AR43:AR43)=1,AND(COUNTBLANK(O43:O43)=1,OR($K$2&lt;&gt;12,UPPER($L$2)&lt;&gt;"GENAP")),AND(COUNTBLANK(P43:P43)=1,OR($K$2&lt;&gt;12,UPPER($L$2)&lt;&gt;"GENAP"))),"",IF(OR($K$2&lt;&gt;12,UPPER($L$2)&lt;&gt;"GENAP"),ROUND(((2*AL43)+AR43+P43)/4,0),ROUND(((2*AL43)+AR43+P43)/4,0)))</f>
        <v>0</v>
      </c>
      <c r="I43" s="34" t="str">
        <f>IF(AND(COUNTBLANK(AT43:AX43)=5,COUNTBLANK(AM43:AQ43)=5),"",IF(COUNTBLANK(AL43:AL43)=1,ROUND((AR43+(AY43*2))/3,0),ROUND(AY43,0)))</f>
        <v>0</v>
      </c>
      <c r="J43" s="34" t="str">
        <f>IF(OR(AND(COUNTBLANK(P43:P43)=1,OR($K$2&lt;&gt;12,UPPER($L$2)&lt;&gt;"GENAP")),COUNTBLANK(AT43:AX43)=5),"",IF(COUNTBLANK(AL43:AL43)=1,ROUND((AR43+(AY43*2))/3,0),ROUND(AY43,0)))</f>
        <v>0</v>
      </c>
      <c r="K43" s="16" t="str">
        <f>IF(BA43="","",BA43)</f>
        <v>0</v>
      </c>
      <c r="L43" s="102" t="s">
        <v>47</v>
      </c>
      <c r="M43" s="13"/>
      <c r="N43" s="53" t="str">
        <f>IF(BB43="","",BB43)</f>
        <v>0</v>
      </c>
      <c r="O43" s="2">
        <v>86</v>
      </c>
      <c r="P43" s="2">
        <v>85</v>
      </c>
      <c r="Q43" s="13"/>
      <c r="R43" s="3">
        <v>87</v>
      </c>
      <c r="S43" s="1"/>
      <c r="T43" s="62" t="str">
        <f>IF(ISNUMBER(R43)=FALSE(),"",IF(OR(R43&gt;=$C$4,ISNUMBER(S43)=FALSE(),R43&gt;S43),R43,IF(S43&gt;=$C$4,$C$4,S43)))</f>
        <v>0</v>
      </c>
      <c r="U43" s="1">
        <v>88</v>
      </c>
      <c r="V43" s="1"/>
      <c r="W43" s="62" t="str">
        <f>IF(ISNUMBER(U43)=FALSE(),"",IF(OR(U43&gt;=$C$4,ISNUMBER(V43)=FALSE(),U43&gt;V43),U43,IF(V43&gt;=$C$4,$C$4,V43)))</f>
        <v>0</v>
      </c>
      <c r="X43" s="1">
        <v>87</v>
      </c>
      <c r="Y43" s="1"/>
      <c r="Z43" s="62" t="str">
        <f>IF(ISNUMBER(X43)=FALSE(),"",IF(OR(X43&gt;=$C$4,ISNUMBER(Y43)=FALSE(),X43&gt;Y43),X43,IF(Y43&gt;=$C$4,$C$4,Y43)))</f>
        <v>0</v>
      </c>
      <c r="AA43" s="1"/>
      <c r="AB43" s="1"/>
      <c r="AC43" s="62" t="str">
        <f>IF(ISNUMBER(AA43)=FALSE(),"",IF(OR(AA43&gt;=$C$4,ISNUMBER(AB43)=FALSE(),AA43&gt;AB43),AA43,IF(AB43&gt;=$C$4,$C$4,AB43)))</f>
        <v>0</v>
      </c>
      <c r="AD43" s="1"/>
      <c r="AE43" s="1"/>
      <c r="AF43" s="62" t="str">
        <f>IF(ISNUMBER(AD43)=FALSE(),"",IF(OR(AD43&gt;=$C$4,ISNUMBER(AE43)=FALSE(),AD43&gt;AE43),AD43,IF(AE43&gt;=$C$4,$C$4,AE43)))</f>
        <v>0</v>
      </c>
      <c r="AG43" s="16" t="str">
        <f>IF(COUNTA(T43:T43)=1,T43)</f>
        <v>0</v>
      </c>
      <c r="AH43" s="16" t="str">
        <f>IF(COUNTA(W43:W43)=1,W43)</f>
        <v>0</v>
      </c>
      <c r="AI43" s="16" t="str">
        <f>IF(COUNTA(Z43:Z43)=1,Z43)</f>
        <v>0</v>
      </c>
      <c r="AJ43" s="16" t="str">
        <f>IF(COUNTA(AC43:AC43)=1,AC43)</f>
        <v>0</v>
      </c>
      <c r="AK43" s="16" t="str">
        <f>IF(COUNTA(AF43:AF43)=1,AF43)</f>
        <v>0</v>
      </c>
      <c r="AL43" s="52" t="str">
        <f>IF(COUNTBLANK(AG43:AK43)=5,"",AVERAGE(AG43:AK43))</f>
        <v>0</v>
      </c>
      <c r="AM43" s="6">
        <v>87</v>
      </c>
      <c r="AN43" s="2">
        <v>87</v>
      </c>
      <c r="AO43" s="2">
        <v>89</v>
      </c>
      <c r="AP43" s="2"/>
      <c r="AQ43" s="2"/>
      <c r="AR43" s="84" t="str">
        <f>IF(COUNTBLANK(AM43:AQ43)=5,"",AVERAGE(AM43:AQ43))</f>
        <v>0</v>
      </c>
      <c r="AS43" s="13"/>
      <c r="AT43" s="6"/>
      <c r="AU43" s="2"/>
      <c r="AV43" s="2"/>
      <c r="AW43" s="2"/>
      <c r="AX43" s="2"/>
      <c r="AY43" s="98" t="str">
        <f>IF(COUNTBLANK(AT43:AX43)=5,"",AVERAGE(AT43:AX43))</f>
        <v>0</v>
      </c>
      <c r="AZ43" s="13"/>
      <c r="BA43" s="10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6">
        <v>34</v>
      </c>
      <c r="B44" s="16">
        <v>42978</v>
      </c>
      <c r="C44" s="16" t="s">
        <v>318</v>
      </c>
      <c r="D44" s="13"/>
      <c r="E44" s="16" t="str">
        <f>H44</f>
        <v>0</v>
      </c>
      <c r="F44" s="13"/>
      <c r="G44" s="34" t="str">
        <f>IF(OR(COUNTBLANK(AL44:AL44)=1,COUNTBLANK(AR44:AR44)=1,COUNTBLANK(O44:O44)=1),"",ROUND(((2*AL44)+AR44+O44)/4,0))</f>
        <v>0</v>
      </c>
      <c r="H44" s="34" t="str">
        <f>IF(OR(COUNTBLANK(AL44:AL44)=1,COUNTBLANK(AR44:AR44)=1,AND(COUNTBLANK(O44:O44)=1,OR($K$2&lt;&gt;12,UPPER($L$2)&lt;&gt;"GENAP")),AND(COUNTBLANK(P44:P44)=1,OR($K$2&lt;&gt;12,UPPER($L$2)&lt;&gt;"GENAP"))),"",IF(OR($K$2&lt;&gt;12,UPPER($L$2)&lt;&gt;"GENAP"),ROUND(((2*AL44)+AR44+P44)/4,0),ROUND(((2*AL44)+AR44+P44)/4,0)))</f>
        <v>0</v>
      </c>
      <c r="I44" s="34" t="str">
        <f>IF(AND(COUNTBLANK(AT44:AX44)=5,COUNTBLANK(AM44:AQ44)=5),"",IF(COUNTBLANK(AL44:AL44)=1,ROUND((AR44+(AY44*2))/3,0),ROUND(AY44,0)))</f>
        <v>0</v>
      </c>
      <c r="J44" s="34" t="str">
        <f>IF(OR(AND(COUNTBLANK(P44:P44)=1,OR($K$2&lt;&gt;12,UPPER($L$2)&lt;&gt;"GENAP")),COUNTBLANK(AT44:AX44)=5),"",IF(COUNTBLANK(AL44:AL44)=1,ROUND((AR44+(AY44*2))/3,0),ROUND(AY44,0)))</f>
        <v>0</v>
      </c>
      <c r="K44" s="16" t="str">
        <f>IF(BA44="","",BA44)</f>
        <v>0</v>
      </c>
      <c r="L44" s="102" t="s">
        <v>47</v>
      </c>
      <c r="M44" s="13"/>
      <c r="N44" s="53" t="str">
        <f>IF(BB44="","",BB44)</f>
        <v>0</v>
      </c>
      <c r="O44" s="2">
        <v>88</v>
      </c>
      <c r="P44" s="2">
        <v>96</v>
      </c>
      <c r="Q44" s="13"/>
      <c r="R44" s="3">
        <v>87</v>
      </c>
      <c r="S44" s="1"/>
      <c r="T44" s="62" t="str">
        <f>IF(ISNUMBER(R44)=FALSE(),"",IF(OR(R44&gt;=$C$4,ISNUMBER(S44)=FALSE(),R44&gt;S44),R44,IF(S44&gt;=$C$4,$C$4,S44)))</f>
        <v>0</v>
      </c>
      <c r="U44" s="1">
        <v>88</v>
      </c>
      <c r="V44" s="1"/>
      <c r="W44" s="62" t="str">
        <f>IF(ISNUMBER(U44)=FALSE(),"",IF(OR(U44&gt;=$C$4,ISNUMBER(V44)=FALSE(),U44&gt;V44),U44,IF(V44&gt;=$C$4,$C$4,V44)))</f>
        <v>0</v>
      </c>
      <c r="X44" s="1">
        <v>90</v>
      </c>
      <c r="Y44" s="1"/>
      <c r="Z44" s="62" t="str">
        <f>IF(ISNUMBER(X44)=FALSE(),"",IF(OR(X44&gt;=$C$4,ISNUMBER(Y44)=FALSE(),X44&gt;Y44),X44,IF(Y44&gt;=$C$4,$C$4,Y44)))</f>
        <v>0</v>
      </c>
      <c r="AA44" s="1"/>
      <c r="AB44" s="1"/>
      <c r="AC44" s="62" t="str">
        <f>IF(ISNUMBER(AA44)=FALSE(),"",IF(OR(AA44&gt;=$C$4,ISNUMBER(AB44)=FALSE(),AA44&gt;AB44),AA44,IF(AB44&gt;=$C$4,$C$4,AB44)))</f>
        <v>0</v>
      </c>
      <c r="AD44" s="1"/>
      <c r="AE44" s="1"/>
      <c r="AF44" s="62" t="str">
        <f>IF(ISNUMBER(AD44)=FALSE(),"",IF(OR(AD44&gt;=$C$4,ISNUMBER(AE44)=FALSE(),AD44&gt;AE44),AD44,IF(AE44&gt;=$C$4,$C$4,AE44)))</f>
        <v>0</v>
      </c>
      <c r="AG44" s="16" t="str">
        <f>IF(COUNTA(T44:T44)=1,T44)</f>
        <v>0</v>
      </c>
      <c r="AH44" s="16" t="str">
        <f>IF(COUNTA(W44:W44)=1,W44)</f>
        <v>0</v>
      </c>
      <c r="AI44" s="16" t="str">
        <f>IF(COUNTA(Z44:Z44)=1,Z44)</f>
        <v>0</v>
      </c>
      <c r="AJ44" s="16" t="str">
        <f>IF(COUNTA(AC44:AC44)=1,AC44)</f>
        <v>0</v>
      </c>
      <c r="AK44" s="16" t="str">
        <f>IF(COUNTA(AF44:AF44)=1,AF44)</f>
        <v>0</v>
      </c>
      <c r="AL44" s="52" t="str">
        <f>IF(COUNTBLANK(AG44:AK44)=5,"",AVERAGE(AG44:AK44))</f>
        <v>0</v>
      </c>
      <c r="AM44" s="6">
        <v>87</v>
      </c>
      <c r="AN44" s="2">
        <v>87</v>
      </c>
      <c r="AO44" s="2">
        <v>89</v>
      </c>
      <c r="AP44" s="2"/>
      <c r="AQ44" s="2"/>
      <c r="AR44" s="84" t="str">
        <f>IF(COUNTBLANK(AM44:AQ44)=5,"",AVERAGE(AM44:AQ44))</f>
        <v>0</v>
      </c>
      <c r="AS44" s="13"/>
      <c r="AT44" s="6"/>
      <c r="AU44" s="2"/>
      <c r="AV44" s="2"/>
      <c r="AW44" s="2"/>
      <c r="AX44" s="2"/>
      <c r="AY44" s="98" t="str">
        <f>IF(COUNTBLANK(AT44:AX44)=5,"",AVERAGE(AT44:AX44))</f>
        <v>0</v>
      </c>
      <c r="AZ44" s="13"/>
      <c r="BA44" s="10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6">
        <v>35</v>
      </c>
      <c r="B45" s="16">
        <v>42992</v>
      </c>
      <c r="C45" s="16" t="s">
        <v>319</v>
      </c>
      <c r="D45" s="13"/>
      <c r="E45" s="16" t="str">
        <f>H45</f>
        <v>0</v>
      </c>
      <c r="F45" s="13"/>
      <c r="G45" s="34" t="str">
        <f>IF(OR(COUNTBLANK(AL45:AL45)=1,COUNTBLANK(AR45:AR45)=1,COUNTBLANK(O45:O45)=1),"",ROUND(((2*AL45)+AR45+O45)/4,0))</f>
        <v>0</v>
      </c>
      <c r="H45" s="34" t="str">
        <f>IF(OR(COUNTBLANK(AL45:AL45)=1,COUNTBLANK(AR45:AR45)=1,AND(COUNTBLANK(O45:O45)=1,OR($K$2&lt;&gt;12,UPPER($L$2)&lt;&gt;"GENAP")),AND(COUNTBLANK(P45:P45)=1,OR($K$2&lt;&gt;12,UPPER($L$2)&lt;&gt;"GENAP"))),"",IF(OR($K$2&lt;&gt;12,UPPER($L$2)&lt;&gt;"GENAP"),ROUND(((2*AL45)+AR45+P45)/4,0),ROUND(((2*AL45)+AR45+P45)/4,0)))</f>
        <v>0</v>
      </c>
      <c r="I45" s="34" t="str">
        <f>IF(AND(COUNTBLANK(AT45:AX45)=5,COUNTBLANK(AM45:AQ45)=5),"",IF(COUNTBLANK(AL45:AL45)=1,ROUND((AR45+(AY45*2))/3,0),ROUND(AY45,0)))</f>
        <v>0</v>
      </c>
      <c r="J45" s="34" t="str">
        <f>IF(OR(AND(COUNTBLANK(P45:P45)=1,OR($K$2&lt;&gt;12,UPPER($L$2)&lt;&gt;"GENAP")),COUNTBLANK(AT45:AX45)=5),"",IF(COUNTBLANK(AL45:AL45)=1,ROUND((AR45+(AY45*2))/3,0),ROUND(AY45,0)))</f>
        <v>0</v>
      </c>
      <c r="K45" s="16" t="str">
        <f>IF(BA45="","",BA45)</f>
        <v>0</v>
      </c>
      <c r="L45" s="102" t="s">
        <v>47</v>
      </c>
      <c r="M45" s="13"/>
      <c r="N45" s="53" t="str">
        <f>IF(BB45="","",BB45)</f>
        <v>0</v>
      </c>
      <c r="O45" s="2">
        <v>84</v>
      </c>
      <c r="P45" s="2">
        <v>87</v>
      </c>
      <c r="Q45" s="13"/>
      <c r="R45" s="3">
        <v>85</v>
      </c>
      <c r="S45" s="1"/>
      <c r="T45" s="62" t="str">
        <f>IF(ISNUMBER(R45)=FALSE(),"",IF(OR(R45&gt;=$C$4,ISNUMBER(S45)=FALSE(),R45&gt;S45),R45,IF(S45&gt;=$C$4,$C$4,S45)))</f>
        <v>0</v>
      </c>
      <c r="U45" s="1">
        <v>82</v>
      </c>
      <c r="V45" s="1"/>
      <c r="W45" s="62" t="str">
        <f>IF(ISNUMBER(U45)=FALSE(),"",IF(OR(U45&gt;=$C$4,ISNUMBER(V45)=FALSE(),U45&gt;V45),U45,IF(V45&gt;=$C$4,$C$4,V45)))</f>
        <v>0</v>
      </c>
      <c r="X45" s="1">
        <v>83</v>
      </c>
      <c r="Y45" s="1"/>
      <c r="Z45" s="62" t="str">
        <f>IF(ISNUMBER(X45)=FALSE(),"",IF(OR(X45&gt;=$C$4,ISNUMBER(Y45)=FALSE(),X45&gt;Y45),X45,IF(Y45&gt;=$C$4,$C$4,Y45)))</f>
        <v>0</v>
      </c>
      <c r="AA45" s="1"/>
      <c r="AB45" s="1"/>
      <c r="AC45" s="62" t="str">
        <f>IF(ISNUMBER(AA45)=FALSE(),"",IF(OR(AA45&gt;=$C$4,ISNUMBER(AB45)=FALSE(),AA45&gt;AB45),AA45,IF(AB45&gt;=$C$4,$C$4,AB45)))</f>
        <v>0</v>
      </c>
      <c r="AD45" s="1"/>
      <c r="AE45" s="1"/>
      <c r="AF45" s="62" t="str">
        <f>IF(ISNUMBER(AD45)=FALSE(),"",IF(OR(AD45&gt;=$C$4,ISNUMBER(AE45)=FALSE(),AD45&gt;AE45),AD45,IF(AE45&gt;=$C$4,$C$4,AE45)))</f>
        <v>0</v>
      </c>
      <c r="AG45" s="16" t="str">
        <f>IF(COUNTA(T45:T45)=1,T45)</f>
        <v>0</v>
      </c>
      <c r="AH45" s="16" t="str">
        <f>IF(COUNTA(W45:W45)=1,W45)</f>
        <v>0</v>
      </c>
      <c r="AI45" s="16" t="str">
        <f>IF(COUNTA(Z45:Z45)=1,Z45)</f>
        <v>0</v>
      </c>
      <c r="AJ45" s="16" t="str">
        <f>IF(COUNTA(AC45:AC45)=1,AC45)</f>
        <v>0</v>
      </c>
      <c r="AK45" s="16" t="str">
        <f>IF(COUNTA(AF45:AF45)=1,AF45)</f>
        <v>0</v>
      </c>
      <c r="AL45" s="52" t="str">
        <f>IF(COUNTBLANK(AG45:AK45)=5,"",AVERAGE(AG45:AK45))</f>
        <v>0</v>
      </c>
      <c r="AM45" s="6">
        <v>86</v>
      </c>
      <c r="AN45" s="2">
        <v>87</v>
      </c>
      <c r="AO45" s="2">
        <v>89</v>
      </c>
      <c r="AP45" s="2"/>
      <c r="AQ45" s="2"/>
      <c r="AR45" s="84" t="str">
        <f>IF(COUNTBLANK(AM45:AQ45)=5,"",AVERAGE(AM45:AQ45))</f>
        <v>0</v>
      </c>
      <c r="AS45" s="13"/>
      <c r="AT45" s="6"/>
      <c r="AU45" s="2"/>
      <c r="AV45" s="2"/>
      <c r="AW45" s="2"/>
      <c r="AX45" s="2"/>
      <c r="AY45" s="98" t="str">
        <f>IF(COUNTBLANK(AT45:AX45)=5,"",AVERAGE(AT45:AX45))</f>
        <v>0</v>
      </c>
      <c r="AZ45" s="13"/>
      <c r="BA45" s="10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6">
        <v>36</v>
      </c>
      <c r="B46" s="16">
        <v>43006</v>
      </c>
      <c r="C46" s="16" t="s">
        <v>320</v>
      </c>
      <c r="D46" s="13"/>
      <c r="E46" s="16" t="str">
        <f>H46</f>
        <v>0</v>
      </c>
      <c r="F46" s="13"/>
      <c r="G46" s="34" t="str">
        <f>IF(OR(COUNTBLANK(AL46:AL46)=1,COUNTBLANK(AR46:AR46)=1,COUNTBLANK(O46:O46)=1),"",ROUND(((2*AL46)+AR46+O46)/4,0))</f>
        <v>0</v>
      </c>
      <c r="H46" s="34" t="str">
        <f>IF(OR(COUNTBLANK(AL46:AL46)=1,COUNTBLANK(AR46:AR46)=1,AND(COUNTBLANK(O46:O46)=1,OR($K$2&lt;&gt;12,UPPER($L$2)&lt;&gt;"GENAP")),AND(COUNTBLANK(P46:P46)=1,OR($K$2&lt;&gt;12,UPPER($L$2)&lt;&gt;"GENAP"))),"",IF(OR($K$2&lt;&gt;12,UPPER($L$2)&lt;&gt;"GENAP"),ROUND(((2*AL46)+AR46+P46)/4,0),ROUND(((2*AL46)+AR46+P46)/4,0)))</f>
        <v>0</v>
      </c>
      <c r="I46" s="34" t="str">
        <f>IF(AND(COUNTBLANK(AT46:AX46)=5,COUNTBLANK(AM46:AQ46)=5),"",IF(COUNTBLANK(AL46:AL46)=1,ROUND((AR46+(AY46*2))/3,0),ROUND(AY46,0)))</f>
        <v>0</v>
      </c>
      <c r="J46" s="34" t="str">
        <f>IF(OR(AND(COUNTBLANK(P46:P46)=1,OR($K$2&lt;&gt;12,UPPER($L$2)&lt;&gt;"GENAP")),COUNTBLANK(AT46:AX46)=5),"",IF(COUNTBLANK(AL46:AL46)=1,ROUND((AR46+(AY46*2))/3,0),ROUND(AY46,0)))</f>
        <v>0</v>
      </c>
      <c r="K46" s="16" t="str">
        <f>IF(BA46="","",BA46)</f>
        <v>0</v>
      </c>
      <c r="L46" s="102" t="s">
        <v>47</v>
      </c>
      <c r="M46" s="13"/>
      <c r="N46" s="53" t="str">
        <f>IF(BB46="","",BB46)</f>
        <v>0</v>
      </c>
      <c r="O46" s="2">
        <v>86</v>
      </c>
      <c r="P46" s="2">
        <v>83</v>
      </c>
      <c r="Q46" s="13"/>
      <c r="R46" s="3">
        <v>84</v>
      </c>
      <c r="S46" s="1"/>
      <c r="T46" s="62" t="str">
        <f>IF(ISNUMBER(R46)=FALSE(),"",IF(OR(R46&gt;=$C$4,ISNUMBER(S46)=FALSE(),R46&gt;S46),R46,IF(S46&gt;=$C$4,$C$4,S46)))</f>
        <v>0</v>
      </c>
      <c r="U46" s="1">
        <v>86</v>
      </c>
      <c r="V46" s="1"/>
      <c r="W46" s="62" t="str">
        <f>IF(ISNUMBER(U46)=FALSE(),"",IF(OR(U46&gt;=$C$4,ISNUMBER(V46)=FALSE(),U46&gt;V46),U46,IF(V46&gt;=$C$4,$C$4,V46)))</f>
        <v>0</v>
      </c>
      <c r="X46" s="1">
        <v>86</v>
      </c>
      <c r="Y46" s="1"/>
      <c r="Z46" s="62" t="str">
        <f>IF(ISNUMBER(X46)=FALSE(),"",IF(OR(X46&gt;=$C$4,ISNUMBER(Y46)=FALSE(),X46&gt;Y46),X46,IF(Y46&gt;=$C$4,$C$4,Y46)))</f>
        <v>0</v>
      </c>
      <c r="AA46" s="1"/>
      <c r="AB46" s="1"/>
      <c r="AC46" s="62" t="str">
        <f>IF(ISNUMBER(AA46)=FALSE(),"",IF(OR(AA46&gt;=$C$4,ISNUMBER(AB46)=FALSE(),AA46&gt;AB46),AA46,IF(AB46&gt;=$C$4,$C$4,AB46)))</f>
        <v>0</v>
      </c>
      <c r="AD46" s="1"/>
      <c r="AE46" s="1"/>
      <c r="AF46" s="62" t="str">
        <f>IF(ISNUMBER(AD46)=FALSE(),"",IF(OR(AD46&gt;=$C$4,ISNUMBER(AE46)=FALSE(),AD46&gt;AE46),AD46,IF(AE46&gt;=$C$4,$C$4,AE46)))</f>
        <v>0</v>
      </c>
      <c r="AG46" s="16" t="str">
        <f>IF(COUNTA(T46:T46)=1,T46)</f>
        <v>0</v>
      </c>
      <c r="AH46" s="16" t="str">
        <f>IF(COUNTA(W46:W46)=1,W46)</f>
        <v>0</v>
      </c>
      <c r="AI46" s="16" t="str">
        <f>IF(COUNTA(Z46:Z46)=1,Z46)</f>
        <v>0</v>
      </c>
      <c r="AJ46" s="16" t="str">
        <f>IF(COUNTA(AC46:AC46)=1,AC46)</f>
        <v>0</v>
      </c>
      <c r="AK46" s="16" t="str">
        <f>IF(COUNTA(AF46:AF46)=1,AF46)</f>
        <v>0</v>
      </c>
      <c r="AL46" s="52" t="str">
        <f>IF(COUNTBLANK(AG46:AK46)=5,"",AVERAGE(AG46:AK46))</f>
        <v>0</v>
      </c>
      <c r="AM46" s="6">
        <v>85</v>
      </c>
      <c r="AN46" s="2">
        <v>87</v>
      </c>
      <c r="AO46" s="2">
        <v>89</v>
      </c>
      <c r="AP46" s="2"/>
      <c r="AQ46" s="2"/>
      <c r="AR46" s="84" t="str">
        <f>IF(COUNTBLANK(AM46:AQ46)=5,"",AVERAGE(AM46:AQ46))</f>
        <v>0</v>
      </c>
      <c r="AS46" s="13"/>
      <c r="AT46" s="6"/>
      <c r="AU46" s="2"/>
      <c r="AV46" s="2"/>
      <c r="AW46" s="2"/>
      <c r="AX46" s="2"/>
      <c r="AY46" s="98" t="str">
        <f>IF(COUNTBLANK(AT46:AX46)=5,"",AVERAGE(AT46:AX46))</f>
        <v>0</v>
      </c>
      <c r="AZ46" s="13"/>
      <c r="BA46" s="10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6"/>
      <c r="B47" s="16"/>
      <c r="C47" s="16"/>
      <c r="D47" s="13"/>
      <c r="E47" s="16" t="str">
        <f>H47</f>
        <v>0</v>
      </c>
      <c r="F47" s="13"/>
      <c r="G47" s="34" t="str">
        <f>IF(OR(COUNTBLANK(AL47:AL47)=1,COUNTBLANK(AR47:AR47)=1,COUNTBLANK(O47:O47)=1),"",ROUND(((2*AL47)+AR47+O47)/4,0))</f>
        <v>0</v>
      </c>
      <c r="H47" s="34" t="str">
        <f>IF(OR(COUNTBLANK(AL47:AL47)=1,COUNTBLANK(AR47:AR47)=1,AND(COUNTBLANK(O47:O47)=1,OR($K$2&lt;&gt;12,UPPER($L$2)&lt;&gt;"GENAP")),AND(COUNTBLANK(P47:P47)=1,OR($K$2&lt;&gt;12,UPPER($L$2)&lt;&gt;"GENAP"))),"",IF(OR($K$2&lt;&gt;12,UPPER($L$2)&lt;&gt;"GENAP"),ROUND(((2*AL47)+AR47+P47)/4,0),ROUND(((2*AL47)+AR47+P47)/4,0)))</f>
        <v>0</v>
      </c>
      <c r="I47" s="34" t="str">
        <f>IF(AND(COUNTBLANK(AT47:AX47)=5,COUNTBLANK(AM47:AQ47)=5),"",IF(COUNTBLANK(AL47:AL47)=1,ROUND((AR47+(AY47*2))/3,0),ROUND(AY47,0)))</f>
        <v>0</v>
      </c>
      <c r="J47" s="34" t="str">
        <f>IF(OR(AND(COUNTBLANK(P47:P47)=1,OR($K$2&lt;&gt;12,UPPER($L$2)&lt;&gt;"GENAP")),COUNTBLANK(AT47:AX47)=5),"",IF(COUNTBLANK(AL47:AL47)=1,ROUND((AR47+(AY47*2))/3,0),ROUND(AY47,0)))</f>
        <v>0</v>
      </c>
      <c r="K47" s="16" t="str">
        <f>IF(BA47="","",BA47)</f>
        <v>0</v>
      </c>
      <c r="L47" s="102"/>
      <c r="M47" s="13"/>
      <c r="N47" s="53" t="str">
        <f>IF(BB47="","",BB47)</f>
        <v>0</v>
      </c>
      <c r="O47" s="2"/>
      <c r="P47" s="2"/>
      <c r="Q47" s="13"/>
      <c r="R47" s="3"/>
      <c r="S47" s="1"/>
      <c r="T47" s="62" t="str">
        <f>IF(ISNUMBER(R47)=FALSE(),"",IF(OR(R47&gt;=$C$4,ISNUMBER(S47)=FALSE(),R47&gt;S47),R47,IF(S47&gt;=$C$4,$C$4,S47)))</f>
        <v>0</v>
      </c>
      <c r="U47" s="1"/>
      <c r="V47" s="1"/>
      <c r="W47" s="62" t="str">
        <f>IF(ISNUMBER(U47)=FALSE(),"",IF(OR(U47&gt;=$C$4,ISNUMBER(V47)=FALSE(),U47&gt;V47),U47,IF(V47&gt;=$C$4,$C$4,V47)))</f>
        <v>0</v>
      </c>
      <c r="X47" s="1"/>
      <c r="Y47" s="1"/>
      <c r="Z47" s="62" t="str">
        <f>IF(ISNUMBER(X47)=FALSE(),"",IF(OR(X47&gt;=$C$4,ISNUMBER(Y47)=FALSE(),X47&gt;Y47),X47,IF(Y47&gt;=$C$4,$C$4,Y47)))</f>
        <v>0</v>
      </c>
      <c r="AA47" s="1"/>
      <c r="AB47" s="1"/>
      <c r="AC47" s="62" t="str">
        <f>IF(ISNUMBER(AA47)=FALSE(),"",IF(OR(AA47&gt;=$C$4,ISNUMBER(AB47)=FALSE(),AA47&gt;AB47),AA47,IF(AB47&gt;=$C$4,$C$4,AB47)))</f>
        <v>0</v>
      </c>
      <c r="AD47" s="1"/>
      <c r="AE47" s="1"/>
      <c r="AF47" s="62" t="str">
        <f>IF(ISNUMBER(AD47)=FALSE(),"",IF(OR(AD47&gt;=$C$4,ISNUMBER(AE47)=FALSE(),AD47&gt;AE47),AD47,IF(AE47&gt;=$C$4,$C$4,AE47)))</f>
        <v>0</v>
      </c>
      <c r="AG47" s="16" t="str">
        <f>IF(COUNTA(T47:T47)=1,T47)</f>
        <v>0</v>
      </c>
      <c r="AH47" s="16" t="str">
        <f>IF(COUNTA(W47:W47)=1,W47)</f>
        <v>0</v>
      </c>
      <c r="AI47" s="16" t="str">
        <f>IF(COUNTA(Z47:Z47)=1,Z47)</f>
        <v>0</v>
      </c>
      <c r="AJ47" s="16" t="str">
        <f>IF(COUNTA(AC47:AC47)=1,AC47)</f>
        <v>0</v>
      </c>
      <c r="AK47" s="16" t="str">
        <f>IF(COUNTA(AF47:AF47)=1,AF47)</f>
        <v>0</v>
      </c>
      <c r="AL47" s="52" t="str">
        <f>IF(COUNTBLANK(AG47:AK47)=5,"",AVERAGE(AG47:AK47))</f>
        <v>0</v>
      </c>
      <c r="AM47" s="6"/>
      <c r="AN47" s="2"/>
      <c r="AO47" s="2"/>
      <c r="AP47" s="2"/>
      <c r="AQ47" s="2"/>
      <c r="AR47" s="84" t="str">
        <f>IF(COUNTBLANK(AM47:AQ47)=5,"",AVERAGE(AM47:AQ47))</f>
        <v>0</v>
      </c>
      <c r="AS47" s="13"/>
      <c r="AT47" s="6"/>
      <c r="AU47" s="2"/>
      <c r="AV47" s="2"/>
      <c r="AW47" s="2"/>
      <c r="AX47" s="2"/>
      <c r="AY47" s="98" t="str">
        <f>IF(COUNTBLANK(AT47:AX47)=5,"",AVERAGE(AT47:AX47))</f>
        <v>0</v>
      </c>
      <c r="AZ47" s="13"/>
      <c r="BA47" s="10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6"/>
      <c r="B48" s="16"/>
      <c r="C48" s="16"/>
      <c r="D48" s="13"/>
      <c r="E48" s="16" t="str">
        <f>H48</f>
        <v>0</v>
      </c>
      <c r="F48" s="13"/>
      <c r="G48" s="34" t="str">
        <f>IF(OR(COUNTBLANK(AL48:AL48)=1,COUNTBLANK(AR48:AR48)=1,COUNTBLANK(O48:O48)=1),"",ROUND(((2*AL48)+AR48+O48)/4,0))</f>
        <v>0</v>
      </c>
      <c r="H48" s="34" t="str">
        <f>IF(OR(COUNTBLANK(AL48:AL48)=1,COUNTBLANK(AR48:AR48)=1,AND(COUNTBLANK(O48:O48)=1,OR($K$2&lt;&gt;12,UPPER($L$2)&lt;&gt;"GENAP")),AND(COUNTBLANK(P48:P48)=1,OR($K$2&lt;&gt;12,UPPER($L$2)&lt;&gt;"GENAP"))),"",IF(OR($K$2&lt;&gt;12,UPPER($L$2)&lt;&gt;"GENAP"),ROUND(((2*AL48)+AR48+P48)/4,0),ROUND(((2*AL48)+AR48+P48)/4,0)))</f>
        <v>0</v>
      </c>
      <c r="I48" s="34" t="str">
        <f>IF(AND(COUNTBLANK(AT48:AX48)=5,COUNTBLANK(AM48:AQ48)=5),"",IF(COUNTBLANK(AL48:AL48)=1,ROUND((AR48+(AY48*2))/3,0),ROUND(AY48,0)))</f>
        <v>0</v>
      </c>
      <c r="J48" s="34" t="str">
        <f>IF(OR(AND(COUNTBLANK(P48:P48)=1,OR($K$2&lt;&gt;12,UPPER($L$2)&lt;&gt;"GENAP")),COUNTBLANK(AT48:AX48)=5),"",IF(COUNTBLANK(AL48:AL48)=1,ROUND((AR48+(AY48*2))/3,0),ROUND(AY48,0)))</f>
        <v>0</v>
      </c>
      <c r="K48" s="16" t="str">
        <f>IF(BA48="","",BA48)</f>
        <v>0</v>
      </c>
      <c r="L48" s="102"/>
      <c r="M48" s="13"/>
      <c r="N48" s="53" t="str">
        <f>IF(BB48="","",BB48)</f>
        <v>0</v>
      </c>
      <c r="O48" s="2"/>
      <c r="P48" s="2"/>
      <c r="Q48" s="13"/>
      <c r="R48" s="3"/>
      <c r="S48" s="1"/>
      <c r="T48" s="62" t="str">
        <f>IF(ISNUMBER(R48)=FALSE(),"",IF(OR(R48&gt;=$C$4,ISNUMBER(S48)=FALSE(),R48&gt;S48),R48,IF(S48&gt;=$C$4,$C$4,S48)))</f>
        <v>0</v>
      </c>
      <c r="U48" s="1"/>
      <c r="V48" s="1"/>
      <c r="W48" s="62" t="str">
        <f>IF(ISNUMBER(U48)=FALSE(),"",IF(OR(U48&gt;=$C$4,ISNUMBER(V48)=FALSE(),U48&gt;V48),U48,IF(V48&gt;=$C$4,$C$4,V48)))</f>
        <v>0</v>
      </c>
      <c r="X48" s="1"/>
      <c r="Y48" s="1"/>
      <c r="Z48" s="62" t="str">
        <f>IF(ISNUMBER(X48)=FALSE(),"",IF(OR(X48&gt;=$C$4,ISNUMBER(Y48)=FALSE(),X48&gt;Y48),X48,IF(Y48&gt;=$C$4,$C$4,Y48)))</f>
        <v>0</v>
      </c>
      <c r="AA48" s="1"/>
      <c r="AB48" s="1"/>
      <c r="AC48" s="62" t="str">
        <f>IF(ISNUMBER(AA48)=FALSE(),"",IF(OR(AA48&gt;=$C$4,ISNUMBER(AB48)=FALSE(),AA48&gt;AB48),AA48,IF(AB48&gt;=$C$4,$C$4,AB48)))</f>
        <v>0</v>
      </c>
      <c r="AD48" s="1"/>
      <c r="AE48" s="1"/>
      <c r="AF48" s="62" t="str">
        <f>IF(ISNUMBER(AD48)=FALSE(),"",IF(OR(AD48&gt;=$C$4,ISNUMBER(AE48)=FALSE(),AD48&gt;AE48),AD48,IF(AE48&gt;=$C$4,$C$4,AE48)))</f>
        <v>0</v>
      </c>
      <c r="AG48" s="16" t="str">
        <f>IF(COUNTA(T48:T48)=1,T48)</f>
        <v>0</v>
      </c>
      <c r="AH48" s="16" t="str">
        <f>IF(COUNTA(W48:W48)=1,W48)</f>
        <v>0</v>
      </c>
      <c r="AI48" s="16" t="str">
        <f>IF(COUNTA(Z48:Z48)=1,Z48)</f>
        <v>0</v>
      </c>
      <c r="AJ48" s="16" t="str">
        <f>IF(COUNTA(AC48:AC48)=1,AC48)</f>
        <v>0</v>
      </c>
      <c r="AK48" s="16" t="str">
        <f>IF(COUNTA(AF48:AF48)=1,AF48)</f>
        <v>0</v>
      </c>
      <c r="AL48" s="52" t="str">
        <f>IF(COUNTBLANK(AG48:AK48)=5,"",AVERAGE(AG48:AK48))</f>
        <v>0</v>
      </c>
      <c r="AM48" s="6"/>
      <c r="AN48" s="2"/>
      <c r="AO48" s="2"/>
      <c r="AP48" s="2"/>
      <c r="AQ48" s="2"/>
      <c r="AR48" s="84" t="str">
        <f>IF(COUNTBLANK(AM48:AQ48)=5,"",AVERAGE(AM48:AQ48))</f>
        <v>0</v>
      </c>
      <c r="AS48" s="13"/>
      <c r="AT48" s="6"/>
      <c r="AU48" s="2"/>
      <c r="AV48" s="2"/>
      <c r="AW48" s="2"/>
      <c r="AX48" s="2"/>
      <c r="AY48" s="98" t="str">
        <f>IF(COUNTBLANK(AT48:AX48)=5,"",AVERAGE(AT48:AX48))</f>
        <v>0</v>
      </c>
      <c r="AZ48" s="13"/>
      <c r="BA48" s="10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6"/>
      <c r="B49" s="16"/>
      <c r="C49" s="16"/>
      <c r="D49" s="13"/>
      <c r="E49" s="16" t="str">
        <f>H49</f>
        <v>0</v>
      </c>
      <c r="F49" s="13"/>
      <c r="G49" s="34" t="str">
        <f>IF(OR(COUNTBLANK(AL49:AL49)=1,COUNTBLANK(AR49:AR49)=1,COUNTBLANK(O49:O49)=1),"",ROUND(((2*AL49)+AR49+O49)/4,0))</f>
        <v>0</v>
      </c>
      <c r="H49" s="34" t="str">
        <f>IF(OR(COUNTBLANK(AL49:AL49)=1,COUNTBLANK(AR49:AR49)=1,AND(COUNTBLANK(O49:O49)=1,OR($K$2&lt;&gt;12,UPPER($L$2)&lt;&gt;"GENAP")),AND(COUNTBLANK(P49:P49)=1,OR($K$2&lt;&gt;12,UPPER($L$2)&lt;&gt;"GENAP"))),"",IF(OR($K$2&lt;&gt;12,UPPER($L$2)&lt;&gt;"GENAP"),ROUND(((2*AL49)+AR49+P49)/4,0),ROUND(((2*AL49)+AR49+P49)/4,0)))</f>
        <v>0</v>
      </c>
      <c r="I49" s="34" t="str">
        <f>IF(AND(COUNTBLANK(AT49:AX49)=5,COUNTBLANK(AM49:AQ49)=5),"",IF(COUNTBLANK(AL49:AL49)=1,ROUND((AR49+(AY49*2))/3,0),ROUND(AY49,0)))</f>
        <v>0</v>
      </c>
      <c r="J49" s="34" t="str">
        <f>IF(OR(AND(COUNTBLANK(P49:P49)=1,OR($K$2&lt;&gt;12,UPPER($L$2)&lt;&gt;"GENAP")),COUNTBLANK(AT49:AX49)=5),"",IF(COUNTBLANK(AL49:AL49)=1,ROUND((AR49+(AY49*2))/3,0),ROUND(AY49,0)))</f>
        <v>0</v>
      </c>
      <c r="K49" s="16" t="str">
        <f>IF(BA49="","",BA49)</f>
        <v>0</v>
      </c>
      <c r="L49" s="102"/>
      <c r="M49" s="13"/>
      <c r="N49" s="53" t="str">
        <f>IF(BB49="","",BB49)</f>
        <v>0</v>
      </c>
      <c r="O49" s="2"/>
      <c r="P49" s="2"/>
      <c r="Q49" s="13"/>
      <c r="R49" s="3"/>
      <c r="S49" s="1"/>
      <c r="T49" s="62" t="str">
        <f>IF(ISNUMBER(R49)=FALSE(),"",IF(OR(R49&gt;=$C$4,ISNUMBER(S49)=FALSE(),R49&gt;S49),R49,IF(S49&gt;=$C$4,$C$4,S49)))</f>
        <v>0</v>
      </c>
      <c r="U49" s="1"/>
      <c r="V49" s="1"/>
      <c r="W49" s="62" t="str">
        <f>IF(ISNUMBER(U49)=FALSE(),"",IF(OR(U49&gt;=$C$4,ISNUMBER(V49)=FALSE(),U49&gt;V49),U49,IF(V49&gt;=$C$4,$C$4,V49)))</f>
        <v>0</v>
      </c>
      <c r="X49" s="1"/>
      <c r="Y49" s="1"/>
      <c r="Z49" s="62" t="str">
        <f>IF(ISNUMBER(X49)=FALSE(),"",IF(OR(X49&gt;=$C$4,ISNUMBER(Y49)=FALSE(),X49&gt;Y49),X49,IF(Y49&gt;=$C$4,$C$4,Y49)))</f>
        <v>0</v>
      </c>
      <c r="AA49" s="1"/>
      <c r="AB49" s="1"/>
      <c r="AC49" s="62" t="str">
        <f>IF(ISNUMBER(AA49)=FALSE(),"",IF(OR(AA49&gt;=$C$4,ISNUMBER(AB49)=FALSE(),AA49&gt;AB49),AA49,IF(AB49&gt;=$C$4,$C$4,AB49)))</f>
        <v>0</v>
      </c>
      <c r="AD49" s="1"/>
      <c r="AE49" s="1"/>
      <c r="AF49" s="62" t="str">
        <f>IF(ISNUMBER(AD49)=FALSE(),"",IF(OR(AD49&gt;=$C$4,ISNUMBER(AE49)=FALSE(),AD49&gt;AE49),AD49,IF(AE49&gt;=$C$4,$C$4,AE49)))</f>
        <v>0</v>
      </c>
      <c r="AG49" s="16" t="str">
        <f>IF(COUNTA(T49:T49)=1,T49)</f>
        <v>0</v>
      </c>
      <c r="AH49" s="16" t="str">
        <f>IF(COUNTA(W49:W49)=1,W49)</f>
        <v>0</v>
      </c>
      <c r="AI49" s="16" t="str">
        <f>IF(COUNTA(Z49:Z49)=1,Z49)</f>
        <v>0</v>
      </c>
      <c r="AJ49" s="16" t="str">
        <f>IF(COUNTA(AC49:AC49)=1,AC49)</f>
        <v>0</v>
      </c>
      <c r="AK49" s="16" t="str">
        <f>IF(COUNTA(AF49:AF49)=1,AF49)</f>
        <v>0</v>
      </c>
      <c r="AL49" s="52" t="str">
        <f>IF(COUNTBLANK(AG49:AK49)=5,"",AVERAGE(AG49:AK49))</f>
        <v>0</v>
      </c>
      <c r="AM49" s="6"/>
      <c r="AN49" s="2"/>
      <c r="AO49" s="2"/>
      <c r="AP49" s="2"/>
      <c r="AQ49" s="2"/>
      <c r="AR49" s="84" t="str">
        <f>IF(COUNTBLANK(AM49:AQ49)=5,"",AVERAGE(AM49:AQ49))</f>
        <v>0</v>
      </c>
      <c r="AS49" s="13"/>
      <c r="AT49" s="6"/>
      <c r="AU49" s="2"/>
      <c r="AV49" s="2"/>
      <c r="AW49" s="2"/>
      <c r="AX49" s="2"/>
      <c r="AY49" s="98" t="str">
        <f>IF(COUNTBLANK(AT49:AX49)=5,"",AVERAGE(AT49:AX49))</f>
        <v>0</v>
      </c>
      <c r="AZ49" s="13"/>
      <c r="BA49" s="10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customHeight="1" ht="15.75">
      <c r="A50" s="16"/>
      <c r="B50" s="16"/>
      <c r="C50" s="16"/>
      <c r="D50" s="13"/>
      <c r="E50" s="16" t="str">
        <f>H50</f>
        <v>0</v>
      </c>
      <c r="F50" s="13"/>
      <c r="G50" s="34" t="str">
        <f>IF(OR(COUNTBLANK(AL50:AL50)=1,COUNTBLANK(AR50:AR50)=1,COUNTBLANK(O50:O50)=1),"",ROUND(((2*AL50)+AR50+O50)/4,0))</f>
        <v>0</v>
      </c>
      <c r="H50" s="34" t="str">
        <f>IF(OR(COUNTBLANK(AL50:AL50)=1,COUNTBLANK(AR50:AR50)=1,AND(COUNTBLANK(O50:O50)=1,OR($K$2&lt;&gt;12,UPPER($L$2)&lt;&gt;"GENAP")),AND(COUNTBLANK(P50:P50)=1,OR($K$2&lt;&gt;12,UPPER($L$2)&lt;&gt;"GENAP"))),"",IF(OR($K$2&lt;&gt;12,UPPER($L$2)&lt;&gt;"GENAP"),ROUND(((2*AL50)+AR50+P50)/4,0),ROUND(((2*AL50)+AR50+P50)/4,0)))</f>
        <v>0</v>
      </c>
      <c r="I50" s="34" t="str">
        <f>IF(AND(COUNTBLANK(AT50:AX50)=5,COUNTBLANK(AM50:AQ50)=5),"",IF(COUNTBLANK(AL50:AL50)=1,ROUND((AR50+(AY50*2))/3,0),ROUND(AY50,0)))</f>
        <v>0</v>
      </c>
      <c r="J50" s="34" t="str">
        <f>IF(OR(AND(COUNTBLANK(P50:P50)=1,OR($K$2&lt;&gt;12,UPPER($L$2)&lt;&gt;"GENAP")),COUNTBLANK(AT50:AX50)=5),"",IF(COUNTBLANK(AL50:AL50)=1,ROUND((AR50+(AY50*2))/3,0),ROUND(AY50,0)))</f>
        <v>0</v>
      </c>
      <c r="K50" s="16" t="str">
        <f>IF(BA50="","",BA50)</f>
        <v>0</v>
      </c>
      <c r="L50" s="102"/>
      <c r="M50" s="13"/>
      <c r="N50" s="53" t="str">
        <f>IF(BB50="","",BB50)</f>
        <v>0</v>
      </c>
      <c r="O50" s="2"/>
      <c r="P50" s="2"/>
      <c r="Q50" s="13"/>
      <c r="R50" s="4"/>
      <c r="S50" s="5"/>
      <c r="T50" s="71" t="str">
        <f>IF(ISNUMBER(R50)=FALSE(),"",IF(OR(R50&gt;=$C$4,ISNUMBER(S50)=FALSE(),R50&gt;S50),R50,IF(S50&gt;=$C$4,$C$4,S50)))</f>
        <v>0</v>
      </c>
      <c r="U50" s="5"/>
      <c r="V50" s="5"/>
      <c r="W50" s="71" t="str">
        <f>IF(ISNUMBER(U50)=FALSE(),"",IF(OR(U50&gt;=$C$4,ISNUMBER(V50)=FALSE(),U50&gt;V50),U50,IF(V50&gt;=$C$4,$C$4,V50)))</f>
        <v>0</v>
      </c>
      <c r="X50" s="5"/>
      <c r="Y50" s="5"/>
      <c r="Z50" s="71" t="str">
        <f>IF(ISNUMBER(X50)=FALSE(),"",IF(OR(X50&gt;=$C$4,ISNUMBER(Y50)=FALSE(),X50&gt;Y50),X50,IF(Y50&gt;=$C$4,$C$4,Y50)))</f>
        <v>0</v>
      </c>
      <c r="AA50" s="5"/>
      <c r="AB50" s="5"/>
      <c r="AC50" s="71" t="str">
        <f>IF(ISNUMBER(AA50)=FALSE(),"",IF(OR(AA50&gt;=$C$4,ISNUMBER(AB50)=FALSE(),AA50&gt;AB50),AA50,IF(AB50&gt;=$C$4,$C$4,AB50)))</f>
        <v>0</v>
      </c>
      <c r="AD50" s="5"/>
      <c r="AE50" s="5"/>
      <c r="AF50" s="71" t="str">
        <f>IF(ISNUMBER(AD50)=FALSE(),"",IF(OR(AD50&gt;=$C$4,ISNUMBER(AE50)=FALSE(),AD50&gt;AE50),AD50,IF(AE50&gt;=$C$4,$C$4,AE50)))</f>
        <v>0</v>
      </c>
      <c r="AG50" s="75" t="str">
        <f>IF(COUNTA(T50:T50)=1,T50)</f>
        <v>0</v>
      </c>
      <c r="AH50" s="75" t="str">
        <f>IF(COUNTA(W50:W50)=1,W50)</f>
        <v>0</v>
      </c>
      <c r="AI50" s="75" t="str">
        <f>IF(COUNTA(Z50:Z50)=1,Z50)</f>
        <v>0</v>
      </c>
      <c r="AJ50" s="75" t="str">
        <f>IF(COUNTA(AC50:AC50)=1,AC50)</f>
        <v>0</v>
      </c>
      <c r="AK50" s="75" t="str">
        <f>IF(COUNTA(AF50:AF50)=1,AF50)</f>
        <v>0</v>
      </c>
      <c r="AL50" s="77" t="str">
        <f>IF(COUNTBLANK(AG50:AK50)=5,"",AVERAGE(AG50:AK50))</f>
        <v>0</v>
      </c>
      <c r="AM50" s="7"/>
      <c r="AN50" s="8"/>
      <c r="AO50" s="8"/>
      <c r="AP50" s="8"/>
      <c r="AQ50" s="8"/>
      <c r="AR50" s="85" t="str">
        <f>IF(COUNTBLANK(AM50:AQ50)=5,"",AVERAGE(AM50:AQ50))</f>
        <v>0</v>
      </c>
      <c r="AS50" s="13"/>
      <c r="AT50" s="7"/>
      <c r="AU50" s="8"/>
      <c r="AV50" s="8"/>
      <c r="AW50" s="8"/>
      <c r="AX50" s="8"/>
      <c r="AY50" s="98" t="str">
        <f>IF(COUNTBLANK(AT50:AX50)=5,"",AVERAGE(AT50:AX50))</f>
        <v>0</v>
      </c>
      <c r="AZ50" s="13"/>
      <c r="BA50" s="10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03"/>
      <c r="M51" s="13"/>
      <c r="N51" s="13"/>
      <c r="O51" s="103"/>
      <c r="P51" s="103"/>
      <c r="Q51" s="13"/>
      <c r="R51" s="103"/>
      <c r="S51" s="103"/>
      <c r="T51" s="13"/>
      <c r="U51" s="103"/>
      <c r="V51" s="103"/>
      <c r="W51" s="13"/>
      <c r="X51" s="103"/>
      <c r="Y51" s="103"/>
      <c r="Z51" s="13"/>
      <c r="AA51" s="103"/>
      <c r="AB51" s="103"/>
      <c r="AC51" s="13"/>
      <c r="AD51" s="103"/>
      <c r="AE51" s="103"/>
      <c r="AF51" s="13"/>
      <c r="AG51" s="13"/>
      <c r="AH51" s="13"/>
      <c r="AI51" s="13"/>
      <c r="AJ51" s="13"/>
      <c r="AK51" s="13"/>
      <c r="AL51" s="13"/>
      <c r="AM51" s="103"/>
      <c r="AN51" s="103"/>
      <c r="AO51" s="103"/>
      <c r="AP51" s="103"/>
      <c r="AQ51" s="103"/>
      <c r="AR51" s="13"/>
      <c r="AS51" s="13"/>
      <c r="AT51" s="103"/>
      <c r="AU51" s="103"/>
      <c r="AV51" s="103"/>
      <c r="AW51" s="103"/>
      <c r="AX51" s="103"/>
      <c r="AY51" s="13"/>
      <c r="AZ51" s="13"/>
      <c r="BA51" s="10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35" t="s">
        <v>85</v>
      </c>
      <c r="H52" s="35"/>
      <c r="I52" s="13" t="str">
        <f>IF(COUNTBLANK($H$11:$H$50)=40,"",MAX($H$11:$H$50))</f>
        <v>0</v>
      </c>
      <c r="J52" s="13"/>
      <c r="K52" s="13"/>
      <c r="L52" s="103"/>
      <c r="M52" s="13" t="s">
        <v>86</v>
      </c>
      <c r="N52" s="13"/>
      <c r="O52" s="103"/>
      <c r="P52" s="103"/>
      <c r="Q52" s="13"/>
      <c r="R52" s="103"/>
      <c r="S52" s="103"/>
      <c r="T52" s="13"/>
      <c r="U52" s="103"/>
      <c r="V52" s="103"/>
      <c r="W52" s="13"/>
      <c r="X52" s="103"/>
      <c r="Y52" s="103"/>
      <c r="Z52" s="13"/>
      <c r="AA52" s="103"/>
      <c r="AB52" s="103"/>
      <c r="AC52" s="13"/>
      <c r="AD52" s="103"/>
      <c r="AE52" s="103"/>
      <c r="AF52" s="13"/>
      <c r="AG52" s="13"/>
      <c r="AH52" s="13"/>
      <c r="AI52" s="13"/>
      <c r="AJ52" s="13"/>
      <c r="AK52" s="13"/>
      <c r="AL52" s="13"/>
      <c r="AM52" s="103"/>
      <c r="AN52" s="103"/>
      <c r="AO52" s="103"/>
      <c r="AP52" s="103"/>
      <c r="AQ52" s="103"/>
      <c r="AR52" s="13"/>
      <c r="AS52" s="13"/>
      <c r="AT52" s="103"/>
      <c r="AU52" s="103"/>
      <c r="AV52" s="103"/>
      <c r="AW52" s="103"/>
      <c r="AX52" s="103"/>
      <c r="AY52" s="13"/>
      <c r="AZ52" s="13"/>
      <c r="BA52" s="10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35" t="s">
        <v>88</v>
      </c>
      <c r="H53" s="35"/>
      <c r="I53" s="13" t="str">
        <f>IF(COUNTBLANK($H$11:$H$50)=40,"",MIN($H$11:$H$50))</f>
        <v>0</v>
      </c>
      <c r="J53" s="13"/>
      <c r="K53" s="13"/>
      <c r="L53" s="103"/>
      <c r="M53" s="13" t="s">
        <v>89</v>
      </c>
      <c r="N53" s="13"/>
      <c r="O53" s="103"/>
      <c r="P53" s="103"/>
      <c r="Q53" s="13"/>
      <c r="R53" s="103"/>
      <c r="S53" s="103"/>
      <c r="T53" s="13"/>
      <c r="U53" s="103"/>
      <c r="V53" s="103"/>
      <c r="W53" s="13"/>
      <c r="X53" s="103"/>
      <c r="Y53" s="103"/>
      <c r="Z53" s="13"/>
      <c r="AA53" s="103"/>
      <c r="AB53" s="103"/>
      <c r="AC53" s="13"/>
      <c r="AD53" s="103"/>
      <c r="AE53" s="103"/>
      <c r="AF53" s="13"/>
      <c r="AG53" s="13"/>
      <c r="AH53" s="13"/>
      <c r="AI53" s="13"/>
      <c r="AJ53" s="13"/>
      <c r="AK53" s="13"/>
      <c r="AL53" s="13"/>
      <c r="AM53" s="103"/>
      <c r="AN53" s="103"/>
      <c r="AO53" s="103"/>
      <c r="AP53" s="103"/>
      <c r="AQ53" s="103"/>
      <c r="AR53" s="13"/>
      <c r="AS53" s="13"/>
      <c r="AT53" s="103"/>
      <c r="AU53" s="103"/>
      <c r="AV53" s="103"/>
      <c r="AW53" s="103"/>
      <c r="AX53" s="103"/>
      <c r="AY53" s="13"/>
      <c r="AZ53" s="13"/>
      <c r="BA53" s="10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35" t="s">
        <v>90</v>
      </c>
      <c r="H54" s="35"/>
      <c r="I54" s="13" t="str">
        <f>IF(COUNTBLANK($H$11:$H$50)=40,"",AVERAGE($H$11:$H$50))</f>
        <v>0</v>
      </c>
      <c r="J54" s="13"/>
      <c r="K54" s="13"/>
      <c r="L54" s="103"/>
      <c r="M54" s="13"/>
      <c r="N54" s="13"/>
      <c r="O54" s="103"/>
      <c r="P54" s="103"/>
      <c r="Q54" s="13"/>
      <c r="R54" s="103"/>
      <c r="S54" s="103"/>
      <c r="T54" s="13"/>
      <c r="U54" s="103"/>
      <c r="V54" s="103"/>
      <c r="W54" s="13"/>
      <c r="X54" s="103"/>
      <c r="Y54" s="103"/>
      <c r="Z54" s="13"/>
      <c r="AA54" s="103"/>
      <c r="AB54" s="103"/>
      <c r="AC54" s="13"/>
      <c r="AD54" s="103"/>
      <c r="AE54" s="103"/>
      <c r="AF54" s="13"/>
      <c r="AG54" s="13"/>
      <c r="AH54" s="13"/>
      <c r="AI54" s="13"/>
      <c r="AJ54" s="13"/>
      <c r="AK54" s="13"/>
      <c r="AL54" s="13"/>
      <c r="AM54" s="103"/>
      <c r="AN54" s="103"/>
      <c r="AO54" s="103"/>
      <c r="AP54" s="103"/>
      <c r="AQ54" s="103"/>
      <c r="AR54" s="13"/>
      <c r="AS54" s="13"/>
      <c r="AT54" s="103"/>
      <c r="AU54" s="103"/>
      <c r="AV54" s="103"/>
      <c r="AW54" s="103"/>
      <c r="AX54" s="103"/>
      <c r="AY54" s="13"/>
      <c r="AZ54" s="13"/>
      <c r="BA54" s="10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35" t="s">
        <v>91</v>
      </c>
      <c r="H55" s="35"/>
      <c r="I55" s="13" t="str">
        <f>IF(COUNTBLANK($P$11:$P$50)=40,"",AVERAGE($P$11:$P$50))</f>
        <v>0</v>
      </c>
      <c r="J55" s="13"/>
      <c r="K55" s="13"/>
      <c r="L55" s="103"/>
      <c r="M55" s="13"/>
      <c r="N55" s="13"/>
      <c r="O55" s="103"/>
      <c r="P55" s="103"/>
      <c r="Q55" s="13"/>
      <c r="R55" s="103"/>
      <c r="S55" s="103"/>
      <c r="T55" s="13"/>
      <c r="U55" s="103"/>
      <c r="V55" s="103"/>
      <c r="W55" s="13"/>
      <c r="X55" s="103"/>
      <c r="Y55" s="103"/>
      <c r="Z55" s="13"/>
      <c r="AA55" s="103"/>
      <c r="AB55" s="103"/>
      <c r="AC55" s="13"/>
      <c r="AD55" s="103"/>
      <c r="AE55" s="103"/>
      <c r="AF55" s="13"/>
      <c r="AG55" s="13"/>
      <c r="AH55" s="13"/>
      <c r="AI55" s="13"/>
      <c r="AJ55" s="13"/>
      <c r="AK55" s="13"/>
      <c r="AL55" s="13"/>
      <c r="AM55" s="103"/>
      <c r="AN55" s="103"/>
      <c r="AO55" s="103"/>
      <c r="AP55" s="103"/>
      <c r="AQ55" s="103"/>
      <c r="AR55" s="13"/>
      <c r="AS55" s="13"/>
      <c r="AT55" s="103"/>
      <c r="AU55" s="103"/>
      <c r="AV55" s="103"/>
      <c r="AW55" s="103"/>
      <c r="AX55" s="103"/>
      <c r="AY55" s="13"/>
      <c r="AZ55" s="13"/>
      <c r="BA55" s="10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103"/>
      <c r="M56" s="13" t="s">
        <v>2</v>
      </c>
      <c r="N56" s="13"/>
      <c r="O56" s="103"/>
      <c r="P56" s="103"/>
      <c r="Q56" s="13"/>
      <c r="R56" s="103"/>
      <c r="S56" s="103"/>
      <c r="T56" s="13"/>
      <c r="U56" s="103"/>
      <c r="V56" s="103"/>
      <c r="W56" s="13"/>
      <c r="X56" s="103"/>
      <c r="Y56" s="103"/>
      <c r="Z56" s="13"/>
      <c r="AA56" s="103"/>
      <c r="AB56" s="103"/>
      <c r="AC56" s="13"/>
      <c r="AD56" s="103"/>
      <c r="AE56" s="103"/>
      <c r="AF56" s="13"/>
      <c r="AG56" s="13"/>
      <c r="AH56" s="13"/>
      <c r="AI56" s="13"/>
      <c r="AJ56" s="13"/>
      <c r="AK56" s="13"/>
      <c r="AL56" s="13"/>
      <c r="AM56" s="103"/>
      <c r="AN56" s="103"/>
      <c r="AO56" s="103"/>
      <c r="AP56" s="103"/>
      <c r="AQ56" s="103"/>
      <c r="AR56" s="13"/>
      <c r="AS56" s="13"/>
      <c r="AT56" s="103"/>
      <c r="AU56" s="103"/>
      <c r="AV56" s="103"/>
      <c r="AW56" s="103"/>
      <c r="AX56" s="103"/>
      <c r="AY56" s="13"/>
      <c r="AZ56" s="13"/>
      <c r="BA56" s="10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103"/>
      <c r="M57" s="13" t="s">
        <v>94</v>
      </c>
      <c r="N57" s="13"/>
      <c r="O57" s="103"/>
      <c r="P57" s="103"/>
      <c r="Q57" s="13"/>
      <c r="R57" s="103"/>
      <c r="S57" s="103"/>
      <c r="T57" s="13"/>
      <c r="U57" s="103"/>
      <c r="V57" s="103"/>
      <c r="W57" s="13"/>
      <c r="X57" s="103"/>
      <c r="Y57" s="103"/>
      <c r="Z57" s="13"/>
      <c r="AA57" s="103"/>
      <c r="AB57" s="103"/>
      <c r="AC57" s="13"/>
      <c r="AD57" s="103"/>
      <c r="AE57" s="103"/>
      <c r="AF57" s="13"/>
      <c r="AG57" s="13"/>
      <c r="AH57" s="13"/>
      <c r="AI57" s="13"/>
      <c r="AJ57" s="13"/>
      <c r="AK57" s="13"/>
      <c r="AL57" s="13"/>
      <c r="AM57" s="103"/>
      <c r="AN57" s="103"/>
      <c r="AO57" s="103"/>
      <c r="AP57" s="103"/>
      <c r="AQ57" s="103"/>
      <c r="AR57" s="13"/>
      <c r="AS57" s="13"/>
      <c r="AT57" s="103"/>
      <c r="AU57" s="103"/>
      <c r="AV57" s="103"/>
      <c r="AW57" s="103"/>
      <c r="AX57" s="103"/>
      <c r="AY57" s="13"/>
      <c r="AZ57" s="13"/>
      <c r="BA57" s="10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03"/>
      <c r="M58" s="13"/>
      <c r="N58" s="13"/>
      <c r="O58" s="103"/>
      <c r="P58" s="103"/>
      <c r="Q58" s="13"/>
      <c r="R58" s="103"/>
      <c r="S58" s="103"/>
      <c r="T58" s="13"/>
      <c r="U58" s="103"/>
      <c r="V58" s="103"/>
      <c r="W58" s="13"/>
      <c r="X58" s="103"/>
      <c r="Y58" s="103"/>
      <c r="Z58" s="13"/>
      <c r="AA58" s="103"/>
      <c r="AB58" s="103"/>
      <c r="AC58" s="13"/>
      <c r="AD58" s="103"/>
      <c r="AE58" s="103"/>
      <c r="AF58" s="13"/>
      <c r="AG58" s="13"/>
      <c r="AH58" s="13"/>
      <c r="AI58" s="13"/>
      <c r="AJ58" s="13"/>
      <c r="AK58" s="13"/>
      <c r="AL58" s="13"/>
      <c r="AM58" s="103"/>
      <c r="AN58" s="103"/>
      <c r="AO58" s="103"/>
      <c r="AP58" s="103"/>
      <c r="AQ58" s="103"/>
      <c r="AR58" s="13"/>
      <c r="AS58" s="13"/>
      <c r="AT58" s="103"/>
      <c r="AU58" s="103"/>
      <c r="AV58" s="103"/>
      <c r="AW58" s="103"/>
      <c r="AX58" s="103"/>
      <c r="AY58" s="13"/>
      <c r="AZ58" s="13"/>
      <c r="BA58" s="10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03"/>
      <c r="M59" s="13"/>
      <c r="N59" s="13"/>
      <c r="O59" s="103"/>
      <c r="P59" s="103"/>
      <c r="Q59" s="13"/>
      <c r="R59" s="103"/>
      <c r="S59" s="103"/>
      <c r="T59" s="13"/>
      <c r="U59" s="103"/>
      <c r="V59" s="103"/>
      <c r="W59" s="13"/>
      <c r="X59" s="103"/>
      <c r="Y59" s="103"/>
      <c r="Z59" s="13"/>
      <c r="AA59" s="103"/>
      <c r="AB59" s="103"/>
      <c r="AC59" s="13"/>
      <c r="AD59" s="103"/>
      <c r="AE59" s="103"/>
      <c r="AF59" s="13"/>
      <c r="AG59" s="13"/>
      <c r="AH59" s="13"/>
      <c r="AI59" s="13"/>
      <c r="AJ59" s="13"/>
      <c r="AK59" s="13"/>
      <c r="AL59" s="13"/>
      <c r="AM59" s="103"/>
      <c r="AN59" s="103"/>
      <c r="AO59" s="103"/>
      <c r="AP59" s="103"/>
      <c r="AQ59" s="103"/>
      <c r="AR59" s="13"/>
      <c r="AS59" s="13"/>
      <c r="AT59" s="103"/>
      <c r="AU59" s="103"/>
      <c r="AV59" s="103"/>
      <c r="AW59" s="103"/>
      <c r="AX59" s="103"/>
      <c r="AY59" s="13"/>
      <c r="AZ59" s="13"/>
      <c r="BA59" s="10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03"/>
      <c r="M60" s="13"/>
      <c r="N60" s="13"/>
      <c r="O60" s="103"/>
      <c r="P60" s="103"/>
      <c r="Q60" s="13"/>
      <c r="R60" s="103"/>
      <c r="S60" s="103"/>
      <c r="T60" s="13"/>
      <c r="U60" s="103"/>
      <c r="V60" s="103"/>
      <c r="W60" s="13"/>
      <c r="X60" s="103"/>
      <c r="Y60" s="103"/>
      <c r="Z60" s="13"/>
      <c r="AA60" s="103"/>
      <c r="AB60" s="103"/>
      <c r="AC60" s="13"/>
      <c r="AD60" s="103"/>
      <c r="AE60" s="103"/>
      <c r="AF60" s="13"/>
      <c r="AG60" s="13"/>
      <c r="AH60" s="13"/>
      <c r="AI60" s="13"/>
      <c r="AJ60" s="13"/>
      <c r="AK60" s="13"/>
      <c r="AL60" s="13"/>
      <c r="AM60" s="103"/>
      <c r="AN60" s="103"/>
      <c r="AO60" s="103"/>
      <c r="AP60" s="103"/>
      <c r="AQ60" s="103"/>
      <c r="AR60" s="13"/>
      <c r="AS60" s="13"/>
      <c r="AT60" s="103"/>
      <c r="AU60" s="103"/>
      <c r="AV60" s="103"/>
      <c r="AW60" s="103"/>
      <c r="AX60" s="103"/>
      <c r="AY60" s="13"/>
      <c r="AZ60" s="13"/>
      <c r="BA60" s="10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0" priority="1" operator="lessThan">
      <formula>$C$4</formula>
    </cfRule>
  </conditionalFormatting>
  <conditionalFormatting sqref="T12">
    <cfRule type="cellIs" dxfId="0" priority="2" operator="lessThan">
      <formula>$C$4</formula>
    </cfRule>
  </conditionalFormatting>
  <conditionalFormatting sqref="T13">
    <cfRule type="cellIs" dxfId="0" priority="3" operator="lessThan">
      <formula>$C$4</formula>
    </cfRule>
  </conditionalFormatting>
  <conditionalFormatting sqref="T14">
    <cfRule type="cellIs" dxfId="0" priority="4" operator="lessThan">
      <formula>$C$4</formula>
    </cfRule>
  </conditionalFormatting>
  <conditionalFormatting sqref="T15">
    <cfRule type="cellIs" dxfId="0" priority="5" operator="lessThan">
      <formula>$C$4</formula>
    </cfRule>
  </conditionalFormatting>
  <conditionalFormatting sqref="T16">
    <cfRule type="cellIs" dxfId="0" priority="6" operator="lessThan">
      <formula>$C$4</formula>
    </cfRule>
  </conditionalFormatting>
  <conditionalFormatting sqref="T17">
    <cfRule type="cellIs" dxfId="0" priority="7" operator="lessThan">
      <formula>$C$4</formula>
    </cfRule>
  </conditionalFormatting>
  <conditionalFormatting sqref="T18">
    <cfRule type="cellIs" dxfId="0" priority="8" operator="lessThan">
      <formula>$C$4</formula>
    </cfRule>
  </conditionalFormatting>
  <conditionalFormatting sqref="T19">
    <cfRule type="cellIs" dxfId="0" priority="9" operator="lessThan">
      <formula>$C$4</formula>
    </cfRule>
  </conditionalFormatting>
  <conditionalFormatting sqref="T20">
    <cfRule type="cellIs" dxfId="0" priority="10" operator="lessThan">
      <formula>$C$4</formula>
    </cfRule>
  </conditionalFormatting>
  <conditionalFormatting sqref="T21">
    <cfRule type="cellIs" dxfId="0" priority="11" operator="lessThan">
      <formula>$C$4</formula>
    </cfRule>
  </conditionalFormatting>
  <conditionalFormatting sqref="T22">
    <cfRule type="cellIs" dxfId="0" priority="12" operator="lessThan">
      <formula>$C$4</formula>
    </cfRule>
  </conditionalFormatting>
  <conditionalFormatting sqref="T23">
    <cfRule type="cellIs" dxfId="0" priority="13" operator="lessThan">
      <formula>$C$4</formula>
    </cfRule>
  </conditionalFormatting>
  <conditionalFormatting sqref="T24">
    <cfRule type="cellIs" dxfId="0" priority="14" operator="lessThan">
      <formula>$C$4</formula>
    </cfRule>
  </conditionalFormatting>
  <conditionalFormatting sqref="T25">
    <cfRule type="cellIs" dxfId="0" priority="15" operator="lessThan">
      <formula>$C$4</formula>
    </cfRule>
  </conditionalFormatting>
  <conditionalFormatting sqref="T26">
    <cfRule type="cellIs" dxfId="0" priority="16" operator="lessThan">
      <formula>$C$4</formula>
    </cfRule>
  </conditionalFormatting>
  <conditionalFormatting sqref="T27">
    <cfRule type="cellIs" dxfId="0" priority="17" operator="lessThan">
      <formula>$C$4</formula>
    </cfRule>
  </conditionalFormatting>
  <conditionalFormatting sqref="T28">
    <cfRule type="cellIs" dxfId="0" priority="18" operator="lessThan">
      <formula>$C$4</formula>
    </cfRule>
  </conditionalFormatting>
  <conditionalFormatting sqref="T29">
    <cfRule type="cellIs" dxfId="0" priority="19" operator="lessThan">
      <formula>$C$4</formula>
    </cfRule>
  </conditionalFormatting>
  <conditionalFormatting sqref="T30">
    <cfRule type="cellIs" dxfId="0" priority="20" operator="lessThan">
      <formula>$C$4</formula>
    </cfRule>
  </conditionalFormatting>
  <conditionalFormatting sqref="T31">
    <cfRule type="cellIs" dxfId="0" priority="21" operator="lessThan">
      <formula>$C$4</formula>
    </cfRule>
  </conditionalFormatting>
  <conditionalFormatting sqref="T32">
    <cfRule type="cellIs" dxfId="0" priority="22" operator="lessThan">
      <formula>$C$4</formula>
    </cfRule>
  </conditionalFormatting>
  <conditionalFormatting sqref="T33">
    <cfRule type="cellIs" dxfId="0" priority="23" operator="lessThan">
      <formula>$C$4</formula>
    </cfRule>
  </conditionalFormatting>
  <conditionalFormatting sqref="T34">
    <cfRule type="cellIs" dxfId="0" priority="24" operator="lessThan">
      <formula>$C$4</formula>
    </cfRule>
  </conditionalFormatting>
  <conditionalFormatting sqref="T35">
    <cfRule type="cellIs" dxfId="0" priority="25" operator="lessThan">
      <formula>$C$4</formula>
    </cfRule>
  </conditionalFormatting>
  <conditionalFormatting sqref="T36">
    <cfRule type="cellIs" dxfId="0" priority="26" operator="lessThan">
      <formula>$C$4</formula>
    </cfRule>
  </conditionalFormatting>
  <conditionalFormatting sqref="T37">
    <cfRule type="cellIs" dxfId="0" priority="27" operator="lessThan">
      <formula>$C$4</formula>
    </cfRule>
  </conditionalFormatting>
  <conditionalFormatting sqref="T38">
    <cfRule type="cellIs" dxfId="0" priority="28" operator="lessThan">
      <formula>$C$4</formula>
    </cfRule>
  </conditionalFormatting>
  <conditionalFormatting sqref="T39">
    <cfRule type="cellIs" dxfId="0" priority="29" operator="lessThan">
      <formula>$C$4</formula>
    </cfRule>
  </conditionalFormatting>
  <conditionalFormatting sqref="T40">
    <cfRule type="cellIs" dxfId="0" priority="30" operator="lessThan">
      <formula>$C$4</formula>
    </cfRule>
  </conditionalFormatting>
  <conditionalFormatting sqref="T41">
    <cfRule type="cellIs" dxfId="0" priority="31" operator="lessThan">
      <formula>$C$4</formula>
    </cfRule>
  </conditionalFormatting>
  <conditionalFormatting sqref="T42">
    <cfRule type="cellIs" dxfId="0" priority="32" operator="lessThan">
      <formula>$C$4</formula>
    </cfRule>
  </conditionalFormatting>
  <conditionalFormatting sqref="T43">
    <cfRule type="cellIs" dxfId="0" priority="33" operator="lessThan">
      <formula>$C$4</formula>
    </cfRule>
  </conditionalFormatting>
  <conditionalFormatting sqref="T44">
    <cfRule type="cellIs" dxfId="0" priority="34" operator="lessThan">
      <formula>$C$4</formula>
    </cfRule>
  </conditionalFormatting>
  <conditionalFormatting sqref="T45">
    <cfRule type="cellIs" dxfId="0" priority="35" operator="lessThan">
      <formula>$C$4</formula>
    </cfRule>
  </conditionalFormatting>
  <conditionalFormatting sqref="T46">
    <cfRule type="cellIs" dxfId="0" priority="36" operator="lessThan">
      <formula>$C$4</formula>
    </cfRule>
  </conditionalFormatting>
  <conditionalFormatting sqref="T47">
    <cfRule type="cellIs" dxfId="0" priority="37" operator="lessThan">
      <formula>$C$4</formula>
    </cfRule>
  </conditionalFormatting>
  <conditionalFormatting sqref="T48">
    <cfRule type="cellIs" dxfId="0" priority="38" operator="lessThan">
      <formula>$C$4</formula>
    </cfRule>
  </conditionalFormatting>
  <conditionalFormatting sqref="T49">
    <cfRule type="cellIs" dxfId="0" priority="39" operator="lessThan">
      <formula>$C$4</formula>
    </cfRule>
  </conditionalFormatting>
  <conditionalFormatting sqref="T50">
    <cfRule type="cellIs" dxfId="0" priority="40" operator="lessThan">
      <formula>$C$4</formula>
    </cfRule>
  </conditionalFormatting>
  <conditionalFormatting sqref="W11">
    <cfRule type="cellIs" dxfId="0" priority="41" operator="lessThan">
      <formula>$C$4</formula>
    </cfRule>
  </conditionalFormatting>
  <conditionalFormatting sqref="W12">
    <cfRule type="cellIs" dxfId="0" priority="42" operator="lessThan">
      <formula>$C$4</formula>
    </cfRule>
  </conditionalFormatting>
  <conditionalFormatting sqref="W13">
    <cfRule type="cellIs" dxfId="0" priority="43" operator="lessThan">
      <formula>$C$4</formula>
    </cfRule>
  </conditionalFormatting>
  <conditionalFormatting sqref="W14">
    <cfRule type="cellIs" dxfId="0" priority="44" operator="lessThan">
      <formula>$C$4</formula>
    </cfRule>
  </conditionalFormatting>
  <conditionalFormatting sqref="W15">
    <cfRule type="cellIs" dxfId="0" priority="45" operator="lessThan">
      <formula>$C$4</formula>
    </cfRule>
  </conditionalFormatting>
  <conditionalFormatting sqref="W16">
    <cfRule type="cellIs" dxfId="0" priority="46" operator="lessThan">
      <formula>$C$4</formula>
    </cfRule>
  </conditionalFormatting>
  <conditionalFormatting sqref="W17">
    <cfRule type="cellIs" dxfId="0" priority="47" operator="lessThan">
      <formula>$C$4</formula>
    </cfRule>
  </conditionalFormatting>
  <conditionalFormatting sqref="W18">
    <cfRule type="cellIs" dxfId="0" priority="48" operator="lessThan">
      <formula>$C$4</formula>
    </cfRule>
  </conditionalFormatting>
  <conditionalFormatting sqref="W19">
    <cfRule type="cellIs" dxfId="0" priority="49" operator="lessThan">
      <formula>$C$4</formula>
    </cfRule>
  </conditionalFormatting>
  <conditionalFormatting sqref="W20">
    <cfRule type="cellIs" dxfId="0" priority="50" operator="lessThan">
      <formula>$C$4</formula>
    </cfRule>
  </conditionalFormatting>
  <conditionalFormatting sqref="W21">
    <cfRule type="cellIs" dxfId="0" priority="51" operator="lessThan">
      <formula>$C$4</formula>
    </cfRule>
  </conditionalFormatting>
  <conditionalFormatting sqref="W22">
    <cfRule type="cellIs" dxfId="0" priority="52" operator="lessThan">
      <formula>$C$4</formula>
    </cfRule>
  </conditionalFormatting>
  <conditionalFormatting sqref="W23">
    <cfRule type="cellIs" dxfId="0" priority="53" operator="lessThan">
      <formula>$C$4</formula>
    </cfRule>
  </conditionalFormatting>
  <conditionalFormatting sqref="W24">
    <cfRule type="cellIs" dxfId="0" priority="54" operator="lessThan">
      <formula>$C$4</formula>
    </cfRule>
  </conditionalFormatting>
  <conditionalFormatting sqref="W25">
    <cfRule type="cellIs" dxfId="0" priority="55" operator="lessThan">
      <formula>$C$4</formula>
    </cfRule>
  </conditionalFormatting>
  <conditionalFormatting sqref="W26">
    <cfRule type="cellIs" dxfId="0" priority="56" operator="lessThan">
      <formula>$C$4</formula>
    </cfRule>
  </conditionalFormatting>
  <conditionalFormatting sqref="W27">
    <cfRule type="cellIs" dxfId="0" priority="57" operator="lessThan">
      <formula>$C$4</formula>
    </cfRule>
  </conditionalFormatting>
  <conditionalFormatting sqref="W28">
    <cfRule type="cellIs" dxfId="0" priority="58" operator="lessThan">
      <formula>$C$4</formula>
    </cfRule>
  </conditionalFormatting>
  <conditionalFormatting sqref="W29">
    <cfRule type="cellIs" dxfId="0" priority="59" operator="lessThan">
      <formula>$C$4</formula>
    </cfRule>
  </conditionalFormatting>
  <conditionalFormatting sqref="W30">
    <cfRule type="cellIs" dxfId="0" priority="60" operator="lessThan">
      <formula>$C$4</formula>
    </cfRule>
  </conditionalFormatting>
  <conditionalFormatting sqref="W31">
    <cfRule type="cellIs" dxfId="0" priority="61" operator="lessThan">
      <formula>$C$4</formula>
    </cfRule>
  </conditionalFormatting>
  <conditionalFormatting sqref="W32">
    <cfRule type="cellIs" dxfId="0" priority="62" operator="lessThan">
      <formula>$C$4</formula>
    </cfRule>
  </conditionalFormatting>
  <conditionalFormatting sqref="W33">
    <cfRule type="cellIs" dxfId="0" priority="63" operator="lessThan">
      <formula>$C$4</formula>
    </cfRule>
  </conditionalFormatting>
  <conditionalFormatting sqref="W34">
    <cfRule type="cellIs" dxfId="0" priority="64" operator="lessThan">
      <formula>$C$4</formula>
    </cfRule>
  </conditionalFormatting>
  <conditionalFormatting sqref="W35">
    <cfRule type="cellIs" dxfId="0" priority="65" operator="lessThan">
      <formula>$C$4</formula>
    </cfRule>
  </conditionalFormatting>
  <conditionalFormatting sqref="W36">
    <cfRule type="cellIs" dxfId="0" priority="66" operator="lessThan">
      <formula>$C$4</formula>
    </cfRule>
  </conditionalFormatting>
  <conditionalFormatting sqref="W37">
    <cfRule type="cellIs" dxfId="0" priority="67" operator="lessThan">
      <formula>$C$4</formula>
    </cfRule>
  </conditionalFormatting>
  <conditionalFormatting sqref="W38">
    <cfRule type="cellIs" dxfId="0" priority="68" operator="lessThan">
      <formula>$C$4</formula>
    </cfRule>
  </conditionalFormatting>
  <conditionalFormatting sqref="W39">
    <cfRule type="cellIs" dxfId="0" priority="69" operator="lessThan">
      <formula>$C$4</formula>
    </cfRule>
  </conditionalFormatting>
  <conditionalFormatting sqref="W40">
    <cfRule type="cellIs" dxfId="0" priority="70" operator="lessThan">
      <formula>$C$4</formula>
    </cfRule>
  </conditionalFormatting>
  <conditionalFormatting sqref="W41">
    <cfRule type="cellIs" dxfId="0" priority="71" operator="lessThan">
      <formula>$C$4</formula>
    </cfRule>
  </conditionalFormatting>
  <conditionalFormatting sqref="W42">
    <cfRule type="cellIs" dxfId="0" priority="72" operator="lessThan">
      <formula>$C$4</formula>
    </cfRule>
  </conditionalFormatting>
  <conditionalFormatting sqref="W43">
    <cfRule type="cellIs" dxfId="0" priority="73" operator="lessThan">
      <formula>$C$4</formula>
    </cfRule>
  </conditionalFormatting>
  <conditionalFormatting sqref="W44">
    <cfRule type="cellIs" dxfId="0" priority="74" operator="lessThan">
      <formula>$C$4</formula>
    </cfRule>
  </conditionalFormatting>
  <conditionalFormatting sqref="W45">
    <cfRule type="cellIs" dxfId="0" priority="75" operator="lessThan">
      <formula>$C$4</formula>
    </cfRule>
  </conditionalFormatting>
  <conditionalFormatting sqref="W46">
    <cfRule type="cellIs" dxfId="0" priority="76" operator="lessThan">
      <formula>$C$4</formula>
    </cfRule>
  </conditionalFormatting>
  <conditionalFormatting sqref="W47">
    <cfRule type="cellIs" dxfId="0" priority="77" operator="lessThan">
      <formula>$C$4</formula>
    </cfRule>
  </conditionalFormatting>
  <conditionalFormatting sqref="W48">
    <cfRule type="cellIs" dxfId="0" priority="78" operator="lessThan">
      <formula>$C$4</formula>
    </cfRule>
  </conditionalFormatting>
  <conditionalFormatting sqref="W49">
    <cfRule type="cellIs" dxfId="0" priority="79" operator="lessThan">
      <formula>$C$4</formula>
    </cfRule>
  </conditionalFormatting>
  <conditionalFormatting sqref="W50">
    <cfRule type="cellIs" dxfId="0" priority="80" operator="lessThan">
      <formula>$C$4</formula>
    </cfRule>
  </conditionalFormatting>
  <conditionalFormatting sqref="Z11">
    <cfRule type="cellIs" dxfId="0" priority="81" operator="lessThan">
      <formula>$C$4</formula>
    </cfRule>
  </conditionalFormatting>
  <conditionalFormatting sqref="Z12">
    <cfRule type="cellIs" dxfId="0" priority="82" operator="lessThan">
      <formula>$C$4</formula>
    </cfRule>
  </conditionalFormatting>
  <conditionalFormatting sqref="Z13">
    <cfRule type="cellIs" dxfId="0" priority="83" operator="lessThan">
      <formula>$C$4</formula>
    </cfRule>
  </conditionalFormatting>
  <conditionalFormatting sqref="Z14">
    <cfRule type="cellIs" dxfId="0" priority="84" operator="lessThan">
      <formula>$C$4</formula>
    </cfRule>
  </conditionalFormatting>
  <conditionalFormatting sqref="Z15">
    <cfRule type="cellIs" dxfId="0" priority="85" operator="lessThan">
      <formula>$C$4</formula>
    </cfRule>
  </conditionalFormatting>
  <conditionalFormatting sqref="Z16">
    <cfRule type="cellIs" dxfId="0" priority="86" operator="lessThan">
      <formula>$C$4</formula>
    </cfRule>
  </conditionalFormatting>
  <conditionalFormatting sqref="Z17">
    <cfRule type="cellIs" dxfId="0" priority="87" operator="lessThan">
      <formula>$C$4</formula>
    </cfRule>
  </conditionalFormatting>
  <conditionalFormatting sqref="Z18">
    <cfRule type="cellIs" dxfId="0" priority="88" operator="lessThan">
      <formula>$C$4</formula>
    </cfRule>
  </conditionalFormatting>
  <conditionalFormatting sqref="Z19">
    <cfRule type="cellIs" dxfId="0" priority="89" operator="lessThan">
      <formula>$C$4</formula>
    </cfRule>
  </conditionalFormatting>
  <conditionalFormatting sqref="Z20">
    <cfRule type="cellIs" dxfId="0" priority="90" operator="lessThan">
      <formula>$C$4</formula>
    </cfRule>
  </conditionalFormatting>
  <conditionalFormatting sqref="Z21">
    <cfRule type="cellIs" dxfId="0" priority="91" operator="lessThan">
      <formula>$C$4</formula>
    </cfRule>
  </conditionalFormatting>
  <conditionalFormatting sqref="Z22">
    <cfRule type="cellIs" dxfId="0" priority="92" operator="lessThan">
      <formula>$C$4</formula>
    </cfRule>
  </conditionalFormatting>
  <conditionalFormatting sqref="Z23">
    <cfRule type="cellIs" dxfId="0" priority="93" operator="lessThan">
      <formula>$C$4</formula>
    </cfRule>
  </conditionalFormatting>
  <conditionalFormatting sqref="Z24">
    <cfRule type="cellIs" dxfId="0" priority="94" operator="lessThan">
      <formula>$C$4</formula>
    </cfRule>
  </conditionalFormatting>
  <conditionalFormatting sqref="Z25">
    <cfRule type="cellIs" dxfId="0" priority="95" operator="lessThan">
      <formula>$C$4</formula>
    </cfRule>
  </conditionalFormatting>
  <conditionalFormatting sqref="Z26">
    <cfRule type="cellIs" dxfId="0" priority="96" operator="lessThan">
      <formula>$C$4</formula>
    </cfRule>
  </conditionalFormatting>
  <conditionalFormatting sqref="Z27">
    <cfRule type="cellIs" dxfId="0" priority="97" operator="lessThan">
      <formula>$C$4</formula>
    </cfRule>
  </conditionalFormatting>
  <conditionalFormatting sqref="Z28">
    <cfRule type="cellIs" dxfId="0" priority="98" operator="lessThan">
      <formula>$C$4</formula>
    </cfRule>
  </conditionalFormatting>
  <conditionalFormatting sqref="Z29">
    <cfRule type="cellIs" dxfId="0" priority="99" operator="lessThan">
      <formula>$C$4</formula>
    </cfRule>
  </conditionalFormatting>
  <conditionalFormatting sqref="Z30">
    <cfRule type="cellIs" dxfId="0" priority="100" operator="lessThan">
      <formula>$C$4</formula>
    </cfRule>
  </conditionalFormatting>
  <conditionalFormatting sqref="Z31">
    <cfRule type="cellIs" dxfId="0" priority="101" operator="lessThan">
      <formula>$C$4</formula>
    </cfRule>
  </conditionalFormatting>
  <conditionalFormatting sqref="Z32">
    <cfRule type="cellIs" dxfId="0" priority="102" operator="lessThan">
      <formula>$C$4</formula>
    </cfRule>
  </conditionalFormatting>
  <conditionalFormatting sqref="Z33">
    <cfRule type="cellIs" dxfId="0" priority="103" operator="lessThan">
      <formula>$C$4</formula>
    </cfRule>
  </conditionalFormatting>
  <conditionalFormatting sqref="Z34">
    <cfRule type="cellIs" dxfId="0" priority="104" operator="lessThan">
      <formula>$C$4</formula>
    </cfRule>
  </conditionalFormatting>
  <conditionalFormatting sqref="Z35">
    <cfRule type="cellIs" dxfId="0" priority="105" operator="lessThan">
      <formula>$C$4</formula>
    </cfRule>
  </conditionalFormatting>
  <conditionalFormatting sqref="Z36">
    <cfRule type="cellIs" dxfId="0" priority="106" operator="lessThan">
      <formula>$C$4</formula>
    </cfRule>
  </conditionalFormatting>
  <conditionalFormatting sqref="Z37">
    <cfRule type="cellIs" dxfId="0" priority="107" operator="lessThan">
      <formula>$C$4</formula>
    </cfRule>
  </conditionalFormatting>
  <conditionalFormatting sqref="Z38">
    <cfRule type="cellIs" dxfId="0" priority="108" operator="lessThan">
      <formula>$C$4</formula>
    </cfRule>
  </conditionalFormatting>
  <conditionalFormatting sqref="Z39">
    <cfRule type="cellIs" dxfId="0" priority="109" operator="lessThan">
      <formula>$C$4</formula>
    </cfRule>
  </conditionalFormatting>
  <conditionalFormatting sqref="Z40">
    <cfRule type="cellIs" dxfId="0" priority="110" operator="lessThan">
      <formula>$C$4</formula>
    </cfRule>
  </conditionalFormatting>
  <conditionalFormatting sqref="Z41">
    <cfRule type="cellIs" dxfId="0" priority="111" operator="lessThan">
      <formula>$C$4</formula>
    </cfRule>
  </conditionalFormatting>
  <conditionalFormatting sqref="Z42">
    <cfRule type="cellIs" dxfId="0" priority="112" operator="lessThan">
      <formula>$C$4</formula>
    </cfRule>
  </conditionalFormatting>
  <conditionalFormatting sqref="Z43">
    <cfRule type="cellIs" dxfId="0" priority="113" operator="lessThan">
      <formula>$C$4</formula>
    </cfRule>
  </conditionalFormatting>
  <conditionalFormatting sqref="Z44">
    <cfRule type="cellIs" dxfId="0" priority="114" operator="lessThan">
      <formula>$C$4</formula>
    </cfRule>
  </conditionalFormatting>
  <conditionalFormatting sqref="Z45">
    <cfRule type="cellIs" dxfId="0" priority="115" operator="lessThan">
      <formula>$C$4</formula>
    </cfRule>
  </conditionalFormatting>
  <conditionalFormatting sqref="Z46">
    <cfRule type="cellIs" dxfId="0" priority="116" operator="lessThan">
      <formula>$C$4</formula>
    </cfRule>
  </conditionalFormatting>
  <conditionalFormatting sqref="Z47">
    <cfRule type="cellIs" dxfId="0" priority="117" operator="lessThan">
      <formula>$C$4</formula>
    </cfRule>
  </conditionalFormatting>
  <conditionalFormatting sqref="Z48">
    <cfRule type="cellIs" dxfId="0" priority="118" operator="lessThan">
      <formula>$C$4</formula>
    </cfRule>
  </conditionalFormatting>
  <conditionalFormatting sqref="Z49">
    <cfRule type="cellIs" dxfId="0" priority="119" operator="lessThan">
      <formula>$C$4</formula>
    </cfRule>
  </conditionalFormatting>
  <conditionalFormatting sqref="Z50">
    <cfRule type="cellIs" dxfId="0" priority="120" operator="lessThan">
      <formula>$C$4</formula>
    </cfRule>
  </conditionalFormatting>
  <conditionalFormatting sqref="AC11">
    <cfRule type="cellIs" dxfId="0" priority="121" operator="lessThan">
      <formula>$C$4</formula>
    </cfRule>
  </conditionalFormatting>
  <conditionalFormatting sqref="AC12">
    <cfRule type="cellIs" dxfId="0" priority="122" operator="lessThan">
      <formula>$C$4</formula>
    </cfRule>
  </conditionalFormatting>
  <conditionalFormatting sqref="AC13">
    <cfRule type="cellIs" dxfId="0" priority="123" operator="lessThan">
      <formula>$C$4</formula>
    </cfRule>
  </conditionalFormatting>
  <conditionalFormatting sqref="AC14">
    <cfRule type="cellIs" dxfId="0" priority="124" operator="lessThan">
      <formula>$C$4</formula>
    </cfRule>
  </conditionalFormatting>
  <conditionalFormatting sqref="AC15">
    <cfRule type="cellIs" dxfId="0" priority="125" operator="lessThan">
      <formula>$C$4</formula>
    </cfRule>
  </conditionalFormatting>
  <conditionalFormatting sqref="AC16">
    <cfRule type="cellIs" dxfId="0" priority="126" operator="lessThan">
      <formula>$C$4</formula>
    </cfRule>
  </conditionalFormatting>
  <conditionalFormatting sqref="AC17">
    <cfRule type="cellIs" dxfId="0" priority="127" operator="lessThan">
      <formula>$C$4</formula>
    </cfRule>
  </conditionalFormatting>
  <conditionalFormatting sqref="AC18">
    <cfRule type="cellIs" dxfId="0" priority="128" operator="lessThan">
      <formula>$C$4</formula>
    </cfRule>
  </conditionalFormatting>
  <conditionalFormatting sqref="AC19">
    <cfRule type="cellIs" dxfId="0" priority="129" operator="lessThan">
      <formula>$C$4</formula>
    </cfRule>
  </conditionalFormatting>
  <conditionalFormatting sqref="AC20">
    <cfRule type="cellIs" dxfId="0" priority="130" operator="lessThan">
      <formula>$C$4</formula>
    </cfRule>
  </conditionalFormatting>
  <conditionalFormatting sqref="AC21">
    <cfRule type="cellIs" dxfId="0" priority="131" operator="lessThan">
      <formula>$C$4</formula>
    </cfRule>
  </conditionalFormatting>
  <conditionalFormatting sqref="AC22">
    <cfRule type="cellIs" dxfId="0" priority="132" operator="lessThan">
      <formula>$C$4</formula>
    </cfRule>
  </conditionalFormatting>
  <conditionalFormatting sqref="AC23">
    <cfRule type="cellIs" dxfId="0" priority="133" operator="lessThan">
      <formula>$C$4</formula>
    </cfRule>
  </conditionalFormatting>
  <conditionalFormatting sqref="AC24">
    <cfRule type="cellIs" dxfId="0" priority="134" operator="lessThan">
      <formula>$C$4</formula>
    </cfRule>
  </conditionalFormatting>
  <conditionalFormatting sqref="AC25">
    <cfRule type="cellIs" dxfId="0" priority="135" operator="lessThan">
      <formula>$C$4</formula>
    </cfRule>
  </conditionalFormatting>
  <conditionalFormatting sqref="AC26">
    <cfRule type="cellIs" dxfId="0" priority="136" operator="lessThan">
      <formula>$C$4</formula>
    </cfRule>
  </conditionalFormatting>
  <conditionalFormatting sqref="AC27">
    <cfRule type="cellIs" dxfId="0" priority="137" operator="lessThan">
      <formula>$C$4</formula>
    </cfRule>
  </conditionalFormatting>
  <conditionalFormatting sqref="AC28">
    <cfRule type="cellIs" dxfId="0" priority="138" operator="lessThan">
      <formula>$C$4</formula>
    </cfRule>
  </conditionalFormatting>
  <conditionalFormatting sqref="AC29">
    <cfRule type="cellIs" dxfId="0" priority="139" operator="lessThan">
      <formula>$C$4</formula>
    </cfRule>
  </conditionalFormatting>
  <conditionalFormatting sqref="AC30">
    <cfRule type="cellIs" dxfId="0" priority="140" operator="lessThan">
      <formula>$C$4</formula>
    </cfRule>
  </conditionalFormatting>
  <conditionalFormatting sqref="AC31">
    <cfRule type="cellIs" dxfId="0" priority="141" operator="lessThan">
      <formula>$C$4</formula>
    </cfRule>
  </conditionalFormatting>
  <conditionalFormatting sqref="AC32">
    <cfRule type="cellIs" dxfId="0" priority="142" operator="lessThan">
      <formula>$C$4</formula>
    </cfRule>
  </conditionalFormatting>
  <conditionalFormatting sqref="AC33">
    <cfRule type="cellIs" dxfId="0" priority="143" operator="lessThan">
      <formula>$C$4</formula>
    </cfRule>
  </conditionalFormatting>
  <conditionalFormatting sqref="AC34">
    <cfRule type="cellIs" dxfId="0" priority="144" operator="lessThan">
      <formula>$C$4</formula>
    </cfRule>
  </conditionalFormatting>
  <conditionalFormatting sqref="AC35">
    <cfRule type="cellIs" dxfId="0" priority="145" operator="lessThan">
      <formula>$C$4</formula>
    </cfRule>
  </conditionalFormatting>
  <conditionalFormatting sqref="AC36">
    <cfRule type="cellIs" dxfId="0" priority="146" operator="lessThan">
      <formula>$C$4</formula>
    </cfRule>
  </conditionalFormatting>
  <conditionalFormatting sqref="AC37">
    <cfRule type="cellIs" dxfId="0" priority="147" operator="lessThan">
      <formula>$C$4</formula>
    </cfRule>
  </conditionalFormatting>
  <conditionalFormatting sqref="AC38">
    <cfRule type="cellIs" dxfId="0" priority="148" operator="lessThan">
      <formula>$C$4</formula>
    </cfRule>
  </conditionalFormatting>
  <conditionalFormatting sqref="AC39">
    <cfRule type="cellIs" dxfId="0" priority="149" operator="lessThan">
      <formula>$C$4</formula>
    </cfRule>
  </conditionalFormatting>
  <conditionalFormatting sqref="AC40">
    <cfRule type="cellIs" dxfId="0" priority="150" operator="lessThan">
      <formula>$C$4</formula>
    </cfRule>
  </conditionalFormatting>
  <conditionalFormatting sqref="AC41">
    <cfRule type="cellIs" dxfId="0" priority="151" operator="lessThan">
      <formula>$C$4</formula>
    </cfRule>
  </conditionalFormatting>
  <conditionalFormatting sqref="AC42">
    <cfRule type="cellIs" dxfId="0" priority="152" operator="lessThan">
      <formula>$C$4</formula>
    </cfRule>
  </conditionalFormatting>
  <conditionalFormatting sqref="AC43">
    <cfRule type="cellIs" dxfId="0" priority="153" operator="lessThan">
      <formula>$C$4</formula>
    </cfRule>
  </conditionalFormatting>
  <conditionalFormatting sqref="AC44">
    <cfRule type="cellIs" dxfId="0" priority="154" operator="lessThan">
      <formula>$C$4</formula>
    </cfRule>
  </conditionalFormatting>
  <conditionalFormatting sqref="AC45">
    <cfRule type="cellIs" dxfId="0" priority="155" operator="lessThan">
      <formula>$C$4</formula>
    </cfRule>
  </conditionalFormatting>
  <conditionalFormatting sqref="AC46">
    <cfRule type="cellIs" dxfId="0" priority="156" operator="lessThan">
      <formula>$C$4</formula>
    </cfRule>
  </conditionalFormatting>
  <conditionalFormatting sqref="AC47">
    <cfRule type="cellIs" dxfId="0" priority="157" operator="lessThan">
      <formula>$C$4</formula>
    </cfRule>
  </conditionalFormatting>
  <conditionalFormatting sqref="AC48">
    <cfRule type="cellIs" dxfId="0" priority="158" operator="lessThan">
      <formula>$C$4</formula>
    </cfRule>
  </conditionalFormatting>
  <conditionalFormatting sqref="AC49">
    <cfRule type="cellIs" dxfId="0" priority="159" operator="lessThan">
      <formula>$C$4</formula>
    </cfRule>
  </conditionalFormatting>
  <conditionalFormatting sqref="AC50">
    <cfRule type="cellIs" dxfId="0" priority="160" operator="lessThan">
      <formula>$C$4</formula>
    </cfRule>
  </conditionalFormatting>
  <conditionalFormatting sqref="AF11">
    <cfRule type="cellIs" dxfId="0" priority="161" operator="lessThan">
      <formula>$C$4</formula>
    </cfRule>
  </conditionalFormatting>
  <conditionalFormatting sqref="AF12">
    <cfRule type="cellIs" dxfId="0" priority="162" operator="lessThan">
      <formula>$C$4</formula>
    </cfRule>
  </conditionalFormatting>
  <conditionalFormatting sqref="AF13">
    <cfRule type="cellIs" dxfId="0" priority="163" operator="lessThan">
      <formula>$C$4</formula>
    </cfRule>
  </conditionalFormatting>
  <conditionalFormatting sqref="AF14">
    <cfRule type="cellIs" dxfId="0" priority="164" operator="lessThan">
      <formula>$C$4</formula>
    </cfRule>
  </conditionalFormatting>
  <conditionalFormatting sqref="AF15">
    <cfRule type="cellIs" dxfId="0" priority="165" operator="lessThan">
      <formula>$C$4</formula>
    </cfRule>
  </conditionalFormatting>
  <conditionalFormatting sqref="AF16">
    <cfRule type="cellIs" dxfId="0" priority="166" operator="lessThan">
      <formula>$C$4</formula>
    </cfRule>
  </conditionalFormatting>
  <conditionalFormatting sqref="AF17">
    <cfRule type="cellIs" dxfId="0" priority="167" operator="lessThan">
      <formula>$C$4</formula>
    </cfRule>
  </conditionalFormatting>
  <conditionalFormatting sqref="AF18">
    <cfRule type="cellIs" dxfId="0" priority="168" operator="lessThan">
      <formula>$C$4</formula>
    </cfRule>
  </conditionalFormatting>
  <conditionalFormatting sqref="AF19">
    <cfRule type="cellIs" dxfId="0" priority="169" operator="lessThan">
      <formula>$C$4</formula>
    </cfRule>
  </conditionalFormatting>
  <conditionalFormatting sqref="AF20">
    <cfRule type="cellIs" dxfId="0" priority="170" operator="lessThan">
      <formula>$C$4</formula>
    </cfRule>
  </conditionalFormatting>
  <conditionalFormatting sqref="AF21">
    <cfRule type="cellIs" dxfId="0" priority="171" operator="lessThan">
      <formula>$C$4</formula>
    </cfRule>
  </conditionalFormatting>
  <conditionalFormatting sqref="AF22">
    <cfRule type="cellIs" dxfId="0" priority="172" operator="lessThan">
      <formula>$C$4</formula>
    </cfRule>
  </conditionalFormatting>
  <conditionalFormatting sqref="AF23">
    <cfRule type="cellIs" dxfId="0" priority="173" operator="lessThan">
      <formula>$C$4</formula>
    </cfRule>
  </conditionalFormatting>
  <conditionalFormatting sqref="AF24">
    <cfRule type="cellIs" dxfId="0" priority="174" operator="lessThan">
      <formula>$C$4</formula>
    </cfRule>
  </conditionalFormatting>
  <conditionalFormatting sqref="AF25">
    <cfRule type="cellIs" dxfId="0" priority="175" operator="lessThan">
      <formula>$C$4</formula>
    </cfRule>
  </conditionalFormatting>
  <conditionalFormatting sqref="AF26">
    <cfRule type="cellIs" dxfId="0" priority="176" operator="lessThan">
      <formula>$C$4</formula>
    </cfRule>
  </conditionalFormatting>
  <conditionalFormatting sqref="AF27">
    <cfRule type="cellIs" dxfId="0" priority="177" operator="lessThan">
      <formula>$C$4</formula>
    </cfRule>
  </conditionalFormatting>
  <conditionalFormatting sqref="AF28">
    <cfRule type="cellIs" dxfId="0" priority="178" operator="lessThan">
      <formula>$C$4</formula>
    </cfRule>
  </conditionalFormatting>
  <conditionalFormatting sqref="AF29">
    <cfRule type="cellIs" dxfId="0" priority="179" operator="lessThan">
      <formula>$C$4</formula>
    </cfRule>
  </conditionalFormatting>
  <conditionalFormatting sqref="AF30">
    <cfRule type="cellIs" dxfId="0" priority="180" operator="lessThan">
      <formula>$C$4</formula>
    </cfRule>
  </conditionalFormatting>
  <conditionalFormatting sqref="AF31">
    <cfRule type="cellIs" dxfId="0" priority="181" operator="lessThan">
      <formula>$C$4</formula>
    </cfRule>
  </conditionalFormatting>
  <conditionalFormatting sqref="AF32">
    <cfRule type="cellIs" dxfId="0" priority="182" operator="lessThan">
      <formula>$C$4</formula>
    </cfRule>
  </conditionalFormatting>
  <conditionalFormatting sqref="AF33">
    <cfRule type="cellIs" dxfId="0" priority="183" operator="lessThan">
      <formula>$C$4</formula>
    </cfRule>
  </conditionalFormatting>
  <conditionalFormatting sqref="AF34">
    <cfRule type="cellIs" dxfId="0" priority="184" operator="lessThan">
      <formula>$C$4</formula>
    </cfRule>
  </conditionalFormatting>
  <conditionalFormatting sqref="AF35">
    <cfRule type="cellIs" dxfId="0" priority="185" operator="lessThan">
      <formula>$C$4</formula>
    </cfRule>
  </conditionalFormatting>
  <conditionalFormatting sqref="AF36">
    <cfRule type="cellIs" dxfId="0" priority="186" operator="lessThan">
      <formula>$C$4</formula>
    </cfRule>
  </conditionalFormatting>
  <conditionalFormatting sqref="AF37">
    <cfRule type="cellIs" dxfId="0" priority="187" operator="lessThan">
      <formula>$C$4</formula>
    </cfRule>
  </conditionalFormatting>
  <conditionalFormatting sqref="AF38">
    <cfRule type="cellIs" dxfId="0" priority="188" operator="lessThan">
      <formula>$C$4</formula>
    </cfRule>
  </conditionalFormatting>
  <conditionalFormatting sqref="AF39">
    <cfRule type="cellIs" dxfId="0" priority="189" operator="lessThan">
      <formula>$C$4</formula>
    </cfRule>
  </conditionalFormatting>
  <conditionalFormatting sqref="AF40">
    <cfRule type="cellIs" dxfId="0" priority="190" operator="lessThan">
      <formula>$C$4</formula>
    </cfRule>
  </conditionalFormatting>
  <conditionalFormatting sqref="AF41">
    <cfRule type="cellIs" dxfId="0" priority="191" operator="lessThan">
      <formula>$C$4</formula>
    </cfRule>
  </conditionalFormatting>
  <conditionalFormatting sqref="AF42">
    <cfRule type="cellIs" dxfId="0" priority="192" operator="lessThan">
      <formula>$C$4</formula>
    </cfRule>
  </conditionalFormatting>
  <conditionalFormatting sqref="AF43">
    <cfRule type="cellIs" dxfId="0" priority="193" operator="lessThan">
      <formula>$C$4</formula>
    </cfRule>
  </conditionalFormatting>
  <conditionalFormatting sqref="AF44">
    <cfRule type="cellIs" dxfId="0" priority="194" operator="lessThan">
      <formula>$C$4</formula>
    </cfRule>
  </conditionalFormatting>
  <conditionalFormatting sqref="AF45">
    <cfRule type="cellIs" dxfId="0" priority="195" operator="lessThan">
      <formula>$C$4</formula>
    </cfRule>
  </conditionalFormatting>
  <conditionalFormatting sqref="AF46">
    <cfRule type="cellIs" dxfId="0" priority="196" operator="lessThan">
      <formula>$C$4</formula>
    </cfRule>
  </conditionalFormatting>
  <conditionalFormatting sqref="AF47">
    <cfRule type="cellIs" dxfId="0" priority="197" operator="lessThan">
      <formula>$C$4</formula>
    </cfRule>
  </conditionalFormatting>
  <conditionalFormatting sqref="AF48">
    <cfRule type="cellIs" dxfId="0" priority="198" operator="lessThan">
      <formula>$C$4</formula>
    </cfRule>
  </conditionalFormatting>
  <conditionalFormatting sqref="AF49">
    <cfRule type="cellIs" dxfId="0" priority="199" operator="lessThan">
      <formula>$C$4</formula>
    </cfRule>
  </conditionalFormatting>
  <conditionalFormatting sqref="AF50">
    <cfRule type="cellIs" dxfId="0" priority="200" operator="lessThan">
      <formula>$C$4</formula>
    </cfRule>
  </conditionalFormatting>
  <conditionalFormatting sqref="AL11">
    <cfRule type="cellIs" dxfId="0" priority="201" operator="lessThan">
      <formula>$C$4</formula>
    </cfRule>
  </conditionalFormatting>
  <conditionalFormatting sqref="AL12">
    <cfRule type="cellIs" dxfId="0" priority="202" operator="lessThan">
      <formula>$C$4</formula>
    </cfRule>
  </conditionalFormatting>
  <conditionalFormatting sqref="AL13">
    <cfRule type="cellIs" dxfId="0" priority="203" operator="lessThan">
      <formula>$C$4</formula>
    </cfRule>
  </conditionalFormatting>
  <conditionalFormatting sqref="AL14">
    <cfRule type="cellIs" dxfId="0" priority="204" operator="lessThan">
      <formula>$C$4</formula>
    </cfRule>
  </conditionalFormatting>
  <conditionalFormatting sqref="AL15">
    <cfRule type="cellIs" dxfId="0" priority="205" operator="lessThan">
      <formula>$C$4</formula>
    </cfRule>
  </conditionalFormatting>
  <conditionalFormatting sqref="AL16">
    <cfRule type="cellIs" dxfId="0" priority="206" operator="lessThan">
      <formula>$C$4</formula>
    </cfRule>
  </conditionalFormatting>
  <conditionalFormatting sqref="AL17">
    <cfRule type="cellIs" dxfId="0" priority="207" operator="lessThan">
      <formula>$C$4</formula>
    </cfRule>
  </conditionalFormatting>
  <conditionalFormatting sqref="AL18">
    <cfRule type="cellIs" dxfId="0" priority="208" operator="lessThan">
      <formula>$C$4</formula>
    </cfRule>
  </conditionalFormatting>
  <conditionalFormatting sqref="AL19">
    <cfRule type="cellIs" dxfId="0" priority="209" operator="lessThan">
      <formula>$C$4</formula>
    </cfRule>
  </conditionalFormatting>
  <conditionalFormatting sqref="AL20">
    <cfRule type="cellIs" dxfId="0" priority="210" operator="lessThan">
      <formula>$C$4</formula>
    </cfRule>
  </conditionalFormatting>
  <conditionalFormatting sqref="AL21">
    <cfRule type="cellIs" dxfId="0" priority="211" operator="lessThan">
      <formula>$C$4</formula>
    </cfRule>
  </conditionalFormatting>
  <conditionalFormatting sqref="AL22">
    <cfRule type="cellIs" dxfId="0" priority="212" operator="lessThan">
      <formula>$C$4</formula>
    </cfRule>
  </conditionalFormatting>
  <conditionalFormatting sqref="AL23">
    <cfRule type="cellIs" dxfId="0" priority="213" operator="lessThan">
      <formula>$C$4</formula>
    </cfRule>
  </conditionalFormatting>
  <conditionalFormatting sqref="AL24">
    <cfRule type="cellIs" dxfId="0" priority="214" operator="lessThan">
      <formula>$C$4</formula>
    </cfRule>
  </conditionalFormatting>
  <conditionalFormatting sqref="AL25">
    <cfRule type="cellIs" dxfId="0" priority="215" operator="lessThan">
      <formula>$C$4</formula>
    </cfRule>
  </conditionalFormatting>
  <conditionalFormatting sqref="AL26">
    <cfRule type="cellIs" dxfId="0" priority="216" operator="lessThan">
      <formula>$C$4</formula>
    </cfRule>
  </conditionalFormatting>
  <conditionalFormatting sqref="AL27">
    <cfRule type="cellIs" dxfId="0" priority="217" operator="lessThan">
      <formula>$C$4</formula>
    </cfRule>
  </conditionalFormatting>
  <conditionalFormatting sqref="AL28">
    <cfRule type="cellIs" dxfId="0" priority="218" operator="lessThan">
      <formula>$C$4</formula>
    </cfRule>
  </conditionalFormatting>
  <conditionalFormatting sqref="AL29">
    <cfRule type="cellIs" dxfId="0" priority="219" operator="lessThan">
      <formula>$C$4</formula>
    </cfRule>
  </conditionalFormatting>
  <conditionalFormatting sqref="AL30">
    <cfRule type="cellIs" dxfId="0" priority="220" operator="lessThan">
      <formula>$C$4</formula>
    </cfRule>
  </conditionalFormatting>
  <conditionalFormatting sqref="AL31">
    <cfRule type="cellIs" dxfId="0" priority="221" operator="lessThan">
      <formula>$C$4</formula>
    </cfRule>
  </conditionalFormatting>
  <conditionalFormatting sqref="AL32">
    <cfRule type="cellIs" dxfId="0" priority="222" operator="lessThan">
      <formula>$C$4</formula>
    </cfRule>
  </conditionalFormatting>
  <conditionalFormatting sqref="AL33">
    <cfRule type="cellIs" dxfId="0" priority="223" operator="lessThan">
      <formula>$C$4</formula>
    </cfRule>
  </conditionalFormatting>
  <conditionalFormatting sqref="AL34">
    <cfRule type="cellIs" dxfId="0" priority="224" operator="lessThan">
      <formula>$C$4</formula>
    </cfRule>
  </conditionalFormatting>
  <conditionalFormatting sqref="AL35">
    <cfRule type="cellIs" dxfId="0" priority="225" operator="lessThan">
      <formula>$C$4</formula>
    </cfRule>
  </conditionalFormatting>
  <conditionalFormatting sqref="AL36">
    <cfRule type="cellIs" dxfId="0" priority="226" operator="lessThan">
      <formula>$C$4</formula>
    </cfRule>
  </conditionalFormatting>
  <conditionalFormatting sqref="AL37">
    <cfRule type="cellIs" dxfId="0" priority="227" operator="lessThan">
      <formula>$C$4</formula>
    </cfRule>
  </conditionalFormatting>
  <conditionalFormatting sqref="AL38">
    <cfRule type="cellIs" dxfId="0" priority="228" operator="lessThan">
      <formula>$C$4</formula>
    </cfRule>
  </conditionalFormatting>
  <conditionalFormatting sqref="AL39">
    <cfRule type="cellIs" dxfId="0" priority="229" operator="lessThan">
      <formula>$C$4</formula>
    </cfRule>
  </conditionalFormatting>
  <conditionalFormatting sqref="AL40">
    <cfRule type="cellIs" dxfId="0" priority="230" operator="lessThan">
      <formula>$C$4</formula>
    </cfRule>
  </conditionalFormatting>
  <conditionalFormatting sqref="AL41">
    <cfRule type="cellIs" dxfId="0" priority="231" operator="lessThan">
      <formula>$C$4</formula>
    </cfRule>
  </conditionalFormatting>
  <conditionalFormatting sqref="AL42">
    <cfRule type="cellIs" dxfId="0" priority="232" operator="lessThan">
      <formula>$C$4</formula>
    </cfRule>
  </conditionalFormatting>
  <conditionalFormatting sqref="AL43">
    <cfRule type="cellIs" dxfId="0" priority="233" operator="lessThan">
      <formula>$C$4</formula>
    </cfRule>
  </conditionalFormatting>
  <conditionalFormatting sqref="AL44">
    <cfRule type="cellIs" dxfId="0" priority="234" operator="lessThan">
      <formula>$C$4</formula>
    </cfRule>
  </conditionalFormatting>
  <conditionalFormatting sqref="AL45">
    <cfRule type="cellIs" dxfId="0" priority="235" operator="lessThan">
      <formula>$C$4</formula>
    </cfRule>
  </conditionalFormatting>
  <conditionalFormatting sqref="AL46">
    <cfRule type="cellIs" dxfId="0" priority="236" operator="lessThan">
      <formula>$C$4</formula>
    </cfRule>
  </conditionalFormatting>
  <conditionalFormatting sqref="AL47">
    <cfRule type="cellIs" dxfId="0" priority="237" operator="lessThan">
      <formula>$C$4</formula>
    </cfRule>
  </conditionalFormatting>
  <conditionalFormatting sqref="AL48">
    <cfRule type="cellIs" dxfId="0" priority="238" operator="lessThan">
      <formula>$C$4</formula>
    </cfRule>
  </conditionalFormatting>
  <conditionalFormatting sqref="AL49">
    <cfRule type="cellIs" dxfId="0" priority="239" operator="lessThan">
      <formula>$C$4</formula>
    </cfRule>
  </conditionalFormatting>
  <conditionalFormatting sqref="AL50">
    <cfRule type="cellIs" dxfId="0" priority="240" operator="lessThan">
      <formula>$C$4</formula>
    </cfRule>
  </conditionalFormatting>
  <conditionalFormatting sqref="AR11">
    <cfRule type="cellIs" dxfId="0" priority="241" operator="lessThan">
      <formula>$C$4</formula>
    </cfRule>
  </conditionalFormatting>
  <conditionalFormatting sqref="AR12">
    <cfRule type="cellIs" dxfId="0" priority="242" operator="lessThan">
      <formula>$C$4</formula>
    </cfRule>
  </conditionalFormatting>
  <conditionalFormatting sqref="AR13">
    <cfRule type="cellIs" dxfId="0" priority="243" operator="lessThan">
      <formula>$C$4</formula>
    </cfRule>
  </conditionalFormatting>
  <conditionalFormatting sqref="AR14">
    <cfRule type="cellIs" dxfId="0" priority="244" operator="lessThan">
      <formula>$C$4</formula>
    </cfRule>
  </conditionalFormatting>
  <conditionalFormatting sqref="AR15">
    <cfRule type="cellIs" dxfId="0" priority="245" operator="lessThan">
      <formula>$C$4</formula>
    </cfRule>
  </conditionalFormatting>
  <conditionalFormatting sqref="AR16">
    <cfRule type="cellIs" dxfId="0" priority="246" operator="lessThan">
      <formula>$C$4</formula>
    </cfRule>
  </conditionalFormatting>
  <conditionalFormatting sqref="AR17">
    <cfRule type="cellIs" dxfId="0" priority="247" operator="lessThan">
      <formula>$C$4</formula>
    </cfRule>
  </conditionalFormatting>
  <conditionalFormatting sqref="AR18">
    <cfRule type="cellIs" dxfId="0" priority="248" operator="lessThan">
      <formula>$C$4</formula>
    </cfRule>
  </conditionalFormatting>
  <conditionalFormatting sqref="AR19">
    <cfRule type="cellIs" dxfId="0" priority="249" operator="lessThan">
      <formula>$C$4</formula>
    </cfRule>
  </conditionalFormatting>
  <conditionalFormatting sqref="AR20">
    <cfRule type="cellIs" dxfId="0" priority="250" operator="lessThan">
      <formula>$C$4</formula>
    </cfRule>
  </conditionalFormatting>
  <conditionalFormatting sqref="AR21">
    <cfRule type="cellIs" dxfId="0" priority="251" operator="lessThan">
      <formula>$C$4</formula>
    </cfRule>
  </conditionalFormatting>
  <conditionalFormatting sqref="AR22">
    <cfRule type="cellIs" dxfId="0" priority="252" operator="lessThan">
      <formula>$C$4</formula>
    </cfRule>
  </conditionalFormatting>
  <conditionalFormatting sqref="AR23">
    <cfRule type="cellIs" dxfId="0" priority="253" operator="lessThan">
      <formula>$C$4</formula>
    </cfRule>
  </conditionalFormatting>
  <conditionalFormatting sqref="AR24">
    <cfRule type="cellIs" dxfId="0" priority="254" operator="lessThan">
      <formula>$C$4</formula>
    </cfRule>
  </conditionalFormatting>
  <conditionalFormatting sqref="AR25">
    <cfRule type="cellIs" dxfId="0" priority="255" operator="lessThan">
      <formula>$C$4</formula>
    </cfRule>
  </conditionalFormatting>
  <conditionalFormatting sqref="AR26">
    <cfRule type="cellIs" dxfId="0" priority="256" operator="lessThan">
      <formula>$C$4</formula>
    </cfRule>
  </conditionalFormatting>
  <conditionalFormatting sqref="AR27">
    <cfRule type="cellIs" dxfId="0" priority="257" operator="lessThan">
      <formula>$C$4</formula>
    </cfRule>
  </conditionalFormatting>
  <conditionalFormatting sqref="AR28">
    <cfRule type="cellIs" dxfId="0" priority="258" operator="lessThan">
      <formula>$C$4</formula>
    </cfRule>
  </conditionalFormatting>
  <conditionalFormatting sqref="AR29">
    <cfRule type="cellIs" dxfId="0" priority="259" operator="lessThan">
      <formula>$C$4</formula>
    </cfRule>
  </conditionalFormatting>
  <conditionalFormatting sqref="AR30">
    <cfRule type="cellIs" dxfId="0" priority="260" operator="lessThan">
      <formula>$C$4</formula>
    </cfRule>
  </conditionalFormatting>
  <conditionalFormatting sqref="AR31">
    <cfRule type="cellIs" dxfId="0" priority="261" operator="lessThan">
      <formula>$C$4</formula>
    </cfRule>
  </conditionalFormatting>
  <conditionalFormatting sqref="AR32">
    <cfRule type="cellIs" dxfId="0" priority="262" operator="lessThan">
      <formula>$C$4</formula>
    </cfRule>
  </conditionalFormatting>
  <conditionalFormatting sqref="AR33">
    <cfRule type="cellIs" dxfId="0" priority="263" operator="lessThan">
      <formula>$C$4</formula>
    </cfRule>
  </conditionalFormatting>
  <conditionalFormatting sqref="AR34">
    <cfRule type="cellIs" dxfId="0" priority="264" operator="lessThan">
      <formula>$C$4</formula>
    </cfRule>
  </conditionalFormatting>
  <conditionalFormatting sqref="AR35">
    <cfRule type="cellIs" dxfId="0" priority="265" operator="lessThan">
      <formula>$C$4</formula>
    </cfRule>
  </conditionalFormatting>
  <conditionalFormatting sqref="AR36">
    <cfRule type="cellIs" dxfId="0" priority="266" operator="lessThan">
      <formula>$C$4</formula>
    </cfRule>
  </conditionalFormatting>
  <conditionalFormatting sqref="AR37">
    <cfRule type="cellIs" dxfId="0" priority="267" operator="lessThan">
      <formula>$C$4</formula>
    </cfRule>
  </conditionalFormatting>
  <conditionalFormatting sqref="AR38">
    <cfRule type="cellIs" dxfId="0" priority="268" operator="lessThan">
      <formula>$C$4</formula>
    </cfRule>
  </conditionalFormatting>
  <conditionalFormatting sqref="AR39">
    <cfRule type="cellIs" dxfId="0" priority="269" operator="lessThan">
      <formula>$C$4</formula>
    </cfRule>
  </conditionalFormatting>
  <conditionalFormatting sqref="AR40">
    <cfRule type="cellIs" dxfId="0" priority="270" operator="lessThan">
      <formula>$C$4</formula>
    </cfRule>
  </conditionalFormatting>
  <conditionalFormatting sqref="AR41">
    <cfRule type="cellIs" dxfId="0" priority="271" operator="lessThan">
      <formula>$C$4</formula>
    </cfRule>
  </conditionalFormatting>
  <conditionalFormatting sqref="AR42">
    <cfRule type="cellIs" dxfId="0" priority="272" operator="lessThan">
      <formula>$C$4</formula>
    </cfRule>
  </conditionalFormatting>
  <conditionalFormatting sqref="AR43">
    <cfRule type="cellIs" dxfId="0" priority="273" operator="lessThan">
      <formula>$C$4</formula>
    </cfRule>
  </conditionalFormatting>
  <conditionalFormatting sqref="AR44">
    <cfRule type="cellIs" dxfId="0" priority="274" operator="lessThan">
      <formula>$C$4</formula>
    </cfRule>
  </conditionalFormatting>
  <conditionalFormatting sqref="AR45">
    <cfRule type="cellIs" dxfId="0" priority="275" operator="lessThan">
      <formula>$C$4</formula>
    </cfRule>
  </conditionalFormatting>
  <conditionalFormatting sqref="AR46">
    <cfRule type="cellIs" dxfId="0" priority="276" operator="lessThan">
      <formula>$C$4</formula>
    </cfRule>
  </conditionalFormatting>
  <conditionalFormatting sqref="AR47">
    <cfRule type="cellIs" dxfId="0" priority="277" operator="lessThan">
      <formula>$C$4</formula>
    </cfRule>
  </conditionalFormatting>
  <conditionalFormatting sqref="AR48">
    <cfRule type="cellIs" dxfId="0" priority="278" operator="lessThan">
      <formula>$C$4</formula>
    </cfRule>
  </conditionalFormatting>
  <conditionalFormatting sqref="AR49">
    <cfRule type="cellIs" dxfId="0" priority="279" operator="lessThan">
      <formula>$C$4</formula>
    </cfRule>
  </conditionalFormatting>
  <conditionalFormatting sqref="AR50">
    <cfRule type="cellIs" dxfId="0" priority="280" operator="lessThan">
      <formula>$C$4</formula>
    </cfRule>
  </conditionalFormatting>
  <conditionalFormatting sqref="AY11">
    <cfRule type="cellIs" dxfId="0" priority="281" operator="lessThan">
      <formula>$C$4</formula>
    </cfRule>
  </conditionalFormatting>
  <conditionalFormatting sqref="AY12">
    <cfRule type="cellIs" dxfId="0" priority="282" operator="lessThan">
      <formula>$C$4</formula>
    </cfRule>
  </conditionalFormatting>
  <conditionalFormatting sqref="AY13">
    <cfRule type="cellIs" dxfId="0" priority="283" operator="lessThan">
      <formula>$C$4</formula>
    </cfRule>
  </conditionalFormatting>
  <conditionalFormatting sqref="AY14">
    <cfRule type="cellIs" dxfId="0" priority="284" operator="lessThan">
      <formula>$C$4</formula>
    </cfRule>
  </conditionalFormatting>
  <conditionalFormatting sqref="AY15">
    <cfRule type="cellIs" dxfId="0" priority="285" operator="lessThan">
      <formula>$C$4</formula>
    </cfRule>
  </conditionalFormatting>
  <conditionalFormatting sqref="AY16">
    <cfRule type="cellIs" dxfId="0" priority="286" operator="lessThan">
      <formula>$C$4</formula>
    </cfRule>
  </conditionalFormatting>
  <conditionalFormatting sqref="AY17">
    <cfRule type="cellIs" dxfId="0" priority="287" operator="lessThan">
      <formula>$C$4</formula>
    </cfRule>
  </conditionalFormatting>
  <conditionalFormatting sqref="AY18">
    <cfRule type="cellIs" dxfId="0" priority="288" operator="lessThan">
      <formula>$C$4</formula>
    </cfRule>
  </conditionalFormatting>
  <conditionalFormatting sqref="AY19">
    <cfRule type="cellIs" dxfId="0" priority="289" operator="lessThan">
      <formula>$C$4</formula>
    </cfRule>
  </conditionalFormatting>
  <conditionalFormatting sqref="AY20">
    <cfRule type="cellIs" dxfId="0" priority="290" operator="lessThan">
      <formula>$C$4</formula>
    </cfRule>
  </conditionalFormatting>
  <conditionalFormatting sqref="AY21">
    <cfRule type="cellIs" dxfId="0" priority="291" operator="lessThan">
      <formula>$C$4</formula>
    </cfRule>
  </conditionalFormatting>
  <conditionalFormatting sqref="AY22">
    <cfRule type="cellIs" dxfId="0" priority="292" operator="lessThan">
      <formula>$C$4</formula>
    </cfRule>
  </conditionalFormatting>
  <conditionalFormatting sqref="AY23">
    <cfRule type="cellIs" dxfId="0" priority="293" operator="lessThan">
      <formula>$C$4</formula>
    </cfRule>
  </conditionalFormatting>
  <conditionalFormatting sqref="AY24">
    <cfRule type="cellIs" dxfId="0" priority="294" operator="lessThan">
      <formula>$C$4</formula>
    </cfRule>
  </conditionalFormatting>
  <conditionalFormatting sqref="AY25">
    <cfRule type="cellIs" dxfId="0" priority="295" operator="lessThan">
      <formula>$C$4</formula>
    </cfRule>
  </conditionalFormatting>
  <conditionalFormatting sqref="AY26">
    <cfRule type="cellIs" dxfId="0" priority="296" operator="lessThan">
      <formula>$C$4</formula>
    </cfRule>
  </conditionalFormatting>
  <conditionalFormatting sqref="AY27">
    <cfRule type="cellIs" dxfId="0" priority="297" operator="lessThan">
      <formula>$C$4</formula>
    </cfRule>
  </conditionalFormatting>
  <conditionalFormatting sqref="AY28">
    <cfRule type="cellIs" dxfId="0" priority="298" operator="lessThan">
      <formula>$C$4</formula>
    </cfRule>
  </conditionalFormatting>
  <conditionalFormatting sqref="AY29">
    <cfRule type="cellIs" dxfId="0" priority="299" operator="lessThan">
      <formula>$C$4</formula>
    </cfRule>
  </conditionalFormatting>
  <conditionalFormatting sqref="AY30">
    <cfRule type="cellIs" dxfId="0" priority="300" operator="lessThan">
      <formula>$C$4</formula>
    </cfRule>
  </conditionalFormatting>
  <conditionalFormatting sqref="AY31">
    <cfRule type="cellIs" dxfId="0" priority="301" operator="lessThan">
      <formula>$C$4</formula>
    </cfRule>
  </conditionalFormatting>
  <conditionalFormatting sqref="AY32">
    <cfRule type="cellIs" dxfId="0" priority="302" operator="lessThan">
      <formula>$C$4</formula>
    </cfRule>
  </conditionalFormatting>
  <conditionalFormatting sqref="AY33">
    <cfRule type="cellIs" dxfId="0" priority="303" operator="lessThan">
      <formula>$C$4</formula>
    </cfRule>
  </conditionalFormatting>
  <conditionalFormatting sqref="AY34">
    <cfRule type="cellIs" dxfId="0" priority="304" operator="lessThan">
      <formula>$C$4</formula>
    </cfRule>
  </conditionalFormatting>
  <conditionalFormatting sqref="AY35">
    <cfRule type="cellIs" dxfId="0" priority="305" operator="lessThan">
      <formula>$C$4</formula>
    </cfRule>
  </conditionalFormatting>
  <conditionalFormatting sqref="AY36">
    <cfRule type="cellIs" dxfId="0" priority="306" operator="lessThan">
      <formula>$C$4</formula>
    </cfRule>
  </conditionalFormatting>
  <conditionalFormatting sqref="AY37">
    <cfRule type="cellIs" dxfId="0" priority="307" operator="lessThan">
      <formula>$C$4</formula>
    </cfRule>
  </conditionalFormatting>
  <conditionalFormatting sqref="AY38">
    <cfRule type="cellIs" dxfId="0" priority="308" operator="lessThan">
      <formula>$C$4</formula>
    </cfRule>
  </conditionalFormatting>
  <conditionalFormatting sqref="AY39">
    <cfRule type="cellIs" dxfId="0" priority="309" operator="lessThan">
      <formula>$C$4</formula>
    </cfRule>
  </conditionalFormatting>
  <conditionalFormatting sqref="AY40">
    <cfRule type="cellIs" dxfId="0" priority="310" operator="lessThan">
      <formula>$C$4</formula>
    </cfRule>
  </conditionalFormatting>
  <conditionalFormatting sqref="AY41">
    <cfRule type="cellIs" dxfId="0" priority="311" operator="lessThan">
      <formula>$C$4</formula>
    </cfRule>
  </conditionalFormatting>
  <conditionalFormatting sqref="AY42">
    <cfRule type="cellIs" dxfId="0" priority="312" operator="lessThan">
      <formula>$C$4</formula>
    </cfRule>
  </conditionalFormatting>
  <conditionalFormatting sqref="AY43">
    <cfRule type="cellIs" dxfId="0" priority="313" operator="lessThan">
      <formula>$C$4</formula>
    </cfRule>
  </conditionalFormatting>
  <conditionalFormatting sqref="AY44">
    <cfRule type="cellIs" dxfId="0" priority="314" operator="lessThan">
      <formula>$C$4</formula>
    </cfRule>
  </conditionalFormatting>
  <conditionalFormatting sqref="AY45">
    <cfRule type="cellIs" dxfId="0" priority="315" operator="lessThan">
      <formula>$C$4</formula>
    </cfRule>
  </conditionalFormatting>
  <conditionalFormatting sqref="AY46">
    <cfRule type="cellIs" dxfId="0" priority="316" operator="lessThan">
      <formula>$C$4</formula>
    </cfRule>
  </conditionalFormatting>
  <conditionalFormatting sqref="AY47">
    <cfRule type="cellIs" dxfId="0" priority="317" operator="lessThan">
      <formula>$C$4</formula>
    </cfRule>
  </conditionalFormatting>
  <conditionalFormatting sqref="AY48">
    <cfRule type="cellIs" dxfId="0" priority="318" operator="lessThan">
      <formula>$C$4</formula>
    </cfRule>
  </conditionalFormatting>
  <conditionalFormatting sqref="AY49">
    <cfRule type="cellIs" dxfId="0" priority="319" operator="lessThan">
      <formula>$C$4</formula>
    </cfRule>
  </conditionalFormatting>
  <conditionalFormatting sqref="AY50">
    <cfRule type="cellIs" dxfId="0" priority="320" operator="lessThan">
      <formula>$C$4</formula>
    </cfRule>
  </conditionalFormatting>
  <conditionalFormatting sqref="G11">
    <cfRule type="cellIs" dxfId="0" priority="321" operator="lessThan">
      <formula>$C$4</formula>
    </cfRule>
  </conditionalFormatting>
  <conditionalFormatting sqref="G12">
    <cfRule type="cellIs" dxfId="0" priority="322" operator="lessThan">
      <formula>$C$4</formula>
    </cfRule>
  </conditionalFormatting>
  <conditionalFormatting sqref="G13">
    <cfRule type="cellIs" dxfId="0" priority="323" operator="lessThan">
      <formula>$C$4</formula>
    </cfRule>
  </conditionalFormatting>
  <conditionalFormatting sqref="G14">
    <cfRule type="cellIs" dxfId="0" priority="324" operator="lessThan">
      <formula>$C$4</formula>
    </cfRule>
  </conditionalFormatting>
  <conditionalFormatting sqref="G15">
    <cfRule type="cellIs" dxfId="0" priority="325" operator="lessThan">
      <formula>$C$4</formula>
    </cfRule>
  </conditionalFormatting>
  <conditionalFormatting sqref="G16">
    <cfRule type="cellIs" dxfId="0" priority="326" operator="lessThan">
      <formula>$C$4</formula>
    </cfRule>
  </conditionalFormatting>
  <conditionalFormatting sqref="G17">
    <cfRule type="cellIs" dxfId="0" priority="327" operator="lessThan">
      <formula>$C$4</formula>
    </cfRule>
  </conditionalFormatting>
  <conditionalFormatting sqref="G18">
    <cfRule type="cellIs" dxfId="0" priority="328" operator="lessThan">
      <formula>$C$4</formula>
    </cfRule>
  </conditionalFormatting>
  <conditionalFormatting sqref="G19">
    <cfRule type="cellIs" dxfId="0" priority="329" operator="lessThan">
      <formula>$C$4</formula>
    </cfRule>
  </conditionalFormatting>
  <conditionalFormatting sqref="G20">
    <cfRule type="cellIs" dxfId="0" priority="330" operator="lessThan">
      <formula>$C$4</formula>
    </cfRule>
  </conditionalFormatting>
  <conditionalFormatting sqref="G21">
    <cfRule type="cellIs" dxfId="0" priority="331" operator="lessThan">
      <formula>$C$4</formula>
    </cfRule>
  </conditionalFormatting>
  <conditionalFormatting sqref="G22">
    <cfRule type="cellIs" dxfId="0" priority="332" operator="lessThan">
      <formula>$C$4</formula>
    </cfRule>
  </conditionalFormatting>
  <conditionalFormatting sqref="G23">
    <cfRule type="cellIs" dxfId="0" priority="333" operator="lessThan">
      <formula>$C$4</formula>
    </cfRule>
  </conditionalFormatting>
  <conditionalFormatting sqref="G24">
    <cfRule type="cellIs" dxfId="0" priority="334" operator="lessThan">
      <formula>$C$4</formula>
    </cfRule>
  </conditionalFormatting>
  <conditionalFormatting sqref="G25">
    <cfRule type="cellIs" dxfId="0" priority="335" operator="lessThan">
      <formula>$C$4</formula>
    </cfRule>
  </conditionalFormatting>
  <conditionalFormatting sqref="G26">
    <cfRule type="cellIs" dxfId="0" priority="336" operator="lessThan">
      <formula>$C$4</formula>
    </cfRule>
  </conditionalFormatting>
  <conditionalFormatting sqref="G27">
    <cfRule type="cellIs" dxfId="0" priority="337" operator="lessThan">
      <formula>$C$4</formula>
    </cfRule>
  </conditionalFormatting>
  <conditionalFormatting sqref="G28">
    <cfRule type="cellIs" dxfId="0" priority="338" operator="lessThan">
      <formula>$C$4</formula>
    </cfRule>
  </conditionalFormatting>
  <conditionalFormatting sqref="G29">
    <cfRule type="cellIs" dxfId="0" priority="339" operator="lessThan">
      <formula>$C$4</formula>
    </cfRule>
  </conditionalFormatting>
  <conditionalFormatting sqref="G30">
    <cfRule type="cellIs" dxfId="0" priority="340" operator="lessThan">
      <formula>$C$4</formula>
    </cfRule>
  </conditionalFormatting>
  <conditionalFormatting sqref="G31">
    <cfRule type="cellIs" dxfId="0" priority="341" operator="lessThan">
      <formula>$C$4</formula>
    </cfRule>
  </conditionalFormatting>
  <conditionalFormatting sqref="G32">
    <cfRule type="cellIs" dxfId="0" priority="342" operator="lessThan">
      <formula>$C$4</formula>
    </cfRule>
  </conditionalFormatting>
  <conditionalFormatting sqref="G33">
    <cfRule type="cellIs" dxfId="0" priority="343" operator="lessThan">
      <formula>$C$4</formula>
    </cfRule>
  </conditionalFormatting>
  <conditionalFormatting sqref="G34">
    <cfRule type="cellIs" dxfId="0" priority="344" operator="lessThan">
      <formula>$C$4</formula>
    </cfRule>
  </conditionalFormatting>
  <conditionalFormatting sqref="G35">
    <cfRule type="cellIs" dxfId="0" priority="345" operator="lessThan">
      <formula>$C$4</formula>
    </cfRule>
  </conditionalFormatting>
  <conditionalFormatting sqref="G36">
    <cfRule type="cellIs" dxfId="0" priority="346" operator="lessThan">
      <formula>$C$4</formula>
    </cfRule>
  </conditionalFormatting>
  <conditionalFormatting sqref="G37">
    <cfRule type="cellIs" dxfId="0" priority="347" operator="lessThan">
      <formula>$C$4</formula>
    </cfRule>
  </conditionalFormatting>
  <conditionalFormatting sqref="G38">
    <cfRule type="cellIs" dxfId="0" priority="348" operator="lessThan">
      <formula>$C$4</formula>
    </cfRule>
  </conditionalFormatting>
  <conditionalFormatting sqref="G39">
    <cfRule type="cellIs" dxfId="0" priority="349" operator="lessThan">
      <formula>$C$4</formula>
    </cfRule>
  </conditionalFormatting>
  <conditionalFormatting sqref="G40">
    <cfRule type="cellIs" dxfId="0" priority="350" operator="lessThan">
      <formula>$C$4</formula>
    </cfRule>
  </conditionalFormatting>
  <conditionalFormatting sqref="G41">
    <cfRule type="cellIs" dxfId="0" priority="351" operator="lessThan">
      <formula>$C$4</formula>
    </cfRule>
  </conditionalFormatting>
  <conditionalFormatting sqref="G42">
    <cfRule type="cellIs" dxfId="0" priority="352" operator="lessThan">
      <formula>$C$4</formula>
    </cfRule>
  </conditionalFormatting>
  <conditionalFormatting sqref="G43">
    <cfRule type="cellIs" dxfId="0" priority="353" operator="lessThan">
      <formula>$C$4</formula>
    </cfRule>
  </conditionalFormatting>
  <conditionalFormatting sqref="G44">
    <cfRule type="cellIs" dxfId="0" priority="354" operator="lessThan">
      <formula>$C$4</formula>
    </cfRule>
  </conditionalFormatting>
  <conditionalFormatting sqref="G45">
    <cfRule type="cellIs" dxfId="0" priority="355" operator="lessThan">
      <formula>$C$4</formula>
    </cfRule>
  </conditionalFormatting>
  <conditionalFormatting sqref="G46">
    <cfRule type="cellIs" dxfId="0" priority="356" operator="lessThan">
      <formula>$C$4</formula>
    </cfRule>
  </conditionalFormatting>
  <conditionalFormatting sqref="G47">
    <cfRule type="cellIs" dxfId="0" priority="357" operator="lessThan">
      <formula>$C$4</formula>
    </cfRule>
  </conditionalFormatting>
  <conditionalFormatting sqref="G48">
    <cfRule type="cellIs" dxfId="0" priority="358" operator="lessThan">
      <formula>$C$4</formula>
    </cfRule>
  </conditionalFormatting>
  <conditionalFormatting sqref="G49">
    <cfRule type="cellIs" dxfId="0" priority="359" operator="lessThan">
      <formula>$C$4</formula>
    </cfRule>
  </conditionalFormatting>
  <conditionalFormatting sqref="G50">
    <cfRule type="cellIs" dxfId="0" priority="360" operator="lessThan">
      <formula>$C$4</formula>
    </cfRule>
  </conditionalFormatting>
  <conditionalFormatting sqref="H11">
    <cfRule type="cellIs" dxfId="0" priority="361" operator="lessThan">
      <formula>$C$4</formula>
    </cfRule>
  </conditionalFormatting>
  <conditionalFormatting sqref="H12">
    <cfRule type="cellIs" dxfId="0" priority="362" operator="lessThan">
      <formula>$C$4</formula>
    </cfRule>
  </conditionalFormatting>
  <conditionalFormatting sqref="H13">
    <cfRule type="cellIs" dxfId="0" priority="363" operator="lessThan">
      <formula>$C$4</formula>
    </cfRule>
  </conditionalFormatting>
  <conditionalFormatting sqref="H14">
    <cfRule type="cellIs" dxfId="0" priority="364" operator="lessThan">
      <formula>$C$4</formula>
    </cfRule>
  </conditionalFormatting>
  <conditionalFormatting sqref="H15">
    <cfRule type="cellIs" dxfId="0" priority="365" operator="lessThan">
      <formula>$C$4</formula>
    </cfRule>
  </conditionalFormatting>
  <conditionalFormatting sqref="H16">
    <cfRule type="cellIs" dxfId="0" priority="366" operator="lessThan">
      <formula>$C$4</formula>
    </cfRule>
  </conditionalFormatting>
  <conditionalFormatting sqref="H17">
    <cfRule type="cellIs" dxfId="0" priority="367" operator="lessThan">
      <formula>$C$4</formula>
    </cfRule>
  </conditionalFormatting>
  <conditionalFormatting sqref="H18">
    <cfRule type="cellIs" dxfId="0" priority="368" operator="lessThan">
      <formula>$C$4</formula>
    </cfRule>
  </conditionalFormatting>
  <conditionalFormatting sqref="H19">
    <cfRule type="cellIs" dxfId="0" priority="369" operator="lessThan">
      <formula>$C$4</formula>
    </cfRule>
  </conditionalFormatting>
  <conditionalFormatting sqref="H20">
    <cfRule type="cellIs" dxfId="0" priority="370" operator="lessThan">
      <formula>$C$4</formula>
    </cfRule>
  </conditionalFormatting>
  <conditionalFormatting sqref="H21">
    <cfRule type="cellIs" dxfId="0" priority="371" operator="lessThan">
      <formula>$C$4</formula>
    </cfRule>
  </conditionalFormatting>
  <conditionalFormatting sqref="H22">
    <cfRule type="cellIs" dxfId="0" priority="372" operator="lessThan">
      <formula>$C$4</formula>
    </cfRule>
  </conditionalFormatting>
  <conditionalFormatting sqref="H23">
    <cfRule type="cellIs" dxfId="0" priority="373" operator="lessThan">
      <formula>$C$4</formula>
    </cfRule>
  </conditionalFormatting>
  <conditionalFormatting sqref="H24">
    <cfRule type="cellIs" dxfId="0" priority="374" operator="lessThan">
      <formula>$C$4</formula>
    </cfRule>
  </conditionalFormatting>
  <conditionalFormatting sqref="H25">
    <cfRule type="cellIs" dxfId="0" priority="375" operator="lessThan">
      <formula>$C$4</formula>
    </cfRule>
  </conditionalFormatting>
  <conditionalFormatting sqref="H26">
    <cfRule type="cellIs" dxfId="0" priority="376" operator="lessThan">
      <formula>$C$4</formula>
    </cfRule>
  </conditionalFormatting>
  <conditionalFormatting sqref="H27">
    <cfRule type="cellIs" dxfId="0" priority="377" operator="lessThan">
      <formula>$C$4</formula>
    </cfRule>
  </conditionalFormatting>
  <conditionalFormatting sqref="H28">
    <cfRule type="cellIs" dxfId="0" priority="378" operator="lessThan">
      <formula>$C$4</formula>
    </cfRule>
  </conditionalFormatting>
  <conditionalFormatting sqref="H29">
    <cfRule type="cellIs" dxfId="0" priority="379" operator="lessThan">
      <formula>$C$4</formula>
    </cfRule>
  </conditionalFormatting>
  <conditionalFormatting sqref="H30">
    <cfRule type="cellIs" dxfId="0" priority="380" operator="lessThan">
      <formula>$C$4</formula>
    </cfRule>
  </conditionalFormatting>
  <conditionalFormatting sqref="H31">
    <cfRule type="cellIs" dxfId="0" priority="381" operator="lessThan">
      <formula>$C$4</formula>
    </cfRule>
  </conditionalFormatting>
  <conditionalFormatting sqref="H32">
    <cfRule type="cellIs" dxfId="0" priority="382" operator="lessThan">
      <formula>$C$4</formula>
    </cfRule>
  </conditionalFormatting>
  <conditionalFormatting sqref="H33">
    <cfRule type="cellIs" dxfId="0" priority="383" operator="lessThan">
      <formula>$C$4</formula>
    </cfRule>
  </conditionalFormatting>
  <conditionalFormatting sqref="H34">
    <cfRule type="cellIs" dxfId="0" priority="384" operator="lessThan">
      <formula>$C$4</formula>
    </cfRule>
  </conditionalFormatting>
  <conditionalFormatting sqref="H35">
    <cfRule type="cellIs" dxfId="0" priority="385" operator="lessThan">
      <formula>$C$4</formula>
    </cfRule>
  </conditionalFormatting>
  <conditionalFormatting sqref="H36">
    <cfRule type="cellIs" dxfId="0" priority="386" operator="lessThan">
      <formula>$C$4</formula>
    </cfRule>
  </conditionalFormatting>
  <conditionalFormatting sqref="H37">
    <cfRule type="cellIs" dxfId="0" priority="387" operator="lessThan">
      <formula>$C$4</formula>
    </cfRule>
  </conditionalFormatting>
  <conditionalFormatting sqref="H38">
    <cfRule type="cellIs" dxfId="0" priority="388" operator="lessThan">
      <formula>$C$4</formula>
    </cfRule>
  </conditionalFormatting>
  <conditionalFormatting sqref="H39">
    <cfRule type="cellIs" dxfId="0" priority="389" operator="lessThan">
      <formula>$C$4</formula>
    </cfRule>
  </conditionalFormatting>
  <conditionalFormatting sqref="H40">
    <cfRule type="cellIs" dxfId="0" priority="390" operator="lessThan">
      <formula>$C$4</formula>
    </cfRule>
  </conditionalFormatting>
  <conditionalFormatting sqref="H41">
    <cfRule type="cellIs" dxfId="0" priority="391" operator="lessThan">
      <formula>$C$4</formula>
    </cfRule>
  </conditionalFormatting>
  <conditionalFormatting sqref="H42">
    <cfRule type="cellIs" dxfId="0" priority="392" operator="lessThan">
      <formula>$C$4</formula>
    </cfRule>
  </conditionalFormatting>
  <conditionalFormatting sqref="H43">
    <cfRule type="cellIs" dxfId="0" priority="393" operator="lessThan">
      <formula>$C$4</formula>
    </cfRule>
  </conditionalFormatting>
  <conditionalFormatting sqref="H44">
    <cfRule type="cellIs" dxfId="0" priority="394" operator="lessThan">
      <formula>$C$4</formula>
    </cfRule>
  </conditionalFormatting>
  <conditionalFormatting sqref="H45">
    <cfRule type="cellIs" dxfId="0" priority="395" operator="lessThan">
      <formula>$C$4</formula>
    </cfRule>
  </conditionalFormatting>
  <conditionalFormatting sqref="H46">
    <cfRule type="cellIs" dxfId="0" priority="396" operator="lessThan">
      <formula>$C$4</formula>
    </cfRule>
  </conditionalFormatting>
  <conditionalFormatting sqref="H47">
    <cfRule type="cellIs" dxfId="0" priority="397" operator="lessThan">
      <formula>$C$4</formula>
    </cfRule>
  </conditionalFormatting>
  <conditionalFormatting sqref="H48">
    <cfRule type="cellIs" dxfId="0" priority="398" operator="lessThan">
      <formula>$C$4</formula>
    </cfRule>
  </conditionalFormatting>
  <conditionalFormatting sqref="H49">
    <cfRule type="cellIs" dxfId="0" priority="399" operator="lessThan">
      <formula>$C$4</formula>
    </cfRule>
  </conditionalFormatting>
  <conditionalFormatting sqref="H50">
    <cfRule type="cellIs" dxfId="0" priority="400" operator="lessThan">
      <formula>$C$4</formula>
    </cfRule>
  </conditionalFormatting>
  <conditionalFormatting sqref="I11">
    <cfRule type="cellIs" dxfId="0" priority="401" operator="lessThan">
      <formula>$C$4</formula>
    </cfRule>
  </conditionalFormatting>
  <conditionalFormatting sqref="I12">
    <cfRule type="cellIs" dxfId="0" priority="402" operator="lessThan">
      <formula>$C$4</formula>
    </cfRule>
  </conditionalFormatting>
  <conditionalFormatting sqref="I13">
    <cfRule type="cellIs" dxfId="0" priority="403" operator="lessThan">
      <formula>$C$4</formula>
    </cfRule>
  </conditionalFormatting>
  <conditionalFormatting sqref="I14">
    <cfRule type="cellIs" dxfId="0" priority="404" operator="lessThan">
      <formula>$C$4</formula>
    </cfRule>
  </conditionalFormatting>
  <conditionalFormatting sqref="I15">
    <cfRule type="cellIs" dxfId="0" priority="405" operator="lessThan">
      <formula>$C$4</formula>
    </cfRule>
  </conditionalFormatting>
  <conditionalFormatting sqref="I16">
    <cfRule type="cellIs" dxfId="0" priority="406" operator="lessThan">
      <formula>$C$4</formula>
    </cfRule>
  </conditionalFormatting>
  <conditionalFormatting sqref="I17">
    <cfRule type="cellIs" dxfId="0" priority="407" operator="lessThan">
      <formula>$C$4</formula>
    </cfRule>
  </conditionalFormatting>
  <conditionalFormatting sqref="I18">
    <cfRule type="cellIs" dxfId="0" priority="408" operator="lessThan">
      <formula>$C$4</formula>
    </cfRule>
  </conditionalFormatting>
  <conditionalFormatting sqref="I19">
    <cfRule type="cellIs" dxfId="0" priority="409" operator="lessThan">
      <formula>$C$4</formula>
    </cfRule>
  </conditionalFormatting>
  <conditionalFormatting sqref="I20">
    <cfRule type="cellIs" dxfId="0" priority="410" operator="lessThan">
      <formula>$C$4</formula>
    </cfRule>
  </conditionalFormatting>
  <conditionalFormatting sqref="I21">
    <cfRule type="cellIs" dxfId="0" priority="411" operator="lessThan">
      <formula>$C$4</formula>
    </cfRule>
  </conditionalFormatting>
  <conditionalFormatting sqref="I22">
    <cfRule type="cellIs" dxfId="0" priority="412" operator="lessThan">
      <formula>$C$4</formula>
    </cfRule>
  </conditionalFormatting>
  <conditionalFormatting sqref="I23">
    <cfRule type="cellIs" dxfId="0" priority="413" operator="lessThan">
      <formula>$C$4</formula>
    </cfRule>
  </conditionalFormatting>
  <conditionalFormatting sqref="I24">
    <cfRule type="cellIs" dxfId="0" priority="414" operator="lessThan">
      <formula>$C$4</formula>
    </cfRule>
  </conditionalFormatting>
  <conditionalFormatting sqref="I25">
    <cfRule type="cellIs" dxfId="0" priority="415" operator="lessThan">
      <formula>$C$4</formula>
    </cfRule>
  </conditionalFormatting>
  <conditionalFormatting sqref="I26">
    <cfRule type="cellIs" dxfId="0" priority="416" operator="lessThan">
      <formula>$C$4</formula>
    </cfRule>
  </conditionalFormatting>
  <conditionalFormatting sqref="I27">
    <cfRule type="cellIs" dxfId="0" priority="417" operator="lessThan">
      <formula>$C$4</formula>
    </cfRule>
  </conditionalFormatting>
  <conditionalFormatting sqref="I28">
    <cfRule type="cellIs" dxfId="0" priority="418" operator="lessThan">
      <formula>$C$4</formula>
    </cfRule>
  </conditionalFormatting>
  <conditionalFormatting sqref="I29">
    <cfRule type="cellIs" dxfId="0" priority="419" operator="lessThan">
      <formula>$C$4</formula>
    </cfRule>
  </conditionalFormatting>
  <conditionalFormatting sqref="I30">
    <cfRule type="cellIs" dxfId="0" priority="420" operator="lessThan">
      <formula>$C$4</formula>
    </cfRule>
  </conditionalFormatting>
  <conditionalFormatting sqref="I31">
    <cfRule type="cellIs" dxfId="0" priority="421" operator="lessThan">
      <formula>$C$4</formula>
    </cfRule>
  </conditionalFormatting>
  <conditionalFormatting sqref="I32">
    <cfRule type="cellIs" dxfId="0" priority="422" operator="lessThan">
      <formula>$C$4</formula>
    </cfRule>
  </conditionalFormatting>
  <conditionalFormatting sqref="I33">
    <cfRule type="cellIs" dxfId="0" priority="423" operator="lessThan">
      <formula>$C$4</formula>
    </cfRule>
  </conditionalFormatting>
  <conditionalFormatting sqref="I34">
    <cfRule type="cellIs" dxfId="0" priority="424" operator="lessThan">
      <formula>$C$4</formula>
    </cfRule>
  </conditionalFormatting>
  <conditionalFormatting sqref="I35">
    <cfRule type="cellIs" dxfId="0" priority="425" operator="lessThan">
      <formula>$C$4</formula>
    </cfRule>
  </conditionalFormatting>
  <conditionalFormatting sqref="I36">
    <cfRule type="cellIs" dxfId="0" priority="426" operator="lessThan">
      <formula>$C$4</formula>
    </cfRule>
  </conditionalFormatting>
  <conditionalFormatting sqref="I37">
    <cfRule type="cellIs" dxfId="0" priority="427" operator="lessThan">
      <formula>$C$4</formula>
    </cfRule>
  </conditionalFormatting>
  <conditionalFormatting sqref="I38">
    <cfRule type="cellIs" dxfId="0" priority="428" operator="lessThan">
      <formula>$C$4</formula>
    </cfRule>
  </conditionalFormatting>
  <conditionalFormatting sqref="I39">
    <cfRule type="cellIs" dxfId="0" priority="429" operator="lessThan">
      <formula>$C$4</formula>
    </cfRule>
  </conditionalFormatting>
  <conditionalFormatting sqref="I40">
    <cfRule type="cellIs" dxfId="0" priority="430" operator="lessThan">
      <formula>$C$4</formula>
    </cfRule>
  </conditionalFormatting>
  <conditionalFormatting sqref="I41">
    <cfRule type="cellIs" dxfId="0" priority="431" operator="lessThan">
      <formula>$C$4</formula>
    </cfRule>
  </conditionalFormatting>
  <conditionalFormatting sqref="I42">
    <cfRule type="cellIs" dxfId="0" priority="432" operator="lessThan">
      <formula>$C$4</formula>
    </cfRule>
  </conditionalFormatting>
  <conditionalFormatting sqref="I43">
    <cfRule type="cellIs" dxfId="0" priority="433" operator="lessThan">
      <formula>$C$4</formula>
    </cfRule>
  </conditionalFormatting>
  <conditionalFormatting sqref="I44">
    <cfRule type="cellIs" dxfId="0" priority="434" operator="lessThan">
      <formula>$C$4</formula>
    </cfRule>
  </conditionalFormatting>
  <conditionalFormatting sqref="I45">
    <cfRule type="cellIs" dxfId="0" priority="435" operator="lessThan">
      <formula>$C$4</formula>
    </cfRule>
  </conditionalFormatting>
  <conditionalFormatting sqref="I46">
    <cfRule type="cellIs" dxfId="0" priority="436" operator="lessThan">
      <formula>$C$4</formula>
    </cfRule>
  </conditionalFormatting>
  <conditionalFormatting sqref="I47">
    <cfRule type="cellIs" dxfId="0" priority="437" operator="lessThan">
      <formula>$C$4</formula>
    </cfRule>
  </conditionalFormatting>
  <conditionalFormatting sqref="I48">
    <cfRule type="cellIs" dxfId="0" priority="438" operator="lessThan">
      <formula>$C$4</formula>
    </cfRule>
  </conditionalFormatting>
  <conditionalFormatting sqref="I49">
    <cfRule type="cellIs" dxfId="0" priority="439" operator="lessThan">
      <formula>$C$4</formula>
    </cfRule>
  </conditionalFormatting>
  <conditionalFormatting sqref="I50">
    <cfRule type="cellIs" dxfId="0" priority="440" operator="lessThan">
      <formula>$C$4</formula>
    </cfRule>
  </conditionalFormatting>
  <conditionalFormatting sqref="I52">
    <cfRule type="cellIs" dxfId="0" priority="441" operator="lessThan">
      <formula>$C$4</formula>
    </cfRule>
  </conditionalFormatting>
  <conditionalFormatting sqref="J11">
    <cfRule type="cellIs" dxfId="0" priority="442" operator="lessThan">
      <formula>$C$4</formula>
    </cfRule>
  </conditionalFormatting>
  <conditionalFormatting sqref="J12">
    <cfRule type="cellIs" dxfId="0" priority="443" operator="lessThan">
      <formula>$C$4</formula>
    </cfRule>
  </conditionalFormatting>
  <conditionalFormatting sqref="J13">
    <cfRule type="cellIs" dxfId="0" priority="444" operator="lessThan">
      <formula>$C$4</formula>
    </cfRule>
  </conditionalFormatting>
  <conditionalFormatting sqref="J14">
    <cfRule type="cellIs" dxfId="0" priority="445" operator="lessThan">
      <formula>$C$4</formula>
    </cfRule>
  </conditionalFormatting>
  <conditionalFormatting sqref="J15">
    <cfRule type="cellIs" dxfId="0" priority="446" operator="lessThan">
      <formula>$C$4</formula>
    </cfRule>
  </conditionalFormatting>
  <conditionalFormatting sqref="J16">
    <cfRule type="cellIs" dxfId="0" priority="447" operator="lessThan">
      <formula>$C$4</formula>
    </cfRule>
  </conditionalFormatting>
  <conditionalFormatting sqref="J17">
    <cfRule type="cellIs" dxfId="0" priority="448" operator="lessThan">
      <formula>$C$4</formula>
    </cfRule>
  </conditionalFormatting>
  <conditionalFormatting sqref="J18">
    <cfRule type="cellIs" dxfId="0" priority="449" operator="lessThan">
      <formula>$C$4</formula>
    </cfRule>
  </conditionalFormatting>
  <conditionalFormatting sqref="J19">
    <cfRule type="cellIs" dxfId="0" priority="450" operator="lessThan">
      <formula>$C$4</formula>
    </cfRule>
  </conditionalFormatting>
  <conditionalFormatting sqref="J20">
    <cfRule type="cellIs" dxfId="0" priority="451" operator="lessThan">
      <formula>$C$4</formula>
    </cfRule>
  </conditionalFormatting>
  <conditionalFormatting sqref="J21">
    <cfRule type="cellIs" dxfId="0" priority="452" operator="lessThan">
      <formula>$C$4</formula>
    </cfRule>
  </conditionalFormatting>
  <conditionalFormatting sqref="J22">
    <cfRule type="cellIs" dxfId="0" priority="453" operator="lessThan">
      <formula>$C$4</formula>
    </cfRule>
  </conditionalFormatting>
  <conditionalFormatting sqref="J23">
    <cfRule type="cellIs" dxfId="0" priority="454" operator="lessThan">
      <formula>$C$4</formula>
    </cfRule>
  </conditionalFormatting>
  <conditionalFormatting sqref="J24">
    <cfRule type="cellIs" dxfId="0" priority="455" operator="lessThan">
      <formula>$C$4</formula>
    </cfRule>
  </conditionalFormatting>
  <conditionalFormatting sqref="J25">
    <cfRule type="cellIs" dxfId="0" priority="456" operator="lessThan">
      <formula>$C$4</formula>
    </cfRule>
  </conditionalFormatting>
  <conditionalFormatting sqref="J26">
    <cfRule type="cellIs" dxfId="0" priority="457" operator="lessThan">
      <formula>$C$4</formula>
    </cfRule>
  </conditionalFormatting>
  <conditionalFormatting sqref="J27">
    <cfRule type="cellIs" dxfId="0" priority="458" operator="lessThan">
      <formula>$C$4</formula>
    </cfRule>
  </conditionalFormatting>
  <conditionalFormatting sqref="J28">
    <cfRule type="cellIs" dxfId="0" priority="459" operator="lessThan">
      <formula>$C$4</formula>
    </cfRule>
  </conditionalFormatting>
  <conditionalFormatting sqref="J29">
    <cfRule type="cellIs" dxfId="0" priority="460" operator="lessThan">
      <formula>$C$4</formula>
    </cfRule>
  </conditionalFormatting>
  <conditionalFormatting sqref="J30">
    <cfRule type="cellIs" dxfId="0" priority="461" operator="lessThan">
      <formula>$C$4</formula>
    </cfRule>
  </conditionalFormatting>
  <conditionalFormatting sqref="J31">
    <cfRule type="cellIs" dxfId="0" priority="462" operator="lessThan">
      <formula>$C$4</formula>
    </cfRule>
  </conditionalFormatting>
  <conditionalFormatting sqref="J32">
    <cfRule type="cellIs" dxfId="0" priority="463" operator="lessThan">
      <formula>$C$4</formula>
    </cfRule>
  </conditionalFormatting>
  <conditionalFormatting sqref="J33">
    <cfRule type="cellIs" dxfId="0" priority="464" operator="lessThan">
      <formula>$C$4</formula>
    </cfRule>
  </conditionalFormatting>
  <conditionalFormatting sqref="J34">
    <cfRule type="cellIs" dxfId="0" priority="465" operator="lessThan">
      <formula>$C$4</formula>
    </cfRule>
  </conditionalFormatting>
  <conditionalFormatting sqref="J35">
    <cfRule type="cellIs" dxfId="0" priority="466" operator="lessThan">
      <formula>$C$4</formula>
    </cfRule>
  </conditionalFormatting>
  <conditionalFormatting sqref="J36">
    <cfRule type="cellIs" dxfId="0" priority="467" operator="lessThan">
      <formula>$C$4</formula>
    </cfRule>
  </conditionalFormatting>
  <conditionalFormatting sqref="J37">
    <cfRule type="cellIs" dxfId="0" priority="468" operator="lessThan">
      <formula>$C$4</formula>
    </cfRule>
  </conditionalFormatting>
  <conditionalFormatting sqref="J38">
    <cfRule type="cellIs" dxfId="0" priority="469" operator="lessThan">
      <formula>$C$4</formula>
    </cfRule>
  </conditionalFormatting>
  <conditionalFormatting sqref="J39">
    <cfRule type="cellIs" dxfId="0" priority="470" operator="lessThan">
      <formula>$C$4</formula>
    </cfRule>
  </conditionalFormatting>
  <conditionalFormatting sqref="J40">
    <cfRule type="cellIs" dxfId="0" priority="471" operator="lessThan">
      <formula>$C$4</formula>
    </cfRule>
  </conditionalFormatting>
  <conditionalFormatting sqref="J41">
    <cfRule type="cellIs" dxfId="0" priority="472" operator="lessThan">
      <formula>$C$4</formula>
    </cfRule>
  </conditionalFormatting>
  <conditionalFormatting sqref="J42">
    <cfRule type="cellIs" dxfId="0" priority="473" operator="lessThan">
      <formula>$C$4</formula>
    </cfRule>
  </conditionalFormatting>
  <conditionalFormatting sqref="J43">
    <cfRule type="cellIs" dxfId="0" priority="474" operator="lessThan">
      <formula>$C$4</formula>
    </cfRule>
  </conditionalFormatting>
  <conditionalFormatting sqref="J44">
    <cfRule type="cellIs" dxfId="0" priority="475" operator="lessThan">
      <formula>$C$4</formula>
    </cfRule>
  </conditionalFormatting>
  <conditionalFormatting sqref="J45">
    <cfRule type="cellIs" dxfId="0" priority="476" operator="lessThan">
      <formula>$C$4</formula>
    </cfRule>
  </conditionalFormatting>
  <conditionalFormatting sqref="J46">
    <cfRule type="cellIs" dxfId="0" priority="477" operator="lessThan">
      <formula>$C$4</formula>
    </cfRule>
  </conditionalFormatting>
  <conditionalFormatting sqref="J47">
    <cfRule type="cellIs" dxfId="0" priority="478" operator="lessThan">
      <formula>$C$4</formula>
    </cfRule>
  </conditionalFormatting>
  <conditionalFormatting sqref="J48">
    <cfRule type="cellIs" dxfId="0" priority="479" operator="lessThan">
      <formula>$C$4</formula>
    </cfRule>
  </conditionalFormatting>
  <conditionalFormatting sqref="J49">
    <cfRule type="cellIs" dxfId="0" priority="480" operator="lessThan">
      <formula>$C$4</formula>
    </cfRule>
  </conditionalFormatting>
  <conditionalFormatting sqref="J50">
    <cfRule type="cellIs" dxfId="0" priority="481" operator="lessThan">
      <formula>$C$4</formula>
    </cfRule>
  </conditionalFormatting>
  <conditionalFormatting sqref="E11">
    <cfRule type="cellIs" dxfId="0" priority="482" operator="lessThan">
      <formula>$C$4</formula>
    </cfRule>
  </conditionalFormatting>
  <conditionalFormatting sqref="E12">
    <cfRule type="cellIs" dxfId="0" priority="483" operator="lessThan">
      <formula>$C$4</formula>
    </cfRule>
  </conditionalFormatting>
  <conditionalFormatting sqref="E13">
    <cfRule type="cellIs" dxfId="0" priority="484" operator="lessThan">
      <formula>$C$4</formula>
    </cfRule>
  </conditionalFormatting>
  <conditionalFormatting sqref="E14">
    <cfRule type="cellIs" dxfId="0" priority="485" operator="lessThan">
      <formula>$C$4</formula>
    </cfRule>
  </conditionalFormatting>
  <conditionalFormatting sqref="E15">
    <cfRule type="cellIs" dxfId="0" priority="486" operator="lessThan">
      <formula>$C$4</formula>
    </cfRule>
  </conditionalFormatting>
  <conditionalFormatting sqref="E16">
    <cfRule type="cellIs" dxfId="0" priority="487" operator="lessThan">
      <formula>$C$4</formula>
    </cfRule>
  </conditionalFormatting>
  <conditionalFormatting sqref="E17">
    <cfRule type="cellIs" dxfId="0" priority="488" operator="lessThan">
      <formula>$C$4</formula>
    </cfRule>
  </conditionalFormatting>
  <conditionalFormatting sqref="E18">
    <cfRule type="cellIs" dxfId="0" priority="489" operator="lessThan">
      <formula>$C$4</formula>
    </cfRule>
  </conditionalFormatting>
  <conditionalFormatting sqref="E19">
    <cfRule type="cellIs" dxfId="0" priority="490" operator="lessThan">
      <formula>$C$4</formula>
    </cfRule>
  </conditionalFormatting>
  <conditionalFormatting sqref="E20">
    <cfRule type="cellIs" dxfId="0" priority="491" operator="lessThan">
      <formula>$C$4</formula>
    </cfRule>
  </conditionalFormatting>
  <conditionalFormatting sqref="E21">
    <cfRule type="cellIs" dxfId="0" priority="492" operator="lessThan">
      <formula>$C$4</formula>
    </cfRule>
  </conditionalFormatting>
  <conditionalFormatting sqref="E22">
    <cfRule type="cellIs" dxfId="0" priority="493" operator="lessThan">
      <formula>$C$4</formula>
    </cfRule>
  </conditionalFormatting>
  <conditionalFormatting sqref="E23">
    <cfRule type="cellIs" dxfId="0" priority="494" operator="lessThan">
      <formula>$C$4</formula>
    </cfRule>
  </conditionalFormatting>
  <conditionalFormatting sqref="E24">
    <cfRule type="cellIs" dxfId="0" priority="495" operator="lessThan">
      <formula>$C$4</formula>
    </cfRule>
  </conditionalFormatting>
  <conditionalFormatting sqref="E25">
    <cfRule type="cellIs" dxfId="0" priority="496" operator="lessThan">
      <formula>$C$4</formula>
    </cfRule>
  </conditionalFormatting>
  <conditionalFormatting sqref="E26">
    <cfRule type="cellIs" dxfId="0" priority="497" operator="lessThan">
      <formula>$C$4</formula>
    </cfRule>
  </conditionalFormatting>
  <conditionalFormatting sqref="E27">
    <cfRule type="cellIs" dxfId="0" priority="498" operator="lessThan">
      <formula>$C$4</formula>
    </cfRule>
  </conditionalFormatting>
  <conditionalFormatting sqref="E28">
    <cfRule type="cellIs" dxfId="0" priority="499" operator="lessThan">
      <formula>$C$4</formula>
    </cfRule>
  </conditionalFormatting>
  <conditionalFormatting sqref="E29">
    <cfRule type="cellIs" dxfId="0" priority="500" operator="lessThan">
      <formula>$C$4</formula>
    </cfRule>
  </conditionalFormatting>
  <conditionalFormatting sqref="E30">
    <cfRule type="cellIs" dxfId="0" priority="501" operator="lessThan">
      <formula>$C$4</formula>
    </cfRule>
  </conditionalFormatting>
  <conditionalFormatting sqref="E31">
    <cfRule type="cellIs" dxfId="0" priority="502" operator="lessThan">
      <formula>$C$4</formula>
    </cfRule>
  </conditionalFormatting>
  <conditionalFormatting sqref="E32">
    <cfRule type="cellIs" dxfId="0" priority="503" operator="lessThan">
      <formula>$C$4</formula>
    </cfRule>
  </conditionalFormatting>
  <conditionalFormatting sqref="E33">
    <cfRule type="cellIs" dxfId="0" priority="504" operator="lessThan">
      <formula>$C$4</formula>
    </cfRule>
  </conditionalFormatting>
  <conditionalFormatting sqref="E34">
    <cfRule type="cellIs" dxfId="0" priority="505" operator="lessThan">
      <formula>$C$4</formula>
    </cfRule>
  </conditionalFormatting>
  <conditionalFormatting sqref="E35">
    <cfRule type="cellIs" dxfId="0" priority="506" operator="lessThan">
      <formula>$C$4</formula>
    </cfRule>
  </conditionalFormatting>
  <conditionalFormatting sqref="E36">
    <cfRule type="cellIs" dxfId="0" priority="507" operator="lessThan">
      <formula>$C$4</formula>
    </cfRule>
  </conditionalFormatting>
  <conditionalFormatting sqref="E37">
    <cfRule type="cellIs" dxfId="0" priority="508" operator="lessThan">
      <formula>$C$4</formula>
    </cfRule>
  </conditionalFormatting>
  <conditionalFormatting sqref="E38">
    <cfRule type="cellIs" dxfId="0" priority="509" operator="lessThan">
      <formula>$C$4</formula>
    </cfRule>
  </conditionalFormatting>
  <conditionalFormatting sqref="E39">
    <cfRule type="cellIs" dxfId="0" priority="510" operator="lessThan">
      <formula>$C$4</formula>
    </cfRule>
  </conditionalFormatting>
  <conditionalFormatting sqref="E40">
    <cfRule type="cellIs" dxfId="0" priority="511" operator="lessThan">
      <formula>$C$4</formula>
    </cfRule>
  </conditionalFormatting>
  <conditionalFormatting sqref="E41">
    <cfRule type="cellIs" dxfId="0" priority="512" operator="lessThan">
      <formula>$C$4</formula>
    </cfRule>
  </conditionalFormatting>
  <conditionalFormatting sqref="E42">
    <cfRule type="cellIs" dxfId="0" priority="513" operator="lessThan">
      <formula>$C$4</formula>
    </cfRule>
  </conditionalFormatting>
  <conditionalFormatting sqref="E43">
    <cfRule type="cellIs" dxfId="0" priority="514" operator="lessThan">
      <formula>$C$4</formula>
    </cfRule>
  </conditionalFormatting>
  <conditionalFormatting sqref="E44">
    <cfRule type="cellIs" dxfId="0" priority="515" operator="lessThan">
      <formula>$C$4</formula>
    </cfRule>
  </conditionalFormatting>
  <conditionalFormatting sqref="E45">
    <cfRule type="cellIs" dxfId="0" priority="516" operator="lessThan">
      <formula>$C$4</formula>
    </cfRule>
  </conditionalFormatting>
  <conditionalFormatting sqref="E46">
    <cfRule type="cellIs" dxfId="0" priority="517" operator="lessThan">
      <formula>$C$4</formula>
    </cfRule>
  </conditionalFormatting>
  <conditionalFormatting sqref="E47">
    <cfRule type="cellIs" dxfId="0" priority="518" operator="lessThan">
      <formula>$C$4</formula>
    </cfRule>
  </conditionalFormatting>
  <conditionalFormatting sqref="E48">
    <cfRule type="cellIs" dxfId="0" priority="519" operator="lessThan">
      <formula>$C$4</formula>
    </cfRule>
  </conditionalFormatting>
  <conditionalFormatting sqref="E49">
    <cfRule type="cellIs" dxfId="0" priority="520" operator="lessThan">
      <formula>$C$4</formula>
    </cfRule>
  </conditionalFormatting>
  <conditionalFormatting sqref="E50">
    <cfRule type="cellIs" dxfId="0" priority="521" operator="lessThan">
      <formula>$C$4</formula>
    </cfRule>
  </conditionalFormatting>
  <conditionalFormatting sqref="I53">
    <cfRule type="cellIs" dxfId="0" priority="522" operator="lessThan">
      <formula>$C$4</formula>
    </cfRule>
  </conditionalFormatting>
  <conditionalFormatting sqref="I54">
    <cfRule type="cellIs" dxfId="0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DropDown="0" showInputMessage="1" showErrorMessage="1" promptTitle="Input yg diisikan" prompt="Input isian A , B , C atau D " sqref="BA11"/>
    <dataValidation allowBlank="1" showDropDown="0" showInputMessage="1" showErrorMessage="1" promptTitle="Input yg diisikan" prompt="Input isian A , B , C atau D " sqref="BA12"/>
    <dataValidation allowBlank="1" showDropDown="0" showInputMessage="1" showErrorMessage="1" promptTitle="Input yg diisikan" prompt="Input isian A , B , C atau D " sqref="BA13"/>
    <dataValidation allowBlank="1" showDropDown="0" showInputMessage="1" showErrorMessage="1" promptTitle="Input yg diisikan" prompt="Input isian A , B , C atau D " sqref="BA14"/>
    <dataValidation allowBlank="1" showDropDown="0" showInputMessage="1" showErrorMessage="1" promptTitle="Input yg diisikan" prompt="Input isian A , B , C atau D " sqref="BA15"/>
    <dataValidation allowBlank="1" showDropDown="0" showInputMessage="1" showErrorMessage="1" promptTitle="Input yg diisikan" prompt="Input isian A , B , C atau D " sqref="BA16"/>
    <dataValidation allowBlank="1" showDropDown="0" showInputMessage="1" showErrorMessage="1" promptTitle="Input yg diisikan" prompt="Input isian A , B , C atau D " sqref="BA17"/>
    <dataValidation allowBlank="1" showDropDown="0" showInputMessage="1" showErrorMessage="1" promptTitle="Input yg diisikan" prompt="Input isian A , B , C atau D " sqref="BA18"/>
    <dataValidation allowBlank="1" showDropDown="0" showInputMessage="1" showErrorMessage="1" promptTitle="Input yg diisikan" prompt="Input isian A , B , C atau D " sqref="BA19"/>
    <dataValidation allowBlank="1" showDropDown="0" showInputMessage="1" showErrorMessage="1" promptTitle="Input yg diisikan" prompt="Input isian A , B , C atau D " sqref="BA20"/>
    <dataValidation allowBlank="1" showDropDown="0" showInputMessage="1" showErrorMessage="1" promptTitle="Input yg diisikan" prompt="Input isian A , B , C atau D " sqref="BA21"/>
    <dataValidation allowBlank="1" showDropDown="0" showInputMessage="1" showErrorMessage="1" promptTitle="Input yg diisikan" prompt="Input isian A , B , C atau D " sqref="BA22"/>
    <dataValidation allowBlank="1" showDropDown="0" showInputMessage="1" showErrorMessage="1" promptTitle="Input yg diisikan" prompt="Input isian A , B , C atau D " sqref="BA23"/>
    <dataValidation allowBlank="1" showDropDown="0" showInputMessage="1" showErrorMessage="1" promptTitle="Input yg diisikan" prompt="Input isian A , B , C atau D " sqref="BA24"/>
    <dataValidation allowBlank="1" showDropDown="0" showInputMessage="1" showErrorMessage="1" promptTitle="Input yg diisikan" prompt="Input isian A , B , C atau D " sqref="BA25"/>
    <dataValidation allowBlank="1" showDropDown="0" showInputMessage="1" showErrorMessage="1" promptTitle="Input yg diisikan" prompt="Input isian A , B , C atau D " sqref="BA26"/>
    <dataValidation allowBlank="1" showDropDown="0" showInputMessage="1" showErrorMessage="1" promptTitle="Input yg diisikan" prompt="Input isian A , B , C atau D " sqref="BA27"/>
    <dataValidation allowBlank="1" showDropDown="0" showInputMessage="1" showErrorMessage="1" promptTitle="Input yg diisikan" prompt="Input isian A , B , C atau D " sqref="BA28"/>
    <dataValidation allowBlank="1" showDropDown="0" showInputMessage="1" showErrorMessage="1" promptTitle="Input yg diisikan" prompt="Input isian A , B , C atau D " sqref="BA29"/>
    <dataValidation allowBlank="1" showDropDown="0" showInputMessage="1" showErrorMessage="1" promptTitle="Input yg diisikan" prompt="Input isian A , B , C atau D " sqref="BA30"/>
    <dataValidation allowBlank="1" showDropDown="0" showInputMessage="1" showErrorMessage="1" promptTitle="Input yg diisikan" prompt="Input isian A , B , C atau D " sqref="BA31"/>
    <dataValidation allowBlank="1" showDropDown="0" showInputMessage="1" showErrorMessage="1" promptTitle="Input yg diisikan" prompt="Input isian A , B , C atau D " sqref="BA32"/>
    <dataValidation allowBlank="1" showDropDown="0" showInputMessage="1" showErrorMessage="1" promptTitle="Input yg diisikan" prompt="Input isian A , B , C atau D " sqref="BA33"/>
    <dataValidation allowBlank="1" showDropDown="0" showInputMessage="1" showErrorMessage="1" promptTitle="Input yg diisikan" prompt="Input isian A , B , C atau D " sqref="BA34"/>
    <dataValidation allowBlank="1" showDropDown="0" showInputMessage="1" showErrorMessage="1" promptTitle="Input yg diisikan" prompt="Input isian A , B , C atau D " sqref="BA35"/>
    <dataValidation allowBlank="1" showDropDown="0" showInputMessage="1" showErrorMessage="1" promptTitle="Input yg diisikan" prompt="Input isian A , B , C atau D " sqref="BA36"/>
    <dataValidation allowBlank="1" showDropDown="0" showInputMessage="1" showErrorMessage="1" promptTitle="Input yg diisikan" prompt="Input isian A , B , C atau D " sqref="BA37"/>
    <dataValidation allowBlank="1" showDropDown="0" showInputMessage="1" showErrorMessage="1" promptTitle="Input yg diisikan" prompt="Input isian A , B , C atau D " sqref="BA38"/>
    <dataValidation allowBlank="1" showDropDown="0" showInputMessage="1" showErrorMessage="1" promptTitle="Input yg diisikan" prompt="Input isian A , B , C atau D " sqref="BA39"/>
    <dataValidation allowBlank="1" showDropDown="0" showInputMessage="1" showErrorMessage="1" promptTitle="Input yg diisikan" prompt="Input isian A , B , C atau D " sqref="BA40"/>
    <dataValidation allowBlank="1" showDropDown="0" showInputMessage="1" showErrorMessage="1" promptTitle="Input yg diisikan" prompt="Input isian A , B , C atau D " sqref="BA41"/>
    <dataValidation allowBlank="1" showDropDown="0" showInputMessage="1" showErrorMessage="1" promptTitle="Input yg diisikan" prompt="Input isian A , B , C atau D " sqref="BA42"/>
    <dataValidation allowBlank="1" showDropDown="0" showInputMessage="1" showErrorMessage="1" promptTitle="Input yg diisikan" prompt="Input isian A , B , C atau D " sqref="BA43"/>
    <dataValidation allowBlank="1" showDropDown="0" showInputMessage="1" showErrorMessage="1" promptTitle="Input yg diisikan" prompt="Input isian A , B , C atau D " sqref="BA44"/>
    <dataValidation allowBlank="1" showDropDown="0" showInputMessage="1" showErrorMessage="1" promptTitle="Input yg diisikan" prompt="Input isian A , B , C atau D " sqref="BA45"/>
    <dataValidation allowBlank="1" showDropDown="0" showInputMessage="1" showErrorMessage="1" promptTitle="Input yg diisikan" prompt="Input isian A , B , C atau D " sqref="BA46"/>
    <dataValidation allowBlank="1" showDropDown="0" showInputMessage="1" showErrorMessage="1" promptTitle="Input yg diisikan" prompt="Input isian A , B , C atau D " sqref="BA47"/>
    <dataValidation allowBlank="1" showDropDown="0" showInputMessage="1" showErrorMessage="1" promptTitle="Input yg diisikan" prompt="Input isian A , B , C atau D " sqref="BA48"/>
    <dataValidation allowBlank="1" showDropDown="0" showInputMessage="1" showErrorMessage="1" promptTitle="Input yg diisikan" prompt="Input isian A , B , C atau D " sqref="BA49"/>
    <dataValidation allowBlank="1" showDropDown="0" showInputMessage="1" showErrorMessage="1" promptTitle="Input yg diisikan" prompt="Input isian A , B , C atau D " sqref="BA50"/>
  </dataValidations>
  <printOptions gridLines="false" gridLinesSet="true"/>
  <pageMargins left="0.7" right="0.7" top="0.75" bottom="0.75" header="0.3" footer="0.3"/>
  <pageSetup paperSize="1" orientation="landscape" scale="62" fitToHeight="1" fitToWidth="0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XII-IPA 1</vt:lpstr>
      <vt:lpstr>XII-IPA 2</vt:lpstr>
      <vt:lpstr>XII-IPA 3</vt:lpstr>
      <vt:lpstr>XII-IPA 4</vt:lpstr>
      <vt:lpstr>XII-IPA 5</vt:lpstr>
      <vt:lpstr>XII-IPA 6</vt:lpstr>
      <vt:lpstr>XII-IPA 7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ACER</cp:lastModifiedBy>
  <dcterms:created xsi:type="dcterms:W3CDTF">2016-01-15T05:19:27+07:00</dcterms:created>
  <dcterms:modified xsi:type="dcterms:W3CDTF">2017-12-19T08:09:37+07:00</dcterms:modified>
  <dc:title/>
  <dc:description/>
  <dc:subject/>
  <cp:keywords/>
  <cp:category/>
</cp:coreProperties>
</file>