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UAS GASAL 17-18\"/>
    </mc:Choice>
  </mc:AlternateContent>
  <bookViews>
    <workbookView xWindow="0" yWindow="0" windowWidth="20490" windowHeight="7755"/>
  </bookViews>
  <sheets>
    <sheet name="XI-MIPA 1" sheetId="1" r:id="rId1"/>
    <sheet name="XI-MIPA 2" sheetId="2" r:id="rId2"/>
  </sheets>
  <calcPr calcId="152511"/>
</workbook>
</file>

<file path=xl/calcChain.xml><?xml version="1.0" encoding="utf-8"?>
<calcChain xmlns="http://schemas.openxmlformats.org/spreadsheetml/2006/main">
  <c r="K55" i="2" l="1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N44" i="2"/>
  <c r="M44" i="2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L42" i="2"/>
  <c r="K42" i="2"/>
  <c r="J42" i="2"/>
  <c r="G42" i="2"/>
  <c r="H42" i="2" s="1"/>
  <c r="E42" i="2"/>
  <c r="F42" i="2" s="1"/>
  <c r="R41" i="2"/>
  <c r="Q41" i="2"/>
  <c r="P41" i="2"/>
  <c r="N41" i="2"/>
  <c r="M41" i="2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L40" i="2"/>
  <c r="K40" i="2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L38" i="2"/>
  <c r="K38" i="2"/>
  <c r="J38" i="2"/>
  <c r="G38" i="2"/>
  <c r="H38" i="2" s="1"/>
  <c r="E38" i="2"/>
  <c r="F38" i="2" s="1"/>
  <c r="R37" i="2"/>
  <c r="Q37" i="2"/>
  <c r="P37" i="2"/>
  <c r="N37" i="2"/>
  <c r="M37" i="2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L34" i="2"/>
  <c r="K34" i="2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L30" i="2"/>
  <c r="K30" i="2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L26" i="2"/>
  <c r="K26" i="2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L22" i="2"/>
  <c r="K22" i="2"/>
  <c r="J22" i="2"/>
  <c r="G22" i="2"/>
  <c r="H22" i="2" s="1"/>
  <c r="E22" i="2"/>
  <c r="F22" i="2" s="1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L18" i="2"/>
  <c r="K18" i="2"/>
  <c r="J18" i="2"/>
  <c r="G18" i="2"/>
  <c r="H18" i="2" s="1"/>
  <c r="E18" i="2"/>
  <c r="F18" i="2" s="1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L14" i="2"/>
  <c r="K14" i="2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L27" i="1"/>
  <c r="K27" i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L19" i="1"/>
  <c r="K19" i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L11" i="1"/>
  <c r="K11" i="1"/>
  <c r="J11" i="1"/>
  <c r="G11" i="1"/>
  <c r="H11" i="1" s="1"/>
  <c r="E11" i="1"/>
  <c r="F11" i="1" s="1"/>
  <c r="K52" i="2" l="1"/>
  <c r="K52" i="1"/>
  <c r="K53" i="1"/>
  <c r="K53" i="2"/>
  <c r="K54" i="1"/>
  <c r="K54" i="2"/>
</calcChain>
</file>

<file path=xl/sharedStrings.xml><?xml version="1.0" encoding="utf-8"?>
<sst xmlns="http://schemas.openxmlformats.org/spreadsheetml/2006/main" count="370" uniqueCount="155">
  <si>
    <t>DAFTAR NILAI SISWA SMAN 9 SEMARANG SEMESTER GASAL TAHUN PELAJARAN 2017/2018</t>
  </si>
  <si>
    <t>Guru :</t>
  </si>
  <si>
    <t>Udin Winarno S.Pd.</t>
  </si>
  <si>
    <t>Kelas XI-MIPA 1</t>
  </si>
  <si>
    <t>Mapel :</t>
  </si>
  <si>
    <t>Sejarah Indonesia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</si>
  <si>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</si>
  <si>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</si>
  <si>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</si>
  <si>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</si>
  <si>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</si>
  <si>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</si>
  <si>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</si>
  <si>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</si>
  <si>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</si>
  <si>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</si>
  <si>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</si>
  <si>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</si>
  <si>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</si>
  <si>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</si>
  <si>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</si>
  <si>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</si>
  <si>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</si>
  <si>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</si>
  <si>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</si>
  <si>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</si>
  <si>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</si>
  <si>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</si>
  <si>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</si>
  <si>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</si>
  <si>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</si>
  <si>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</si>
  <si>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</si>
  <si>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</si>
  <si>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</si>
  <si>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</si>
  <si>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</si>
  <si>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</si>
  <si>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</si>
  <si>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</si>
  <si>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</si>
  <si>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</si>
  <si>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</si>
  <si>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</si>
  <si>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</si>
  <si>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</si>
  <si>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</si>
  <si>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</si>
  <si>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</si>
  <si>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</si>
  <si>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</si>
  <si>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</si>
  <si>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</si>
  <si>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</si>
  <si>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</si>
  <si>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</si>
  <si>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</si>
  <si>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</si>
  <si>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</si>
  <si>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</si>
  <si>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</si>
  <si>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</si>
  <si>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</si>
  <si>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</si>
  <si>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</si>
  <si>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</si>
  <si>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</si>
  <si>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</si>
  <si>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</si>
  <si>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</si>
  <si>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</si>
  <si>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</si>
  <si>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</si>
  <si>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</si>
  <si>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</si>
  <si>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</si>
  <si>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</si>
  <si>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</si>
  <si>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</si>
  <si>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</si>
  <si>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</si>
  <si>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</si>
  <si>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</si>
  <si>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</si>
  <si>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</si>
  <si>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</si>
  <si>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</si>
  <si>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</si>
  <si>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</si>
  <si>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</si>
  <si>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</si>
  <si>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</si>
  <si>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</si>
  <si>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</si>
  <si>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</si>
  <si>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</si>
  <si>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</si>
  <si>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</si>
  <si>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</si>
  <si>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</si>
  <si>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</si>
  <si>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</si>
  <si>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</si>
  <si>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</si>
  <si>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</si>
  <si>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</si>
  <si>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</si>
  <si>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</si>
  <si>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</si>
  <si>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</si>
  <si>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</si>
  <si>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</si>
  <si>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</si>
  <si>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</si>
  <si>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</si>
  <si>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</si>
  <si>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</si>
  <si>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</si>
  <si>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</si>
  <si>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</si>
  <si>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</si>
  <si>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</si>
  <si>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</si>
  <si>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</si>
  <si>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</si>
  <si>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</si>
  <si>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</si>
  <si>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</si>
  <si>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</si>
  <si>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</si>
  <si>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</si>
  <si>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</si>
  <si>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</si>
  <si>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</si>
  <si>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</si>
  <si>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</si>
  <si>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</si>
  <si>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</si>
  <si>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</si>
  <si>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</si>
  <si>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</si>
  <si>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</si>
  <si>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</si>
  <si>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</si>
  <si>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</si>
  <si>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</si>
  <si>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</si>
  <si>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</si>
  <si>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</si>
  <si>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</si>
  <si>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</si>
  <si>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Memiliki Kemampuan dalam menganalisis proses masuk perkembangan, perlawanan terhadap penjajahan bangsa barat, dampak polpensosbud, dan nilai-nilai sumpah pemuda</t>
  </si>
  <si>
    <t>Memiliki Kemampuan dalam menganalisis proses masuk perkembangan, perlawanan terhadap penjajahan bangsa barat, namun perlu peningkatan pemahaman dampak polpensosbud, dan nilai-nilai sumpah pemuda</t>
  </si>
  <si>
    <t>sangat terampil membuat power point masuknya bangsa barat ke Indonesia</t>
  </si>
  <si>
    <t>sangat terampil menyajikan karya tentang dampak-dampak dibidang polpensosbud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</si>
</sst>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46" sqref="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34447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polpensosbud, dan nilai-nilai sumpah pemuda</v>
      </c>
      <c r="K11" s="19">
        <f t="shared" ref="K11:K50" si="4">IF((COUNTA(AF11:AN11)&gt;0),AVERAGE(AF11:AN11),"")</f>
        <v>86.5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83</v>
      </c>
      <c r="U11" s="1">
        <v>98</v>
      </c>
      <c r="V11" s="1">
        <v>93</v>
      </c>
      <c r="W11" s="1">
        <v>84</v>
      </c>
      <c r="X11" s="1"/>
      <c r="Y11" s="1"/>
      <c r="Z11" s="1"/>
      <c r="AA11" s="1"/>
      <c r="AB11" s="1"/>
      <c r="AC11" s="1"/>
      <c r="AD11" s="1">
        <v>84</v>
      </c>
      <c r="AE11" s="18"/>
      <c r="AF11" s="1">
        <v>95</v>
      </c>
      <c r="AG11" s="1">
        <v>78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34462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menganalisis proses masuk perkembangan, perlawanan terhadap penjajahan bangsa barat, dampak polpensosbud, dan nilai-nilai sumpah pemuda</v>
      </c>
      <c r="K12" s="19">
        <f t="shared" si="4"/>
        <v>86.5</v>
      </c>
      <c r="L12" s="19" t="str">
        <f t="shared" si="5"/>
        <v>A</v>
      </c>
      <c r="M12" s="19">
        <f t="shared" si="6"/>
        <v>86.5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84</v>
      </c>
      <c r="V12" s="1">
        <v>92</v>
      </c>
      <c r="W12" s="1">
        <v>88</v>
      </c>
      <c r="X12" s="1"/>
      <c r="Y12" s="1"/>
      <c r="Z12" s="1"/>
      <c r="AA12" s="1"/>
      <c r="AB12" s="1"/>
      <c r="AC12" s="1"/>
      <c r="AD12" s="1">
        <v>88</v>
      </c>
      <c r="AE12" s="18"/>
      <c r="AF12" s="1">
        <v>95</v>
      </c>
      <c r="AG12" s="1">
        <v>78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34477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menganalisis proses masuk perkembangan, perlawanan terhadap penjajahan bangsa barat,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A</v>
      </c>
      <c r="R13" s="19" t="str">
        <f t="shared" si="10"/>
        <v>A</v>
      </c>
      <c r="S13" s="18"/>
      <c r="T13" s="1">
        <v>77</v>
      </c>
      <c r="U13" s="1">
        <v>98</v>
      </c>
      <c r="V13" s="1">
        <v>91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151</v>
      </c>
      <c r="FI13" s="41" t="s">
        <v>153</v>
      </c>
      <c r="FJ13" s="39">
        <v>9921</v>
      </c>
      <c r="FK13" s="39">
        <v>9931</v>
      </c>
    </row>
    <row r="14" spans="1:167" x14ac:dyDescent="0.25">
      <c r="A14" s="19">
        <v>4</v>
      </c>
      <c r="B14" s="19">
        <v>34492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86.5</v>
      </c>
      <c r="L14" s="19" t="str">
        <f t="shared" si="5"/>
        <v>A</v>
      </c>
      <c r="M14" s="19">
        <f t="shared" si="6"/>
        <v>86.5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A</v>
      </c>
      <c r="R14" s="19" t="str">
        <f t="shared" si="10"/>
        <v>A</v>
      </c>
      <c r="S14" s="18"/>
      <c r="T14" s="1">
        <v>74.5</v>
      </c>
      <c r="U14" s="1">
        <v>78</v>
      </c>
      <c r="V14" s="1">
        <v>96</v>
      </c>
      <c r="W14" s="1">
        <v>80</v>
      </c>
      <c r="X14" s="1"/>
      <c r="Y14" s="1"/>
      <c r="Z14" s="1"/>
      <c r="AA14" s="1"/>
      <c r="AB14" s="1"/>
      <c r="AC14" s="1"/>
      <c r="AD14" s="1">
        <v>80</v>
      </c>
      <c r="AE14" s="18"/>
      <c r="AF14" s="1">
        <v>95</v>
      </c>
      <c r="AG14" s="1">
        <v>78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34507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A</v>
      </c>
      <c r="R15" s="19" t="str">
        <f t="shared" si="10"/>
        <v>A</v>
      </c>
      <c r="S15" s="18"/>
      <c r="T15" s="1">
        <v>74.5</v>
      </c>
      <c r="U15" s="1">
        <v>92</v>
      </c>
      <c r="V15" s="1">
        <v>85</v>
      </c>
      <c r="W15" s="1">
        <v>84</v>
      </c>
      <c r="X15" s="1"/>
      <c r="Y15" s="1"/>
      <c r="Z15" s="1"/>
      <c r="AA15" s="1"/>
      <c r="AB15" s="1"/>
      <c r="AC15" s="1"/>
      <c r="AD15" s="1">
        <v>84</v>
      </c>
      <c r="AE15" s="18"/>
      <c r="AF15" s="1">
        <v>95</v>
      </c>
      <c r="AG15" s="1">
        <v>78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152</v>
      </c>
      <c r="FI15" s="41" t="s">
        <v>154</v>
      </c>
      <c r="FJ15" s="39">
        <v>9922</v>
      </c>
      <c r="FK15" s="39">
        <v>9932</v>
      </c>
    </row>
    <row r="16" spans="1:167" x14ac:dyDescent="0.25">
      <c r="A16" s="19">
        <v>6</v>
      </c>
      <c r="B16" s="19">
        <v>34522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proses masuk perkembangan, perlawanan terhadap penjajahan bangsa barat, dampak polpensosbud, dan nilai-nilai sumpah pemuda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A</v>
      </c>
      <c r="R16" s="19" t="str">
        <f t="shared" si="10"/>
        <v>A</v>
      </c>
      <c r="S16" s="18"/>
      <c r="T16" s="1">
        <v>76.5</v>
      </c>
      <c r="U16" s="1">
        <v>90</v>
      </c>
      <c r="V16" s="1">
        <v>80</v>
      </c>
      <c r="W16" s="1">
        <v>98</v>
      </c>
      <c r="X16" s="1"/>
      <c r="Y16" s="1"/>
      <c r="Z16" s="1"/>
      <c r="AA16" s="1"/>
      <c r="AB16" s="1"/>
      <c r="AC16" s="1"/>
      <c r="AD16" s="1">
        <v>98</v>
      </c>
      <c r="AE16" s="18"/>
      <c r="AF16" s="1">
        <v>95</v>
      </c>
      <c r="AG16" s="1">
        <v>74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34537</v>
      </c>
      <c r="C17" s="19" t="s">
        <v>69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Memiliki Kemampuan dalam menganalisis proses masuk perkembangan, perlawanan terhadap penjajahan bangsa barat,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A</v>
      </c>
      <c r="R17" s="19" t="str">
        <f t="shared" si="10"/>
        <v>A</v>
      </c>
      <c r="S17" s="18"/>
      <c r="T17" s="1">
        <v>84.5</v>
      </c>
      <c r="U17" s="1">
        <v>91</v>
      </c>
      <c r="V17" s="1">
        <v>94</v>
      </c>
      <c r="W17" s="1">
        <v>96</v>
      </c>
      <c r="X17" s="1"/>
      <c r="Y17" s="1"/>
      <c r="Z17" s="1"/>
      <c r="AA17" s="1"/>
      <c r="AB17" s="1"/>
      <c r="AC17" s="1"/>
      <c r="AD17" s="1">
        <v>96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152</v>
      </c>
      <c r="FI17" s="41"/>
      <c r="FJ17" s="39">
        <v>9923</v>
      </c>
      <c r="FK17" s="39">
        <v>9933</v>
      </c>
    </row>
    <row r="18" spans="1:167" x14ac:dyDescent="0.25">
      <c r="A18" s="19">
        <v>8</v>
      </c>
      <c r="B18" s="19">
        <v>34552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dalam menganalisis proses masuk perkembangan, perlawanan terhadap penjajahan bangsa barat, dampak polpensosbud, dan nilai-nilai sumpah pemuda</v>
      </c>
      <c r="K18" s="19">
        <f t="shared" si="4"/>
        <v>86.5</v>
      </c>
      <c r="L18" s="19" t="str">
        <f t="shared" si="5"/>
        <v>A</v>
      </c>
      <c r="M18" s="19">
        <f t="shared" si="6"/>
        <v>86.5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A</v>
      </c>
      <c r="R18" s="19" t="str">
        <f t="shared" si="10"/>
        <v>A</v>
      </c>
      <c r="S18" s="18"/>
      <c r="T18" s="1">
        <v>71</v>
      </c>
      <c r="U18" s="1">
        <v>87</v>
      </c>
      <c r="V18" s="1">
        <v>94</v>
      </c>
      <c r="W18" s="1">
        <v>98</v>
      </c>
      <c r="X18" s="1"/>
      <c r="Y18" s="1"/>
      <c r="Z18" s="1"/>
      <c r="AA18" s="1"/>
      <c r="AB18" s="1"/>
      <c r="AC18" s="1"/>
      <c r="AD18" s="1">
        <v>98</v>
      </c>
      <c r="AE18" s="18"/>
      <c r="AF18" s="1">
        <v>95</v>
      </c>
      <c r="AG18" s="1">
        <v>78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50404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sangat terampil menyajikan karya tentang dampak-dampak dibidang polpensosbud</v>
      </c>
      <c r="Q19" s="19" t="str">
        <f t="shared" si="9"/>
        <v>A</v>
      </c>
      <c r="R19" s="19" t="str">
        <f t="shared" si="10"/>
        <v>A</v>
      </c>
      <c r="S19" s="18"/>
      <c r="T19" s="1">
        <v>77.5</v>
      </c>
      <c r="U19" s="1">
        <v>70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85</v>
      </c>
      <c r="AG19" s="1">
        <v>78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9924</v>
      </c>
      <c r="FK19" s="39">
        <v>9934</v>
      </c>
    </row>
    <row r="20" spans="1:167" x14ac:dyDescent="0.25">
      <c r="A20" s="19">
        <v>10</v>
      </c>
      <c r="B20" s="19">
        <v>34567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A</v>
      </c>
      <c r="R20" s="19" t="str">
        <f t="shared" si="10"/>
        <v>A</v>
      </c>
      <c r="S20" s="18"/>
      <c r="T20" s="1">
        <v>70</v>
      </c>
      <c r="U20" s="1">
        <v>70</v>
      </c>
      <c r="V20" s="1">
        <v>86</v>
      </c>
      <c r="W20" s="1">
        <v>76</v>
      </c>
      <c r="X20" s="1"/>
      <c r="Y20" s="1"/>
      <c r="Z20" s="1"/>
      <c r="AA20" s="1"/>
      <c r="AB20" s="1"/>
      <c r="AC20" s="1"/>
      <c r="AD20" s="1">
        <v>76</v>
      </c>
      <c r="AE20" s="18"/>
      <c r="AF20" s="1">
        <v>95</v>
      </c>
      <c r="AG20" s="1">
        <v>74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34582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sangat terampil menyajikan karya tentang dampak-dampak dibidang polpensosbud</v>
      </c>
      <c r="Q21" s="19" t="str">
        <f t="shared" si="9"/>
        <v>A</v>
      </c>
      <c r="R21" s="19" t="str">
        <f t="shared" si="10"/>
        <v>A</v>
      </c>
      <c r="S21" s="18"/>
      <c r="T21" s="1">
        <v>71.5</v>
      </c>
      <c r="U21" s="1">
        <v>71</v>
      </c>
      <c r="V21" s="1">
        <v>84</v>
      </c>
      <c r="W21" s="1">
        <v>78</v>
      </c>
      <c r="X21" s="1"/>
      <c r="Y21" s="1"/>
      <c r="Z21" s="1"/>
      <c r="AA21" s="1"/>
      <c r="AB21" s="1"/>
      <c r="AC21" s="1"/>
      <c r="AD21" s="1">
        <v>78</v>
      </c>
      <c r="AE21" s="18"/>
      <c r="AF21" s="1">
        <v>75</v>
      </c>
      <c r="AG21" s="1">
        <v>78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9925</v>
      </c>
      <c r="FK21" s="39">
        <v>9935</v>
      </c>
    </row>
    <row r="22" spans="1:167" x14ac:dyDescent="0.25">
      <c r="A22" s="19">
        <v>12</v>
      </c>
      <c r="B22" s="19">
        <v>34597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proses masuk perkembangan, perlawanan terhadap penjajahan bangsa barat, dampak polpensosbud, dan nilai-nilai sumpah pemuda</v>
      </c>
      <c r="K22" s="19">
        <f t="shared" si="4"/>
        <v>86.5</v>
      </c>
      <c r="L22" s="19" t="str">
        <f t="shared" si="5"/>
        <v>A</v>
      </c>
      <c r="M22" s="19">
        <f t="shared" si="6"/>
        <v>86.5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A</v>
      </c>
      <c r="R22" s="19" t="str">
        <f t="shared" si="10"/>
        <v>A</v>
      </c>
      <c r="S22" s="18"/>
      <c r="T22" s="1">
        <v>78.5</v>
      </c>
      <c r="U22" s="1">
        <v>85</v>
      </c>
      <c r="V22" s="1">
        <v>85</v>
      </c>
      <c r="W22" s="1">
        <v>92</v>
      </c>
      <c r="X22" s="1"/>
      <c r="Y22" s="1"/>
      <c r="Z22" s="1"/>
      <c r="AA22" s="1"/>
      <c r="AB22" s="1"/>
      <c r="AC22" s="1"/>
      <c r="AD22" s="1">
        <v>92</v>
      </c>
      <c r="AE22" s="18"/>
      <c r="AF22" s="1">
        <v>95</v>
      </c>
      <c r="AG22" s="1">
        <v>78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34612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A</v>
      </c>
      <c r="R23" s="19" t="str">
        <f t="shared" si="10"/>
        <v>A</v>
      </c>
      <c r="S23" s="18"/>
      <c r="T23" s="1">
        <v>82.5</v>
      </c>
      <c r="U23" s="1">
        <v>80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95</v>
      </c>
      <c r="AG23" s="1">
        <v>74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9926</v>
      </c>
      <c r="FK23" s="39">
        <v>9936</v>
      </c>
    </row>
    <row r="24" spans="1:167" x14ac:dyDescent="0.25">
      <c r="A24" s="19">
        <v>14</v>
      </c>
      <c r="B24" s="19">
        <v>34627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A</v>
      </c>
      <c r="R24" s="19" t="str">
        <f t="shared" si="10"/>
        <v>A</v>
      </c>
      <c r="S24" s="18"/>
      <c r="T24" s="1">
        <v>75</v>
      </c>
      <c r="U24" s="1">
        <v>85</v>
      </c>
      <c r="V24" s="1">
        <v>94</v>
      </c>
      <c r="W24" s="1">
        <v>78</v>
      </c>
      <c r="X24" s="1"/>
      <c r="Y24" s="1"/>
      <c r="Z24" s="1"/>
      <c r="AA24" s="1"/>
      <c r="AB24" s="1"/>
      <c r="AC24" s="1"/>
      <c r="AD24" s="1">
        <v>78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34642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85.25</v>
      </c>
      <c r="L25" s="19" t="str">
        <f t="shared" si="5"/>
        <v>A</v>
      </c>
      <c r="M25" s="19">
        <f t="shared" si="6"/>
        <v>85.25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82</v>
      </c>
      <c r="V25" s="1">
        <v>91</v>
      </c>
      <c r="W25" s="1">
        <v>86</v>
      </c>
      <c r="X25" s="1"/>
      <c r="Y25" s="1"/>
      <c r="Z25" s="1"/>
      <c r="AA25" s="1"/>
      <c r="AB25" s="1"/>
      <c r="AC25" s="1"/>
      <c r="AD25" s="1">
        <v>80</v>
      </c>
      <c r="AE25" s="18"/>
      <c r="AF25" s="1">
        <v>90</v>
      </c>
      <c r="AG25" s="1">
        <v>78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9927</v>
      </c>
      <c r="FK25" s="39">
        <v>9937</v>
      </c>
    </row>
    <row r="26" spans="1:167" x14ac:dyDescent="0.25">
      <c r="A26" s="19">
        <v>16</v>
      </c>
      <c r="B26" s="19">
        <v>34657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menganalisis proses masuk perkembangan, perlawanan terhadap penjajahan bangsa barat, dampak polpensosbud, dan nilai-nilai sumpah pemuda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A</v>
      </c>
      <c r="R26" s="19" t="str">
        <f t="shared" si="10"/>
        <v>A</v>
      </c>
      <c r="S26" s="18"/>
      <c r="T26" s="1">
        <v>79</v>
      </c>
      <c r="U26" s="1">
        <v>88</v>
      </c>
      <c r="V26" s="1">
        <v>92</v>
      </c>
      <c r="W26" s="1">
        <v>92</v>
      </c>
      <c r="X26" s="1"/>
      <c r="Y26" s="1"/>
      <c r="Z26" s="1"/>
      <c r="AA26" s="1"/>
      <c r="AB26" s="1"/>
      <c r="AC26" s="1"/>
      <c r="AD26" s="1">
        <v>92</v>
      </c>
      <c r="AE26" s="18"/>
      <c r="AF26" s="1">
        <v>95</v>
      </c>
      <c r="AG26" s="1">
        <v>76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34672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proses masuk perkembangan, perlawanan terhadap penjajahan bangsa barat, dampak polpensosbud, dan nilai-nilai sumpah pemuda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A</v>
      </c>
      <c r="R27" s="19" t="str">
        <f t="shared" si="10"/>
        <v>A</v>
      </c>
      <c r="S27" s="18"/>
      <c r="T27" s="1">
        <v>76</v>
      </c>
      <c r="U27" s="1">
        <v>93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>
        <v>88</v>
      </c>
      <c r="AE27" s="18"/>
      <c r="AF27" s="1">
        <v>95</v>
      </c>
      <c r="AG27" s="1">
        <v>76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9928</v>
      </c>
      <c r="FK27" s="39">
        <v>9938</v>
      </c>
    </row>
    <row r="28" spans="1:167" x14ac:dyDescent="0.25">
      <c r="A28" s="19">
        <v>18</v>
      </c>
      <c r="B28" s="19">
        <v>34687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menganalisis proses masuk perkembangan, perlawanan terhadap penjajahan bangsa barat, dampak polpensosbud, dan nilai-nilai sumpah pemuda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90</v>
      </c>
      <c r="V28" s="1">
        <v>91</v>
      </c>
      <c r="W28" s="1">
        <v>84</v>
      </c>
      <c r="X28" s="1"/>
      <c r="Y28" s="1"/>
      <c r="Z28" s="1"/>
      <c r="AA28" s="1"/>
      <c r="AB28" s="1"/>
      <c r="AC28" s="1"/>
      <c r="AD28" s="1">
        <v>84</v>
      </c>
      <c r="AE28" s="18"/>
      <c r="AF28" s="1">
        <v>95</v>
      </c>
      <c r="AG28" s="1">
        <v>78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34702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86.5</v>
      </c>
      <c r="L29" s="19" t="str">
        <f t="shared" si="5"/>
        <v>A</v>
      </c>
      <c r="M29" s="19">
        <f t="shared" si="6"/>
        <v>86.5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A</v>
      </c>
      <c r="R29" s="19" t="str">
        <f t="shared" si="10"/>
        <v>A</v>
      </c>
      <c r="S29" s="18"/>
      <c r="T29" s="1">
        <v>75.5</v>
      </c>
      <c r="U29" s="1">
        <v>75</v>
      </c>
      <c r="V29" s="1">
        <v>89</v>
      </c>
      <c r="W29" s="1">
        <v>84</v>
      </c>
      <c r="X29" s="1"/>
      <c r="Y29" s="1"/>
      <c r="Z29" s="1"/>
      <c r="AA29" s="1"/>
      <c r="AB29" s="1"/>
      <c r="AC29" s="1"/>
      <c r="AD29" s="1">
        <v>84</v>
      </c>
      <c r="AE29" s="18"/>
      <c r="AF29" s="1">
        <v>95</v>
      </c>
      <c r="AG29" s="1">
        <v>78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9929</v>
      </c>
      <c r="FK29" s="39">
        <v>9939</v>
      </c>
    </row>
    <row r="30" spans="1:167" x14ac:dyDescent="0.25">
      <c r="A30" s="19">
        <v>20</v>
      </c>
      <c r="B30" s="19">
        <v>34717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menganalisis proses masuk perkembangan, perlawanan terhadap penjajahan bangsa barat, dampak polpensosbud, dan nilai-nilai sumpah pemuda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sangat terampil menyajikan karya tentang dampak-dampak dibidang polpensosbud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78</v>
      </c>
      <c r="V30" s="1">
        <v>92</v>
      </c>
      <c r="W30" s="1">
        <v>96</v>
      </c>
      <c r="X30" s="1"/>
      <c r="Y30" s="1"/>
      <c r="Z30" s="1"/>
      <c r="AA30" s="1"/>
      <c r="AB30" s="1"/>
      <c r="AC30" s="1"/>
      <c r="AD30" s="1">
        <v>96</v>
      </c>
      <c r="AE30" s="18"/>
      <c r="AF30" s="1">
        <v>75</v>
      </c>
      <c r="AG30" s="1">
        <v>78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34732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86.5</v>
      </c>
      <c r="L31" s="19" t="str">
        <f t="shared" si="5"/>
        <v>A</v>
      </c>
      <c r="M31" s="19">
        <f t="shared" si="6"/>
        <v>86.5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A</v>
      </c>
      <c r="R31" s="19" t="str">
        <f t="shared" si="10"/>
        <v>A</v>
      </c>
      <c r="S31" s="18"/>
      <c r="T31" s="1">
        <v>76</v>
      </c>
      <c r="U31" s="1">
        <v>77</v>
      </c>
      <c r="V31" s="1">
        <v>90</v>
      </c>
      <c r="W31" s="1">
        <v>78</v>
      </c>
      <c r="X31" s="1"/>
      <c r="Y31" s="1"/>
      <c r="Z31" s="1"/>
      <c r="AA31" s="1"/>
      <c r="AB31" s="1"/>
      <c r="AC31" s="1"/>
      <c r="AD31" s="1">
        <v>78</v>
      </c>
      <c r="AE31" s="18"/>
      <c r="AF31" s="1">
        <v>95</v>
      </c>
      <c r="AG31" s="1">
        <v>78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9930</v>
      </c>
      <c r="FK31" s="39">
        <v>9940</v>
      </c>
    </row>
    <row r="32" spans="1:167" x14ac:dyDescent="0.25">
      <c r="A32" s="19">
        <v>22</v>
      </c>
      <c r="B32" s="19">
        <v>34747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85.25</v>
      </c>
      <c r="L32" s="19" t="str">
        <f t="shared" si="5"/>
        <v>A</v>
      </c>
      <c r="M32" s="19">
        <f t="shared" si="6"/>
        <v>85.25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88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90</v>
      </c>
      <c r="AG32" s="1">
        <v>78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34762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86.5</v>
      </c>
      <c r="L33" s="19" t="str">
        <f t="shared" si="5"/>
        <v>A</v>
      </c>
      <c r="M33" s="19">
        <f t="shared" si="6"/>
        <v>86.5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A</v>
      </c>
      <c r="R33" s="19" t="str">
        <f t="shared" si="10"/>
        <v>A</v>
      </c>
      <c r="S33" s="18"/>
      <c r="T33" s="1">
        <v>81</v>
      </c>
      <c r="U33" s="1">
        <v>81</v>
      </c>
      <c r="V33" s="1">
        <v>90</v>
      </c>
      <c r="W33" s="1">
        <v>84</v>
      </c>
      <c r="X33" s="1"/>
      <c r="Y33" s="1"/>
      <c r="Z33" s="1"/>
      <c r="AA33" s="1"/>
      <c r="AB33" s="1"/>
      <c r="AC33" s="1"/>
      <c r="AD33" s="1">
        <v>84</v>
      </c>
      <c r="AE33" s="18"/>
      <c r="AF33" s="1">
        <v>95</v>
      </c>
      <c r="AG33" s="1">
        <v>78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34777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sangat terampil menyajikan karya tentang dampak-dampak dibidang polpensosbud</v>
      </c>
      <c r="Q34" s="19" t="str">
        <f t="shared" si="9"/>
        <v>A</v>
      </c>
      <c r="R34" s="19" t="str">
        <f t="shared" si="10"/>
        <v>A</v>
      </c>
      <c r="S34" s="18"/>
      <c r="T34" s="1">
        <v>75.5</v>
      </c>
      <c r="U34" s="1">
        <v>74</v>
      </c>
      <c r="V34" s="1">
        <v>90</v>
      </c>
      <c r="W34" s="1">
        <v>84</v>
      </c>
      <c r="X34" s="1"/>
      <c r="Y34" s="1"/>
      <c r="Z34" s="1"/>
      <c r="AA34" s="1"/>
      <c r="AB34" s="1"/>
      <c r="AC34" s="1"/>
      <c r="AD34" s="1">
        <v>84</v>
      </c>
      <c r="AE34" s="18"/>
      <c r="AF34" s="1">
        <v>85</v>
      </c>
      <c r="AG34" s="1">
        <v>74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34792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A</v>
      </c>
      <c r="R35" s="19" t="str">
        <f t="shared" si="10"/>
        <v>A</v>
      </c>
      <c r="S35" s="18"/>
      <c r="T35" s="1">
        <v>72.5</v>
      </c>
      <c r="U35" s="1">
        <v>77</v>
      </c>
      <c r="V35" s="1">
        <v>78</v>
      </c>
      <c r="W35" s="1">
        <v>76</v>
      </c>
      <c r="X35" s="1"/>
      <c r="Y35" s="1"/>
      <c r="Z35" s="1"/>
      <c r="AA35" s="1"/>
      <c r="AB35" s="1"/>
      <c r="AC35" s="1"/>
      <c r="AD35" s="1">
        <v>76</v>
      </c>
      <c r="AE35" s="18"/>
      <c r="AF35" s="1">
        <v>95</v>
      </c>
      <c r="AG35" s="1">
        <v>74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34807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A</v>
      </c>
      <c r="R36" s="19" t="str">
        <f t="shared" si="10"/>
        <v>A</v>
      </c>
      <c r="S36" s="18"/>
      <c r="T36" s="1">
        <v>74</v>
      </c>
      <c r="U36" s="1">
        <v>70</v>
      </c>
      <c r="V36" s="1">
        <v>83</v>
      </c>
      <c r="W36" s="1">
        <v>80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34822</v>
      </c>
      <c r="C37" s="19" t="s">
        <v>90</v>
      </c>
      <c r="D37" s="18"/>
      <c r="E37" s="19">
        <f t="shared" si="0"/>
        <v>92</v>
      </c>
      <c r="F37" s="19" t="str">
        <f t="shared" si="1"/>
        <v>A</v>
      </c>
      <c r="G37" s="19">
        <f>IF((COUNTA(T12:AC12)&gt;0),(ROUND((AVERAGE(T37:AD37)),0)),"")</f>
        <v>93</v>
      </c>
      <c r="H37" s="19" t="str">
        <f t="shared" si="2"/>
        <v>A</v>
      </c>
      <c r="I37" s="35">
        <v>1</v>
      </c>
      <c r="J37" s="19" t="str">
        <f t="shared" si="3"/>
        <v>Memiliki Kemampuan dalam menganalisis proses masuk perkembangan, perlawanan terhadap penjajahan bangsa barat, dampak polpensosbud, dan nilai-nilai sumpah pemuda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A</v>
      </c>
      <c r="R37" s="19" t="str">
        <f t="shared" si="10"/>
        <v>A</v>
      </c>
      <c r="S37" s="18"/>
      <c r="T37" s="1">
        <v>84.5</v>
      </c>
      <c r="U37" s="1">
        <v>94</v>
      </c>
      <c r="V37" s="1">
        <v>94</v>
      </c>
      <c r="W37" s="1">
        <v>96</v>
      </c>
      <c r="X37" s="1"/>
      <c r="Y37" s="1"/>
      <c r="Z37" s="1"/>
      <c r="AA37" s="1"/>
      <c r="AB37" s="1"/>
      <c r="AC37" s="1"/>
      <c r="AD37" s="1">
        <v>96</v>
      </c>
      <c r="AE37" s="18"/>
      <c r="AF37" s="1">
        <v>95</v>
      </c>
      <c r="AG37" s="1">
        <v>74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34837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86.5</v>
      </c>
      <c r="L38" s="19" t="str">
        <f t="shared" si="5"/>
        <v>A</v>
      </c>
      <c r="M38" s="19">
        <f t="shared" si="6"/>
        <v>86.5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A</v>
      </c>
      <c r="R38" s="19" t="str">
        <f t="shared" si="10"/>
        <v>A</v>
      </c>
      <c r="S38" s="18"/>
      <c r="T38" s="1">
        <v>83.5</v>
      </c>
      <c r="U38" s="1">
        <v>72</v>
      </c>
      <c r="V38" s="1">
        <v>91</v>
      </c>
      <c r="W38" s="1">
        <v>88</v>
      </c>
      <c r="X38" s="1"/>
      <c r="Y38" s="1"/>
      <c r="Z38" s="1"/>
      <c r="AA38" s="1"/>
      <c r="AB38" s="1"/>
      <c r="AC38" s="1"/>
      <c r="AD38" s="1">
        <v>88</v>
      </c>
      <c r="AE38" s="18"/>
      <c r="AF38" s="1">
        <v>95</v>
      </c>
      <c r="AG38" s="1">
        <v>78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34852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menganalisis proses masuk perkembangan, perlawanan terhadap penjajahan bangsa barat, dampak polpensosbud, dan nilai-nilai sumpah pemuda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A</v>
      </c>
      <c r="R39" s="19" t="str">
        <f t="shared" si="10"/>
        <v>A</v>
      </c>
      <c r="S39" s="18"/>
      <c r="T39" s="1">
        <v>74.5</v>
      </c>
      <c r="U39" s="1">
        <v>84</v>
      </c>
      <c r="V39" s="1">
        <v>96</v>
      </c>
      <c r="W39" s="1">
        <v>88</v>
      </c>
      <c r="X39" s="1"/>
      <c r="Y39" s="1"/>
      <c r="Z39" s="1"/>
      <c r="AA39" s="1"/>
      <c r="AB39" s="1"/>
      <c r="AC39" s="1"/>
      <c r="AD39" s="1">
        <v>88</v>
      </c>
      <c r="AE39" s="18"/>
      <c r="AF39" s="1">
        <v>95</v>
      </c>
      <c r="AG39" s="1">
        <v>76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34867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86.5</v>
      </c>
      <c r="L40" s="19" t="str">
        <f t="shared" si="5"/>
        <v>A</v>
      </c>
      <c r="M40" s="19">
        <f t="shared" si="6"/>
        <v>86.5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A</v>
      </c>
      <c r="R40" s="19" t="str">
        <f t="shared" si="10"/>
        <v>A</v>
      </c>
      <c r="S40" s="18"/>
      <c r="T40" s="1">
        <v>72</v>
      </c>
      <c r="U40" s="1">
        <v>76</v>
      </c>
      <c r="V40" s="1">
        <v>80</v>
      </c>
      <c r="W40" s="1">
        <v>90</v>
      </c>
      <c r="X40" s="1"/>
      <c r="Y40" s="1"/>
      <c r="Z40" s="1"/>
      <c r="AA40" s="1"/>
      <c r="AB40" s="1"/>
      <c r="AC40" s="1"/>
      <c r="AD40" s="1">
        <v>90</v>
      </c>
      <c r="AE40" s="18"/>
      <c r="AF40" s="1">
        <v>95</v>
      </c>
      <c r="AG40" s="1">
        <v>78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34882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85.25</v>
      </c>
      <c r="L41" s="19" t="str">
        <f t="shared" si="5"/>
        <v>A</v>
      </c>
      <c r="M41" s="19">
        <f t="shared" si="6"/>
        <v>85.25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A</v>
      </c>
      <c r="R41" s="19" t="str">
        <f t="shared" si="10"/>
        <v>A</v>
      </c>
      <c r="S41" s="18"/>
      <c r="T41" s="1">
        <v>80.5</v>
      </c>
      <c r="U41" s="1">
        <v>81</v>
      </c>
      <c r="V41" s="1">
        <v>90</v>
      </c>
      <c r="W41" s="1">
        <v>78</v>
      </c>
      <c r="X41" s="1"/>
      <c r="Y41" s="1"/>
      <c r="Z41" s="1"/>
      <c r="AA41" s="1"/>
      <c r="AB41" s="1"/>
      <c r="AC41" s="1"/>
      <c r="AD41" s="1">
        <v>78</v>
      </c>
      <c r="AE41" s="18"/>
      <c r="AF41" s="1">
        <v>90</v>
      </c>
      <c r="AG41" s="1">
        <v>78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34897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sangat terampil menyajikan karya tentang dampak-dampak dibidang polpensosbud</v>
      </c>
      <c r="Q42" s="19" t="str">
        <f t="shared" si="9"/>
        <v>A</v>
      </c>
      <c r="R42" s="19" t="str">
        <f t="shared" si="10"/>
        <v>A</v>
      </c>
      <c r="S42" s="18"/>
      <c r="T42" s="1">
        <v>70.5</v>
      </c>
      <c r="U42" s="1">
        <v>92</v>
      </c>
      <c r="V42" s="1">
        <v>89</v>
      </c>
      <c r="W42" s="1">
        <v>80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85</v>
      </c>
      <c r="AG42" s="1">
        <v>74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34912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menganalisis proses masuk perkembangan, perlawanan terhadap penjajahan bangsa barat, dampak polpensosbud, dan nilai-nilai sumpah pemuda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A</v>
      </c>
      <c r="R43" s="19" t="str">
        <f t="shared" si="10"/>
        <v>A</v>
      </c>
      <c r="S43" s="18"/>
      <c r="T43" s="1">
        <v>79</v>
      </c>
      <c r="U43" s="1">
        <v>98</v>
      </c>
      <c r="V43" s="1">
        <v>88</v>
      </c>
      <c r="W43" s="1">
        <v>80</v>
      </c>
      <c r="X43" s="1"/>
      <c r="Y43" s="1"/>
      <c r="Z43" s="1"/>
      <c r="AA43" s="1"/>
      <c r="AB43" s="1"/>
      <c r="AC43" s="1"/>
      <c r="AD43" s="1">
        <v>80</v>
      </c>
      <c r="AE43" s="18"/>
      <c r="AF43" s="1">
        <v>95</v>
      </c>
      <c r="AG43" s="1">
        <v>74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34927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A</v>
      </c>
      <c r="R44" s="19" t="str">
        <f t="shared" si="10"/>
        <v>A</v>
      </c>
      <c r="S44" s="18"/>
      <c r="T44" s="1">
        <v>79</v>
      </c>
      <c r="U44" s="1">
        <v>88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95</v>
      </c>
      <c r="AG44" s="1">
        <v>74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34942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menganalisis proses masuk perkembangan, perlawanan terhadap penjajahan bangsa barat, dampak polpensosbud, dan nilai-nilai sumpah pemuda</v>
      </c>
      <c r="K45" s="19">
        <f t="shared" si="4"/>
        <v>86.5</v>
      </c>
      <c r="L45" s="19" t="str">
        <f t="shared" si="5"/>
        <v>A</v>
      </c>
      <c r="M45" s="19">
        <f t="shared" si="6"/>
        <v>86.5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98</v>
      </c>
      <c r="V45" s="1">
        <v>91</v>
      </c>
      <c r="W45" s="1">
        <v>88</v>
      </c>
      <c r="X45" s="1"/>
      <c r="Y45" s="1"/>
      <c r="Z45" s="1"/>
      <c r="AA45" s="1"/>
      <c r="AB45" s="1"/>
      <c r="AC45" s="1"/>
      <c r="AD45" s="1">
        <v>88</v>
      </c>
      <c r="AE45" s="18"/>
      <c r="AF45" s="1">
        <v>95</v>
      </c>
      <c r="AG45" s="1">
        <v>78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34957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1</v>
      </c>
      <c r="J46" s="19" t="str">
        <f t="shared" si="3"/>
        <v>Memiliki Kemampuan dalam menganalisis proses masuk perkembangan, perlawanan terhadap penjajahan bangsa barat, dampak polpensosbud, dan nilai-nilai sumpah pemuda</v>
      </c>
      <c r="K46" s="19">
        <f t="shared" si="4"/>
        <v>86.5</v>
      </c>
      <c r="L46" s="19" t="str">
        <f t="shared" si="5"/>
        <v>A</v>
      </c>
      <c r="M46" s="19">
        <f t="shared" si="6"/>
        <v>86.5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A</v>
      </c>
      <c r="R46" s="19" t="str">
        <f t="shared" si="10"/>
        <v>A</v>
      </c>
      <c r="S46" s="18"/>
      <c r="T46" s="1">
        <v>84.5</v>
      </c>
      <c r="U46" s="1">
        <v>72</v>
      </c>
      <c r="V46" s="1">
        <v>96</v>
      </c>
      <c r="W46" s="1">
        <v>96</v>
      </c>
      <c r="X46" s="1"/>
      <c r="Y46" s="1"/>
      <c r="Z46" s="1"/>
      <c r="AA46" s="1"/>
      <c r="AB46" s="1"/>
      <c r="AC46" s="1"/>
      <c r="AD46" s="1">
        <v>96</v>
      </c>
      <c r="AE46" s="18"/>
      <c r="AF46" s="1">
        <v>95</v>
      </c>
      <c r="AG46" s="1">
        <v>78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>
        <f>IF(COUNTBLANK($AD$11:$AD$50)=40,"",AVERAGE($AD$11:$AD$50))</f>
        <v>85.222222222222229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34972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80.5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karya tentang dampak-dampak dibidang polpensosbud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88</v>
      </c>
      <c r="V11" s="1">
        <v>84</v>
      </c>
      <c r="W11" s="1">
        <v>78</v>
      </c>
      <c r="X11" s="1"/>
      <c r="Y11" s="1"/>
      <c r="Z11" s="1"/>
      <c r="AA11" s="1"/>
      <c r="AB11" s="1"/>
      <c r="AC11" s="1"/>
      <c r="AD11" s="1">
        <v>78</v>
      </c>
      <c r="AE11" s="18"/>
      <c r="AF11" s="1">
        <v>75</v>
      </c>
      <c r="AG11" s="1">
        <v>74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34987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86</v>
      </c>
      <c r="V12" s="1">
        <v>86</v>
      </c>
      <c r="W12" s="1">
        <v>84</v>
      </c>
      <c r="X12" s="1"/>
      <c r="Y12" s="1"/>
      <c r="Z12" s="1"/>
      <c r="AA12" s="1"/>
      <c r="AB12" s="1"/>
      <c r="AC12" s="1"/>
      <c r="AD12" s="1">
        <v>84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35002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96</v>
      </c>
      <c r="W13" s="1">
        <v>80</v>
      </c>
      <c r="X13" s="1"/>
      <c r="Y13" s="1"/>
      <c r="Z13" s="1"/>
      <c r="AA13" s="1"/>
      <c r="AB13" s="1"/>
      <c r="AC13" s="1"/>
      <c r="AD13" s="1">
        <v>80</v>
      </c>
      <c r="AE13" s="18"/>
      <c r="AF13" s="1">
        <v>95</v>
      </c>
      <c r="AG13" s="1">
        <v>78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151</v>
      </c>
      <c r="FI13" s="41" t="s">
        <v>153</v>
      </c>
      <c r="FJ13" s="39">
        <v>9941</v>
      </c>
      <c r="FK13" s="39">
        <v>9951</v>
      </c>
    </row>
    <row r="14" spans="1:167" x14ac:dyDescent="0.25">
      <c r="A14" s="19">
        <v>4</v>
      </c>
      <c r="B14" s="19">
        <v>35017</v>
      </c>
      <c r="C14" s="19" t="s">
        <v>117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86.5</v>
      </c>
      <c r="L14" s="19" t="str">
        <f t="shared" si="5"/>
        <v>A</v>
      </c>
      <c r="M14" s="19">
        <f t="shared" si="6"/>
        <v>86.5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70</v>
      </c>
      <c r="V14" s="1">
        <v>84</v>
      </c>
      <c r="W14" s="1">
        <v>84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95</v>
      </c>
      <c r="AG14" s="1">
        <v>78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35032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A</v>
      </c>
      <c r="R15" s="19" t="str">
        <f t="shared" si="10"/>
        <v>A</v>
      </c>
      <c r="S15" s="18"/>
      <c r="T15" s="1">
        <v>70</v>
      </c>
      <c r="U15" s="1">
        <v>85</v>
      </c>
      <c r="V15" s="1">
        <v>78</v>
      </c>
      <c r="W15" s="1">
        <v>84</v>
      </c>
      <c r="X15" s="1"/>
      <c r="Y15" s="1"/>
      <c r="Z15" s="1"/>
      <c r="AA15" s="1"/>
      <c r="AB15" s="1"/>
      <c r="AC15" s="1"/>
      <c r="AD15" s="1">
        <v>84</v>
      </c>
      <c r="AE15" s="18"/>
      <c r="AF15" s="1">
        <v>95</v>
      </c>
      <c r="AG15" s="1">
        <v>78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152</v>
      </c>
      <c r="FI15" s="41" t="s">
        <v>154</v>
      </c>
      <c r="FJ15" s="39">
        <v>9942</v>
      </c>
      <c r="FK15" s="39">
        <v>9952</v>
      </c>
    </row>
    <row r="16" spans="1:167" x14ac:dyDescent="0.25">
      <c r="A16" s="19">
        <v>6</v>
      </c>
      <c r="B16" s="19">
        <v>35047</v>
      </c>
      <c r="C16" s="19" t="s">
        <v>119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menganalisis proses masuk perkembangan, perlawanan terhadap penjajahan bangsa barat, dampak polpensosbud, dan nilai-nilai sumpah pemuda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A</v>
      </c>
      <c r="R16" s="19" t="str">
        <f t="shared" si="10"/>
        <v>A</v>
      </c>
      <c r="S16" s="18"/>
      <c r="T16" s="1">
        <v>74</v>
      </c>
      <c r="U16" s="1">
        <v>92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>
        <v>84</v>
      </c>
      <c r="AE16" s="18"/>
      <c r="AF16" s="1">
        <v>95</v>
      </c>
      <c r="AG16" s="1">
        <v>74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35062</v>
      </c>
      <c r="C17" s="19" t="s">
        <v>120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dalam menganalisis proses masuk perkembangan, perlawanan terhadap penjajahan bangsa barat, dampak polpensosbud, dan nilai-nilai sumpah pemuda</v>
      </c>
      <c r="K17" s="19">
        <f t="shared" si="4"/>
        <v>86.5</v>
      </c>
      <c r="L17" s="19" t="str">
        <f t="shared" si="5"/>
        <v>A</v>
      </c>
      <c r="M17" s="19">
        <f t="shared" si="6"/>
        <v>86.5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92</v>
      </c>
      <c r="V17" s="1">
        <v>96</v>
      </c>
      <c r="W17" s="1">
        <v>92</v>
      </c>
      <c r="X17" s="1"/>
      <c r="Y17" s="1"/>
      <c r="Z17" s="1"/>
      <c r="AA17" s="1"/>
      <c r="AB17" s="1"/>
      <c r="AC17" s="1"/>
      <c r="AD17" s="1">
        <v>92</v>
      </c>
      <c r="AE17" s="18"/>
      <c r="AF17" s="1">
        <v>95</v>
      </c>
      <c r="AG17" s="1">
        <v>78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152</v>
      </c>
      <c r="FI17" s="41"/>
      <c r="FJ17" s="39">
        <v>9943</v>
      </c>
      <c r="FK17" s="39">
        <v>9953</v>
      </c>
    </row>
    <row r="18" spans="1:167" x14ac:dyDescent="0.25">
      <c r="A18" s="19">
        <v>8</v>
      </c>
      <c r="B18" s="19">
        <v>35077</v>
      </c>
      <c r="C18" s="19" t="s">
        <v>121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proses masuk perkembangan, perlawanan terhadap penjajahan bangsa barat, dampak polpensosbud, dan nilai-nilai sumpah pemuda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sangat terampil menyajikan karya tentang dampak-dampak dibidang polpensosbud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86</v>
      </c>
      <c r="V18" s="1">
        <v>88</v>
      </c>
      <c r="W18" s="1">
        <v>92</v>
      </c>
      <c r="X18" s="1"/>
      <c r="Y18" s="1"/>
      <c r="Z18" s="1"/>
      <c r="AA18" s="1"/>
      <c r="AB18" s="1"/>
      <c r="AC18" s="1"/>
      <c r="AD18" s="1">
        <v>92</v>
      </c>
      <c r="AE18" s="18"/>
      <c r="AF18" s="1">
        <v>85</v>
      </c>
      <c r="AG18" s="1">
        <v>78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35092</v>
      </c>
      <c r="C19" s="19" t="s">
        <v>122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76</v>
      </c>
      <c r="V19" s="1">
        <v>90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95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9944</v>
      </c>
      <c r="FK19" s="39">
        <v>9954</v>
      </c>
    </row>
    <row r="20" spans="1:167" x14ac:dyDescent="0.25">
      <c r="A20" s="19">
        <v>10</v>
      </c>
      <c r="B20" s="19">
        <v>35107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proses masuk perkembangan, perlawanan terhadap penjajahan bangsa barat, dampak polpensosbud, dan nilai-nilai sumpah pemuda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86</v>
      </c>
      <c r="V20" s="1">
        <v>96</v>
      </c>
      <c r="W20" s="1">
        <v>84</v>
      </c>
      <c r="X20" s="1"/>
      <c r="Y20" s="1"/>
      <c r="Z20" s="1"/>
      <c r="AA20" s="1"/>
      <c r="AB20" s="1"/>
      <c r="AC20" s="1"/>
      <c r="AD20" s="1">
        <v>84</v>
      </c>
      <c r="AE20" s="18"/>
      <c r="AF20" s="1">
        <v>95</v>
      </c>
      <c r="AG20" s="1">
        <v>78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35122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proses masuk perkembangan, perlawanan terhadap penjajahan bangsa barat, dampak polpensosbud, dan nilai-nilai sumpah pemuda</v>
      </c>
      <c r="K21" s="19">
        <f t="shared" si="4"/>
        <v>85.25</v>
      </c>
      <c r="L21" s="19" t="str">
        <f t="shared" si="5"/>
        <v>A</v>
      </c>
      <c r="M21" s="19">
        <f t="shared" si="6"/>
        <v>85.25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A</v>
      </c>
      <c r="R21" s="19" t="str">
        <f t="shared" si="10"/>
        <v>A</v>
      </c>
      <c r="S21" s="18"/>
      <c r="T21" s="1">
        <v>72</v>
      </c>
      <c r="U21" s="1">
        <v>97</v>
      </c>
      <c r="V21" s="1">
        <v>84</v>
      </c>
      <c r="W21" s="1">
        <v>92</v>
      </c>
      <c r="X21" s="1"/>
      <c r="Y21" s="1"/>
      <c r="Z21" s="1"/>
      <c r="AA21" s="1"/>
      <c r="AB21" s="1"/>
      <c r="AC21" s="1"/>
      <c r="AD21" s="1">
        <v>92</v>
      </c>
      <c r="AE21" s="18"/>
      <c r="AF21" s="1">
        <v>90</v>
      </c>
      <c r="AG21" s="1">
        <v>78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9945</v>
      </c>
      <c r="FK21" s="39">
        <v>9955</v>
      </c>
    </row>
    <row r="22" spans="1:167" x14ac:dyDescent="0.25">
      <c r="A22" s="19">
        <v>12</v>
      </c>
      <c r="B22" s="19">
        <v>35137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81.75</v>
      </c>
      <c r="L22" s="19" t="str">
        <f t="shared" si="5"/>
        <v>B</v>
      </c>
      <c r="M22" s="19">
        <f t="shared" si="6"/>
        <v>81.75</v>
      </c>
      <c r="N22" s="19" t="str">
        <f t="shared" si="7"/>
        <v>B</v>
      </c>
      <c r="O22" s="35">
        <v>2</v>
      </c>
      <c r="P22" s="19" t="str">
        <f t="shared" si="8"/>
        <v>sangat terampil menyajikan karya tentang dampak-dampak dibidang polpensosbud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75</v>
      </c>
      <c r="V22" s="1">
        <v>82</v>
      </c>
      <c r="W22" s="1">
        <v>78</v>
      </c>
      <c r="X22" s="1"/>
      <c r="Y22" s="1"/>
      <c r="Z22" s="1"/>
      <c r="AA22" s="1"/>
      <c r="AB22" s="1"/>
      <c r="AC22" s="1"/>
      <c r="AD22" s="1">
        <v>78</v>
      </c>
      <c r="AE22" s="18"/>
      <c r="AF22" s="1">
        <v>80</v>
      </c>
      <c r="AG22" s="1">
        <v>74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35152</v>
      </c>
      <c r="C23" s="19" t="s">
        <v>126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menganalisis proses masuk perkembangan, perlawanan terhadap penjajahan bangsa barat, dampak polpensosbud, dan nilai-nilai sumpah pemuda</v>
      </c>
      <c r="K23" s="19">
        <f t="shared" si="4"/>
        <v>86.5</v>
      </c>
      <c r="L23" s="19" t="str">
        <f t="shared" si="5"/>
        <v>A</v>
      </c>
      <c r="M23" s="19">
        <f t="shared" si="6"/>
        <v>86.5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A</v>
      </c>
      <c r="R23" s="19" t="str">
        <f t="shared" si="10"/>
        <v>A</v>
      </c>
      <c r="S23" s="18"/>
      <c r="T23" s="1">
        <v>72</v>
      </c>
      <c r="U23" s="1">
        <v>97</v>
      </c>
      <c r="V23" s="1">
        <v>96</v>
      </c>
      <c r="W23" s="1">
        <v>84</v>
      </c>
      <c r="X23" s="1"/>
      <c r="Y23" s="1"/>
      <c r="Z23" s="1"/>
      <c r="AA23" s="1"/>
      <c r="AB23" s="1"/>
      <c r="AC23" s="1"/>
      <c r="AD23" s="1">
        <v>84</v>
      </c>
      <c r="AE23" s="18"/>
      <c r="AF23" s="1">
        <v>95</v>
      </c>
      <c r="AG23" s="1">
        <v>78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9946</v>
      </c>
      <c r="FK23" s="39">
        <v>9956</v>
      </c>
    </row>
    <row r="24" spans="1:167" x14ac:dyDescent="0.25">
      <c r="A24" s="19">
        <v>14</v>
      </c>
      <c r="B24" s="19">
        <v>35167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proses masuk perkembangan, perlawanan terhadap penjajahan bangsa barat,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A</v>
      </c>
      <c r="R24" s="19" t="str">
        <f t="shared" si="10"/>
        <v>A</v>
      </c>
      <c r="S24" s="18"/>
      <c r="T24" s="1">
        <v>70</v>
      </c>
      <c r="U24" s="1">
        <v>81</v>
      </c>
      <c r="V24" s="1">
        <v>94</v>
      </c>
      <c r="W24" s="1">
        <v>94</v>
      </c>
      <c r="X24" s="1"/>
      <c r="Y24" s="1"/>
      <c r="Z24" s="1"/>
      <c r="AA24" s="1"/>
      <c r="AB24" s="1"/>
      <c r="AC24" s="1"/>
      <c r="AD24" s="1">
        <v>94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35182</v>
      </c>
      <c r="C25" s="19" t="s">
        <v>128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70</v>
      </c>
      <c r="V25" s="1">
        <v>78</v>
      </c>
      <c r="W25" s="1">
        <v>76</v>
      </c>
      <c r="X25" s="1"/>
      <c r="Y25" s="1"/>
      <c r="Z25" s="1"/>
      <c r="AA25" s="1"/>
      <c r="AB25" s="1"/>
      <c r="AC25" s="1"/>
      <c r="AD25" s="1">
        <v>76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9947</v>
      </c>
      <c r="FK25" s="39">
        <v>9957</v>
      </c>
    </row>
    <row r="26" spans="1:167" x14ac:dyDescent="0.25">
      <c r="A26" s="19">
        <v>16</v>
      </c>
      <c r="B26" s="19">
        <v>35197</v>
      </c>
      <c r="C26" s="19" t="s">
        <v>129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6" s="19">
        <f t="shared" si="4"/>
        <v>86.5</v>
      </c>
      <c r="L26" s="19" t="str">
        <f t="shared" si="5"/>
        <v>A</v>
      </c>
      <c r="M26" s="19">
        <f t="shared" si="6"/>
        <v>86.5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A</v>
      </c>
      <c r="R26" s="19" t="str">
        <f t="shared" si="10"/>
        <v>A</v>
      </c>
      <c r="S26" s="18"/>
      <c r="T26" s="1">
        <v>74</v>
      </c>
      <c r="U26" s="1">
        <v>80</v>
      </c>
      <c r="V26" s="1">
        <v>96</v>
      </c>
      <c r="W26" s="1">
        <v>78</v>
      </c>
      <c r="X26" s="1"/>
      <c r="Y26" s="1"/>
      <c r="Z26" s="1"/>
      <c r="AA26" s="1"/>
      <c r="AB26" s="1"/>
      <c r="AC26" s="1"/>
      <c r="AD26" s="1">
        <v>78</v>
      </c>
      <c r="AE26" s="18"/>
      <c r="AF26" s="1">
        <v>95</v>
      </c>
      <c r="AG26" s="1">
        <v>78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35212</v>
      </c>
      <c r="C27" s="19" t="s">
        <v>130</v>
      </c>
      <c r="D27" s="18"/>
      <c r="E27" s="19">
        <f t="shared" si="0"/>
        <v>74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86.5</v>
      </c>
      <c r="L27" s="19" t="str">
        <f t="shared" si="5"/>
        <v>A</v>
      </c>
      <c r="M27" s="19">
        <f t="shared" si="6"/>
        <v>86.5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70</v>
      </c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>
        <v>78</v>
      </c>
      <c r="AE27" s="18"/>
      <c r="AF27" s="1">
        <v>95</v>
      </c>
      <c r="AG27" s="1">
        <v>78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9948</v>
      </c>
      <c r="FK27" s="39">
        <v>9958</v>
      </c>
    </row>
    <row r="28" spans="1:167" x14ac:dyDescent="0.25">
      <c r="A28" s="19">
        <v>18</v>
      </c>
      <c r="B28" s="19">
        <v>35227</v>
      </c>
      <c r="C28" s="19" t="s">
        <v>131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3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A</v>
      </c>
      <c r="R28" s="19" t="str">
        <f t="shared" si="10"/>
        <v>A</v>
      </c>
      <c r="S28" s="18"/>
      <c r="T28" s="1">
        <v>72</v>
      </c>
      <c r="U28" s="1">
        <v>80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95</v>
      </c>
      <c r="AG28" s="1">
        <v>78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35242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81</v>
      </c>
      <c r="V29" s="1">
        <v>90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95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9949</v>
      </c>
      <c r="FK29" s="39">
        <v>9959</v>
      </c>
    </row>
    <row r="30" spans="1:167" x14ac:dyDescent="0.25">
      <c r="A30" s="19">
        <v>20</v>
      </c>
      <c r="B30" s="19">
        <v>35257</v>
      </c>
      <c r="C30" s="19" t="s">
        <v>133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86</v>
      </c>
      <c r="V30" s="1">
        <v>96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95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35272</v>
      </c>
      <c r="C31" s="19" t="s">
        <v>134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86.5</v>
      </c>
      <c r="L31" s="19" t="str">
        <f t="shared" si="5"/>
        <v>A</v>
      </c>
      <c r="M31" s="19">
        <f t="shared" si="6"/>
        <v>86.5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70</v>
      </c>
      <c r="V31" s="1">
        <v>94</v>
      </c>
      <c r="W31" s="1">
        <v>84</v>
      </c>
      <c r="X31" s="1"/>
      <c r="Y31" s="1"/>
      <c r="Z31" s="1"/>
      <c r="AA31" s="1"/>
      <c r="AB31" s="1"/>
      <c r="AC31" s="1"/>
      <c r="AD31" s="1">
        <v>84</v>
      </c>
      <c r="AE31" s="18"/>
      <c r="AF31" s="1">
        <v>95</v>
      </c>
      <c r="AG31" s="1">
        <v>78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9950</v>
      </c>
      <c r="FK31" s="39">
        <v>9960</v>
      </c>
    </row>
    <row r="32" spans="1:167" x14ac:dyDescent="0.25">
      <c r="A32" s="19">
        <v>22</v>
      </c>
      <c r="B32" s="19">
        <v>35287</v>
      </c>
      <c r="C32" s="19" t="s">
        <v>135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86.5</v>
      </c>
      <c r="L32" s="19" t="str">
        <f t="shared" si="5"/>
        <v>A</v>
      </c>
      <c r="M32" s="19">
        <f t="shared" si="6"/>
        <v>86.5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A</v>
      </c>
      <c r="R32" s="19" t="str">
        <f t="shared" si="10"/>
        <v>A</v>
      </c>
      <c r="S32" s="18"/>
      <c r="T32" s="1">
        <v>70</v>
      </c>
      <c r="U32" s="1">
        <v>70</v>
      </c>
      <c r="V32" s="1">
        <v>76</v>
      </c>
      <c r="W32" s="1">
        <v>80</v>
      </c>
      <c r="X32" s="1"/>
      <c r="Y32" s="1"/>
      <c r="Z32" s="1"/>
      <c r="AA32" s="1"/>
      <c r="AB32" s="1"/>
      <c r="AC32" s="1"/>
      <c r="AD32" s="1">
        <v>80</v>
      </c>
      <c r="AE32" s="18"/>
      <c r="AF32" s="1">
        <v>95</v>
      </c>
      <c r="AG32" s="1">
        <v>78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35302</v>
      </c>
      <c r="C33" s="19" t="s">
        <v>136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85</v>
      </c>
      <c r="H33" s="19" t="str">
        <f t="shared" si="2"/>
        <v>A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86.5</v>
      </c>
      <c r="L33" s="19" t="str">
        <f t="shared" si="5"/>
        <v>A</v>
      </c>
      <c r="M33" s="19">
        <f t="shared" si="6"/>
        <v>86.5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A</v>
      </c>
      <c r="R33" s="19" t="str">
        <f t="shared" si="10"/>
        <v>A</v>
      </c>
      <c r="S33" s="18"/>
      <c r="T33" s="1">
        <v>70</v>
      </c>
      <c r="U33" s="1">
        <v>78</v>
      </c>
      <c r="V33" s="1">
        <v>94</v>
      </c>
      <c r="W33" s="1">
        <v>92</v>
      </c>
      <c r="X33" s="1"/>
      <c r="Y33" s="1"/>
      <c r="Z33" s="1"/>
      <c r="AA33" s="1"/>
      <c r="AB33" s="1"/>
      <c r="AC33" s="1"/>
      <c r="AD33" s="1">
        <v>92</v>
      </c>
      <c r="AE33" s="18"/>
      <c r="AF33" s="1">
        <v>95</v>
      </c>
      <c r="AG33" s="1">
        <v>78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35317</v>
      </c>
      <c r="C34" s="19" t="s">
        <v>137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78</v>
      </c>
      <c r="V34" s="1">
        <v>90</v>
      </c>
      <c r="W34" s="1">
        <v>76</v>
      </c>
      <c r="X34" s="1"/>
      <c r="Y34" s="1"/>
      <c r="Z34" s="1"/>
      <c r="AA34" s="1"/>
      <c r="AB34" s="1"/>
      <c r="AC34" s="1"/>
      <c r="AD34" s="1">
        <v>76</v>
      </c>
      <c r="AE34" s="18"/>
      <c r="AF34" s="1">
        <v>95</v>
      </c>
      <c r="AG34" s="1">
        <v>78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35332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70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>
        <v>80</v>
      </c>
      <c r="AE35" s="18"/>
      <c r="AF35" s="1">
        <v>95</v>
      </c>
      <c r="AG35" s="1">
        <v>78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35347</v>
      </c>
      <c r="C36" s="19" t="s">
        <v>139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85.75</v>
      </c>
      <c r="L36" s="19" t="str">
        <f t="shared" si="5"/>
        <v>A</v>
      </c>
      <c r="M36" s="19">
        <f t="shared" si="6"/>
        <v>85.75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88</v>
      </c>
      <c r="V36" s="1">
        <v>88</v>
      </c>
      <c r="W36" s="1">
        <v>92</v>
      </c>
      <c r="X36" s="1"/>
      <c r="Y36" s="1"/>
      <c r="Z36" s="1"/>
      <c r="AA36" s="1"/>
      <c r="AB36" s="1"/>
      <c r="AC36" s="1"/>
      <c r="AD36" s="1">
        <v>92</v>
      </c>
      <c r="AE36" s="18"/>
      <c r="AF36" s="1">
        <v>90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35362</v>
      </c>
      <c r="C37" s="19" t="s">
        <v>140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86.5</v>
      </c>
      <c r="L37" s="19" t="str">
        <f t="shared" si="5"/>
        <v>A</v>
      </c>
      <c r="M37" s="19">
        <f t="shared" si="6"/>
        <v>86.5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A</v>
      </c>
      <c r="R37" s="19" t="str">
        <f t="shared" si="10"/>
        <v>A</v>
      </c>
      <c r="S37" s="18"/>
      <c r="T37" s="1">
        <v>74</v>
      </c>
      <c r="U37" s="1">
        <v>84</v>
      </c>
      <c r="V37" s="1">
        <v>96</v>
      </c>
      <c r="W37" s="1">
        <v>86</v>
      </c>
      <c r="X37" s="1"/>
      <c r="Y37" s="1"/>
      <c r="Z37" s="1"/>
      <c r="AA37" s="1"/>
      <c r="AB37" s="1"/>
      <c r="AC37" s="1"/>
      <c r="AD37" s="1">
        <v>86</v>
      </c>
      <c r="AE37" s="18"/>
      <c r="AF37" s="1">
        <v>95</v>
      </c>
      <c r="AG37" s="1">
        <v>78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35377</v>
      </c>
      <c r="C38" s="19" t="s">
        <v>141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86.5</v>
      </c>
      <c r="L38" s="19" t="str">
        <f t="shared" si="5"/>
        <v>A</v>
      </c>
      <c r="M38" s="19">
        <f t="shared" si="6"/>
        <v>86.5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78</v>
      </c>
      <c r="V38" s="1">
        <v>94</v>
      </c>
      <c r="W38" s="1">
        <v>86</v>
      </c>
      <c r="X38" s="1"/>
      <c r="Y38" s="1"/>
      <c r="Z38" s="1"/>
      <c r="AA38" s="1"/>
      <c r="AB38" s="1"/>
      <c r="AC38" s="1"/>
      <c r="AD38" s="1">
        <v>86</v>
      </c>
      <c r="AE38" s="18"/>
      <c r="AF38" s="1">
        <v>95</v>
      </c>
      <c r="AG38" s="1">
        <v>78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35392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90</v>
      </c>
      <c r="V39" s="1">
        <v>90</v>
      </c>
      <c r="W39" s="1">
        <v>86</v>
      </c>
      <c r="X39" s="1"/>
      <c r="Y39" s="1"/>
      <c r="Z39" s="1"/>
      <c r="AA39" s="1"/>
      <c r="AB39" s="1"/>
      <c r="AC39" s="1"/>
      <c r="AD39" s="1">
        <v>86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35407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2</v>
      </c>
      <c r="P40" s="19" t="str">
        <f t="shared" si="8"/>
        <v>sangat terampil menyajikan karya tentang dampak-dampak dibidang polpensosbud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80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>
        <v>76</v>
      </c>
      <c r="AE40" s="18"/>
      <c r="AF40" s="1">
        <v>80</v>
      </c>
      <c r="AG40" s="1">
        <v>78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35422</v>
      </c>
      <c r="C41" s="19" t="s">
        <v>144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86.5</v>
      </c>
      <c r="L41" s="19" t="str">
        <f t="shared" si="5"/>
        <v>A</v>
      </c>
      <c r="M41" s="19">
        <f t="shared" si="6"/>
        <v>86.5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72</v>
      </c>
      <c r="V41" s="1">
        <v>94</v>
      </c>
      <c r="W41" s="1">
        <v>86</v>
      </c>
      <c r="X41" s="1"/>
      <c r="Y41" s="1"/>
      <c r="Z41" s="1"/>
      <c r="AA41" s="1"/>
      <c r="AB41" s="1"/>
      <c r="AC41" s="1"/>
      <c r="AD41" s="1">
        <v>86</v>
      </c>
      <c r="AE41" s="18"/>
      <c r="AF41" s="1">
        <v>95</v>
      </c>
      <c r="AG41" s="1">
        <v>78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35437</v>
      </c>
      <c r="C42" s="19" t="s">
        <v>145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86</v>
      </c>
      <c r="H42" s="19" t="str">
        <f t="shared" si="2"/>
        <v>A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82</v>
      </c>
      <c r="V42" s="1">
        <v>90</v>
      </c>
      <c r="W42" s="1">
        <v>94</v>
      </c>
      <c r="X42" s="1"/>
      <c r="Y42" s="1"/>
      <c r="Z42" s="1"/>
      <c r="AA42" s="1"/>
      <c r="AB42" s="1"/>
      <c r="AC42" s="1"/>
      <c r="AD42" s="1">
        <v>94</v>
      </c>
      <c r="AE42" s="18"/>
      <c r="AF42" s="1">
        <v>95</v>
      </c>
      <c r="AG42" s="1">
        <v>74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44713</v>
      </c>
      <c r="C43" s="19" t="s">
        <v>146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70</v>
      </c>
      <c r="V43" s="1">
        <v>88</v>
      </c>
      <c r="W43" s="1">
        <v>76</v>
      </c>
      <c r="X43" s="1"/>
      <c r="Y43" s="1"/>
      <c r="Z43" s="1"/>
      <c r="AA43" s="1"/>
      <c r="AB43" s="1"/>
      <c r="AC43" s="1"/>
      <c r="AD43" s="1">
        <v>76</v>
      </c>
      <c r="AE43" s="18"/>
      <c r="AF43" s="1">
        <v>95</v>
      </c>
      <c r="AG43" s="1">
        <v>78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35452</v>
      </c>
      <c r="C44" s="19" t="s">
        <v>147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menganalisis proses masuk perkembangan, perlawanan terhadap penjajahan bangsa barat, dampak polpensosbud, dan nilai-nilai sumpah pemuda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89</v>
      </c>
      <c r="V44" s="1">
        <v>94</v>
      </c>
      <c r="W44" s="1">
        <v>94</v>
      </c>
      <c r="X44" s="1"/>
      <c r="Y44" s="1"/>
      <c r="Z44" s="1"/>
      <c r="AA44" s="1"/>
      <c r="AB44" s="1"/>
      <c r="AC44" s="1"/>
      <c r="AD44" s="1">
        <v>94</v>
      </c>
      <c r="AE44" s="18"/>
      <c r="AF44" s="1">
        <v>95</v>
      </c>
      <c r="AG44" s="1">
        <v>74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35467</v>
      </c>
      <c r="C45" s="19" t="s">
        <v>148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85</v>
      </c>
      <c r="H45" s="19" t="str">
        <f t="shared" si="2"/>
        <v>A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85.75</v>
      </c>
      <c r="L45" s="19" t="str">
        <f t="shared" si="5"/>
        <v>A</v>
      </c>
      <c r="M45" s="19">
        <f t="shared" si="6"/>
        <v>85.75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85</v>
      </c>
      <c r="V45" s="1">
        <v>96</v>
      </c>
      <c r="W45" s="1">
        <v>86</v>
      </c>
      <c r="X45" s="1"/>
      <c r="Y45" s="1"/>
      <c r="Z45" s="1"/>
      <c r="AA45" s="1"/>
      <c r="AB45" s="1"/>
      <c r="AC45" s="1"/>
      <c r="AD45" s="1">
        <v>86</v>
      </c>
      <c r="AE45" s="18"/>
      <c r="AF45" s="1">
        <v>90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35482</v>
      </c>
      <c r="C46" s="19" t="s">
        <v>149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84</v>
      </c>
      <c r="H46" s="19" t="str">
        <f t="shared" si="2"/>
        <v>B</v>
      </c>
      <c r="I46" s="35">
        <v>1</v>
      </c>
      <c r="J46" s="19" t="str">
        <f t="shared" si="3"/>
        <v>Memiliki Kemampuan dalam menganalisis proses masuk perkembangan, perlawanan terhadap penjajahan bangsa barat, dampak polpensosbud, dan nilai-nilai sumpah pemuda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A</v>
      </c>
      <c r="R46" s="19" t="str">
        <f t="shared" si="10"/>
        <v>A</v>
      </c>
      <c r="S46" s="18"/>
      <c r="T46" s="1">
        <v>70</v>
      </c>
      <c r="U46" s="1">
        <v>90</v>
      </c>
      <c r="V46" s="1">
        <v>94</v>
      </c>
      <c r="W46" s="1">
        <v>84</v>
      </c>
      <c r="X46" s="1"/>
      <c r="Y46" s="1"/>
      <c r="Z46" s="1"/>
      <c r="AA46" s="1"/>
      <c r="AB46" s="1"/>
      <c r="AC46" s="1"/>
      <c r="AD46" s="1">
        <v>84</v>
      </c>
      <c r="AE46" s="18"/>
      <c r="AF46" s="1">
        <v>95</v>
      </c>
      <c r="AG46" s="1">
        <v>74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35497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7" s="19">
        <f t="shared" si="4"/>
        <v>84.25</v>
      </c>
      <c r="L47" s="19" t="str">
        <f t="shared" si="5"/>
        <v>A</v>
      </c>
      <c r="M47" s="19">
        <f t="shared" si="6"/>
        <v>84.25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A</v>
      </c>
      <c r="R47" s="19" t="str">
        <f t="shared" si="10"/>
        <v>A</v>
      </c>
      <c r="S47" s="18"/>
      <c r="T47" s="1">
        <v>70</v>
      </c>
      <c r="U47" s="1">
        <v>74</v>
      </c>
      <c r="V47" s="1">
        <v>96</v>
      </c>
      <c r="W47" s="1">
        <v>76</v>
      </c>
      <c r="X47" s="1"/>
      <c r="Y47" s="1"/>
      <c r="Z47" s="1"/>
      <c r="AA47" s="1"/>
      <c r="AB47" s="1"/>
      <c r="AC47" s="1"/>
      <c r="AD47" s="1">
        <v>76</v>
      </c>
      <c r="AE47" s="18"/>
      <c r="AF47" s="1">
        <v>90</v>
      </c>
      <c r="AG47" s="1">
        <v>74</v>
      </c>
      <c r="AH47" s="1">
        <v>85</v>
      </c>
      <c r="AI47" s="1">
        <v>88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>
        <f>IF(COUNTBLANK($AD$11:$AD$50)=40,"",AVERAGE($AD$11:$AD$50))</f>
        <v>83.459459459459453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2017-12-19T06:45:11Z</dcterms:modified>
  <cp:category/>
</cp:coreProperties>
</file>