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600" windowWidth="14055" windowHeight="8130" activeTab="2"/>
  </bookViews>
  <sheets>
    <sheet name="XI-MIPA 5" sheetId="1" r:id="rId1"/>
    <sheet name="XI-MIPA 6" sheetId="2" r:id="rId2"/>
    <sheet name="XI-MIPA 7" sheetId="3" r:id="rId3"/>
  </sheets>
  <calcPr calcId="144525"/>
</workbook>
</file>

<file path=xl/calcChain.xml><?xml version="1.0" encoding="utf-8"?>
<calcChain xmlns="http://schemas.openxmlformats.org/spreadsheetml/2006/main">
  <c r="K55" i="3" l="1"/>
  <c r="R50" i="3"/>
  <c r="Q50" i="3"/>
  <c r="P50" i="3"/>
  <c r="N50" i="3"/>
  <c r="M50" i="3"/>
  <c r="L50" i="3"/>
  <c r="K50" i="3"/>
  <c r="J50" i="3"/>
  <c r="G50" i="3"/>
  <c r="H50" i="3" s="1"/>
  <c r="E50" i="3"/>
  <c r="F50" i="3" s="1"/>
  <c r="R49" i="3"/>
  <c r="Q49" i="3"/>
  <c r="P49" i="3"/>
  <c r="N49" i="3"/>
  <c r="M49" i="3"/>
  <c r="L49" i="3"/>
  <c r="K49" i="3"/>
  <c r="J49" i="3"/>
  <c r="G49" i="3"/>
  <c r="H49" i="3" s="1"/>
  <c r="E49" i="3"/>
  <c r="F49" i="3" s="1"/>
  <c r="R48" i="3"/>
  <c r="Q48" i="3"/>
  <c r="P48" i="3"/>
  <c r="N48" i="3"/>
  <c r="M48" i="3"/>
  <c r="L48" i="3"/>
  <c r="K48" i="3"/>
  <c r="J48" i="3"/>
  <c r="G48" i="3"/>
  <c r="H48" i="3" s="1"/>
  <c r="E48" i="3"/>
  <c r="F48" i="3" s="1"/>
  <c r="R47" i="3"/>
  <c r="Q47" i="3"/>
  <c r="P47" i="3"/>
  <c r="N47" i="3"/>
  <c r="M47" i="3"/>
  <c r="L47" i="3"/>
  <c r="K47" i="3"/>
  <c r="J47" i="3"/>
  <c r="G47" i="3"/>
  <c r="H47" i="3" s="1"/>
  <c r="E47" i="3"/>
  <c r="F47" i="3" s="1"/>
  <c r="R46" i="3"/>
  <c r="Q46" i="3"/>
  <c r="P46" i="3"/>
  <c r="N46" i="3"/>
  <c r="M46" i="3"/>
  <c r="L46" i="3"/>
  <c r="K46" i="3"/>
  <c r="J46" i="3"/>
  <c r="G46" i="3"/>
  <c r="H46" i="3" s="1"/>
  <c r="E46" i="3"/>
  <c r="F46" i="3" s="1"/>
  <c r="R45" i="3"/>
  <c r="Q45" i="3"/>
  <c r="P45" i="3"/>
  <c r="N45" i="3"/>
  <c r="M45" i="3"/>
  <c r="L45" i="3"/>
  <c r="K45" i="3"/>
  <c r="J45" i="3"/>
  <c r="G45" i="3"/>
  <c r="H45" i="3" s="1"/>
  <c r="E45" i="3"/>
  <c r="F45" i="3" s="1"/>
  <c r="R44" i="3"/>
  <c r="Q44" i="3"/>
  <c r="P44" i="3"/>
  <c r="N44" i="3"/>
  <c r="M44" i="3"/>
  <c r="L44" i="3"/>
  <c r="K44" i="3"/>
  <c r="J44" i="3"/>
  <c r="G44" i="3"/>
  <c r="H44" i="3" s="1"/>
  <c r="E44" i="3"/>
  <c r="F44" i="3" s="1"/>
  <c r="R43" i="3"/>
  <c r="Q43" i="3"/>
  <c r="P43" i="3"/>
  <c r="N43" i="3"/>
  <c r="M43" i="3"/>
  <c r="L43" i="3"/>
  <c r="K43" i="3"/>
  <c r="J43" i="3"/>
  <c r="G43" i="3"/>
  <c r="H43" i="3" s="1"/>
  <c r="E43" i="3"/>
  <c r="F43" i="3" s="1"/>
  <c r="R42" i="3"/>
  <c r="Q42" i="3"/>
  <c r="P42" i="3"/>
  <c r="N42" i="3"/>
  <c r="M42" i="3"/>
  <c r="L42" i="3"/>
  <c r="K42" i="3"/>
  <c r="J42" i="3"/>
  <c r="G42" i="3"/>
  <c r="H42" i="3" s="1"/>
  <c r="E42" i="3"/>
  <c r="F42" i="3" s="1"/>
  <c r="R41" i="3"/>
  <c r="Q41" i="3"/>
  <c r="P41" i="3"/>
  <c r="N41" i="3"/>
  <c r="M41" i="3"/>
  <c r="L41" i="3"/>
  <c r="K41" i="3"/>
  <c r="J41" i="3"/>
  <c r="G41" i="3"/>
  <c r="H41" i="3" s="1"/>
  <c r="E41" i="3"/>
  <c r="F41" i="3" s="1"/>
  <c r="R40" i="3"/>
  <c r="Q40" i="3"/>
  <c r="P40" i="3"/>
  <c r="N40" i="3"/>
  <c r="M40" i="3"/>
  <c r="L40" i="3"/>
  <c r="K40" i="3"/>
  <c r="J40" i="3"/>
  <c r="G40" i="3"/>
  <c r="H40" i="3" s="1"/>
  <c r="E40" i="3"/>
  <c r="F40" i="3" s="1"/>
  <c r="R39" i="3"/>
  <c r="Q39" i="3"/>
  <c r="P39" i="3"/>
  <c r="N39" i="3"/>
  <c r="M39" i="3"/>
  <c r="L39" i="3"/>
  <c r="K39" i="3"/>
  <c r="J39" i="3"/>
  <c r="G39" i="3"/>
  <c r="H39" i="3" s="1"/>
  <c r="E39" i="3"/>
  <c r="F39" i="3" s="1"/>
  <c r="R38" i="3"/>
  <c r="Q38" i="3"/>
  <c r="P38" i="3"/>
  <c r="N38" i="3"/>
  <c r="M38" i="3"/>
  <c r="L38" i="3"/>
  <c r="K38" i="3"/>
  <c r="J38" i="3"/>
  <c r="G38" i="3"/>
  <c r="H38" i="3" s="1"/>
  <c r="E38" i="3"/>
  <c r="F38" i="3" s="1"/>
  <c r="R37" i="3"/>
  <c r="Q37" i="3"/>
  <c r="P37" i="3"/>
  <c r="N37" i="3"/>
  <c r="M37" i="3"/>
  <c r="L37" i="3"/>
  <c r="K37" i="3"/>
  <c r="J37" i="3"/>
  <c r="G37" i="3"/>
  <c r="H37" i="3" s="1"/>
  <c r="E37" i="3"/>
  <c r="F37" i="3" s="1"/>
  <c r="R36" i="3"/>
  <c r="Q36" i="3"/>
  <c r="P36" i="3"/>
  <c r="N36" i="3"/>
  <c r="M36" i="3"/>
  <c r="L36" i="3"/>
  <c r="K36" i="3"/>
  <c r="J36" i="3"/>
  <c r="G36" i="3"/>
  <c r="H36" i="3" s="1"/>
  <c r="E36" i="3"/>
  <c r="F36" i="3" s="1"/>
  <c r="R35" i="3"/>
  <c r="Q35" i="3"/>
  <c r="P35" i="3"/>
  <c r="N35" i="3"/>
  <c r="M35" i="3"/>
  <c r="L35" i="3"/>
  <c r="K35" i="3"/>
  <c r="J35" i="3"/>
  <c r="G35" i="3"/>
  <c r="H35" i="3" s="1"/>
  <c r="E35" i="3"/>
  <c r="F35" i="3" s="1"/>
  <c r="R34" i="3"/>
  <c r="Q34" i="3"/>
  <c r="P34" i="3"/>
  <c r="N34" i="3"/>
  <c r="M34" i="3"/>
  <c r="L34" i="3"/>
  <c r="K34" i="3"/>
  <c r="J34" i="3"/>
  <c r="G34" i="3"/>
  <c r="H34" i="3" s="1"/>
  <c r="E34" i="3"/>
  <c r="F34" i="3" s="1"/>
  <c r="R33" i="3"/>
  <c r="Q33" i="3"/>
  <c r="P33" i="3"/>
  <c r="N33" i="3"/>
  <c r="M33" i="3"/>
  <c r="L33" i="3"/>
  <c r="K33" i="3"/>
  <c r="J33" i="3"/>
  <c r="G33" i="3"/>
  <c r="H33" i="3" s="1"/>
  <c r="E33" i="3"/>
  <c r="F33" i="3" s="1"/>
  <c r="R32" i="3"/>
  <c r="Q32" i="3"/>
  <c r="P32" i="3"/>
  <c r="N32" i="3"/>
  <c r="M32" i="3"/>
  <c r="L32" i="3"/>
  <c r="K32" i="3"/>
  <c r="J32" i="3"/>
  <c r="G32" i="3"/>
  <c r="H32" i="3" s="1"/>
  <c r="E32" i="3"/>
  <c r="F32" i="3" s="1"/>
  <c r="R31" i="3"/>
  <c r="Q31" i="3"/>
  <c r="P31" i="3"/>
  <c r="N31" i="3"/>
  <c r="M31" i="3"/>
  <c r="L31" i="3"/>
  <c r="K31" i="3"/>
  <c r="J31" i="3"/>
  <c r="G31" i="3"/>
  <c r="H31" i="3" s="1"/>
  <c r="E31" i="3"/>
  <c r="F31" i="3" s="1"/>
  <c r="R30" i="3"/>
  <c r="Q30" i="3"/>
  <c r="P30" i="3"/>
  <c r="N30" i="3"/>
  <c r="M30" i="3"/>
  <c r="L30" i="3"/>
  <c r="K30" i="3"/>
  <c r="J30" i="3"/>
  <c r="G30" i="3"/>
  <c r="H30" i="3" s="1"/>
  <c r="E30" i="3"/>
  <c r="F30" i="3" s="1"/>
  <c r="R29" i="3"/>
  <c r="Q29" i="3"/>
  <c r="P29" i="3"/>
  <c r="N29" i="3"/>
  <c r="M29" i="3"/>
  <c r="L29" i="3"/>
  <c r="K29" i="3"/>
  <c r="J29" i="3"/>
  <c r="G29" i="3"/>
  <c r="H29" i="3" s="1"/>
  <c r="E29" i="3"/>
  <c r="F29" i="3" s="1"/>
  <c r="R28" i="3"/>
  <c r="Q28" i="3"/>
  <c r="P28" i="3"/>
  <c r="N28" i="3"/>
  <c r="M28" i="3"/>
  <c r="L28" i="3"/>
  <c r="K28" i="3"/>
  <c r="J28" i="3"/>
  <c r="G28" i="3"/>
  <c r="H28" i="3" s="1"/>
  <c r="E28" i="3"/>
  <c r="F28" i="3" s="1"/>
  <c r="R27" i="3"/>
  <c r="Q27" i="3"/>
  <c r="P27" i="3"/>
  <c r="N27" i="3"/>
  <c r="M27" i="3"/>
  <c r="L27" i="3"/>
  <c r="K27" i="3"/>
  <c r="J27" i="3"/>
  <c r="G27" i="3"/>
  <c r="H27" i="3" s="1"/>
  <c r="E27" i="3"/>
  <c r="F27" i="3" s="1"/>
  <c r="R26" i="3"/>
  <c r="Q26" i="3"/>
  <c r="P26" i="3"/>
  <c r="N26" i="3"/>
  <c r="M26" i="3"/>
  <c r="L26" i="3"/>
  <c r="K26" i="3"/>
  <c r="J26" i="3"/>
  <c r="G26" i="3"/>
  <c r="H26" i="3" s="1"/>
  <c r="E26" i="3"/>
  <c r="F26" i="3" s="1"/>
  <c r="R25" i="3"/>
  <c r="Q25" i="3"/>
  <c r="P25" i="3"/>
  <c r="N25" i="3"/>
  <c r="M25" i="3"/>
  <c r="L25" i="3"/>
  <c r="K25" i="3"/>
  <c r="J25" i="3"/>
  <c r="G25" i="3"/>
  <c r="H25" i="3" s="1"/>
  <c r="E25" i="3"/>
  <c r="F25" i="3" s="1"/>
  <c r="R24" i="3"/>
  <c r="Q24" i="3"/>
  <c r="P24" i="3"/>
  <c r="N24" i="3"/>
  <c r="M24" i="3"/>
  <c r="L24" i="3"/>
  <c r="K24" i="3"/>
  <c r="J24" i="3"/>
  <c r="G24" i="3"/>
  <c r="H24" i="3" s="1"/>
  <c r="E24" i="3"/>
  <c r="F24" i="3" s="1"/>
  <c r="R23" i="3"/>
  <c r="Q23" i="3"/>
  <c r="P23" i="3"/>
  <c r="N23" i="3"/>
  <c r="M23" i="3"/>
  <c r="L23" i="3"/>
  <c r="K23" i="3"/>
  <c r="J23" i="3"/>
  <c r="G23" i="3"/>
  <c r="H23" i="3" s="1"/>
  <c r="E23" i="3"/>
  <c r="F23" i="3" s="1"/>
  <c r="R22" i="3"/>
  <c r="Q22" i="3"/>
  <c r="P22" i="3"/>
  <c r="N22" i="3"/>
  <c r="M22" i="3"/>
  <c r="L22" i="3"/>
  <c r="K22" i="3"/>
  <c r="J22" i="3"/>
  <c r="G22" i="3"/>
  <c r="H22" i="3" s="1"/>
  <c r="E22" i="3"/>
  <c r="F22" i="3" s="1"/>
  <c r="R21" i="3"/>
  <c r="Q21" i="3"/>
  <c r="P21" i="3"/>
  <c r="N21" i="3"/>
  <c r="M21" i="3"/>
  <c r="L21" i="3"/>
  <c r="K21" i="3"/>
  <c r="J21" i="3"/>
  <c r="G21" i="3"/>
  <c r="H21" i="3" s="1"/>
  <c r="E21" i="3"/>
  <c r="F21" i="3" s="1"/>
  <c r="R20" i="3"/>
  <c r="Q20" i="3"/>
  <c r="P20" i="3"/>
  <c r="N20" i="3"/>
  <c r="M20" i="3"/>
  <c r="L20" i="3"/>
  <c r="K20" i="3"/>
  <c r="J20" i="3"/>
  <c r="G20" i="3"/>
  <c r="H20" i="3" s="1"/>
  <c r="E20" i="3"/>
  <c r="F20" i="3" s="1"/>
  <c r="R19" i="3"/>
  <c r="Q19" i="3"/>
  <c r="P19" i="3"/>
  <c r="N19" i="3"/>
  <c r="M19" i="3"/>
  <c r="L19" i="3"/>
  <c r="K19" i="3"/>
  <c r="J19" i="3"/>
  <c r="G19" i="3"/>
  <c r="H19" i="3" s="1"/>
  <c r="E19" i="3"/>
  <c r="F19" i="3" s="1"/>
  <c r="R18" i="3"/>
  <c r="Q18" i="3"/>
  <c r="P18" i="3"/>
  <c r="N18" i="3"/>
  <c r="M18" i="3"/>
  <c r="L18" i="3"/>
  <c r="K18" i="3"/>
  <c r="J18" i="3"/>
  <c r="G18" i="3"/>
  <c r="H18" i="3" s="1"/>
  <c r="E18" i="3"/>
  <c r="F18" i="3" s="1"/>
  <c r="R17" i="3"/>
  <c r="Q17" i="3"/>
  <c r="P17" i="3"/>
  <c r="N17" i="3"/>
  <c r="M17" i="3"/>
  <c r="L17" i="3"/>
  <c r="K17" i="3"/>
  <c r="J17" i="3"/>
  <c r="G17" i="3"/>
  <c r="H17" i="3" s="1"/>
  <c r="E17" i="3"/>
  <c r="F17" i="3" s="1"/>
  <c r="R16" i="3"/>
  <c r="Q16" i="3"/>
  <c r="P16" i="3"/>
  <c r="N16" i="3"/>
  <c r="M16" i="3"/>
  <c r="L16" i="3"/>
  <c r="K16" i="3"/>
  <c r="J16" i="3"/>
  <c r="G16" i="3"/>
  <c r="H16" i="3" s="1"/>
  <c r="E16" i="3"/>
  <c r="F16" i="3" s="1"/>
  <c r="R15" i="3"/>
  <c r="Q15" i="3"/>
  <c r="P15" i="3"/>
  <c r="N15" i="3"/>
  <c r="M15" i="3"/>
  <c r="L15" i="3"/>
  <c r="K15" i="3"/>
  <c r="J15" i="3"/>
  <c r="G15" i="3"/>
  <c r="H15" i="3" s="1"/>
  <c r="E15" i="3"/>
  <c r="F15" i="3" s="1"/>
  <c r="R14" i="3"/>
  <c r="Q14" i="3"/>
  <c r="P14" i="3"/>
  <c r="N14" i="3"/>
  <c r="M14" i="3"/>
  <c r="L14" i="3"/>
  <c r="K14" i="3"/>
  <c r="J14" i="3"/>
  <c r="G14" i="3"/>
  <c r="H14" i="3" s="1"/>
  <c r="E14" i="3"/>
  <c r="F14" i="3" s="1"/>
  <c r="R13" i="3"/>
  <c r="Q13" i="3"/>
  <c r="P13" i="3"/>
  <c r="N13" i="3"/>
  <c r="M13" i="3"/>
  <c r="L13" i="3"/>
  <c r="K13" i="3"/>
  <c r="J13" i="3"/>
  <c r="G13" i="3"/>
  <c r="H13" i="3" s="1"/>
  <c r="E13" i="3"/>
  <c r="F13" i="3" s="1"/>
  <c r="R12" i="3"/>
  <c r="Q12" i="3"/>
  <c r="P12" i="3"/>
  <c r="N12" i="3"/>
  <c r="M12" i="3"/>
  <c r="L12" i="3"/>
  <c r="K12" i="3"/>
  <c r="J12" i="3"/>
  <c r="G12" i="3"/>
  <c r="H12" i="3" s="1"/>
  <c r="E12" i="3"/>
  <c r="F12" i="3" s="1"/>
  <c r="R11" i="3"/>
  <c r="Q11" i="3"/>
  <c r="P11" i="3"/>
  <c r="N11" i="3"/>
  <c r="M11" i="3"/>
  <c r="L11" i="3"/>
  <c r="K11" i="3"/>
  <c r="J11" i="3"/>
  <c r="G11" i="3"/>
  <c r="E11" i="3"/>
  <c r="F11" i="3" s="1"/>
  <c r="K55" i="2"/>
  <c r="R50" i="2"/>
  <c r="Q50" i="2"/>
  <c r="P50" i="2"/>
  <c r="N50" i="2"/>
  <c r="M50" i="2"/>
  <c r="L50" i="2"/>
  <c r="K50" i="2"/>
  <c r="J50" i="2"/>
  <c r="G50" i="2"/>
  <c r="H50" i="2" s="1"/>
  <c r="E50" i="2"/>
  <c r="F50" i="2" s="1"/>
  <c r="R49" i="2"/>
  <c r="Q49" i="2"/>
  <c r="P49" i="2"/>
  <c r="N49" i="2"/>
  <c r="M49" i="2"/>
  <c r="L49" i="2"/>
  <c r="K49" i="2"/>
  <c r="J49" i="2"/>
  <c r="G49" i="2"/>
  <c r="H49" i="2" s="1"/>
  <c r="E49" i="2"/>
  <c r="F49" i="2" s="1"/>
  <c r="R48" i="2"/>
  <c r="Q48" i="2"/>
  <c r="P48" i="2"/>
  <c r="N48" i="2"/>
  <c r="M48" i="2"/>
  <c r="L48" i="2"/>
  <c r="K48" i="2"/>
  <c r="J48" i="2"/>
  <c r="G48" i="2"/>
  <c r="H48" i="2" s="1"/>
  <c r="E48" i="2"/>
  <c r="F48" i="2" s="1"/>
  <c r="R47" i="2"/>
  <c r="Q47" i="2"/>
  <c r="P47" i="2"/>
  <c r="N47" i="2"/>
  <c r="M47" i="2"/>
  <c r="L47" i="2"/>
  <c r="K47" i="2"/>
  <c r="J47" i="2"/>
  <c r="G47" i="2"/>
  <c r="H47" i="2" s="1"/>
  <c r="E47" i="2"/>
  <c r="F47" i="2" s="1"/>
  <c r="R46" i="2"/>
  <c r="Q46" i="2"/>
  <c r="P46" i="2"/>
  <c r="N46" i="2"/>
  <c r="M46" i="2"/>
  <c r="L46" i="2"/>
  <c r="K46" i="2"/>
  <c r="J46" i="2"/>
  <c r="G46" i="2"/>
  <c r="H46" i="2" s="1"/>
  <c r="E46" i="2"/>
  <c r="F46" i="2" s="1"/>
  <c r="R45" i="2"/>
  <c r="Q45" i="2"/>
  <c r="P45" i="2"/>
  <c r="N45" i="2"/>
  <c r="M45" i="2"/>
  <c r="L45" i="2"/>
  <c r="K45" i="2"/>
  <c r="J45" i="2"/>
  <c r="G45" i="2"/>
  <c r="H45" i="2" s="1"/>
  <c r="E45" i="2"/>
  <c r="F45" i="2" s="1"/>
  <c r="R44" i="2"/>
  <c r="Q44" i="2"/>
  <c r="P44" i="2"/>
  <c r="N44" i="2"/>
  <c r="M44" i="2"/>
  <c r="L44" i="2"/>
  <c r="K44" i="2"/>
  <c r="J44" i="2"/>
  <c r="G44" i="2"/>
  <c r="H44" i="2" s="1"/>
  <c r="E44" i="2"/>
  <c r="F44" i="2" s="1"/>
  <c r="R43" i="2"/>
  <c r="Q43" i="2"/>
  <c r="P43" i="2"/>
  <c r="N43" i="2"/>
  <c r="M43" i="2"/>
  <c r="L43" i="2"/>
  <c r="K43" i="2"/>
  <c r="J43" i="2"/>
  <c r="G43" i="2"/>
  <c r="H43" i="2" s="1"/>
  <c r="E43" i="2"/>
  <c r="F43" i="2" s="1"/>
  <c r="R42" i="2"/>
  <c r="Q42" i="2"/>
  <c r="P42" i="2"/>
  <c r="N42" i="2"/>
  <c r="M42" i="2"/>
  <c r="L42" i="2"/>
  <c r="K42" i="2"/>
  <c r="J42" i="2"/>
  <c r="G42" i="2"/>
  <c r="H42" i="2" s="1"/>
  <c r="E42" i="2"/>
  <c r="F42" i="2" s="1"/>
  <c r="R41" i="2"/>
  <c r="Q41" i="2"/>
  <c r="P41" i="2"/>
  <c r="N41" i="2"/>
  <c r="M41" i="2"/>
  <c r="L41" i="2"/>
  <c r="K41" i="2"/>
  <c r="J41" i="2"/>
  <c r="G41" i="2"/>
  <c r="H41" i="2" s="1"/>
  <c r="E41" i="2"/>
  <c r="F41" i="2" s="1"/>
  <c r="R40" i="2"/>
  <c r="Q40" i="2"/>
  <c r="P40" i="2"/>
  <c r="N40" i="2"/>
  <c r="M40" i="2"/>
  <c r="L40" i="2"/>
  <c r="K40" i="2"/>
  <c r="J40" i="2"/>
  <c r="G40" i="2"/>
  <c r="H40" i="2" s="1"/>
  <c r="E40" i="2"/>
  <c r="F40" i="2" s="1"/>
  <c r="R39" i="2"/>
  <c r="Q39" i="2"/>
  <c r="P39" i="2"/>
  <c r="N39" i="2"/>
  <c r="M39" i="2"/>
  <c r="L39" i="2"/>
  <c r="K39" i="2"/>
  <c r="J39" i="2"/>
  <c r="G39" i="2"/>
  <c r="H39" i="2" s="1"/>
  <c r="E39" i="2"/>
  <c r="F39" i="2" s="1"/>
  <c r="R38" i="2"/>
  <c r="Q38" i="2"/>
  <c r="P38" i="2"/>
  <c r="N38" i="2"/>
  <c r="M38" i="2"/>
  <c r="L38" i="2"/>
  <c r="K38" i="2"/>
  <c r="J38" i="2"/>
  <c r="G38" i="2"/>
  <c r="H38" i="2" s="1"/>
  <c r="E38" i="2"/>
  <c r="F38" i="2" s="1"/>
  <c r="R37" i="2"/>
  <c r="Q37" i="2"/>
  <c r="P37" i="2"/>
  <c r="N37" i="2"/>
  <c r="M37" i="2"/>
  <c r="L37" i="2"/>
  <c r="K37" i="2"/>
  <c r="J37" i="2"/>
  <c r="G37" i="2"/>
  <c r="H37" i="2" s="1"/>
  <c r="E37" i="2"/>
  <c r="F37" i="2" s="1"/>
  <c r="R36" i="2"/>
  <c r="Q36" i="2"/>
  <c r="P36" i="2"/>
  <c r="N36" i="2"/>
  <c r="M36" i="2"/>
  <c r="L36" i="2"/>
  <c r="K36" i="2"/>
  <c r="J36" i="2"/>
  <c r="G36" i="2"/>
  <c r="H36" i="2" s="1"/>
  <c r="E36" i="2"/>
  <c r="F36" i="2" s="1"/>
  <c r="R35" i="2"/>
  <c r="Q35" i="2"/>
  <c r="P35" i="2"/>
  <c r="N35" i="2"/>
  <c r="M35" i="2"/>
  <c r="L35" i="2"/>
  <c r="K35" i="2"/>
  <c r="J35" i="2"/>
  <c r="G35" i="2"/>
  <c r="H35" i="2" s="1"/>
  <c r="E35" i="2"/>
  <c r="F35" i="2" s="1"/>
  <c r="R34" i="2"/>
  <c r="Q34" i="2"/>
  <c r="P34" i="2"/>
  <c r="N34" i="2"/>
  <c r="M34" i="2"/>
  <c r="L34" i="2"/>
  <c r="K34" i="2"/>
  <c r="J34" i="2"/>
  <c r="G34" i="2"/>
  <c r="H34" i="2" s="1"/>
  <c r="E34" i="2"/>
  <c r="F34" i="2" s="1"/>
  <c r="R33" i="2"/>
  <c r="Q33" i="2"/>
  <c r="P33" i="2"/>
  <c r="N33" i="2"/>
  <c r="M33" i="2"/>
  <c r="L33" i="2"/>
  <c r="K33" i="2"/>
  <c r="J33" i="2"/>
  <c r="G33" i="2"/>
  <c r="H33" i="2" s="1"/>
  <c r="E33" i="2"/>
  <c r="F33" i="2" s="1"/>
  <c r="R32" i="2"/>
  <c r="Q32" i="2"/>
  <c r="P32" i="2"/>
  <c r="N32" i="2"/>
  <c r="M32" i="2"/>
  <c r="L32" i="2"/>
  <c r="K32" i="2"/>
  <c r="J32" i="2"/>
  <c r="G32" i="2"/>
  <c r="H32" i="2" s="1"/>
  <c r="E32" i="2"/>
  <c r="F32" i="2" s="1"/>
  <c r="R31" i="2"/>
  <c r="Q31" i="2"/>
  <c r="P31" i="2"/>
  <c r="N31" i="2"/>
  <c r="M31" i="2"/>
  <c r="L31" i="2"/>
  <c r="K31" i="2"/>
  <c r="J31" i="2"/>
  <c r="G31" i="2"/>
  <c r="H31" i="2" s="1"/>
  <c r="E31" i="2"/>
  <c r="F31" i="2" s="1"/>
  <c r="R30" i="2"/>
  <c r="Q30" i="2"/>
  <c r="P30" i="2"/>
  <c r="N30" i="2"/>
  <c r="M30" i="2"/>
  <c r="L30" i="2"/>
  <c r="K30" i="2"/>
  <c r="J30" i="2"/>
  <c r="G30" i="2"/>
  <c r="H30" i="2" s="1"/>
  <c r="E30" i="2"/>
  <c r="F30" i="2" s="1"/>
  <c r="R29" i="2"/>
  <c r="Q29" i="2"/>
  <c r="P29" i="2"/>
  <c r="N29" i="2"/>
  <c r="M29" i="2"/>
  <c r="L29" i="2"/>
  <c r="K29" i="2"/>
  <c r="J29" i="2"/>
  <c r="G29" i="2"/>
  <c r="H29" i="2" s="1"/>
  <c r="E29" i="2"/>
  <c r="F29" i="2" s="1"/>
  <c r="R28" i="2"/>
  <c r="Q28" i="2"/>
  <c r="P28" i="2"/>
  <c r="N28" i="2"/>
  <c r="M28" i="2"/>
  <c r="L28" i="2"/>
  <c r="K28" i="2"/>
  <c r="J28" i="2"/>
  <c r="G28" i="2"/>
  <c r="H28" i="2" s="1"/>
  <c r="E28" i="2"/>
  <c r="F28" i="2" s="1"/>
  <c r="R27" i="2"/>
  <c r="Q27" i="2"/>
  <c r="P27" i="2"/>
  <c r="N27" i="2"/>
  <c r="M27" i="2"/>
  <c r="L27" i="2"/>
  <c r="K27" i="2"/>
  <c r="J27" i="2"/>
  <c r="G27" i="2"/>
  <c r="H27" i="2" s="1"/>
  <c r="E27" i="2"/>
  <c r="F27" i="2" s="1"/>
  <c r="R26" i="2"/>
  <c r="Q26" i="2"/>
  <c r="P26" i="2"/>
  <c r="N26" i="2"/>
  <c r="M26" i="2"/>
  <c r="L26" i="2"/>
  <c r="K26" i="2"/>
  <c r="J26" i="2"/>
  <c r="G26" i="2"/>
  <c r="H26" i="2" s="1"/>
  <c r="E26" i="2"/>
  <c r="F26" i="2" s="1"/>
  <c r="R25" i="2"/>
  <c r="Q25" i="2"/>
  <c r="P25" i="2"/>
  <c r="N25" i="2"/>
  <c r="M25" i="2"/>
  <c r="L25" i="2"/>
  <c r="K25" i="2"/>
  <c r="J25" i="2"/>
  <c r="G25" i="2"/>
  <c r="H25" i="2" s="1"/>
  <c r="E25" i="2"/>
  <c r="F25" i="2" s="1"/>
  <c r="R24" i="2"/>
  <c r="Q24" i="2"/>
  <c r="P24" i="2"/>
  <c r="N24" i="2"/>
  <c r="M24" i="2"/>
  <c r="L24" i="2"/>
  <c r="K24" i="2"/>
  <c r="J24" i="2"/>
  <c r="G24" i="2"/>
  <c r="H24" i="2" s="1"/>
  <c r="E24" i="2"/>
  <c r="F24" i="2" s="1"/>
  <c r="R23" i="2"/>
  <c r="Q23" i="2"/>
  <c r="P23" i="2"/>
  <c r="N23" i="2"/>
  <c r="M23" i="2"/>
  <c r="L23" i="2"/>
  <c r="K23" i="2"/>
  <c r="J23" i="2"/>
  <c r="G23" i="2"/>
  <c r="H23" i="2" s="1"/>
  <c r="E23" i="2"/>
  <c r="F23" i="2" s="1"/>
  <c r="R22" i="2"/>
  <c r="Q22" i="2"/>
  <c r="P22" i="2"/>
  <c r="N22" i="2"/>
  <c r="M22" i="2"/>
  <c r="L22" i="2"/>
  <c r="K22" i="2"/>
  <c r="J22" i="2"/>
  <c r="G22" i="2"/>
  <c r="H22" i="2" s="1"/>
  <c r="E22" i="2"/>
  <c r="F22" i="2" s="1"/>
  <c r="R21" i="2"/>
  <c r="Q21" i="2"/>
  <c r="P21" i="2"/>
  <c r="N21" i="2"/>
  <c r="M21" i="2"/>
  <c r="L21" i="2"/>
  <c r="K21" i="2"/>
  <c r="J21" i="2"/>
  <c r="G21" i="2"/>
  <c r="H21" i="2" s="1"/>
  <c r="E21" i="2"/>
  <c r="F21" i="2" s="1"/>
  <c r="R20" i="2"/>
  <c r="Q20" i="2"/>
  <c r="P20" i="2"/>
  <c r="N20" i="2"/>
  <c r="M20" i="2"/>
  <c r="L20" i="2"/>
  <c r="K20" i="2"/>
  <c r="J20" i="2"/>
  <c r="G20" i="2"/>
  <c r="H20" i="2" s="1"/>
  <c r="E20" i="2"/>
  <c r="F20" i="2" s="1"/>
  <c r="R19" i="2"/>
  <c r="Q19" i="2"/>
  <c r="P19" i="2"/>
  <c r="N19" i="2"/>
  <c r="M19" i="2"/>
  <c r="L19" i="2"/>
  <c r="K19" i="2"/>
  <c r="J19" i="2"/>
  <c r="G19" i="2"/>
  <c r="H19" i="2" s="1"/>
  <c r="E19" i="2"/>
  <c r="F19" i="2" s="1"/>
  <c r="R18" i="2"/>
  <c r="Q18" i="2"/>
  <c r="P18" i="2"/>
  <c r="N18" i="2"/>
  <c r="M18" i="2"/>
  <c r="L18" i="2"/>
  <c r="K18" i="2"/>
  <c r="J18" i="2"/>
  <c r="G18" i="2"/>
  <c r="H18" i="2" s="1"/>
  <c r="E18" i="2"/>
  <c r="F18" i="2" s="1"/>
  <c r="R17" i="2"/>
  <c r="Q17" i="2"/>
  <c r="P17" i="2"/>
  <c r="N17" i="2"/>
  <c r="M17" i="2"/>
  <c r="L17" i="2"/>
  <c r="K17" i="2"/>
  <c r="J17" i="2"/>
  <c r="G17" i="2"/>
  <c r="H17" i="2" s="1"/>
  <c r="E17" i="2"/>
  <c r="F17" i="2" s="1"/>
  <c r="R16" i="2"/>
  <c r="Q16" i="2"/>
  <c r="P16" i="2"/>
  <c r="N16" i="2"/>
  <c r="M16" i="2"/>
  <c r="L16" i="2"/>
  <c r="K16" i="2"/>
  <c r="J16" i="2"/>
  <c r="G16" i="2"/>
  <c r="H16" i="2" s="1"/>
  <c r="E16" i="2"/>
  <c r="F16" i="2" s="1"/>
  <c r="R15" i="2"/>
  <c r="Q15" i="2"/>
  <c r="P15" i="2"/>
  <c r="N15" i="2"/>
  <c r="M15" i="2"/>
  <c r="L15" i="2"/>
  <c r="K15" i="2"/>
  <c r="J15" i="2"/>
  <c r="G15" i="2"/>
  <c r="H15" i="2" s="1"/>
  <c r="E15" i="2"/>
  <c r="F15" i="2" s="1"/>
  <c r="R14" i="2"/>
  <c r="Q14" i="2"/>
  <c r="P14" i="2"/>
  <c r="N14" i="2"/>
  <c r="M14" i="2"/>
  <c r="L14" i="2"/>
  <c r="K14" i="2"/>
  <c r="J14" i="2"/>
  <c r="G14" i="2"/>
  <c r="H14" i="2" s="1"/>
  <c r="E14" i="2"/>
  <c r="F14" i="2" s="1"/>
  <c r="R13" i="2"/>
  <c r="Q13" i="2"/>
  <c r="P13" i="2"/>
  <c r="N13" i="2"/>
  <c r="M13" i="2"/>
  <c r="L13" i="2"/>
  <c r="K13" i="2"/>
  <c r="J13" i="2"/>
  <c r="G13" i="2"/>
  <c r="H13" i="2" s="1"/>
  <c r="E13" i="2"/>
  <c r="F13" i="2" s="1"/>
  <c r="R12" i="2"/>
  <c r="Q12" i="2"/>
  <c r="P12" i="2"/>
  <c r="N12" i="2"/>
  <c r="M12" i="2"/>
  <c r="L12" i="2"/>
  <c r="K12" i="2"/>
  <c r="J12" i="2"/>
  <c r="G12" i="2"/>
  <c r="H12" i="2" s="1"/>
  <c r="E12" i="2"/>
  <c r="F12" i="2" s="1"/>
  <c r="R11" i="2"/>
  <c r="Q11" i="2"/>
  <c r="P11" i="2"/>
  <c r="N11" i="2"/>
  <c r="M11" i="2"/>
  <c r="L11" i="2"/>
  <c r="K11" i="2"/>
  <c r="J11" i="2"/>
  <c r="G11" i="2"/>
  <c r="E11" i="2"/>
  <c r="F11" i="2" s="1"/>
  <c r="K55" i="1"/>
  <c r="R50" i="1"/>
  <c r="Q50" i="1"/>
  <c r="P50" i="1"/>
  <c r="N50" i="1"/>
  <c r="M50" i="1"/>
  <c r="L50" i="1"/>
  <c r="K50" i="1"/>
  <c r="J50" i="1"/>
  <c r="G50" i="1"/>
  <c r="H50" i="1" s="1"/>
  <c r="E50" i="1"/>
  <c r="F50" i="1" s="1"/>
  <c r="R49" i="1"/>
  <c r="Q49" i="1"/>
  <c r="P49" i="1"/>
  <c r="N49" i="1"/>
  <c r="M49" i="1"/>
  <c r="L49" i="1"/>
  <c r="K49" i="1"/>
  <c r="J49" i="1"/>
  <c r="G49" i="1"/>
  <c r="H49" i="1" s="1"/>
  <c r="E49" i="1"/>
  <c r="F49" i="1" s="1"/>
  <c r="R48" i="1"/>
  <c r="Q48" i="1"/>
  <c r="P48" i="1"/>
  <c r="N48" i="1"/>
  <c r="M48" i="1"/>
  <c r="L48" i="1"/>
  <c r="K48" i="1"/>
  <c r="J48" i="1"/>
  <c r="G48" i="1"/>
  <c r="H48" i="1" s="1"/>
  <c r="F48" i="1"/>
  <c r="E48" i="1"/>
  <c r="R47" i="1"/>
  <c r="Q47" i="1"/>
  <c r="P47" i="1"/>
  <c r="N47" i="1"/>
  <c r="M47" i="1"/>
  <c r="K47" i="1"/>
  <c r="L47" i="1" s="1"/>
  <c r="J47" i="1"/>
  <c r="G47" i="1"/>
  <c r="H47" i="1" s="1"/>
  <c r="E47" i="1"/>
  <c r="F47" i="1" s="1"/>
  <c r="R46" i="1"/>
  <c r="Q46" i="1"/>
  <c r="P46" i="1"/>
  <c r="N46" i="1"/>
  <c r="M46" i="1"/>
  <c r="K46" i="1"/>
  <c r="L46" i="1" s="1"/>
  <c r="J46" i="1"/>
  <c r="G46" i="1"/>
  <c r="H46" i="1" s="1"/>
  <c r="E46" i="1"/>
  <c r="F46" i="1" s="1"/>
  <c r="R45" i="1"/>
  <c r="Q45" i="1"/>
  <c r="P45" i="1"/>
  <c r="M45" i="1"/>
  <c r="N45" i="1" s="1"/>
  <c r="L45" i="1"/>
  <c r="K45" i="1"/>
  <c r="J45" i="1"/>
  <c r="H45" i="1"/>
  <c r="G45" i="1"/>
  <c r="E45" i="1"/>
  <c r="F45" i="1" s="1"/>
  <c r="R44" i="1"/>
  <c r="Q44" i="1"/>
  <c r="P44" i="1"/>
  <c r="M44" i="1"/>
  <c r="N44" i="1" s="1"/>
  <c r="L44" i="1"/>
  <c r="K44" i="1"/>
  <c r="J44" i="1"/>
  <c r="G44" i="1"/>
  <c r="H44" i="1" s="1"/>
  <c r="E44" i="1"/>
  <c r="F44" i="1" s="1"/>
  <c r="R43" i="1"/>
  <c r="Q43" i="1"/>
  <c r="P43" i="1"/>
  <c r="M43" i="1"/>
  <c r="N43" i="1" s="1"/>
  <c r="L43" i="1"/>
  <c r="K43" i="1"/>
  <c r="J43" i="1"/>
  <c r="H43" i="1"/>
  <c r="G43" i="1"/>
  <c r="E43" i="1"/>
  <c r="F43" i="1" s="1"/>
  <c r="R42" i="1"/>
  <c r="Q42" i="1"/>
  <c r="P42" i="1"/>
  <c r="M42" i="1"/>
  <c r="N42" i="1" s="1"/>
  <c r="L42" i="1"/>
  <c r="K42" i="1"/>
  <c r="J42" i="1"/>
  <c r="G42" i="1"/>
  <c r="H42" i="1" s="1"/>
  <c r="E42" i="1"/>
  <c r="F42" i="1" s="1"/>
  <c r="R41" i="1"/>
  <c r="Q41" i="1"/>
  <c r="P41" i="1"/>
  <c r="M41" i="1"/>
  <c r="N41" i="1" s="1"/>
  <c r="L41" i="1"/>
  <c r="K41" i="1"/>
  <c r="J41" i="1"/>
  <c r="H41" i="1"/>
  <c r="G41" i="1"/>
  <c r="E41" i="1"/>
  <c r="F41" i="1" s="1"/>
  <c r="R40" i="1"/>
  <c r="Q40" i="1"/>
  <c r="P40" i="1"/>
  <c r="M40" i="1"/>
  <c r="N40" i="1" s="1"/>
  <c r="L40" i="1"/>
  <c r="K40" i="1"/>
  <c r="J40" i="1"/>
  <c r="G40" i="1"/>
  <c r="H40" i="1" s="1"/>
  <c r="E40" i="1"/>
  <c r="F40" i="1" s="1"/>
  <c r="R39" i="1"/>
  <c r="Q39" i="1"/>
  <c r="P39" i="1"/>
  <c r="M39" i="1"/>
  <c r="N39" i="1" s="1"/>
  <c r="L39" i="1"/>
  <c r="K39" i="1"/>
  <c r="J39" i="1"/>
  <c r="H39" i="1"/>
  <c r="G39" i="1"/>
  <c r="E39" i="1"/>
  <c r="F39" i="1" s="1"/>
  <c r="R38" i="1"/>
  <c r="Q38" i="1"/>
  <c r="P38" i="1"/>
  <c r="M38" i="1"/>
  <c r="N38" i="1" s="1"/>
  <c r="L38" i="1"/>
  <c r="K38" i="1"/>
  <c r="J38" i="1"/>
  <c r="G38" i="1"/>
  <c r="H38" i="1" s="1"/>
  <c r="E38" i="1"/>
  <c r="F38" i="1" s="1"/>
  <c r="R37" i="1"/>
  <c r="Q37" i="1"/>
  <c r="P37" i="1"/>
  <c r="M37" i="1"/>
  <c r="N37" i="1" s="1"/>
  <c r="L37" i="1"/>
  <c r="K37" i="1"/>
  <c r="J37" i="1"/>
  <c r="H37" i="1"/>
  <c r="G37" i="1"/>
  <c r="E37" i="1"/>
  <c r="F37" i="1" s="1"/>
  <c r="R36" i="1"/>
  <c r="Q36" i="1"/>
  <c r="P36" i="1"/>
  <c r="M36" i="1"/>
  <c r="N36" i="1" s="1"/>
  <c r="L36" i="1"/>
  <c r="K36" i="1"/>
  <c r="J36" i="1"/>
  <c r="G36" i="1"/>
  <c r="H36" i="1" s="1"/>
  <c r="E36" i="1"/>
  <c r="F36" i="1" s="1"/>
  <c r="R35" i="1"/>
  <c r="Q35" i="1"/>
  <c r="P35" i="1"/>
  <c r="M35" i="1"/>
  <c r="N35" i="1" s="1"/>
  <c r="L35" i="1"/>
  <c r="K35" i="1"/>
  <c r="J35" i="1"/>
  <c r="H35" i="1"/>
  <c r="G35" i="1"/>
  <c r="E35" i="1"/>
  <c r="F35" i="1" s="1"/>
  <c r="R34" i="1"/>
  <c r="Q34" i="1"/>
  <c r="P34" i="1"/>
  <c r="M34" i="1"/>
  <c r="N34" i="1" s="1"/>
  <c r="L34" i="1"/>
  <c r="K34" i="1"/>
  <c r="J34" i="1"/>
  <c r="G34" i="1"/>
  <c r="H34" i="1" s="1"/>
  <c r="E34" i="1"/>
  <c r="F34" i="1" s="1"/>
  <c r="R33" i="1"/>
  <c r="Q33" i="1"/>
  <c r="P33" i="1"/>
  <c r="M33" i="1"/>
  <c r="N33" i="1" s="1"/>
  <c r="L33" i="1"/>
  <c r="K33" i="1"/>
  <c r="J33" i="1"/>
  <c r="H33" i="1"/>
  <c r="G33" i="1"/>
  <c r="E33" i="1"/>
  <c r="F33" i="1" s="1"/>
  <c r="R32" i="1"/>
  <c r="Q32" i="1"/>
  <c r="P32" i="1"/>
  <c r="M32" i="1"/>
  <c r="N32" i="1" s="1"/>
  <c r="L32" i="1"/>
  <c r="K32" i="1"/>
  <c r="J32" i="1"/>
  <c r="G32" i="1"/>
  <c r="H32" i="1" s="1"/>
  <c r="E32" i="1"/>
  <c r="F32" i="1" s="1"/>
  <c r="R31" i="1"/>
  <c r="Q31" i="1"/>
  <c r="P31" i="1"/>
  <c r="M31" i="1"/>
  <c r="N31" i="1" s="1"/>
  <c r="L31" i="1"/>
  <c r="K31" i="1"/>
  <c r="J31" i="1"/>
  <c r="H31" i="1"/>
  <c r="G31" i="1"/>
  <c r="E31" i="1"/>
  <c r="F31" i="1" s="1"/>
  <c r="R30" i="1"/>
  <c r="Q30" i="1"/>
  <c r="P30" i="1"/>
  <c r="M30" i="1"/>
  <c r="N30" i="1" s="1"/>
  <c r="L30" i="1"/>
  <c r="K30" i="1"/>
  <c r="J30" i="1"/>
  <c r="G30" i="1"/>
  <c r="H30" i="1" s="1"/>
  <c r="E30" i="1"/>
  <c r="F30" i="1" s="1"/>
  <c r="R29" i="1"/>
  <c r="Q29" i="1"/>
  <c r="P29" i="1"/>
  <c r="M29" i="1"/>
  <c r="N29" i="1" s="1"/>
  <c r="L29" i="1"/>
  <c r="K29" i="1"/>
  <c r="J29" i="1"/>
  <c r="H29" i="1"/>
  <c r="G29" i="1"/>
  <c r="E29" i="1"/>
  <c r="F29" i="1" s="1"/>
  <c r="R28" i="1"/>
  <c r="Q28" i="1"/>
  <c r="P28" i="1"/>
  <c r="M28" i="1"/>
  <c r="N28" i="1" s="1"/>
  <c r="L28" i="1"/>
  <c r="K28" i="1"/>
  <c r="J28" i="1"/>
  <c r="G28" i="1"/>
  <c r="H28" i="1" s="1"/>
  <c r="E28" i="1"/>
  <c r="F28" i="1" s="1"/>
  <c r="R27" i="1"/>
  <c r="Q27" i="1"/>
  <c r="P27" i="1"/>
  <c r="M27" i="1"/>
  <c r="N27" i="1" s="1"/>
  <c r="L27" i="1"/>
  <c r="K27" i="1"/>
  <c r="J27" i="1"/>
  <c r="H27" i="1"/>
  <c r="G27" i="1"/>
  <c r="E27" i="1"/>
  <c r="F27" i="1" s="1"/>
  <c r="R26" i="1"/>
  <c r="Q26" i="1"/>
  <c r="P26" i="1"/>
  <c r="M26" i="1"/>
  <c r="N26" i="1" s="1"/>
  <c r="L26" i="1"/>
  <c r="K26" i="1"/>
  <c r="J26" i="1"/>
  <c r="G26" i="1"/>
  <c r="H26" i="1" s="1"/>
  <c r="E26" i="1"/>
  <c r="F26" i="1" s="1"/>
  <c r="R25" i="1"/>
  <c r="Q25" i="1"/>
  <c r="P25" i="1"/>
  <c r="M25" i="1"/>
  <c r="N25" i="1" s="1"/>
  <c r="L25" i="1"/>
  <c r="K25" i="1"/>
  <c r="J25" i="1"/>
  <c r="H25" i="1"/>
  <c r="G25" i="1"/>
  <c r="E25" i="1"/>
  <c r="F25" i="1" s="1"/>
  <c r="R24" i="1"/>
  <c r="Q24" i="1"/>
  <c r="P24" i="1"/>
  <c r="M24" i="1"/>
  <c r="N24" i="1" s="1"/>
  <c r="L24" i="1"/>
  <c r="K24" i="1"/>
  <c r="J24" i="1"/>
  <c r="G24" i="1"/>
  <c r="H24" i="1" s="1"/>
  <c r="E24" i="1"/>
  <c r="F24" i="1" s="1"/>
  <c r="R23" i="1"/>
  <c r="Q23" i="1"/>
  <c r="P23" i="1"/>
  <c r="M23" i="1"/>
  <c r="N23" i="1" s="1"/>
  <c r="L23" i="1"/>
  <c r="K23" i="1"/>
  <c r="J23" i="1"/>
  <c r="H23" i="1"/>
  <c r="G23" i="1"/>
  <c r="E23" i="1"/>
  <c r="F23" i="1" s="1"/>
  <c r="R22" i="1"/>
  <c r="Q22" i="1"/>
  <c r="P22" i="1"/>
  <c r="M22" i="1"/>
  <c r="N22" i="1" s="1"/>
  <c r="L22" i="1"/>
  <c r="K22" i="1"/>
  <c r="J22" i="1"/>
  <c r="G22" i="1"/>
  <c r="H22" i="1" s="1"/>
  <c r="E22" i="1"/>
  <c r="F22" i="1" s="1"/>
  <c r="R21" i="1"/>
  <c r="Q21" i="1"/>
  <c r="P21" i="1"/>
  <c r="M21" i="1"/>
  <c r="N21" i="1" s="1"/>
  <c r="L21" i="1"/>
  <c r="K21" i="1"/>
  <c r="J21" i="1"/>
  <c r="H21" i="1"/>
  <c r="G21" i="1"/>
  <c r="E21" i="1"/>
  <c r="F21" i="1" s="1"/>
  <c r="R20" i="1"/>
  <c r="Q20" i="1"/>
  <c r="P20" i="1"/>
  <c r="M20" i="1"/>
  <c r="N20" i="1" s="1"/>
  <c r="L20" i="1"/>
  <c r="K20" i="1"/>
  <c r="J20" i="1"/>
  <c r="G20" i="1"/>
  <c r="H20" i="1" s="1"/>
  <c r="E20" i="1"/>
  <c r="F20" i="1" s="1"/>
  <c r="R19" i="1"/>
  <c r="Q19" i="1"/>
  <c r="P19" i="1"/>
  <c r="M19" i="1"/>
  <c r="N19" i="1" s="1"/>
  <c r="L19" i="1"/>
  <c r="K19" i="1"/>
  <c r="J19" i="1"/>
  <c r="H19" i="1"/>
  <c r="G19" i="1"/>
  <c r="E19" i="1"/>
  <c r="F19" i="1" s="1"/>
  <c r="R18" i="1"/>
  <c r="Q18" i="1"/>
  <c r="P18" i="1"/>
  <c r="M18" i="1"/>
  <c r="N18" i="1" s="1"/>
  <c r="L18" i="1"/>
  <c r="K18" i="1"/>
  <c r="J18" i="1"/>
  <c r="G18" i="1"/>
  <c r="H18" i="1" s="1"/>
  <c r="E18" i="1"/>
  <c r="F18" i="1" s="1"/>
  <c r="R17" i="1"/>
  <c r="Q17" i="1"/>
  <c r="P17" i="1"/>
  <c r="M17" i="1"/>
  <c r="N17" i="1" s="1"/>
  <c r="L17" i="1"/>
  <c r="K17" i="1"/>
  <c r="J17" i="1"/>
  <c r="H17" i="1"/>
  <c r="G17" i="1"/>
  <c r="E17" i="1"/>
  <c r="F17" i="1" s="1"/>
  <c r="R16" i="1"/>
  <c r="Q16" i="1"/>
  <c r="P16" i="1"/>
  <c r="M16" i="1"/>
  <c r="N16" i="1" s="1"/>
  <c r="L16" i="1"/>
  <c r="K16" i="1"/>
  <c r="J16" i="1"/>
  <c r="G16" i="1"/>
  <c r="H16" i="1" s="1"/>
  <c r="E16" i="1"/>
  <c r="F16" i="1" s="1"/>
  <c r="R15" i="1"/>
  <c r="Q15" i="1"/>
  <c r="P15" i="1"/>
  <c r="M15" i="1"/>
  <c r="N15" i="1" s="1"/>
  <c r="L15" i="1"/>
  <c r="K15" i="1"/>
  <c r="J15" i="1"/>
  <c r="H15" i="1"/>
  <c r="G15" i="1"/>
  <c r="E15" i="1"/>
  <c r="F15" i="1" s="1"/>
  <c r="R14" i="1"/>
  <c r="Q14" i="1"/>
  <c r="P14" i="1"/>
  <c r="M14" i="1"/>
  <c r="N14" i="1" s="1"/>
  <c r="L14" i="1"/>
  <c r="K14" i="1"/>
  <c r="J14" i="1"/>
  <c r="G14" i="1"/>
  <c r="H14" i="1" s="1"/>
  <c r="E14" i="1"/>
  <c r="F14" i="1" s="1"/>
  <c r="R13" i="1"/>
  <c r="Q13" i="1"/>
  <c r="P13" i="1"/>
  <c r="M13" i="1"/>
  <c r="N13" i="1" s="1"/>
  <c r="L13" i="1"/>
  <c r="K13" i="1"/>
  <c r="J13" i="1"/>
  <c r="H13" i="1"/>
  <c r="G13" i="1"/>
  <c r="E13" i="1"/>
  <c r="F13" i="1" s="1"/>
  <c r="R12" i="1"/>
  <c r="Q12" i="1"/>
  <c r="P12" i="1"/>
  <c r="M12" i="1"/>
  <c r="N12" i="1" s="1"/>
  <c r="L12" i="1"/>
  <c r="K12" i="1"/>
  <c r="J12" i="1"/>
  <c r="G12" i="1"/>
  <c r="H12" i="1" s="1"/>
  <c r="E12" i="1"/>
  <c r="F12" i="1" s="1"/>
  <c r="R11" i="1"/>
  <c r="Q11" i="1"/>
  <c r="P11" i="1"/>
  <c r="M11" i="1"/>
  <c r="N11" i="1" s="1"/>
  <c r="L11" i="1"/>
  <c r="K11" i="1"/>
  <c r="J11" i="1"/>
  <c r="H11" i="1"/>
  <c r="G11" i="1"/>
  <c r="E11" i="1"/>
  <c r="F11" i="1" s="1"/>
  <c r="K52" i="2" l="1"/>
  <c r="K52" i="3"/>
  <c r="H11" i="3"/>
  <c r="K53" i="3"/>
  <c r="K54" i="3"/>
  <c r="K54" i="1"/>
  <c r="K53" i="1"/>
  <c r="K52" i="1"/>
  <c r="H11" i="2"/>
  <c r="K53" i="2"/>
  <c r="K54" i="2"/>
</calcChain>
</file>

<file path=xl/sharedStrings.xml><?xml version="1.0" encoding="utf-8"?>
<sst xmlns="http://schemas.openxmlformats.org/spreadsheetml/2006/main" count="563" uniqueCount="196">
  <si>
    <t>DAFTAR NILAI SISWA SMAN 9 SEMARANG SEMESTER GASAL TAHUN PELAJARAN 2017/2018</t>
  </si>
  <si>
    <t>Guru :</t>
  </si>
  <si>
    <t>M.Tri Yudhaningsih S.Pd.</t>
  </si>
  <si>
    <t>Kelas XI-MIPA 5</t>
  </si>
  <si>
    <t>Mapel :</t>
  </si>
  <si>
    <t>Ekonomi [ Lintas Minat ]</t>
  </si>
  <si>
    <t>didownload 18/12/2017</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</si>
  <si>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</si>
  <si>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</si>
  <si>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</si>
  <si>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</si>
  <si>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</si>
  <si>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</si>
  <si>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</si>
  <si>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</si>
  <si>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</si>
  <si>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</si>
  <si>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</si>
  <si>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</si>
  <si>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</si>
  <si>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</si>
  <si>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</si>
  <si>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</si>
  <si>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</si>
  <si>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</si>
  <si>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</si>
  <si>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</si>
  <si>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</si>
  <si>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</si>
  <si>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</si>
  <si>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</si>
  <si>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</si>
  <si>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</si>
  <si>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</si>
  <si>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</si>
  <si>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</si>
  <si>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</si>
  <si>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</si>
  <si>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</si>
  <si>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</si>
  <si>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</si>
  <si>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</si>
  <si>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</si>
  <si>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</si>
  <si>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</si>
  <si>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</si>
  <si>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</si>
  <si>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</si>
  <si>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</si>
  <si>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</si>
  <si>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</si>
  <si>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</si>
  <si>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</si>
  <si>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ACHMAD DWI AFANDI</t>
  </si>
  <si>
    <t>Predikat &amp; Deskripsi Pengetahuan</t>
  </si>
  <si>
    <t>ACUAN MENGISI DESKRIPSI</t>
  </si>
  <si>
    <t>ADHIMAS IQBAL NUGROHO</t>
  </si>
  <si>
    <t>Minimal</t>
  </si>
  <si>
    <t>Maximal</t>
  </si>
  <si>
    <t>Predikat</t>
  </si>
  <si>
    <t xml:space="preserve">KODE </t>
  </si>
  <si>
    <t>PENGETAHUAN (SILAHKAN DI GANTI)</t>
  </si>
  <si>
    <t>KETRERAMPILAN (SILAHKAN DI GANTI)</t>
  </si>
  <si>
    <t>ID TEORI</t>
  </si>
  <si>
    <t>ID PRAKTEK</t>
  </si>
  <si>
    <t>AMBAR WULANDARI</t>
  </si>
  <si>
    <t>Memiliki kemampuan dalam menganalisis pendapatan nasional, pertumbuhan dan pembangunan ekonomi, ketenagakerjaan, indeks harga, kebij. Moneter dan fiskal.</t>
  </si>
  <si>
    <t>Sangat terampil menghitung pendapatan nasional, laju pertumbehan ekonomi, indeks harga dan menyusun hasil diskusi kebijakan moneter dan fiskal.</t>
  </si>
  <si>
    <t>ANANTA RAMADHANU</t>
  </si>
  <si>
    <t>ANDEN KARTIKA EKA SARI</t>
  </si>
  <si>
    <t>Memiliki kemampuan dalam menganalisis pendapatan nasional, pertumbuhan dan pembangunan ekonomi, ketenagakerjaan, indeks harga, kebij. Moneter dan fiskal namun perlu peningkatan pemahaman menjelaskan indeks harga.</t>
  </si>
  <si>
    <t>Sangat terampil menghitung pendapatan nasional, indeks harga dan menyusun hasil diskusi kebijakan moneter dan fiskal.</t>
  </si>
  <si>
    <t>ANDI AISYAH AZZAHRAH</t>
  </si>
  <si>
    <t>ANTONIUS YANNOVA CAISAR KRISNA PUTRA</t>
  </si>
  <si>
    <t>Memiliki kemampuan dalam menganalisis pendapatan nasional, pertumbuhan dan pembangunan ekonomi, ketenagakerjaan, indeks harga, kebij. Moneter dan fiskal namun perlu peningkatan pemahaman menjelaskan pendapatan nasional dan indeks harga.</t>
  </si>
  <si>
    <t>Sangat terampil menghitung pendapatan nasional, dan menyusun hasil diskusi kebijakan moneter dan fiskal.</t>
  </si>
  <si>
    <t>CHRISTABEL PRIHARSIWI SETIAWAN</t>
  </si>
  <si>
    <t>CHRISTOFORUS FERNANDA SURYA BASKARA</t>
  </si>
  <si>
    <t>Memiliki kemampuan dalam menganalisis pendapatan nasional, pertumbuhan dan pembangunan ekonomi, ketenagakerjaan, indeks harga, kebij. Moneter dan fiskal namun perlu peningkatan pemahaman menjelaskan pendapatan nasional, indeks harga dan pembangunan dan pertumbuhan ekonomi.</t>
  </si>
  <si>
    <t>Sangat terampil menyusun hasil diskusi kebijakan moneter dan fiskal.</t>
  </si>
  <si>
    <t>DIANI LESTARI</t>
  </si>
  <si>
    <t>DITA RATNA SARI</t>
  </si>
  <si>
    <t>EMMANUELLA PUTRI HAPSARI</t>
  </si>
  <si>
    <t>FIRDA ANGGA RISTA</t>
  </si>
  <si>
    <t>FRANSISKA XAVERIA GENEZY KEN SMARAWARDHANI</t>
  </si>
  <si>
    <t>INTAN FITRIYANI</t>
  </si>
  <si>
    <t>Predikat &amp; Deskripsi Keterampilan</t>
  </si>
  <si>
    <t>JUAN MARCHEVINCO ALFATAH V.</t>
  </si>
  <si>
    <t>JULIA RACHMA HANDAYANI</t>
  </si>
  <si>
    <t>MARGARETHA DIAJENG PUTRI ROSARI</t>
  </si>
  <si>
    <t>MIRZA ARIF WIBOWO</t>
  </si>
  <si>
    <t>MOCHAMAD IQBAL YUDHANTO</t>
  </si>
  <si>
    <t>MUFLIHUL FAKHRI NURHARDINTA</t>
  </si>
  <si>
    <t>MUHAMMAD ARIQ YANUAR</t>
  </si>
  <si>
    <t>MUTIARA AULIA HANING</t>
  </si>
  <si>
    <t>NANDA RISTA EKA DAMAYANTI</t>
  </si>
  <si>
    <t>NICOLE NARESWARA DIAN BESTARI</t>
  </si>
  <si>
    <t>PASCALIS YUTTA ANANTA</t>
  </si>
  <si>
    <t>PRATIWI PUSPITA SARI</t>
  </si>
  <si>
    <t>PUTRI HERWINDA SETIASIH</t>
  </si>
  <si>
    <t>SALSABILA AMANDA TRISTA</t>
  </si>
  <si>
    <t>SEKAR KINASIH</t>
  </si>
  <si>
    <t>STEVANUS AGUNG KURNIAWAN</t>
  </si>
  <si>
    <t>TIARA AMALIYAH MURTAFI</t>
  </si>
  <si>
    <t>VERONICA GLADYS IVANA</t>
  </si>
  <si>
    <t>YOGA KARUNIA FAJAR</t>
  </si>
  <si>
    <t>YUDAR FADILLAH</t>
  </si>
  <si>
    <t>ZEVA MOHAMMAD ARDANO</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</si>
  <si>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</si>
  <si>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</si>
  <si>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</si>
  <si>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</si>
  <si>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</si>
  <si>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</si>
  <si>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</si>
  <si>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</si>
  <si>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</si>
  <si>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</si>
  <si>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</si>
  <si>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19610703 198803 2 003</t>
  </si>
  <si>
    <t>Nip</t>
  </si>
  <si>
    <t>Kelas XI-MIPA 6</t>
  </si>
  <si>
    <t>AKBAR GILANG RAMADHAN</t>
  </si>
  <si>
    <t>ANISA ANGGARI PUTRI DIANTI</t>
  </si>
  <si>
    <t>ARDITO HAYU AMASTO</t>
  </si>
  <si>
    <t>ARUM PUSVITA SARI</t>
  </si>
  <si>
    <t>AULIA FARISA</t>
  </si>
  <si>
    <t>BAGUS RIZKY ARYA NUGROHO</t>
  </si>
  <si>
    <t>BRAM ADHIWENA HIMAWAN</t>
  </si>
  <si>
    <t>CARIN ANNUR AINI</t>
  </si>
  <si>
    <t>DELLA FEBRIANA PUTRI UTOMO</t>
  </si>
  <si>
    <t>DENNY SURYA NUGRAHA</t>
  </si>
  <si>
    <t>DHIYA`A OKTFIANINGSTYAS</t>
  </si>
  <si>
    <t>DIANA SISKADEWI</t>
  </si>
  <si>
    <t>DINDA NUR MESTYLERA KIRANA</t>
  </si>
  <si>
    <t>DIVA VALENSIA ICHSANTI</t>
  </si>
  <si>
    <t>EKO SUBIANTORO</t>
  </si>
  <si>
    <t>ESTU SATRIAWAN ASHARI</t>
  </si>
  <si>
    <t>FANDHI ANGGA HARRY PRASETYA</t>
  </si>
  <si>
    <t>FATAH NUR ABDUL AZIZ</t>
  </si>
  <si>
    <t>FENDRIYANTO YUDHA LAKSANA</t>
  </si>
  <si>
    <t>GITA KRISTIA SALSABILLA</t>
  </si>
  <si>
    <t>JIHAN AYU FAUZIAH</t>
  </si>
  <si>
    <t>KEVIN ADITYA WEDHASMARA</t>
  </si>
  <si>
    <t>MAIZZURA NAJMA AZ-ZAHRA</t>
  </si>
  <si>
    <t>MOH SHAQUILLA ANFASA FAUZI</t>
  </si>
  <si>
    <t>MUHAMMAD ATTABANI FIRDAUS</t>
  </si>
  <si>
    <t>NAADIRA SAFIRA HARRIZTA</t>
  </si>
  <si>
    <t>NABILA SHAFA PARAMESTI</t>
  </si>
  <si>
    <t>NADIA ISNAENI</t>
  </si>
  <si>
    <t>NADIRA DHIYA IVANA</t>
  </si>
  <si>
    <t>NIA NUR FADHILAH</t>
  </si>
  <si>
    <t>PANDRYA SATRYA WIRAYUDHA PRAKOSO</t>
  </si>
  <si>
    <t>R. NANA RAVINSA ADIKARA</t>
  </si>
  <si>
    <t>SALFA DIAZ GHINANNAFSIWAFI PUTRI</t>
  </si>
  <si>
    <t>SALWA DARREL FABIANDA</t>
  </si>
  <si>
    <t>TUHFA TAMHIDATUNNISA RAHARJO</t>
  </si>
  <si>
    <t>VANIA AYU DIANNISA</t>
  </si>
  <si>
    <t>VENTIA NIKEN SANTOSO</t>
  </si>
  <si>
    <t>Kelas XI-MIPA 7</t>
  </si>
  <si>
    <t>AKMAL GHAZA SAPUTRA</t>
  </si>
  <si>
    <t>ALDHIAFA ILMMASA</t>
  </si>
  <si>
    <t>AMAR TAUFIQUL FATAH</t>
  </si>
  <si>
    <t>ANNISA NURAINI OKTAVIA</t>
  </si>
  <si>
    <t>ANNISA PUSPITA DEWI</t>
  </si>
  <si>
    <t>ASHARINNISA SALSABILA</t>
  </si>
  <si>
    <t>BAGUS SURYA NUR ADITYA</t>
  </si>
  <si>
    <t>CAEZAR BRIAN RIDHO SWANDI</t>
  </si>
  <si>
    <t>DEWA MURTI NUGROHO</t>
  </si>
  <si>
    <t>DIVANANDYA ZAHRA RAMADHANA</t>
  </si>
  <si>
    <t>EKA HARIZKI RAHMAWATI</t>
  </si>
  <si>
    <t>EVA AMELIA NOVITASARI</t>
  </si>
  <si>
    <t>FADHIL ANUGRAH FIRDAUS</t>
  </si>
  <si>
    <t>HANUNG SALSABILA PRAMESTI</t>
  </si>
  <si>
    <t>HERDIN AMIRUL SALIHIN</t>
  </si>
  <si>
    <t>JANUARIZKY CAMILA PUTRI</t>
  </si>
  <si>
    <t>JIHAN SHOFA SALSABILA</t>
  </si>
  <si>
    <t>LISA FIBIANA</t>
  </si>
  <si>
    <t>LISA INDRIYANI</t>
  </si>
  <si>
    <t>LUTHFI HELMI PRATAMA</t>
  </si>
  <si>
    <t>MELA ISNASARI</t>
  </si>
  <si>
    <t>MOCHAMMAD RIZAL JULIAN DWI ADITYA</t>
  </si>
  <si>
    <t>MOUDY POERNOMO</t>
  </si>
  <si>
    <t>RICO WIJAYAKUSUMA LULLULANGI</t>
  </si>
  <si>
    <t>RIZALDY YUSUF SYAHPUTRA</t>
  </si>
  <si>
    <t>SABRINA FARA ARINDIA</t>
  </si>
  <si>
    <t>SALSABILLA DINTA AULIA AZZAHRA`</t>
  </si>
  <si>
    <t>SILVA FIRMAYANTI</t>
  </si>
  <si>
    <t>SITI MUTHMAINNAH</t>
  </si>
  <si>
    <t>SOMBITA RUMA ESTHYA HAYYU</t>
  </si>
  <si>
    <t>SULTAN ARIZAL HUDAZEN</t>
  </si>
  <si>
    <t>SYAHRENDRA ARIO BRAMANTYO</t>
  </si>
  <si>
    <t>TJIPTA MULIANI DEWI</t>
  </si>
  <si>
    <t>VICKA AZIZAH MAULANI</t>
  </si>
  <si>
    <t>ZULFA RONA DHANIA</t>
  </si>
  <si>
    <t>DINDA CHAIRUNISYA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</si>
</sst>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0" fontId="0" fillId="2" borderId="0" xfId="0" applyFill="1" applyAlignment="1" applyProtection="1">
      <alignment horizontal="left"/>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6" borderId="2" xfId="0" applyFont="1" applyFill="1" applyBorder="1" applyAlignment="1">
      <alignment horizontal="center"/>
    </xf>
    <xf numFmtId="0" fontId="0" fillId="2"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U36" activePane="bottomRight" state="frozen"/>
      <selection pane="topRight"/>
      <selection pane="bottomLeft"/>
      <selection pane="bottomRight" activeCell="AD11" sqref="AD11:AD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12"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375</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375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89</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36585</v>
      </c>
      <c r="C11" s="19" t="s">
        <v>53</v>
      </c>
      <c r="D11" s="18"/>
      <c r="E11" s="19">
        <f t="shared" ref="E11:E50" si="0">IF((COUNTA(T11:AA11)&gt;0),(ROUND( AVERAGE(T11:AA11),0)),"")</f>
        <v>87</v>
      </c>
      <c r="F11" s="19" t="str">
        <f t="shared" ref="F11:F50" si="1">IF(AND(ISNUMBER(E11),E11&gt;=1),IF(E11&lt;=$FD$13,$FE$13,IF(E11&lt;=$FD$14,$FE$14,IF(E11&lt;=$FD$15,$FE$15,IF(E11&lt;=$FD$16,$FE$16,)))), "")</f>
        <v>A</v>
      </c>
      <c r="G11" s="19">
        <f>IF((COUNTA(T11:AC11)&gt;0),(ROUND((AVERAGE(T11:AD11)),0)),"")</f>
        <v>87</v>
      </c>
      <c r="H11" s="19" t="str">
        <f t="shared" ref="H11:H50" si="2">IF(AND(ISNUMBER(G11),G11&gt;=1),IF(G11&lt;=$FD$13,$FE$13,IF(G11&lt;=$FD$14,$FE$14,IF(G11&lt;=$FD$15,$FE$15,IF(G11&lt;=$FD$16,$FE$16,)))), "")</f>
        <v>A</v>
      </c>
      <c r="I11" s="35">
        <v>1</v>
      </c>
      <c r="J11" s="19" t="str">
        <f t="shared" ref="J11:J50" si="3">IF(I11=$FG$13,$FH$13,IF(I11=$FG$15,$FH$15,IF(I11=$FG$17,$FH$17,IF(I11=$FG$19,$FH$19,IF(I11=$FG$21,$FH$21,IF(I11=$FG$23,$FH$23,IF(I11=$FG$25,$FH$25,IF(I11=$FG$27,$FH$27,IF(I11=$FG$29,$FH$29,IF(I11=$FG$31,$FH$31,""))))))))))</f>
        <v>Memiliki kemampuan dalam menganalisis pendapatan nasional, pertumbuhan dan pembangunan ekonomi, ketenagakerjaan, indeks harga, kebij. Moneter dan fiskal.</v>
      </c>
      <c r="K11" s="19">
        <f t="shared" ref="K11:K50" si="4">IF((COUNTA(AF11:AN11)&gt;0),AVERAGE(AF11:AN11),"")</f>
        <v>84.2</v>
      </c>
      <c r="L11" s="19" t="str">
        <f t="shared" ref="L11:L50" si="5">IF(AND(ISNUMBER(K11),K11&gt;=1), IF(K11&lt;=$FD$27,$FE$27,IF(K11&lt;=$FD$28,$FE$28,IF(K11&lt;=$FD$29,$FE$29,IF(K11&lt;=$FD$30,$FE$30,)))), "")</f>
        <v>A</v>
      </c>
      <c r="M11" s="19">
        <f t="shared" ref="M11:M50" si="6">IF((COUNTA(AF11:AO11)&gt;0),AVERAGE(AF11:AO11),"")</f>
        <v>84.2</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Sangat terampil menghitung pendapatan nasional, laju pertumbehan ekonomi, indeks harga dan menyusun hasil diskusi kebijakan moneter dan fiskal.</v>
      </c>
      <c r="Q11" s="19" t="str">
        <f t="shared" ref="Q11:Q50" si="9">IF(COUNTA(BA11)=1,BA11,"")</f>
        <v>B</v>
      </c>
      <c r="R11" s="19" t="str">
        <f t="shared" ref="R11:R50" si="10">IF(COUNTA(BA11)=1,BA11,"")</f>
        <v>B</v>
      </c>
      <c r="S11" s="18"/>
      <c r="T11" s="1">
        <v>75</v>
      </c>
      <c r="U11" s="1">
        <v>95</v>
      </c>
      <c r="V11" s="1">
        <v>94</v>
      </c>
      <c r="W11" s="1">
        <v>92</v>
      </c>
      <c r="X11" s="1">
        <v>85</v>
      </c>
      <c r="Y11" s="1">
        <v>78</v>
      </c>
      <c r="Z11" s="1"/>
      <c r="AA11" s="1"/>
      <c r="AB11" s="1"/>
      <c r="AC11" s="1"/>
      <c r="AD11" s="1"/>
      <c r="AE11" s="18"/>
      <c r="AF11" s="1">
        <v>88</v>
      </c>
      <c r="AG11" s="1">
        <v>88</v>
      </c>
      <c r="AH11" s="1">
        <v>80</v>
      </c>
      <c r="AI11" s="1">
        <v>80</v>
      </c>
      <c r="AJ11" s="1">
        <v>85</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x14ac:dyDescent="0.25">
      <c r="A12" s="19">
        <v>2</v>
      </c>
      <c r="B12" s="19">
        <v>36598</v>
      </c>
      <c r="C12" s="19" t="s">
        <v>56</v>
      </c>
      <c r="D12" s="18"/>
      <c r="E12" s="19">
        <f t="shared" si="0"/>
        <v>86</v>
      </c>
      <c r="F12" s="19" t="str">
        <f t="shared" si="1"/>
        <v>A</v>
      </c>
      <c r="G12" s="19">
        <f>IF((COUNTA(T12:AC12)&gt;0),(ROUND((AVERAGE(T12:AD12)),0)),"")</f>
        <v>86</v>
      </c>
      <c r="H12" s="19" t="str">
        <f t="shared" si="2"/>
        <v>A</v>
      </c>
      <c r="I12" s="35">
        <v>1</v>
      </c>
      <c r="J12" s="19" t="str">
        <f t="shared" si="3"/>
        <v>Memiliki kemampuan dalam menganalisis pendapatan nasional, pertumbuhan dan pembangunan ekonomi, ketenagakerjaan, indeks harga, kebij. Moneter dan fiskal.</v>
      </c>
      <c r="K12" s="19">
        <f t="shared" si="4"/>
        <v>81.2</v>
      </c>
      <c r="L12" s="19" t="str">
        <f t="shared" si="5"/>
        <v>B</v>
      </c>
      <c r="M12" s="19">
        <f t="shared" si="6"/>
        <v>81.2</v>
      </c>
      <c r="N12" s="19" t="str">
        <f t="shared" si="7"/>
        <v>B</v>
      </c>
      <c r="O12" s="35">
        <v>2</v>
      </c>
      <c r="P12" s="19" t="str">
        <f t="shared" si="8"/>
        <v>Sangat terampil menghitung pendapatan nasional, indeks harga dan menyusun hasil diskusi kebijakan moneter dan fiskal.</v>
      </c>
      <c r="Q12" s="19" t="str">
        <f t="shared" si="9"/>
        <v>B</v>
      </c>
      <c r="R12" s="19" t="str">
        <f t="shared" si="10"/>
        <v>B</v>
      </c>
      <c r="S12" s="18"/>
      <c r="T12" s="1">
        <v>83</v>
      </c>
      <c r="U12" s="1">
        <v>90</v>
      </c>
      <c r="V12" s="1">
        <v>92</v>
      </c>
      <c r="W12" s="1">
        <v>96</v>
      </c>
      <c r="X12" s="1">
        <v>85</v>
      </c>
      <c r="Y12" s="1">
        <v>70</v>
      </c>
      <c r="Z12" s="1"/>
      <c r="AA12" s="1"/>
      <c r="AB12" s="1"/>
      <c r="AC12" s="1"/>
      <c r="AD12" s="1"/>
      <c r="AE12" s="18"/>
      <c r="AF12" s="1">
        <v>88</v>
      </c>
      <c r="AG12" s="1">
        <v>78</v>
      </c>
      <c r="AH12" s="1">
        <v>80</v>
      </c>
      <c r="AI12" s="1">
        <v>75</v>
      </c>
      <c r="AJ12" s="1">
        <v>85</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x14ac:dyDescent="0.25">
      <c r="A13" s="19">
        <v>3</v>
      </c>
      <c r="B13" s="19">
        <v>36611</v>
      </c>
      <c r="C13" s="19" t="s">
        <v>65</v>
      </c>
      <c r="D13" s="18"/>
      <c r="E13" s="19">
        <f t="shared" si="0"/>
        <v>87</v>
      </c>
      <c r="F13" s="19" t="str">
        <f t="shared" si="1"/>
        <v>A</v>
      </c>
      <c r="G13" s="19">
        <f>IF((COUNTA(T12:AC12)&gt;0),(ROUND((AVERAGE(T13:AD13)),0)),"")</f>
        <v>87</v>
      </c>
      <c r="H13" s="19" t="str">
        <f t="shared" si="2"/>
        <v>A</v>
      </c>
      <c r="I13" s="35">
        <v>1</v>
      </c>
      <c r="J13" s="19" t="str">
        <f t="shared" si="3"/>
        <v>Memiliki kemampuan dalam menganalisis pendapatan nasional, pertumbuhan dan pembangunan ekonomi, ketenagakerjaan, indeks harga, kebij. Moneter dan fiskal.</v>
      </c>
      <c r="K13" s="19">
        <f t="shared" si="4"/>
        <v>84</v>
      </c>
      <c r="L13" s="19" t="str">
        <f t="shared" si="5"/>
        <v>B</v>
      </c>
      <c r="M13" s="19">
        <f t="shared" si="6"/>
        <v>84</v>
      </c>
      <c r="N13" s="19" t="str">
        <f t="shared" si="7"/>
        <v>B</v>
      </c>
      <c r="O13" s="35">
        <v>2</v>
      </c>
      <c r="P13" s="19" t="str">
        <f t="shared" si="8"/>
        <v>Sangat terampil menghitung pendapatan nasional, indeks harga dan menyusun hasil diskusi kebijakan moneter dan fiskal.</v>
      </c>
      <c r="Q13" s="19" t="str">
        <f t="shared" si="9"/>
        <v>B</v>
      </c>
      <c r="R13" s="19" t="str">
        <f t="shared" si="10"/>
        <v>B</v>
      </c>
      <c r="S13" s="18"/>
      <c r="T13" s="1">
        <v>90</v>
      </c>
      <c r="U13" s="1">
        <v>90</v>
      </c>
      <c r="V13" s="1">
        <v>90</v>
      </c>
      <c r="W13" s="1">
        <v>90</v>
      </c>
      <c r="X13" s="1">
        <v>85</v>
      </c>
      <c r="Y13" s="1">
        <v>76</v>
      </c>
      <c r="Z13" s="1"/>
      <c r="AA13" s="1"/>
      <c r="AB13" s="1"/>
      <c r="AC13" s="1"/>
      <c r="AD13" s="1"/>
      <c r="AE13" s="18"/>
      <c r="AF13" s="1">
        <v>88</v>
      </c>
      <c r="AG13" s="1">
        <v>82</v>
      </c>
      <c r="AH13" s="1">
        <v>80</v>
      </c>
      <c r="AI13" s="1">
        <v>85</v>
      </c>
      <c r="AJ13" s="1">
        <v>85</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8621</v>
      </c>
      <c r="FK13" s="74">
        <v>8631</v>
      </c>
    </row>
    <row r="14" spans="1:167" x14ac:dyDescent="0.25">
      <c r="A14" s="19">
        <v>4</v>
      </c>
      <c r="B14" s="19">
        <v>36624</v>
      </c>
      <c r="C14" s="19" t="s">
        <v>68</v>
      </c>
      <c r="D14" s="18"/>
      <c r="E14" s="19">
        <f t="shared" si="0"/>
        <v>76</v>
      </c>
      <c r="F14" s="19" t="str">
        <f t="shared" si="1"/>
        <v>B</v>
      </c>
      <c r="G14" s="19">
        <f>IF((COUNTA(T12:AC12)&gt;0),(ROUND((AVERAGE(T14:AD14)),0)),"")</f>
        <v>76</v>
      </c>
      <c r="H14" s="19" t="str">
        <f t="shared" si="2"/>
        <v>B</v>
      </c>
      <c r="I14" s="35">
        <v>2</v>
      </c>
      <c r="J14" s="19" t="str">
        <f t="shared" si="3"/>
        <v>Memiliki kemampuan dalam menganalisis pendapatan nasional, pertumbuhan dan pembangunan ekonomi, ketenagakerjaan, indeks harga, kebij. Moneter dan fiskal namun perlu peningkatan pemahaman menjelaskan indeks harga.</v>
      </c>
      <c r="K14" s="19">
        <f t="shared" si="4"/>
        <v>83.2</v>
      </c>
      <c r="L14" s="19" t="str">
        <f t="shared" si="5"/>
        <v>B</v>
      </c>
      <c r="M14" s="19">
        <f t="shared" si="6"/>
        <v>83.2</v>
      </c>
      <c r="N14" s="19" t="str">
        <f t="shared" si="7"/>
        <v>B</v>
      </c>
      <c r="O14" s="35">
        <v>2</v>
      </c>
      <c r="P14" s="19" t="str">
        <f t="shared" si="8"/>
        <v>Sangat terampil menghitung pendapatan nasional, indeks harga dan menyusun hasil diskusi kebijakan moneter dan fiskal.</v>
      </c>
      <c r="Q14" s="19" t="str">
        <f t="shared" si="9"/>
        <v>B</v>
      </c>
      <c r="R14" s="19" t="str">
        <f t="shared" si="10"/>
        <v>B</v>
      </c>
      <c r="S14" s="18"/>
      <c r="T14" s="1">
        <v>50</v>
      </c>
      <c r="U14" s="1">
        <v>70</v>
      </c>
      <c r="V14" s="1">
        <v>92</v>
      </c>
      <c r="W14" s="1">
        <v>94</v>
      </c>
      <c r="X14" s="1">
        <v>85</v>
      </c>
      <c r="Y14" s="1">
        <v>66</v>
      </c>
      <c r="Z14" s="1"/>
      <c r="AA14" s="1"/>
      <c r="AB14" s="1"/>
      <c r="AC14" s="1"/>
      <c r="AD14" s="1"/>
      <c r="AE14" s="18"/>
      <c r="AF14" s="1">
        <v>88</v>
      </c>
      <c r="AG14" s="1">
        <v>88</v>
      </c>
      <c r="AH14" s="1">
        <v>80</v>
      </c>
      <c r="AI14" s="1">
        <v>75</v>
      </c>
      <c r="AJ14" s="1">
        <v>85</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x14ac:dyDescent="0.25">
      <c r="A15" s="19">
        <v>5</v>
      </c>
      <c r="B15" s="19">
        <v>36637</v>
      </c>
      <c r="C15" s="19" t="s">
        <v>69</v>
      </c>
      <c r="D15" s="18"/>
      <c r="E15" s="19">
        <f t="shared" si="0"/>
        <v>78</v>
      </c>
      <c r="F15" s="19" t="str">
        <f t="shared" si="1"/>
        <v>B</v>
      </c>
      <c r="G15" s="19">
        <f>IF((COUNTA(T12:AC12)&gt;0),(ROUND((AVERAGE(T15:AD15)),0)),"")</f>
        <v>78</v>
      </c>
      <c r="H15" s="19" t="str">
        <f t="shared" si="2"/>
        <v>B</v>
      </c>
      <c r="I15" s="35">
        <v>2</v>
      </c>
      <c r="J15" s="19" t="str">
        <f t="shared" si="3"/>
        <v>Memiliki kemampuan dalam menganalisis pendapatan nasional, pertumbuhan dan pembangunan ekonomi, ketenagakerjaan, indeks harga, kebij. Moneter dan fiskal namun perlu peningkatan pemahaman menjelaskan indeks harga.</v>
      </c>
      <c r="K15" s="19">
        <f t="shared" si="4"/>
        <v>81.8</v>
      </c>
      <c r="L15" s="19" t="str">
        <f t="shared" si="5"/>
        <v>B</v>
      </c>
      <c r="M15" s="19">
        <f t="shared" si="6"/>
        <v>81.8</v>
      </c>
      <c r="N15" s="19" t="str">
        <f t="shared" si="7"/>
        <v>B</v>
      </c>
      <c r="O15" s="35">
        <v>2</v>
      </c>
      <c r="P15" s="19" t="str">
        <f t="shared" si="8"/>
        <v>Sangat terampil menghitung pendapatan nasional, indeks harga dan menyusun hasil diskusi kebijakan moneter dan fiskal.</v>
      </c>
      <c r="Q15" s="19" t="str">
        <f t="shared" si="9"/>
        <v>B</v>
      </c>
      <c r="R15" s="19" t="str">
        <f t="shared" si="10"/>
        <v>B</v>
      </c>
      <c r="S15" s="18"/>
      <c r="T15" s="1">
        <v>70</v>
      </c>
      <c r="U15" s="1">
        <v>85</v>
      </c>
      <c r="V15" s="1">
        <v>80</v>
      </c>
      <c r="W15" s="1">
        <v>83</v>
      </c>
      <c r="X15" s="1">
        <v>85</v>
      </c>
      <c r="Y15" s="1">
        <v>62</v>
      </c>
      <c r="Z15" s="1"/>
      <c r="AA15" s="1"/>
      <c r="AB15" s="1"/>
      <c r="AC15" s="1"/>
      <c r="AD15" s="1"/>
      <c r="AE15" s="18"/>
      <c r="AF15" s="1">
        <v>88</v>
      </c>
      <c r="AG15" s="1">
        <v>76</v>
      </c>
      <c r="AH15" s="1">
        <v>80</v>
      </c>
      <c r="AI15" s="1">
        <v>80</v>
      </c>
      <c r="AJ15" s="1">
        <v>85</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8622</v>
      </c>
      <c r="FK15" s="74">
        <v>8632</v>
      </c>
    </row>
    <row r="16" spans="1:167" x14ac:dyDescent="0.25">
      <c r="A16" s="19">
        <v>6</v>
      </c>
      <c r="B16" s="19">
        <v>36650</v>
      </c>
      <c r="C16" s="19" t="s">
        <v>72</v>
      </c>
      <c r="D16" s="18"/>
      <c r="E16" s="19">
        <f t="shared" si="0"/>
        <v>75</v>
      </c>
      <c r="F16" s="19" t="str">
        <f t="shared" si="1"/>
        <v>C</v>
      </c>
      <c r="G16" s="19">
        <f>IF((COUNTA(T12:AC12)&gt;0),(ROUND((AVERAGE(T16:AD16)),0)),"")</f>
        <v>75</v>
      </c>
      <c r="H16" s="19" t="str">
        <f t="shared" si="2"/>
        <v>C</v>
      </c>
      <c r="I16" s="35">
        <v>3</v>
      </c>
      <c r="J16" s="19" t="str">
        <f t="shared" si="3"/>
        <v>Memiliki kemampuan dalam menganalisis pendapatan nasional, pertumbuhan dan pembangunan ekonomi, ketenagakerjaan, indeks harga, kebij. Moneter dan fiskal namun perlu peningkatan pemahaman menjelaskan pendapatan nasional dan indeks harga.</v>
      </c>
      <c r="K16" s="19">
        <f t="shared" si="4"/>
        <v>83.4</v>
      </c>
      <c r="L16" s="19" t="str">
        <f t="shared" si="5"/>
        <v>B</v>
      </c>
      <c r="M16" s="19">
        <f t="shared" si="6"/>
        <v>83.4</v>
      </c>
      <c r="N16" s="19" t="str">
        <f t="shared" si="7"/>
        <v>B</v>
      </c>
      <c r="O16" s="35">
        <v>2</v>
      </c>
      <c r="P16" s="19" t="str">
        <f t="shared" si="8"/>
        <v>Sangat terampil menghitung pendapatan nasional, indeks harga dan menyusun hasil diskusi kebijakan moneter dan fiskal.</v>
      </c>
      <c r="Q16" s="19" t="str">
        <f t="shared" si="9"/>
        <v>B</v>
      </c>
      <c r="R16" s="19" t="str">
        <f t="shared" si="10"/>
        <v>B</v>
      </c>
      <c r="S16" s="18"/>
      <c r="T16" s="1">
        <v>45</v>
      </c>
      <c r="U16" s="1">
        <v>75</v>
      </c>
      <c r="V16" s="1">
        <v>90</v>
      </c>
      <c r="W16" s="1">
        <v>94</v>
      </c>
      <c r="X16" s="1">
        <v>85</v>
      </c>
      <c r="Y16" s="1">
        <v>60</v>
      </c>
      <c r="Z16" s="1"/>
      <c r="AA16" s="1"/>
      <c r="AB16" s="1"/>
      <c r="AC16" s="1"/>
      <c r="AD16" s="1"/>
      <c r="AE16" s="18"/>
      <c r="AF16" s="1">
        <v>88</v>
      </c>
      <c r="AG16" s="1">
        <v>84</v>
      </c>
      <c r="AH16" s="1">
        <v>80</v>
      </c>
      <c r="AI16" s="1">
        <v>80</v>
      </c>
      <c r="AJ16" s="1">
        <v>85</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x14ac:dyDescent="0.25">
      <c r="A17" s="19">
        <v>7</v>
      </c>
      <c r="B17" s="19">
        <v>36663</v>
      </c>
      <c r="C17" s="19" t="s">
        <v>73</v>
      </c>
      <c r="D17" s="18"/>
      <c r="E17" s="19">
        <f t="shared" si="0"/>
        <v>73</v>
      </c>
      <c r="F17" s="19" t="str">
        <f t="shared" si="1"/>
        <v>C</v>
      </c>
      <c r="G17" s="19">
        <f>IF((COUNTA(T12:AC12)&gt;0),(ROUND((AVERAGE(T17:AD17)),0)),"")</f>
        <v>73</v>
      </c>
      <c r="H17" s="19" t="str">
        <f t="shared" si="2"/>
        <v>C</v>
      </c>
      <c r="I17" s="35">
        <v>3</v>
      </c>
      <c r="J17" s="19" t="str">
        <f t="shared" si="3"/>
        <v>Memiliki kemampuan dalam menganalisis pendapatan nasional, pertumbuhan dan pembangunan ekonomi, ketenagakerjaan, indeks harga, kebij. Moneter dan fiskal namun perlu peningkatan pemahaman menjelaskan pendapatan nasional dan indeks harga.</v>
      </c>
      <c r="K17" s="19">
        <f t="shared" si="4"/>
        <v>80</v>
      </c>
      <c r="L17" s="19" t="str">
        <f t="shared" si="5"/>
        <v>B</v>
      </c>
      <c r="M17" s="19">
        <f t="shared" si="6"/>
        <v>80</v>
      </c>
      <c r="N17" s="19" t="str">
        <f t="shared" si="7"/>
        <v>B</v>
      </c>
      <c r="O17" s="35">
        <v>2</v>
      </c>
      <c r="P17" s="19" t="str">
        <f t="shared" si="8"/>
        <v>Sangat terampil menghitung pendapatan nasional, indeks harga dan menyusun hasil diskusi kebijakan moneter dan fiskal.</v>
      </c>
      <c r="Q17" s="19" t="str">
        <f t="shared" si="9"/>
        <v>B</v>
      </c>
      <c r="R17" s="19" t="str">
        <f t="shared" si="10"/>
        <v>B</v>
      </c>
      <c r="S17" s="18"/>
      <c r="T17" s="1">
        <v>50</v>
      </c>
      <c r="U17" s="1">
        <v>60</v>
      </c>
      <c r="V17" s="1">
        <v>80</v>
      </c>
      <c r="W17" s="1">
        <v>93</v>
      </c>
      <c r="X17" s="1">
        <v>85</v>
      </c>
      <c r="Y17" s="1">
        <v>72</v>
      </c>
      <c r="Z17" s="1"/>
      <c r="AA17" s="1"/>
      <c r="AB17" s="1"/>
      <c r="AC17" s="1"/>
      <c r="AD17" s="1"/>
      <c r="AE17" s="18"/>
      <c r="AF17" s="1">
        <v>88</v>
      </c>
      <c r="AG17" s="1">
        <v>72</v>
      </c>
      <c r="AH17" s="1">
        <v>80</v>
      </c>
      <c r="AI17" s="1">
        <v>75</v>
      </c>
      <c r="AJ17" s="1">
        <v>85</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8623</v>
      </c>
      <c r="FK17" s="74">
        <v>8633</v>
      </c>
    </row>
    <row r="18" spans="1:167" x14ac:dyDescent="0.25">
      <c r="A18" s="19">
        <v>8</v>
      </c>
      <c r="B18" s="19">
        <v>36676</v>
      </c>
      <c r="C18" s="19" t="s">
        <v>76</v>
      </c>
      <c r="D18" s="18"/>
      <c r="E18" s="19">
        <f t="shared" si="0"/>
        <v>86</v>
      </c>
      <c r="F18" s="19" t="str">
        <f t="shared" si="1"/>
        <v>A</v>
      </c>
      <c r="G18" s="19">
        <f>IF((COUNTA(T12:AC12)&gt;0),(ROUND((AVERAGE(T18:AD18)),0)),"")</f>
        <v>86</v>
      </c>
      <c r="H18" s="19" t="str">
        <f t="shared" si="2"/>
        <v>A</v>
      </c>
      <c r="I18" s="35">
        <v>1</v>
      </c>
      <c r="J18" s="19" t="str">
        <f t="shared" si="3"/>
        <v>Memiliki kemampuan dalam menganalisis pendapatan nasional, pertumbuhan dan pembangunan ekonomi, ketenagakerjaan, indeks harga, kebij. Moneter dan fiskal.</v>
      </c>
      <c r="K18" s="19">
        <f t="shared" si="4"/>
        <v>82.2</v>
      </c>
      <c r="L18" s="19" t="str">
        <f t="shared" si="5"/>
        <v>B</v>
      </c>
      <c r="M18" s="19">
        <f t="shared" si="6"/>
        <v>82.2</v>
      </c>
      <c r="N18" s="19" t="str">
        <f t="shared" si="7"/>
        <v>B</v>
      </c>
      <c r="O18" s="35">
        <v>2</v>
      </c>
      <c r="P18" s="19" t="str">
        <f t="shared" si="8"/>
        <v>Sangat terampil menghitung pendapatan nasional, indeks harga dan menyusun hasil diskusi kebijakan moneter dan fiskal.</v>
      </c>
      <c r="Q18" s="19" t="str">
        <f t="shared" si="9"/>
        <v>B</v>
      </c>
      <c r="R18" s="19" t="str">
        <f t="shared" si="10"/>
        <v>B</v>
      </c>
      <c r="S18" s="18"/>
      <c r="T18" s="1">
        <v>75</v>
      </c>
      <c r="U18" s="1">
        <v>90</v>
      </c>
      <c r="V18" s="1">
        <v>92</v>
      </c>
      <c r="W18" s="1">
        <v>94</v>
      </c>
      <c r="X18" s="1">
        <v>85</v>
      </c>
      <c r="Y18" s="1">
        <v>82</v>
      </c>
      <c r="Z18" s="1"/>
      <c r="AA18" s="1"/>
      <c r="AB18" s="1"/>
      <c r="AC18" s="1"/>
      <c r="AD18" s="1"/>
      <c r="AE18" s="18"/>
      <c r="AF18" s="1">
        <v>88</v>
      </c>
      <c r="AG18" s="1">
        <v>78</v>
      </c>
      <c r="AH18" s="1">
        <v>80</v>
      </c>
      <c r="AI18" s="1">
        <v>80</v>
      </c>
      <c r="AJ18" s="1">
        <v>85</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x14ac:dyDescent="0.25">
      <c r="A19" s="19">
        <v>9</v>
      </c>
      <c r="B19" s="19">
        <v>36689</v>
      </c>
      <c r="C19" s="19" t="s">
        <v>77</v>
      </c>
      <c r="D19" s="18"/>
      <c r="E19" s="19">
        <f t="shared" si="0"/>
        <v>75</v>
      </c>
      <c r="F19" s="19" t="str">
        <f t="shared" si="1"/>
        <v>C</v>
      </c>
      <c r="G19" s="19">
        <f>IF((COUNTA(T12:AC12)&gt;0),(ROUND((AVERAGE(T19:AD19)),0)),"")</f>
        <v>75</v>
      </c>
      <c r="H19" s="19" t="str">
        <f t="shared" si="2"/>
        <v>C</v>
      </c>
      <c r="I19" s="35">
        <v>3</v>
      </c>
      <c r="J19" s="19" t="str">
        <f t="shared" si="3"/>
        <v>Memiliki kemampuan dalam menganalisis pendapatan nasional, pertumbuhan dan pembangunan ekonomi, ketenagakerjaan, indeks harga, kebij. Moneter dan fiskal namun perlu peningkatan pemahaman menjelaskan pendapatan nasional dan indeks harga.</v>
      </c>
      <c r="K19" s="19">
        <f t="shared" si="4"/>
        <v>82.8</v>
      </c>
      <c r="L19" s="19" t="str">
        <f t="shared" si="5"/>
        <v>B</v>
      </c>
      <c r="M19" s="19">
        <f t="shared" si="6"/>
        <v>82.8</v>
      </c>
      <c r="N19" s="19" t="str">
        <f t="shared" si="7"/>
        <v>B</v>
      </c>
      <c r="O19" s="35">
        <v>2</v>
      </c>
      <c r="P19" s="19" t="str">
        <f t="shared" si="8"/>
        <v>Sangat terampil menghitung pendapatan nasional, indeks harga dan menyusun hasil diskusi kebijakan moneter dan fiskal.</v>
      </c>
      <c r="Q19" s="19" t="str">
        <f t="shared" si="9"/>
        <v>B</v>
      </c>
      <c r="R19" s="19" t="str">
        <f t="shared" si="10"/>
        <v>B</v>
      </c>
      <c r="S19" s="18"/>
      <c r="T19" s="1">
        <v>75</v>
      </c>
      <c r="U19" s="1">
        <v>75</v>
      </c>
      <c r="V19" s="1">
        <v>80</v>
      </c>
      <c r="W19" s="1">
        <v>86</v>
      </c>
      <c r="X19" s="1">
        <v>85</v>
      </c>
      <c r="Y19" s="1">
        <v>50</v>
      </c>
      <c r="Z19" s="1"/>
      <c r="AA19" s="1"/>
      <c r="AB19" s="1"/>
      <c r="AC19" s="1"/>
      <c r="AD19" s="1"/>
      <c r="AE19" s="18"/>
      <c r="AF19" s="1">
        <v>88</v>
      </c>
      <c r="AG19" s="1">
        <v>76</v>
      </c>
      <c r="AH19" s="1">
        <v>80</v>
      </c>
      <c r="AI19" s="1">
        <v>85</v>
      </c>
      <c r="AJ19" s="1">
        <v>85</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t="s">
        <v>78</v>
      </c>
      <c r="FI19" s="73" t="s">
        <v>79</v>
      </c>
      <c r="FJ19" s="74">
        <v>8624</v>
      </c>
      <c r="FK19" s="74">
        <v>8634</v>
      </c>
    </row>
    <row r="20" spans="1:167" x14ac:dyDescent="0.25">
      <c r="A20" s="19">
        <v>10</v>
      </c>
      <c r="B20" s="19">
        <v>36702</v>
      </c>
      <c r="C20" s="19" t="s">
        <v>80</v>
      </c>
      <c r="D20" s="18"/>
      <c r="E20" s="19">
        <f t="shared" si="0"/>
        <v>85</v>
      </c>
      <c r="F20" s="19" t="str">
        <f t="shared" si="1"/>
        <v>A</v>
      </c>
      <c r="G20" s="19">
        <f>IF((COUNTA(T12:AC12)&gt;0),(ROUND((AVERAGE(T20:AD20)),0)),"")</f>
        <v>85</v>
      </c>
      <c r="H20" s="19" t="str">
        <f t="shared" si="2"/>
        <v>A</v>
      </c>
      <c r="I20" s="35">
        <v>1</v>
      </c>
      <c r="J20" s="19" t="str">
        <f t="shared" si="3"/>
        <v>Memiliki kemampuan dalam menganalisis pendapatan nasional, pertumbuhan dan pembangunan ekonomi, ketenagakerjaan, indeks harga, kebij. Moneter dan fiskal.</v>
      </c>
      <c r="K20" s="19">
        <f t="shared" si="4"/>
        <v>84</v>
      </c>
      <c r="L20" s="19" t="str">
        <f t="shared" si="5"/>
        <v>B</v>
      </c>
      <c r="M20" s="19">
        <f t="shared" si="6"/>
        <v>84</v>
      </c>
      <c r="N20" s="19" t="str">
        <f t="shared" si="7"/>
        <v>B</v>
      </c>
      <c r="O20" s="35">
        <v>2</v>
      </c>
      <c r="P20" s="19" t="str">
        <f t="shared" si="8"/>
        <v>Sangat terampil menghitung pendapatan nasional, indeks harga dan menyusun hasil diskusi kebijakan moneter dan fiskal.</v>
      </c>
      <c r="Q20" s="19" t="str">
        <f t="shared" si="9"/>
        <v>B</v>
      </c>
      <c r="R20" s="19" t="str">
        <f t="shared" si="10"/>
        <v>B</v>
      </c>
      <c r="S20" s="18"/>
      <c r="T20" s="1">
        <v>75</v>
      </c>
      <c r="U20" s="1">
        <v>85</v>
      </c>
      <c r="V20" s="1">
        <v>92</v>
      </c>
      <c r="W20" s="1">
        <v>95</v>
      </c>
      <c r="X20" s="1">
        <v>85</v>
      </c>
      <c r="Y20" s="1">
        <v>78</v>
      </c>
      <c r="Z20" s="1"/>
      <c r="AA20" s="1"/>
      <c r="AB20" s="1"/>
      <c r="AC20" s="1"/>
      <c r="AD20" s="1"/>
      <c r="AE20" s="18"/>
      <c r="AF20" s="1">
        <v>88</v>
      </c>
      <c r="AG20" s="1">
        <v>92</v>
      </c>
      <c r="AH20" s="1">
        <v>80</v>
      </c>
      <c r="AI20" s="1">
        <v>75</v>
      </c>
      <c r="AJ20" s="1">
        <v>85</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x14ac:dyDescent="0.25">
      <c r="A21" s="19">
        <v>11</v>
      </c>
      <c r="B21" s="19">
        <v>36715</v>
      </c>
      <c r="C21" s="19" t="s">
        <v>81</v>
      </c>
      <c r="D21" s="18"/>
      <c r="E21" s="19">
        <f t="shared" si="0"/>
        <v>81</v>
      </c>
      <c r="F21" s="19" t="str">
        <f t="shared" si="1"/>
        <v>B</v>
      </c>
      <c r="G21" s="19">
        <f>IF((COUNTA(T12:AC12)&gt;0),(ROUND((AVERAGE(T21:AD21)),0)),"")</f>
        <v>81</v>
      </c>
      <c r="H21" s="19" t="str">
        <f t="shared" si="2"/>
        <v>B</v>
      </c>
      <c r="I21" s="35">
        <v>2</v>
      </c>
      <c r="J21" s="19" t="str">
        <f t="shared" si="3"/>
        <v>Memiliki kemampuan dalam menganalisis pendapatan nasional, pertumbuhan dan pembangunan ekonomi, ketenagakerjaan, indeks harga, kebij. Moneter dan fiskal namun perlu peningkatan pemahaman menjelaskan indeks harga.</v>
      </c>
      <c r="K21" s="19">
        <f t="shared" si="4"/>
        <v>83.4</v>
      </c>
      <c r="L21" s="19" t="str">
        <f t="shared" si="5"/>
        <v>B</v>
      </c>
      <c r="M21" s="19">
        <f t="shared" si="6"/>
        <v>83.4</v>
      </c>
      <c r="N21" s="19" t="str">
        <f t="shared" si="7"/>
        <v>B</v>
      </c>
      <c r="O21" s="35">
        <v>2</v>
      </c>
      <c r="P21" s="19" t="str">
        <f t="shared" si="8"/>
        <v>Sangat terampil menghitung pendapatan nasional, indeks harga dan menyusun hasil diskusi kebijakan moneter dan fiskal.</v>
      </c>
      <c r="Q21" s="19" t="str">
        <f t="shared" si="9"/>
        <v>B</v>
      </c>
      <c r="R21" s="19" t="str">
        <f t="shared" si="10"/>
        <v>B</v>
      </c>
      <c r="S21" s="18"/>
      <c r="T21" s="1">
        <v>70</v>
      </c>
      <c r="U21" s="1">
        <v>70</v>
      </c>
      <c r="V21" s="1">
        <v>92</v>
      </c>
      <c r="W21" s="1">
        <v>86</v>
      </c>
      <c r="X21" s="1">
        <v>85</v>
      </c>
      <c r="Y21" s="1">
        <v>82</v>
      </c>
      <c r="Z21" s="1"/>
      <c r="AA21" s="1"/>
      <c r="AB21" s="1"/>
      <c r="AC21" s="1"/>
      <c r="AD21" s="1"/>
      <c r="AE21" s="18"/>
      <c r="AF21" s="1">
        <v>88</v>
      </c>
      <c r="AG21" s="1">
        <v>84</v>
      </c>
      <c r="AH21" s="1">
        <v>80</v>
      </c>
      <c r="AI21" s="1">
        <v>80</v>
      </c>
      <c r="AJ21" s="1">
        <v>85</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8625</v>
      </c>
      <c r="FK21" s="74">
        <v>8635</v>
      </c>
    </row>
    <row r="22" spans="1:167" x14ac:dyDescent="0.25">
      <c r="A22" s="19">
        <v>12</v>
      </c>
      <c r="B22" s="19">
        <v>36728</v>
      </c>
      <c r="C22" s="19" t="s">
        <v>82</v>
      </c>
      <c r="D22" s="18"/>
      <c r="E22" s="19">
        <f t="shared" si="0"/>
        <v>74</v>
      </c>
      <c r="F22" s="19" t="str">
        <f t="shared" si="1"/>
        <v>C</v>
      </c>
      <c r="G22" s="19">
        <f>IF((COUNTA(T12:AC12)&gt;0),(ROUND((AVERAGE(T22:AD22)),0)),"")</f>
        <v>74</v>
      </c>
      <c r="H22" s="19" t="str">
        <f t="shared" si="2"/>
        <v>C</v>
      </c>
      <c r="I22" s="35">
        <v>3</v>
      </c>
      <c r="J22" s="19" t="str">
        <f t="shared" si="3"/>
        <v>Memiliki kemampuan dalam menganalisis pendapatan nasional, pertumbuhan dan pembangunan ekonomi, ketenagakerjaan, indeks harga, kebij. Moneter dan fiskal namun perlu peningkatan pemahaman menjelaskan pendapatan nasional dan indeks harga.</v>
      </c>
      <c r="K22" s="19">
        <f t="shared" si="4"/>
        <v>84</v>
      </c>
      <c r="L22" s="19" t="str">
        <f t="shared" si="5"/>
        <v>B</v>
      </c>
      <c r="M22" s="19">
        <f t="shared" si="6"/>
        <v>84</v>
      </c>
      <c r="N22" s="19" t="str">
        <f t="shared" si="7"/>
        <v>B</v>
      </c>
      <c r="O22" s="35">
        <v>2</v>
      </c>
      <c r="P22" s="19" t="str">
        <f t="shared" si="8"/>
        <v>Sangat terampil menghitung pendapatan nasional, indeks harga dan menyusun hasil diskusi kebijakan moneter dan fiskal.</v>
      </c>
      <c r="Q22" s="19" t="str">
        <f t="shared" si="9"/>
        <v>B</v>
      </c>
      <c r="R22" s="19" t="str">
        <f t="shared" si="10"/>
        <v>B</v>
      </c>
      <c r="S22" s="18"/>
      <c r="T22" s="1">
        <v>63</v>
      </c>
      <c r="U22" s="1">
        <v>70</v>
      </c>
      <c r="V22" s="1">
        <v>68</v>
      </c>
      <c r="W22" s="1">
        <v>88</v>
      </c>
      <c r="X22" s="1">
        <v>85</v>
      </c>
      <c r="Y22" s="1">
        <v>68</v>
      </c>
      <c r="Z22" s="1"/>
      <c r="AA22" s="1"/>
      <c r="AB22" s="1"/>
      <c r="AC22" s="1"/>
      <c r="AD22" s="1"/>
      <c r="AE22" s="18"/>
      <c r="AF22" s="1">
        <v>88</v>
      </c>
      <c r="AG22" s="1">
        <v>82</v>
      </c>
      <c r="AH22" s="1">
        <v>80</v>
      </c>
      <c r="AI22" s="1">
        <v>85</v>
      </c>
      <c r="AJ22" s="1">
        <v>85</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x14ac:dyDescent="0.25">
      <c r="A23" s="19">
        <v>13</v>
      </c>
      <c r="B23" s="19">
        <v>36741</v>
      </c>
      <c r="C23" s="19" t="s">
        <v>83</v>
      </c>
      <c r="D23" s="18"/>
      <c r="E23" s="19">
        <f t="shared" si="0"/>
        <v>80</v>
      </c>
      <c r="F23" s="19" t="str">
        <f t="shared" si="1"/>
        <v>B</v>
      </c>
      <c r="G23" s="19">
        <f>IF((COUNTA(T12:AC12)&gt;0),(ROUND((AVERAGE(T23:AD23)),0)),"")</f>
        <v>80</v>
      </c>
      <c r="H23" s="19" t="str">
        <f t="shared" si="2"/>
        <v>B</v>
      </c>
      <c r="I23" s="35">
        <v>2</v>
      </c>
      <c r="J23" s="19" t="str">
        <f t="shared" si="3"/>
        <v>Memiliki kemampuan dalam menganalisis pendapatan nasional, pertumbuhan dan pembangunan ekonomi, ketenagakerjaan, indeks harga, kebij. Moneter dan fiskal namun perlu peningkatan pemahaman menjelaskan indeks harga.</v>
      </c>
      <c r="K23" s="19">
        <f t="shared" si="4"/>
        <v>83.4</v>
      </c>
      <c r="L23" s="19" t="str">
        <f t="shared" si="5"/>
        <v>B</v>
      </c>
      <c r="M23" s="19">
        <f t="shared" si="6"/>
        <v>83.4</v>
      </c>
      <c r="N23" s="19" t="str">
        <f t="shared" si="7"/>
        <v>B</v>
      </c>
      <c r="O23" s="35">
        <v>2</v>
      </c>
      <c r="P23" s="19" t="str">
        <f t="shared" si="8"/>
        <v>Sangat terampil menghitung pendapatan nasional, indeks harga dan menyusun hasil diskusi kebijakan moneter dan fiskal.</v>
      </c>
      <c r="Q23" s="19" t="str">
        <f t="shared" si="9"/>
        <v>B</v>
      </c>
      <c r="R23" s="19" t="str">
        <f t="shared" si="10"/>
        <v>B</v>
      </c>
      <c r="S23" s="18"/>
      <c r="T23" s="1">
        <v>70</v>
      </c>
      <c r="U23" s="1">
        <v>80</v>
      </c>
      <c r="V23" s="1">
        <v>96</v>
      </c>
      <c r="W23" s="1">
        <v>85</v>
      </c>
      <c r="X23" s="1">
        <v>85</v>
      </c>
      <c r="Y23" s="1">
        <v>66</v>
      </c>
      <c r="Z23" s="1"/>
      <c r="AA23" s="1"/>
      <c r="AB23" s="1"/>
      <c r="AC23" s="1"/>
      <c r="AD23" s="1"/>
      <c r="AE23" s="18"/>
      <c r="AF23" s="1">
        <v>88</v>
      </c>
      <c r="AG23" s="1">
        <v>84</v>
      </c>
      <c r="AH23" s="1">
        <v>80</v>
      </c>
      <c r="AI23" s="1">
        <v>80</v>
      </c>
      <c r="AJ23" s="1">
        <v>85</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8626</v>
      </c>
      <c r="FK23" s="74">
        <v>8636</v>
      </c>
    </row>
    <row r="24" spans="1:167" x14ac:dyDescent="0.25">
      <c r="A24" s="19">
        <v>14</v>
      </c>
      <c r="B24" s="19">
        <v>36754</v>
      </c>
      <c r="C24" s="19" t="s">
        <v>84</v>
      </c>
      <c r="D24" s="18"/>
      <c r="E24" s="19">
        <f t="shared" si="0"/>
        <v>78</v>
      </c>
      <c r="F24" s="19" t="str">
        <f t="shared" si="1"/>
        <v>B</v>
      </c>
      <c r="G24" s="19">
        <f>IF((COUNTA(T12:AC12)&gt;0),(ROUND((AVERAGE(T24:AD24)),0)),"")</f>
        <v>78</v>
      </c>
      <c r="H24" s="19" t="str">
        <f t="shared" si="2"/>
        <v>B</v>
      </c>
      <c r="I24" s="35">
        <v>2</v>
      </c>
      <c r="J24" s="19" t="str">
        <f t="shared" si="3"/>
        <v>Memiliki kemampuan dalam menganalisis pendapatan nasional, pertumbuhan dan pembangunan ekonomi, ketenagakerjaan, indeks harga, kebij. Moneter dan fiskal namun perlu peningkatan pemahaman menjelaskan indeks harga.</v>
      </c>
      <c r="K24" s="19">
        <f t="shared" si="4"/>
        <v>82.6</v>
      </c>
      <c r="L24" s="19" t="str">
        <f t="shared" si="5"/>
        <v>B</v>
      </c>
      <c r="M24" s="19">
        <f t="shared" si="6"/>
        <v>82.6</v>
      </c>
      <c r="N24" s="19" t="str">
        <f t="shared" si="7"/>
        <v>B</v>
      </c>
      <c r="O24" s="35">
        <v>2</v>
      </c>
      <c r="P24" s="19" t="str">
        <f t="shared" si="8"/>
        <v>Sangat terampil menghitung pendapatan nasional, indeks harga dan menyusun hasil diskusi kebijakan moneter dan fiskal.</v>
      </c>
      <c r="Q24" s="19" t="str">
        <f t="shared" si="9"/>
        <v>B</v>
      </c>
      <c r="R24" s="19" t="str">
        <f t="shared" si="10"/>
        <v>B</v>
      </c>
      <c r="S24" s="18"/>
      <c r="T24" s="1">
        <v>75</v>
      </c>
      <c r="U24" s="1">
        <v>70</v>
      </c>
      <c r="V24" s="1">
        <v>92</v>
      </c>
      <c r="W24" s="1">
        <v>82</v>
      </c>
      <c r="X24" s="1">
        <v>85</v>
      </c>
      <c r="Y24" s="1">
        <v>66</v>
      </c>
      <c r="Z24" s="1"/>
      <c r="AA24" s="1"/>
      <c r="AB24" s="1"/>
      <c r="AC24" s="1"/>
      <c r="AD24" s="1"/>
      <c r="AE24" s="18"/>
      <c r="AF24" s="1">
        <v>88</v>
      </c>
      <c r="AG24" s="1">
        <v>80</v>
      </c>
      <c r="AH24" s="1">
        <v>80</v>
      </c>
      <c r="AI24" s="1">
        <v>80</v>
      </c>
      <c r="AJ24" s="1">
        <v>85</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x14ac:dyDescent="0.25">
      <c r="A25" s="19">
        <v>15</v>
      </c>
      <c r="B25" s="19">
        <v>36767</v>
      </c>
      <c r="C25" s="19" t="s">
        <v>85</v>
      </c>
      <c r="D25" s="18"/>
      <c r="E25" s="19">
        <f t="shared" si="0"/>
        <v>86</v>
      </c>
      <c r="F25" s="19" t="str">
        <f t="shared" si="1"/>
        <v>A</v>
      </c>
      <c r="G25" s="19">
        <f>IF((COUNTA(T12:AC12)&gt;0),(ROUND((AVERAGE(T25:AD25)),0)),"")</f>
        <v>86</v>
      </c>
      <c r="H25" s="19" t="str">
        <f t="shared" si="2"/>
        <v>A</v>
      </c>
      <c r="I25" s="35">
        <v>1</v>
      </c>
      <c r="J25" s="19" t="str">
        <f t="shared" si="3"/>
        <v>Memiliki kemampuan dalam menganalisis pendapatan nasional, pertumbuhan dan pembangunan ekonomi, ketenagakerjaan, indeks harga, kebij. Moneter dan fiskal.</v>
      </c>
      <c r="K25" s="19">
        <f t="shared" si="4"/>
        <v>83</v>
      </c>
      <c r="L25" s="19" t="str">
        <f t="shared" si="5"/>
        <v>B</v>
      </c>
      <c r="M25" s="19">
        <f t="shared" si="6"/>
        <v>83</v>
      </c>
      <c r="N25" s="19" t="str">
        <f t="shared" si="7"/>
        <v>B</v>
      </c>
      <c r="O25" s="35">
        <v>2</v>
      </c>
      <c r="P25" s="19" t="str">
        <f t="shared" si="8"/>
        <v>Sangat terampil menghitung pendapatan nasional, indeks harga dan menyusun hasil diskusi kebijakan moneter dan fiskal.</v>
      </c>
      <c r="Q25" s="19" t="str">
        <f t="shared" si="9"/>
        <v>B</v>
      </c>
      <c r="R25" s="19" t="str">
        <f t="shared" si="10"/>
        <v>B</v>
      </c>
      <c r="S25" s="18"/>
      <c r="T25" s="1">
        <v>70</v>
      </c>
      <c r="U25" s="1">
        <v>100</v>
      </c>
      <c r="V25" s="1">
        <v>94</v>
      </c>
      <c r="W25" s="1">
        <v>94</v>
      </c>
      <c r="X25" s="1">
        <v>85</v>
      </c>
      <c r="Y25" s="1">
        <v>70</v>
      </c>
      <c r="Z25" s="1"/>
      <c r="AA25" s="1"/>
      <c r="AB25" s="1"/>
      <c r="AC25" s="1"/>
      <c r="AD25" s="1"/>
      <c r="AE25" s="18"/>
      <c r="AF25" s="1">
        <v>88</v>
      </c>
      <c r="AG25" s="1">
        <v>82</v>
      </c>
      <c r="AH25" s="1">
        <v>80</v>
      </c>
      <c r="AI25" s="1">
        <v>80</v>
      </c>
      <c r="AJ25" s="1">
        <v>85</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86</v>
      </c>
      <c r="FD25" s="45"/>
      <c r="FE25" s="45"/>
      <c r="FG25" s="71">
        <v>7</v>
      </c>
      <c r="FH25" s="73"/>
      <c r="FI25" s="73"/>
      <c r="FJ25" s="74">
        <v>8627</v>
      </c>
      <c r="FK25" s="74">
        <v>8637</v>
      </c>
    </row>
    <row r="26" spans="1:167" x14ac:dyDescent="0.25">
      <c r="A26" s="19">
        <v>16</v>
      </c>
      <c r="B26" s="19">
        <v>36780</v>
      </c>
      <c r="C26" s="19" t="s">
        <v>87</v>
      </c>
      <c r="D26" s="18"/>
      <c r="E26" s="19">
        <f t="shared" si="0"/>
        <v>70</v>
      </c>
      <c r="F26" s="19" t="str">
        <f t="shared" si="1"/>
        <v>C</v>
      </c>
      <c r="G26" s="19">
        <f>IF((COUNTA(T12:AC12)&gt;0),(ROUND((AVERAGE(T26:AD26)),0)),"")</f>
        <v>70</v>
      </c>
      <c r="H26" s="19" t="str">
        <f t="shared" si="2"/>
        <v>C</v>
      </c>
      <c r="I26" s="35">
        <v>3</v>
      </c>
      <c r="J26" s="19" t="str">
        <f t="shared" si="3"/>
        <v>Memiliki kemampuan dalam menganalisis pendapatan nasional, pertumbuhan dan pembangunan ekonomi, ketenagakerjaan, indeks harga, kebij. Moneter dan fiskal namun perlu peningkatan pemahaman menjelaskan pendapatan nasional dan indeks harga.</v>
      </c>
      <c r="K26" s="19">
        <f t="shared" si="4"/>
        <v>81</v>
      </c>
      <c r="L26" s="19" t="str">
        <f t="shared" si="5"/>
        <v>B</v>
      </c>
      <c r="M26" s="19">
        <f t="shared" si="6"/>
        <v>81</v>
      </c>
      <c r="N26" s="19" t="str">
        <f t="shared" si="7"/>
        <v>B</v>
      </c>
      <c r="O26" s="35">
        <v>2</v>
      </c>
      <c r="P26" s="19" t="str">
        <f t="shared" si="8"/>
        <v>Sangat terampil menghitung pendapatan nasional, indeks harga dan menyusun hasil diskusi kebijakan moneter dan fiskal.</v>
      </c>
      <c r="Q26" s="19" t="str">
        <f t="shared" si="9"/>
        <v>B</v>
      </c>
      <c r="R26" s="19" t="str">
        <f t="shared" si="10"/>
        <v>B</v>
      </c>
      <c r="S26" s="18"/>
      <c r="T26" s="1">
        <v>45</v>
      </c>
      <c r="U26" s="1">
        <v>70</v>
      </c>
      <c r="V26" s="1">
        <v>80</v>
      </c>
      <c r="W26" s="1">
        <v>84</v>
      </c>
      <c r="X26" s="1">
        <v>85</v>
      </c>
      <c r="Y26" s="1">
        <v>56</v>
      </c>
      <c r="Z26" s="1"/>
      <c r="AA26" s="1"/>
      <c r="AB26" s="1"/>
      <c r="AC26" s="1"/>
      <c r="AD26" s="1"/>
      <c r="AE26" s="18"/>
      <c r="AF26" s="1">
        <v>88</v>
      </c>
      <c r="AG26" s="1">
        <v>72</v>
      </c>
      <c r="AH26" s="1">
        <v>80</v>
      </c>
      <c r="AI26" s="1">
        <v>80</v>
      </c>
      <c r="AJ26" s="1">
        <v>85</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x14ac:dyDescent="0.25">
      <c r="A27" s="19">
        <v>17</v>
      </c>
      <c r="B27" s="19">
        <v>36793</v>
      </c>
      <c r="C27" s="19" t="s">
        <v>88</v>
      </c>
      <c r="D27" s="18"/>
      <c r="E27" s="19">
        <f t="shared" si="0"/>
        <v>80</v>
      </c>
      <c r="F27" s="19" t="str">
        <f t="shared" si="1"/>
        <v>B</v>
      </c>
      <c r="G27" s="19">
        <f>IF((COUNTA(T12:AC12)&gt;0),(ROUND((AVERAGE(T27:AD27)),0)),"")</f>
        <v>80</v>
      </c>
      <c r="H27" s="19" t="str">
        <f t="shared" si="2"/>
        <v>B</v>
      </c>
      <c r="I27" s="35">
        <v>2</v>
      </c>
      <c r="J27" s="19" t="str">
        <f t="shared" si="3"/>
        <v>Memiliki kemampuan dalam menganalisis pendapatan nasional, pertumbuhan dan pembangunan ekonomi, ketenagakerjaan, indeks harga, kebij. Moneter dan fiskal namun perlu peningkatan pemahaman menjelaskan indeks harga.</v>
      </c>
      <c r="K27" s="19">
        <f t="shared" si="4"/>
        <v>78.599999999999994</v>
      </c>
      <c r="L27" s="19" t="str">
        <f t="shared" si="5"/>
        <v>B</v>
      </c>
      <c r="M27" s="19">
        <f t="shared" si="6"/>
        <v>78.599999999999994</v>
      </c>
      <c r="N27" s="19" t="str">
        <f t="shared" si="7"/>
        <v>B</v>
      </c>
      <c r="O27" s="35">
        <v>2</v>
      </c>
      <c r="P27" s="19" t="str">
        <f t="shared" si="8"/>
        <v>Sangat terampil menghitung pendapatan nasional, indeks harga dan menyusun hasil diskusi kebijakan moneter dan fiskal.</v>
      </c>
      <c r="Q27" s="19" t="str">
        <f t="shared" si="9"/>
        <v>B</v>
      </c>
      <c r="R27" s="19" t="str">
        <f t="shared" si="10"/>
        <v>B</v>
      </c>
      <c r="S27" s="18"/>
      <c r="T27" s="1">
        <v>75</v>
      </c>
      <c r="U27" s="1">
        <v>80</v>
      </c>
      <c r="V27" s="1">
        <v>88</v>
      </c>
      <c r="W27" s="1">
        <v>93</v>
      </c>
      <c r="X27" s="1">
        <v>85</v>
      </c>
      <c r="Y27" s="1">
        <v>58</v>
      </c>
      <c r="Z27" s="1"/>
      <c r="AA27" s="1"/>
      <c r="AB27" s="1"/>
      <c r="AC27" s="1"/>
      <c r="AD27" s="1"/>
      <c r="AE27" s="18"/>
      <c r="AF27" s="1">
        <v>88</v>
      </c>
      <c r="AG27" s="1">
        <v>60</v>
      </c>
      <c r="AH27" s="1">
        <v>80</v>
      </c>
      <c r="AI27" s="1">
        <v>80</v>
      </c>
      <c r="AJ27" s="1">
        <v>85</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8628</v>
      </c>
      <c r="FK27" s="74">
        <v>8638</v>
      </c>
    </row>
    <row r="28" spans="1:167" x14ac:dyDescent="0.25">
      <c r="A28" s="19">
        <v>18</v>
      </c>
      <c r="B28" s="19">
        <v>36806</v>
      </c>
      <c r="C28" s="19" t="s">
        <v>89</v>
      </c>
      <c r="D28" s="18"/>
      <c r="E28" s="19">
        <f t="shared" si="0"/>
        <v>76</v>
      </c>
      <c r="F28" s="19" t="str">
        <f t="shared" si="1"/>
        <v>B</v>
      </c>
      <c r="G28" s="19">
        <f>IF((COUNTA(T12:AC12)&gt;0),(ROUND((AVERAGE(T28:AD28)),0)),"")</f>
        <v>76</v>
      </c>
      <c r="H28" s="19" t="str">
        <f t="shared" si="2"/>
        <v>B</v>
      </c>
      <c r="I28" s="35">
        <v>2</v>
      </c>
      <c r="J28" s="19" t="str">
        <f t="shared" si="3"/>
        <v>Memiliki kemampuan dalam menganalisis pendapatan nasional, pertumbuhan dan pembangunan ekonomi, ketenagakerjaan, indeks harga, kebij. Moneter dan fiskal namun perlu peningkatan pemahaman menjelaskan indeks harga.</v>
      </c>
      <c r="K28" s="19">
        <f t="shared" si="4"/>
        <v>81.8</v>
      </c>
      <c r="L28" s="19" t="str">
        <f t="shared" si="5"/>
        <v>B</v>
      </c>
      <c r="M28" s="19">
        <f t="shared" si="6"/>
        <v>81.8</v>
      </c>
      <c r="N28" s="19" t="str">
        <f t="shared" si="7"/>
        <v>B</v>
      </c>
      <c r="O28" s="35">
        <v>2</v>
      </c>
      <c r="P28" s="19" t="str">
        <f t="shared" si="8"/>
        <v>Sangat terampil menghitung pendapatan nasional, indeks harga dan menyusun hasil diskusi kebijakan moneter dan fiskal.</v>
      </c>
      <c r="Q28" s="19" t="str">
        <f t="shared" si="9"/>
        <v>B</v>
      </c>
      <c r="R28" s="19" t="str">
        <f t="shared" si="10"/>
        <v>B</v>
      </c>
      <c r="S28" s="18"/>
      <c r="T28" s="1">
        <v>75</v>
      </c>
      <c r="U28" s="1">
        <v>90</v>
      </c>
      <c r="V28" s="1">
        <v>74</v>
      </c>
      <c r="W28" s="1">
        <v>78</v>
      </c>
      <c r="X28" s="1">
        <v>85</v>
      </c>
      <c r="Y28" s="1">
        <v>54</v>
      </c>
      <c r="Z28" s="1"/>
      <c r="AA28" s="1"/>
      <c r="AB28" s="1"/>
      <c r="AC28" s="1"/>
      <c r="AD28" s="1"/>
      <c r="AE28" s="18"/>
      <c r="AF28" s="1">
        <v>88</v>
      </c>
      <c r="AG28" s="1">
        <v>76</v>
      </c>
      <c r="AH28" s="1">
        <v>80</v>
      </c>
      <c r="AI28" s="1">
        <v>80</v>
      </c>
      <c r="AJ28" s="1">
        <v>85</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x14ac:dyDescent="0.25">
      <c r="A29" s="19">
        <v>19</v>
      </c>
      <c r="B29" s="19">
        <v>36819</v>
      </c>
      <c r="C29" s="19" t="s">
        <v>90</v>
      </c>
      <c r="D29" s="18"/>
      <c r="E29" s="19">
        <f t="shared" si="0"/>
        <v>81</v>
      </c>
      <c r="F29" s="19" t="str">
        <f t="shared" si="1"/>
        <v>B</v>
      </c>
      <c r="G29" s="19">
        <f>IF((COUNTA(T12:AC12)&gt;0),(ROUND((AVERAGE(T29:AD29)),0)),"")</f>
        <v>81</v>
      </c>
      <c r="H29" s="19" t="str">
        <f t="shared" si="2"/>
        <v>B</v>
      </c>
      <c r="I29" s="35">
        <v>2</v>
      </c>
      <c r="J29" s="19" t="str">
        <f t="shared" si="3"/>
        <v>Memiliki kemampuan dalam menganalisis pendapatan nasional, pertumbuhan dan pembangunan ekonomi, ketenagakerjaan, indeks harga, kebij. Moneter dan fiskal namun perlu peningkatan pemahaman menjelaskan indeks harga.</v>
      </c>
      <c r="K29" s="19">
        <f t="shared" si="4"/>
        <v>80.599999999999994</v>
      </c>
      <c r="L29" s="19" t="str">
        <f t="shared" si="5"/>
        <v>B</v>
      </c>
      <c r="M29" s="19">
        <f t="shared" si="6"/>
        <v>80.599999999999994</v>
      </c>
      <c r="N29" s="19" t="str">
        <f t="shared" si="7"/>
        <v>B</v>
      </c>
      <c r="O29" s="35">
        <v>2</v>
      </c>
      <c r="P29" s="19" t="str">
        <f t="shared" si="8"/>
        <v>Sangat terampil menghitung pendapatan nasional, indeks harga dan menyusun hasil diskusi kebijakan moneter dan fiskal.</v>
      </c>
      <c r="Q29" s="19" t="str">
        <f t="shared" si="9"/>
        <v>B</v>
      </c>
      <c r="R29" s="19" t="str">
        <f t="shared" si="10"/>
        <v>B</v>
      </c>
      <c r="S29" s="18"/>
      <c r="T29" s="1">
        <v>75</v>
      </c>
      <c r="U29" s="1">
        <v>85</v>
      </c>
      <c r="V29" s="1">
        <v>88</v>
      </c>
      <c r="W29" s="1">
        <v>78</v>
      </c>
      <c r="X29" s="1">
        <v>85</v>
      </c>
      <c r="Y29" s="1">
        <v>72</v>
      </c>
      <c r="Z29" s="1"/>
      <c r="AA29" s="1"/>
      <c r="AB29" s="1"/>
      <c r="AC29" s="1"/>
      <c r="AD29" s="1"/>
      <c r="AE29" s="18"/>
      <c r="AF29" s="1">
        <v>88</v>
      </c>
      <c r="AG29" s="1">
        <v>70</v>
      </c>
      <c r="AH29" s="1">
        <v>80</v>
      </c>
      <c r="AI29" s="1">
        <v>80</v>
      </c>
      <c r="AJ29" s="1">
        <v>85</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8629</v>
      </c>
      <c r="FK29" s="74">
        <v>8639</v>
      </c>
    </row>
    <row r="30" spans="1:167" x14ac:dyDescent="0.25">
      <c r="A30" s="19">
        <v>20</v>
      </c>
      <c r="B30" s="19">
        <v>36832</v>
      </c>
      <c r="C30" s="19" t="s">
        <v>91</v>
      </c>
      <c r="D30" s="18"/>
      <c r="E30" s="19">
        <f t="shared" si="0"/>
        <v>79</v>
      </c>
      <c r="F30" s="19" t="str">
        <f t="shared" si="1"/>
        <v>B</v>
      </c>
      <c r="G30" s="19">
        <f>IF((COUNTA(T12:AC12)&gt;0),(ROUND((AVERAGE(T30:AD30)),0)),"")</f>
        <v>79</v>
      </c>
      <c r="H30" s="19" t="str">
        <f t="shared" si="2"/>
        <v>B</v>
      </c>
      <c r="I30" s="35">
        <v>2</v>
      </c>
      <c r="J30" s="19" t="str">
        <f t="shared" si="3"/>
        <v>Memiliki kemampuan dalam menganalisis pendapatan nasional, pertumbuhan dan pembangunan ekonomi, ketenagakerjaan, indeks harga, kebij. Moneter dan fiskal namun perlu peningkatan pemahaman menjelaskan indeks harga.</v>
      </c>
      <c r="K30" s="19">
        <f t="shared" si="4"/>
        <v>82.4</v>
      </c>
      <c r="L30" s="19" t="str">
        <f t="shared" si="5"/>
        <v>B</v>
      </c>
      <c r="M30" s="19">
        <f t="shared" si="6"/>
        <v>82.4</v>
      </c>
      <c r="N30" s="19" t="str">
        <f t="shared" si="7"/>
        <v>B</v>
      </c>
      <c r="O30" s="35">
        <v>2</v>
      </c>
      <c r="P30" s="19" t="str">
        <f t="shared" si="8"/>
        <v>Sangat terampil menghitung pendapatan nasional, indeks harga dan menyusun hasil diskusi kebijakan moneter dan fiskal.</v>
      </c>
      <c r="Q30" s="19" t="str">
        <f t="shared" si="9"/>
        <v>B</v>
      </c>
      <c r="R30" s="19" t="str">
        <f t="shared" si="10"/>
        <v>B</v>
      </c>
      <c r="S30" s="18"/>
      <c r="T30" s="1">
        <v>75</v>
      </c>
      <c r="U30" s="1">
        <v>95</v>
      </c>
      <c r="V30" s="1">
        <v>84</v>
      </c>
      <c r="W30" s="1">
        <v>77</v>
      </c>
      <c r="X30" s="1">
        <v>85</v>
      </c>
      <c r="Y30" s="1">
        <v>58</v>
      </c>
      <c r="Z30" s="1"/>
      <c r="AA30" s="1"/>
      <c r="AB30" s="1"/>
      <c r="AC30" s="1"/>
      <c r="AD30" s="1"/>
      <c r="AE30" s="18"/>
      <c r="AF30" s="1">
        <v>88</v>
      </c>
      <c r="AG30" s="1">
        <v>84</v>
      </c>
      <c r="AH30" s="1">
        <v>80</v>
      </c>
      <c r="AI30" s="1">
        <v>75</v>
      </c>
      <c r="AJ30" s="1">
        <v>85</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x14ac:dyDescent="0.25">
      <c r="A31" s="19">
        <v>21</v>
      </c>
      <c r="B31" s="19">
        <v>36845</v>
      </c>
      <c r="C31" s="19" t="s">
        <v>92</v>
      </c>
      <c r="D31" s="18"/>
      <c r="E31" s="19">
        <f t="shared" si="0"/>
        <v>72</v>
      </c>
      <c r="F31" s="19" t="str">
        <f t="shared" si="1"/>
        <v>C</v>
      </c>
      <c r="G31" s="19">
        <f>IF((COUNTA(T12:AC12)&gt;0),(ROUND((AVERAGE(T31:AD31)),0)),"")</f>
        <v>72</v>
      </c>
      <c r="H31" s="19" t="str">
        <f t="shared" si="2"/>
        <v>C</v>
      </c>
      <c r="I31" s="35">
        <v>3</v>
      </c>
      <c r="J31" s="19" t="str">
        <f t="shared" si="3"/>
        <v>Memiliki kemampuan dalam menganalisis pendapatan nasional, pertumbuhan dan pembangunan ekonomi, ketenagakerjaan, indeks harga, kebij. Moneter dan fiskal namun perlu peningkatan pemahaman menjelaskan pendapatan nasional dan indeks harga.</v>
      </c>
      <c r="K31" s="19">
        <f t="shared" si="4"/>
        <v>78.400000000000006</v>
      </c>
      <c r="L31" s="19" t="str">
        <f t="shared" si="5"/>
        <v>B</v>
      </c>
      <c r="M31" s="19">
        <f t="shared" si="6"/>
        <v>78.400000000000006</v>
      </c>
      <c r="N31" s="19" t="str">
        <f t="shared" si="7"/>
        <v>B</v>
      </c>
      <c r="O31" s="35">
        <v>2</v>
      </c>
      <c r="P31" s="19" t="str">
        <f t="shared" si="8"/>
        <v>Sangat terampil menghitung pendapatan nasional, indeks harga dan menyusun hasil diskusi kebijakan moneter dan fiskal.</v>
      </c>
      <c r="Q31" s="19" t="str">
        <f t="shared" si="9"/>
        <v>B</v>
      </c>
      <c r="R31" s="19" t="str">
        <f t="shared" si="10"/>
        <v>B</v>
      </c>
      <c r="S31" s="18"/>
      <c r="T31" s="1">
        <v>57</v>
      </c>
      <c r="U31" s="1">
        <v>85</v>
      </c>
      <c r="V31" s="1">
        <v>72</v>
      </c>
      <c r="W31" s="1">
        <v>72</v>
      </c>
      <c r="X31" s="1">
        <v>85</v>
      </c>
      <c r="Y31" s="1">
        <v>60</v>
      </c>
      <c r="Z31" s="1"/>
      <c r="AA31" s="1"/>
      <c r="AB31" s="1"/>
      <c r="AC31" s="1"/>
      <c r="AD31" s="1"/>
      <c r="AE31" s="18"/>
      <c r="AF31" s="1">
        <v>88</v>
      </c>
      <c r="AG31" s="1">
        <v>64</v>
      </c>
      <c r="AH31" s="1">
        <v>80</v>
      </c>
      <c r="AI31" s="1">
        <v>75</v>
      </c>
      <c r="AJ31" s="1">
        <v>85</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8630</v>
      </c>
      <c r="FK31" s="74">
        <v>8640</v>
      </c>
    </row>
    <row r="32" spans="1:167" x14ac:dyDescent="0.25">
      <c r="A32" s="19">
        <v>22</v>
      </c>
      <c r="B32" s="19">
        <v>36858</v>
      </c>
      <c r="C32" s="19" t="s">
        <v>93</v>
      </c>
      <c r="D32" s="18"/>
      <c r="E32" s="19">
        <f t="shared" si="0"/>
        <v>76</v>
      </c>
      <c r="F32" s="19" t="str">
        <f t="shared" si="1"/>
        <v>B</v>
      </c>
      <c r="G32" s="19">
        <f>IF((COUNTA(T12:AC12)&gt;0),(ROUND((AVERAGE(T32:AD32)),0)),"")</f>
        <v>76</v>
      </c>
      <c r="H32" s="19" t="str">
        <f t="shared" si="2"/>
        <v>B</v>
      </c>
      <c r="I32" s="35">
        <v>2</v>
      </c>
      <c r="J32" s="19" t="str">
        <f t="shared" si="3"/>
        <v>Memiliki kemampuan dalam menganalisis pendapatan nasional, pertumbuhan dan pembangunan ekonomi, ketenagakerjaan, indeks harga, kebij. Moneter dan fiskal namun perlu peningkatan pemahaman menjelaskan indeks harga.</v>
      </c>
      <c r="K32" s="19">
        <f t="shared" si="4"/>
        <v>81</v>
      </c>
      <c r="L32" s="19" t="str">
        <f t="shared" si="5"/>
        <v>B</v>
      </c>
      <c r="M32" s="19">
        <f t="shared" si="6"/>
        <v>81</v>
      </c>
      <c r="N32" s="19" t="str">
        <f t="shared" si="7"/>
        <v>B</v>
      </c>
      <c r="O32" s="35">
        <v>2</v>
      </c>
      <c r="P32" s="19" t="str">
        <f t="shared" si="8"/>
        <v>Sangat terampil menghitung pendapatan nasional, indeks harga dan menyusun hasil diskusi kebijakan moneter dan fiskal.</v>
      </c>
      <c r="Q32" s="19" t="str">
        <f t="shared" si="9"/>
        <v>B</v>
      </c>
      <c r="R32" s="19" t="str">
        <f t="shared" si="10"/>
        <v>B</v>
      </c>
      <c r="S32" s="18"/>
      <c r="T32" s="1">
        <v>57</v>
      </c>
      <c r="U32" s="1">
        <v>70</v>
      </c>
      <c r="V32" s="1">
        <v>90</v>
      </c>
      <c r="W32" s="1">
        <v>91</v>
      </c>
      <c r="X32" s="1">
        <v>85</v>
      </c>
      <c r="Y32" s="1">
        <v>60</v>
      </c>
      <c r="Z32" s="1"/>
      <c r="AA32" s="1"/>
      <c r="AB32" s="1"/>
      <c r="AC32" s="1"/>
      <c r="AD32" s="1"/>
      <c r="AE32" s="18"/>
      <c r="AF32" s="1">
        <v>88</v>
      </c>
      <c r="AG32" s="1">
        <v>72</v>
      </c>
      <c r="AH32" s="1">
        <v>80</v>
      </c>
      <c r="AI32" s="1">
        <v>80</v>
      </c>
      <c r="AJ32" s="1">
        <v>85</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x14ac:dyDescent="0.25">
      <c r="A33" s="19">
        <v>23</v>
      </c>
      <c r="B33" s="19">
        <v>36871</v>
      </c>
      <c r="C33" s="19" t="s">
        <v>94</v>
      </c>
      <c r="D33" s="18"/>
      <c r="E33" s="19">
        <f t="shared" si="0"/>
        <v>85</v>
      </c>
      <c r="F33" s="19" t="str">
        <f t="shared" si="1"/>
        <v>A</v>
      </c>
      <c r="G33" s="19">
        <f>IF((COUNTA(T12:AC12)&gt;0),(ROUND((AVERAGE(T33:AD33)),0)),"")</f>
        <v>85</v>
      </c>
      <c r="H33" s="19" t="str">
        <f t="shared" si="2"/>
        <v>A</v>
      </c>
      <c r="I33" s="35">
        <v>1</v>
      </c>
      <c r="J33" s="19" t="str">
        <f t="shared" si="3"/>
        <v>Memiliki kemampuan dalam menganalisis pendapatan nasional, pertumbuhan dan pembangunan ekonomi, ketenagakerjaan, indeks harga, kebij. Moneter dan fiskal.</v>
      </c>
      <c r="K33" s="19">
        <f t="shared" si="4"/>
        <v>82.6</v>
      </c>
      <c r="L33" s="19" t="str">
        <f t="shared" si="5"/>
        <v>B</v>
      </c>
      <c r="M33" s="19">
        <f t="shared" si="6"/>
        <v>82.6</v>
      </c>
      <c r="N33" s="19" t="str">
        <f t="shared" si="7"/>
        <v>B</v>
      </c>
      <c r="O33" s="35">
        <v>2</v>
      </c>
      <c r="P33" s="19" t="str">
        <f t="shared" si="8"/>
        <v>Sangat terampil menghitung pendapatan nasional, indeks harga dan menyusun hasil diskusi kebijakan moneter dan fiskal.</v>
      </c>
      <c r="Q33" s="19" t="str">
        <f t="shared" si="9"/>
        <v>B</v>
      </c>
      <c r="R33" s="19" t="str">
        <f t="shared" si="10"/>
        <v>B</v>
      </c>
      <c r="S33" s="18"/>
      <c r="T33" s="1">
        <v>83</v>
      </c>
      <c r="U33" s="1">
        <v>90</v>
      </c>
      <c r="V33" s="1">
        <v>86</v>
      </c>
      <c r="W33" s="1">
        <v>91</v>
      </c>
      <c r="X33" s="1">
        <v>85</v>
      </c>
      <c r="Y33" s="1">
        <v>74</v>
      </c>
      <c r="Z33" s="1"/>
      <c r="AA33" s="1"/>
      <c r="AB33" s="1"/>
      <c r="AC33" s="1"/>
      <c r="AD33" s="1"/>
      <c r="AE33" s="18"/>
      <c r="AF33" s="1">
        <v>88</v>
      </c>
      <c r="AG33" s="1">
        <v>80</v>
      </c>
      <c r="AH33" s="1">
        <v>80</v>
      </c>
      <c r="AI33" s="1">
        <v>80</v>
      </c>
      <c r="AJ33" s="1">
        <v>85</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36884</v>
      </c>
      <c r="C34" s="19" t="s">
        <v>95</v>
      </c>
      <c r="D34" s="18"/>
      <c r="E34" s="19">
        <f t="shared" si="0"/>
        <v>86</v>
      </c>
      <c r="F34" s="19" t="str">
        <f t="shared" si="1"/>
        <v>A</v>
      </c>
      <c r="G34" s="19">
        <f>IF((COUNTA(T12:AC12)&gt;0),(ROUND((AVERAGE(T34:AD34)),0)),"")</f>
        <v>86</v>
      </c>
      <c r="H34" s="19" t="str">
        <f t="shared" si="2"/>
        <v>A</v>
      </c>
      <c r="I34" s="35">
        <v>1</v>
      </c>
      <c r="J34" s="19" t="str">
        <f t="shared" si="3"/>
        <v>Memiliki kemampuan dalam menganalisis pendapatan nasional, pertumbuhan dan pembangunan ekonomi, ketenagakerjaan, indeks harga, kebij. Moneter dan fiskal.</v>
      </c>
      <c r="K34" s="19">
        <f t="shared" si="4"/>
        <v>80.8</v>
      </c>
      <c r="L34" s="19" t="str">
        <f t="shared" si="5"/>
        <v>B</v>
      </c>
      <c r="M34" s="19">
        <f t="shared" si="6"/>
        <v>80.8</v>
      </c>
      <c r="N34" s="19" t="str">
        <f t="shared" si="7"/>
        <v>B</v>
      </c>
      <c r="O34" s="35">
        <v>2</v>
      </c>
      <c r="P34" s="19" t="str">
        <f t="shared" si="8"/>
        <v>Sangat terampil menghitung pendapatan nasional, indeks harga dan menyusun hasil diskusi kebijakan moneter dan fiskal.</v>
      </c>
      <c r="Q34" s="19" t="str">
        <f t="shared" si="9"/>
        <v>B</v>
      </c>
      <c r="R34" s="19" t="str">
        <f t="shared" si="10"/>
        <v>B</v>
      </c>
      <c r="S34" s="18"/>
      <c r="T34" s="1">
        <v>88</v>
      </c>
      <c r="U34" s="1">
        <v>80</v>
      </c>
      <c r="V34" s="1">
        <v>94</v>
      </c>
      <c r="W34" s="1">
        <v>82</v>
      </c>
      <c r="X34" s="1">
        <v>85</v>
      </c>
      <c r="Y34" s="1">
        <v>86</v>
      </c>
      <c r="Z34" s="1"/>
      <c r="AA34" s="1"/>
      <c r="AB34" s="1"/>
      <c r="AC34" s="1"/>
      <c r="AD34" s="1"/>
      <c r="AE34" s="18"/>
      <c r="AF34" s="1">
        <v>88</v>
      </c>
      <c r="AG34" s="1">
        <v>76</v>
      </c>
      <c r="AH34" s="1">
        <v>80</v>
      </c>
      <c r="AI34" s="1">
        <v>75</v>
      </c>
      <c r="AJ34" s="1">
        <v>85</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36897</v>
      </c>
      <c r="C35" s="19" t="s">
        <v>96</v>
      </c>
      <c r="D35" s="18"/>
      <c r="E35" s="19">
        <f t="shared" si="0"/>
        <v>75</v>
      </c>
      <c r="F35" s="19" t="str">
        <f t="shared" si="1"/>
        <v>C</v>
      </c>
      <c r="G35" s="19">
        <f>IF((COUNTA(T12:AC12)&gt;0),(ROUND((AVERAGE(T35:AD35)),0)),"")</f>
        <v>75</v>
      </c>
      <c r="H35" s="19" t="str">
        <f t="shared" si="2"/>
        <v>C</v>
      </c>
      <c r="I35" s="35">
        <v>3</v>
      </c>
      <c r="J35" s="19" t="str">
        <f t="shared" si="3"/>
        <v>Memiliki kemampuan dalam menganalisis pendapatan nasional, pertumbuhan dan pembangunan ekonomi, ketenagakerjaan, indeks harga, kebij. Moneter dan fiskal namun perlu peningkatan pemahaman menjelaskan pendapatan nasional dan indeks harga.</v>
      </c>
      <c r="K35" s="19">
        <f t="shared" si="4"/>
        <v>80</v>
      </c>
      <c r="L35" s="19" t="str">
        <f t="shared" si="5"/>
        <v>B</v>
      </c>
      <c r="M35" s="19">
        <f t="shared" si="6"/>
        <v>80</v>
      </c>
      <c r="N35" s="19" t="str">
        <f t="shared" si="7"/>
        <v>B</v>
      </c>
      <c r="O35" s="35">
        <v>2</v>
      </c>
      <c r="P35" s="19" t="str">
        <f t="shared" si="8"/>
        <v>Sangat terampil menghitung pendapatan nasional, indeks harga dan menyusun hasil diskusi kebijakan moneter dan fiskal.</v>
      </c>
      <c r="Q35" s="19" t="str">
        <f t="shared" si="9"/>
        <v>B</v>
      </c>
      <c r="R35" s="19" t="str">
        <f t="shared" si="10"/>
        <v>B</v>
      </c>
      <c r="S35" s="18"/>
      <c r="T35" s="1">
        <v>50</v>
      </c>
      <c r="U35" s="1">
        <v>70</v>
      </c>
      <c r="V35" s="1">
        <v>90</v>
      </c>
      <c r="W35" s="1">
        <v>87</v>
      </c>
      <c r="X35" s="1">
        <v>85</v>
      </c>
      <c r="Y35" s="1">
        <v>70</v>
      </c>
      <c r="Z35" s="1"/>
      <c r="AA35" s="1"/>
      <c r="AB35" s="1"/>
      <c r="AC35" s="1"/>
      <c r="AD35" s="1"/>
      <c r="AE35" s="18"/>
      <c r="AF35" s="1">
        <v>88</v>
      </c>
      <c r="AG35" s="1">
        <v>72</v>
      </c>
      <c r="AH35" s="1">
        <v>80</v>
      </c>
      <c r="AI35" s="1">
        <v>75</v>
      </c>
      <c r="AJ35" s="1">
        <v>85</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36910</v>
      </c>
      <c r="C36" s="19" t="s">
        <v>97</v>
      </c>
      <c r="D36" s="18"/>
      <c r="E36" s="19">
        <f t="shared" si="0"/>
        <v>72</v>
      </c>
      <c r="F36" s="19" t="str">
        <f t="shared" si="1"/>
        <v>C</v>
      </c>
      <c r="G36" s="19">
        <f>IF((COUNTA(T12:AC12)&gt;0),(ROUND((AVERAGE(T36:AD36)),0)),"")</f>
        <v>72</v>
      </c>
      <c r="H36" s="19" t="str">
        <f t="shared" si="2"/>
        <v>C</v>
      </c>
      <c r="I36" s="35">
        <v>3</v>
      </c>
      <c r="J36" s="19" t="str">
        <f t="shared" si="3"/>
        <v>Memiliki kemampuan dalam menganalisis pendapatan nasional, pertumbuhan dan pembangunan ekonomi, ketenagakerjaan, indeks harga, kebij. Moneter dan fiskal namun perlu peningkatan pemahaman menjelaskan pendapatan nasional dan indeks harga.</v>
      </c>
      <c r="K36" s="19">
        <f t="shared" si="4"/>
        <v>83.6</v>
      </c>
      <c r="L36" s="19" t="str">
        <f t="shared" si="5"/>
        <v>B</v>
      </c>
      <c r="M36" s="19">
        <f t="shared" si="6"/>
        <v>83.6</v>
      </c>
      <c r="N36" s="19" t="str">
        <f t="shared" si="7"/>
        <v>B</v>
      </c>
      <c r="O36" s="35">
        <v>2</v>
      </c>
      <c r="P36" s="19" t="str">
        <f t="shared" si="8"/>
        <v>Sangat terampil menghitung pendapatan nasional, indeks harga dan menyusun hasil diskusi kebijakan moneter dan fiskal.</v>
      </c>
      <c r="Q36" s="19" t="str">
        <f t="shared" si="9"/>
        <v>B</v>
      </c>
      <c r="R36" s="19" t="str">
        <f t="shared" si="10"/>
        <v>B</v>
      </c>
      <c r="S36" s="18"/>
      <c r="T36" s="1">
        <v>50</v>
      </c>
      <c r="U36" s="1">
        <v>70</v>
      </c>
      <c r="V36" s="1">
        <v>86</v>
      </c>
      <c r="W36" s="1">
        <v>80</v>
      </c>
      <c r="X36" s="1">
        <v>85</v>
      </c>
      <c r="Y36" s="1">
        <v>60</v>
      </c>
      <c r="Z36" s="1"/>
      <c r="AA36" s="1"/>
      <c r="AB36" s="1"/>
      <c r="AC36" s="1"/>
      <c r="AD36" s="1"/>
      <c r="AE36" s="18"/>
      <c r="AF36" s="1">
        <v>88</v>
      </c>
      <c r="AG36" s="1">
        <v>80</v>
      </c>
      <c r="AH36" s="1">
        <v>80</v>
      </c>
      <c r="AI36" s="1">
        <v>85</v>
      </c>
      <c r="AJ36" s="1">
        <v>85</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36923</v>
      </c>
      <c r="C37" s="19" t="s">
        <v>98</v>
      </c>
      <c r="D37" s="18"/>
      <c r="E37" s="19">
        <f t="shared" si="0"/>
        <v>70</v>
      </c>
      <c r="F37" s="19" t="str">
        <f t="shared" si="1"/>
        <v>C</v>
      </c>
      <c r="G37" s="19">
        <f>IF((COUNTA(T12:AC12)&gt;0),(ROUND((AVERAGE(T37:AD37)),0)),"")</f>
        <v>70</v>
      </c>
      <c r="H37" s="19" t="str">
        <f t="shared" si="2"/>
        <v>C</v>
      </c>
      <c r="I37" s="35">
        <v>3</v>
      </c>
      <c r="J37" s="19" t="str">
        <f t="shared" si="3"/>
        <v>Memiliki kemampuan dalam menganalisis pendapatan nasional, pertumbuhan dan pembangunan ekonomi, ketenagakerjaan, indeks harga, kebij. Moneter dan fiskal namun perlu peningkatan pemahaman menjelaskan pendapatan nasional dan indeks harga.</v>
      </c>
      <c r="K37" s="19">
        <f t="shared" si="4"/>
        <v>79.8</v>
      </c>
      <c r="L37" s="19" t="str">
        <f t="shared" si="5"/>
        <v>B</v>
      </c>
      <c r="M37" s="19">
        <f t="shared" si="6"/>
        <v>79.8</v>
      </c>
      <c r="N37" s="19" t="str">
        <f t="shared" si="7"/>
        <v>B</v>
      </c>
      <c r="O37" s="35">
        <v>2</v>
      </c>
      <c r="P37" s="19" t="str">
        <f t="shared" si="8"/>
        <v>Sangat terampil menghitung pendapatan nasional, indeks harga dan menyusun hasil diskusi kebijakan moneter dan fiskal.</v>
      </c>
      <c r="Q37" s="19" t="str">
        <f t="shared" si="9"/>
        <v>B</v>
      </c>
      <c r="R37" s="19" t="str">
        <f t="shared" si="10"/>
        <v>B</v>
      </c>
      <c r="S37" s="18"/>
      <c r="T37" s="1">
        <v>45</v>
      </c>
      <c r="U37" s="1">
        <v>70</v>
      </c>
      <c r="V37" s="1">
        <v>78</v>
      </c>
      <c r="W37" s="1">
        <v>71</v>
      </c>
      <c r="X37" s="1">
        <v>85</v>
      </c>
      <c r="Y37" s="1">
        <v>68</v>
      </c>
      <c r="Z37" s="1"/>
      <c r="AA37" s="1"/>
      <c r="AB37" s="1"/>
      <c r="AC37" s="1"/>
      <c r="AD37" s="1"/>
      <c r="AE37" s="18"/>
      <c r="AF37" s="1">
        <v>88</v>
      </c>
      <c r="AG37" s="1">
        <v>76</v>
      </c>
      <c r="AH37" s="1">
        <v>80</v>
      </c>
      <c r="AI37" s="1">
        <v>70</v>
      </c>
      <c r="AJ37" s="1">
        <v>85</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36936</v>
      </c>
      <c r="C38" s="19" t="s">
        <v>99</v>
      </c>
      <c r="D38" s="18"/>
      <c r="E38" s="19">
        <f t="shared" si="0"/>
        <v>75</v>
      </c>
      <c r="F38" s="19" t="str">
        <f t="shared" si="1"/>
        <v>C</v>
      </c>
      <c r="G38" s="19">
        <f>IF((COUNTA(T12:AC12)&gt;0),(ROUND((AVERAGE(T38:AD38)),0)),"")</f>
        <v>75</v>
      </c>
      <c r="H38" s="19" t="str">
        <f t="shared" si="2"/>
        <v>C</v>
      </c>
      <c r="I38" s="35">
        <v>3</v>
      </c>
      <c r="J38" s="19" t="str">
        <f t="shared" si="3"/>
        <v>Memiliki kemampuan dalam menganalisis pendapatan nasional, pertumbuhan dan pembangunan ekonomi, ketenagakerjaan, indeks harga, kebij. Moneter dan fiskal namun perlu peningkatan pemahaman menjelaskan pendapatan nasional dan indeks harga.</v>
      </c>
      <c r="K38" s="19">
        <f t="shared" si="4"/>
        <v>80.400000000000006</v>
      </c>
      <c r="L38" s="19" t="str">
        <f t="shared" si="5"/>
        <v>B</v>
      </c>
      <c r="M38" s="19">
        <f t="shared" si="6"/>
        <v>80.400000000000006</v>
      </c>
      <c r="N38" s="19" t="str">
        <f t="shared" si="7"/>
        <v>B</v>
      </c>
      <c r="O38" s="35">
        <v>2</v>
      </c>
      <c r="P38" s="19" t="str">
        <f t="shared" si="8"/>
        <v>Sangat terampil menghitung pendapatan nasional, indeks harga dan menyusun hasil diskusi kebijakan moneter dan fiskal.</v>
      </c>
      <c r="Q38" s="19" t="str">
        <f t="shared" si="9"/>
        <v>B</v>
      </c>
      <c r="R38" s="19" t="str">
        <f t="shared" si="10"/>
        <v>B</v>
      </c>
      <c r="S38" s="18"/>
      <c r="T38" s="1">
        <v>57</v>
      </c>
      <c r="U38" s="1">
        <v>95</v>
      </c>
      <c r="V38" s="1">
        <v>70</v>
      </c>
      <c r="W38" s="1">
        <v>79</v>
      </c>
      <c r="X38" s="1">
        <v>85</v>
      </c>
      <c r="Y38" s="1">
        <v>64</v>
      </c>
      <c r="Z38" s="1"/>
      <c r="AA38" s="1"/>
      <c r="AB38" s="1"/>
      <c r="AC38" s="1"/>
      <c r="AD38" s="1"/>
      <c r="AE38" s="18"/>
      <c r="AF38" s="1">
        <v>88</v>
      </c>
      <c r="AG38" s="1">
        <v>74</v>
      </c>
      <c r="AH38" s="1">
        <v>80</v>
      </c>
      <c r="AI38" s="1">
        <v>75</v>
      </c>
      <c r="AJ38" s="1">
        <v>85</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36949</v>
      </c>
      <c r="C39" s="19" t="s">
        <v>100</v>
      </c>
      <c r="D39" s="18"/>
      <c r="E39" s="19">
        <f t="shared" si="0"/>
        <v>70</v>
      </c>
      <c r="F39" s="19" t="str">
        <f t="shared" si="1"/>
        <v>C</v>
      </c>
      <c r="G39" s="19">
        <f>IF((COUNTA(T12:AC12)&gt;0),(ROUND((AVERAGE(T39:AD39)),0)),"")</f>
        <v>70</v>
      </c>
      <c r="H39" s="19" t="str">
        <f t="shared" si="2"/>
        <v>C</v>
      </c>
      <c r="I39" s="35">
        <v>3</v>
      </c>
      <c r="J39" s="19" t="str">
        <f t="shared" si="3"/>
        <v>Memiliki kemampuan dalam menganalisis pendapatan nasional, pertumbuhan dan pembangunan ekonomi, ketenagakerjaan, indeks harga, kebij. Moneter dan fiskal namun perlu peningkatan pemahaman menjelaskan pendapatan nasional dan indeks harga.</v>
      </c>
      <c r="K39" s="19">
        <f t="shared" si="4"/>
        <v>80</v>
      </c>
      <c r="L39" s="19" t="str">
        <f t="shared" si="5"/>
        <v>B</v>
      </c>
      <c r="M39" s="19">
        <f t="shared" si="6"/>
        <v>80</v>
      </c>
      <c r="N39" s="19" t="str">
        <f t="shared" si="7"/>
        <v>B</v>
      </c>
      <c r="O39" s="35">
        <v>2</v>
      </c>
      <c r="P39" s="19" t="str">
        <f t="shared" si="8"/>
        <v>Sangat terampil menghitung pendapatan nasional, indeks harga dan menyusun hasil diskusi kebijakan moneter dan fiskal.</v>
      </c>
      <c r="Q39" s="19" t="str">
        <f t="shared" si="9"/>
        <v>B</v>
      </c>
      <c r="R39" s="19" t="str">
        <f t="shared" si="10"/>
        <v>B</v>
      </c>
      <c r="S39" s="18"/>
      <c r="T39" s="1">
        <v>40</v>
      </c>
      <c r="U39" s="1">
        <v>55</v>
      </c>
      <c r="V39" s="1">
        <v>92</v>
      </c>
      <c r="W39" s="1">
        <v>82</v>
      </c>
      <c r="X39" s="1">
        <v>85</v>
      </c>
      <c r="Y39" s="1">
        <v>65</v>
      </c>
      <c r="Z39" s="1"/>
      <c r="AA39" s="1"/>
      <c r="AB39" s="1"/>
      <c r="AC39" s="1"/>
      <c r="AD39" s="1"/>
      <c r="AE39" s="18"/>
      <c r="AF39" s="1">
        <v>88</v>
      </c>
      <c r="AG39" s="1">
        <v>72</v>
      </c>
      <c r="AH39" s="1">
        <v>80</v>
      </c>
      <c r="AI39" s="1">
        <v>75</v>
      </c>
      <c r="AJ39" s="1">
        <v>85</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36962</v>
      </c>
      <c r="C40" s="19" t="s">
        <v>101</v>
      </c>
      <c r="D40" s="18"/>
      <c r="E40" s="19">
        <f t="shared" si="0"/>
        <v>81</v>
      </c>
      <c r="F40" s="19" t="str">
        <f t="shared" si="1"/>
        <v>B</v>
      </c>
      <c r="G40" s="19">
        <f>IF((COUNTA(T12:AC12)&gt;0),(ROUND((AVERAGE(T40:AD40)),0)),"")</f>
        <v>81</v>
      </c>
      <c r="H40" s="19" t="str">
        <f t="shared" si="2"/>
        <v>B</v>
      </c>
      <c r="I40" s="35">
        <v>2</v>
      </c>
      <c r="J40" s="19" t="str">
        <f t="shared" si="3"/>
        <v>Memiliki kemampuan dalam menganalisis pendapatan nasional, pertumbuhan dan pembangunan ekonomi, ketenagakerjaan, indeks harga, kebij. Moneter dan fiskal namun perlu peningkatan pemahaman menjelaskan indeks harga.</v>
      </c>
      <c r="K40" s="19">
        <f t="shared" si="4"/>
        <v>82.4</v>
      </c>
      <c r="L40" s="19" t="str">
        <f t="shared" si="5"/>
        <v>B</v>
      </c>
      <c r="M40" s="19">
        <f t="shared" si="6"/>
        <v>82.4</v>
      </c>
      <c r="N40" s="19" t="str">
        <f t="shared" si="7"/>
        <v>B</v>
      </c>
      <c r="O40" s="35">
        <v>2</v>
      </c>
      <c r="P40" s="19" t="str">
        <f t="shared" si="8"/>
        <v>Sangat terampil menghitung pendapatan nasional, indeks harga dan menyusun hasil diskusi kebijakan moneter dan fiskal.</v>
      </c>
      <c r="Q40" s="19" t="str">
        <f t="shared" si="9"/>
        <v>B</v>
      </c>
      <c r="R40" s="19" t="str">
        <f t="shared" si="10"/>
        <v>B</v>
      </c>
      <c r="S40" s="18"/>
      <c r="T40" s="1">
        <v>75</v>
      </c>
      <c r="U40" s="1">
        <v>80</v>
      </c>
      <c r="V40" s="1">
        <v>92</v>
      </c>
      <c r="W40" s="1">
        <v>89</v>
      </c>
      <c r="X40" s="1">
        <v>85</v>
      </c>
      <c r="Y40" s="1">
        <v>62</v>
      </c>
      <c r="Z40" s="1"/>
      <c r="AA40" s="1"/>
      <c r="AB40" s="1"/>
      <c r="AC40" s="1"/>
      <c r="AD40" s="1"/>
      <c r="AE40" s="18"/>
      <c r="AF40" s="1">
        <v>88</v>
      </c>
      <c r="AG40" s="1">
        <v>84</v>
      </c>
      <c r="AH40" s="1">
        <v>80</v>
      </c>
      <c r="AI40" s="1">
        <v>75</v>
      </c>
      <c r="AJ40" s="1">
        <v>85</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36975</v>
      </c>
      <c r="C41" s="19" t="s">
        <v>102</v>
      </c>
      <c r="D41" s="18"/>
      <c r="E41" s="19">
        <f t="shared" si="0"/>
        <v>71</v>
      </c>
      <c r="F41" s="19" t="str">
        <f t="shared" si="1"/>
        <v>C</v>
      </c>
      <c r="G41" s="19">
        <f>IF((COUNTA(T12:AC12)&gt;0),(ROUND((AVERAGE(T41:AD41)),0)),"")</f>
        <v>71</v>
      </c>
      <c r="H41" s="19" t="str">
        <f t="shared" si="2"/>
        <v>C</v>
      </c>
      <c r="I41" s="35">
        <v>3</v>
      </c>
      <c r="J41" s="19" t="str">
        <f t="shared" si="3"/>
        <v>Memiliki kemampuan dalam menganalisis pendapatan nasional, pertumbuhan dan pembangunan ekonomi, ketenagakerjaan, indeks harga, kebij. Moneter dan fiskal namun perlu peningkatan pemahaman menjelaskan pendapatan nasional dan indeks harga.</v>
      </c>
      <c r="K41" s="19">
        <f t="shared" si="4"/>
        <v>84.2</v>
      </c>
      <c r="L41" s="19" t="str">
        <f t="shared" si="5"/>
        <v>A</v>
      </c>
      <c r="M41" s="19">
        <f t="shared" si="6"/>
        <v>84.2</v>
      </c>
      <c r="N41" s="19" t="str">
        <f t="shared" si="7"/>
        <v>A</v>
      </c>
      <c r="O41" s="35">
        <v>1</v>
      </c>
      <c r="P41" s="19" t="str">
        <f t="shared" si="8"/>
        <v>Sangat terampil menghitung pendapatan nasional, laju pertumbehan ekonomi, indeks harga dan menyusun hasil diskusi kebijakan moneter dan fiskal.</v>
      </c>
      <c r="Q41" s="19" t="str">
        <f t="shared" si="9"/>
        <v>B</v>
      </c>
      <c r="R41" s="19" t="str">
        <f t="shared" si="10"/>
        <v>B</v>
      </c>
      <c r="S41" s="18"/>
      <c r="T41" s="1">
        <v>40</v>
      </c>
      <c r="U41" s="1">
        <v>70</v>
      </c>
      <c r="V41" s="1">
        <v>88</v>
      </c>
      <c r="W41" s="1">
        <v>84</v>
      </c>
      <c r="X41" s="1">
        <v>85</v>
      </c>
      <c r="Y41" s="1">
        <v>60</v>
      </c>
      <c r="Z41" s="1"/>
      <c r="AA41" s="1"/>
      <c r="AB41" s="1"/>
      <c r="AC41" s="1"/>
      <c r="AD41" s="1"/>
      <c r="AE41" s="18"/>
      <c r="AF41" s="1">
        <v>88</v>
      </c>
      <c r="AG41" s="1">
        <v>88</v>
      </c>
      <c r="AH41" s="1">
        <v>80</v>
      </c>
      <c r="AI41" s="1">
        <v>80</v>
      </c>
      <c r="AJ41" s="1">
        <v>85</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36988</v>
      </c>
      <c r="C42" s="19" t="s">
        <v>103</v>
      </c>
      <c r="D42" s="18"/>
      <c r="E42" s="19">
        <f t="shared" si="0"/>
        <v>85</v>
      </c>
      <c r="F42" s="19" t="str">
        <f t="shared" si="1"/>
        <v>A</v>
      </c>
      <c r="G42" s="19">
        <f>IF((COUNTA(T12:AC12)&gt;0),(ROUND((AVERAGE(T42:AD42)),0)),"")</f>
        <v>85</v>
      </c>
      <c r="H42" s="19" t="str">
        <f t="shared" si="2"/>
        <v>A</v>
      </c>
      <c r="I42" s="35">
        <v>1</v>
      </c>
      <c r="J42" s="19" t="str">
        <f t="shared" si="3"/>
        <v>Memiliki kemampuan dalam menganalisis pendapatan nasional, pertumbuhan dan pembangunan ekonomi, ketenagakerjaan, indeks harga, kebij. Moneter dan fiskal.</v>
      </c>
      <c r="K42" s="19">
        <f t="shared" si="4"/>
        <v>83.4</v>
      </c>
      <c r="L42" s="19" t="str">
        <f t="shared" si="5"/>
        <v>B</v>
      </c>
      <c r="M42" s="19">
        <f t="shared" si="6"/>
        <v>83.4</v>
      </c>
      <c r="N42" s="19" t="str">
        <f t="shared" si="7"/>
        <v>B</v>
      </c>
      <c r="O42" s="35">
        <v>2</v>
      </c>
      <c r="P42" s="19" t="str">
        <f t="shared" si="8"/>
        <v>Sangat terampil menghitung pendapatan nasional, indeks harga dan menyusun hasil diskusi kebijakan moneter dan fiskal.</v>
      </c>
      <c r="Q42" s="19" t="str">
        <f t="shared" si="9"/>
        <v>B</v>
      </c>
      <c r="R42" s="19" t="str">
        <f t="shared" si="10"/>
        <v>B</v>
      </c>
      <c r="S42" s="18"/>
      <c r="T42" s="1">
        <v>75</v>
      </c>
      <c r="U42" s="1">
        <v>85</v>
      </c>
      <c r="V42" s="1">
        <v>92</v>
      </c>
      <c r="W42" s="1">
        <v>94</v>
      </c>
      <c r="X42" s="1">
        <v>85</v>
      </c>
      <c r="Y42" s="1">
        <v>76</v>
      </c>
      <c r="Z42" s="1"/>
      <c r="AA42" s="1"/>
      <c r="AB42" s="1"/>
      <c r="AC42" s="1"/>
      <c r="AD42" s="1"/>
      <c r="AE42" s="18"/>
      <c r="AF42" s="1">
        <v>88</v>
      </c>
      <c r="AG42" s="1">
        <v>84</v>
      </c>
      <c r="AH42" s="1">
        <v>80</v>
      </c>
      <c r="AI42" s="1">
        <v>80</v>
      </c>
      <c r="AJ42" s="1">
        <v>85</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37001</v>
      </c>
      <c r="C43" s="19" t="s">
        <v>104</v>
      </c>
      <c r="D43" s="18"/>
      <c r="E43" s="19">
        <f t="shared" si="0"/>
        <v>82</v>
      </c>
      <c r="F43" s="19" t="str">
        <f t="shared" si="1"/>
        <v>B</v>
      </c>
      <c r="G43" s="19">
        <f>IF((COUNTA(T12:AC12)&gt;0),(ROUND((AVERAGE(T43:AD43)),0)),"")</f>
        <v>82</v>
      </c>
      <c r="H43" s="19" t="str">
        <f t="shared" si="2"/>
        <v>B</v>
      </c>
      <c r="I43" s="35">
        <v>2</v>
      </c>
      <c r="J43" s="19" t="str">
        <f t="shared" si="3"/>
        <v>Memiliki kemampuan dalam menganalisis pendapatan nasional, pertumbuhan dan pembangunan ekonomi, ketenagakerjaan, indeks harga, kebij. Moneter dan fiskal namun perlu peningkatan pemahaman menjelaskan indeks harga.</v>
      </c>
      <c r="K43" s="19">
        <f t="shared" si="4"/>
        <v>83.6</v>
      </c>
      <c r="L43" s="19" t="str">
        <f t="shared" si="5"/>
        <v>B</v>
      </c>
      <c r="M43" s="19">
        <f t="shared" si="6"/>
        <v>83.6</v>
      </c>
      <c r="N43" s="19" t="str">
        <f t="shared" si="7"/>
        <v>B</v>
      </c>
      <c r="O43" s="35">
        <v>2</v>
      </c>
      <c r="P43" s="19" t="str">
        <f t="shared" si="8"/>
        <v>Sangat terampil menghitung pendapatan nasional, indeks harga dan menyusun hasil diskusi kebijakan moneter dan fiskal.</v>
      </c>
      <c r="Q43" s="19" t="str">
        <f t="shared" si="9"/>
        <v>B</v>
      </c>
      <c r="R43" s="19" t="str">
        <f t="shared" si="10"/>
        <v>B</v>
      </c>
      <c r="S43" s="18"/>
      <c r="T43" s="1">
        <v>63</v>
      </c>
      <c r="U43" s="1">
        <v>80</v>
      </c>
      <c r="V43" s="1">
        <v>90</v>
      </c>
      <c r="W43" s="1">
        <v>93</v>
      </c>
      <c r="X43" s="1">
        <v>85</v>
      </c>
      <c r="Y43" s="1">
        <v>78</v>
      </c>
      <c r="Z43" s="1"/>
      <c r="AA43" s="1"/>
      <c r="AB43" s="1"/>
      <c r="AC43" s="1"/>
      <c r="AD43" s="1"/>
      <c r="AE43" s="18"/>
      <c r="AF43" s="1">
        <v>88</v>
      </c>
      <c r="AG43" s="1">
        <v>80</v>
      </c>
      <c r="AH43" s="1">
        <v>80</v>
      </c>
      <c r="AI43" s="1">
        <v>85</v>
      </c>
      <c r="AJ43" s="1">
        <v>85</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37014</v>
      </c>
      <c r="C44" s="19" t="s">
        <v>105</v>
      </c>
      <c r="D44" s="18"/>
      <c r="E44" s="19">
        <f t="shared" si="0"/>
        <v>76</v>
      </c>
      <c r="F44" s="19" t="str">
        <f t="shared" si="1"/>
        <v>B</v>
      </c>
      <c r="G44" s="19">
        <f>IF((COUNTA(T12:AC12)&gt;0),(ROUND((AVERAGE(T44:AD44)),0)),"")</f>
        <v>76</v>
      </c>
      <c r="H44" s="19" t="str">
        <f t="shared" si="2"/>
        <v>B</v>
      </c>
      <c r="I44" s="35">
        <v>2</v>
      </c>
      <c r="J44" s="19" t="str">
        <f t="shared" si="3"/>
        <v>Memiliki kemampuan dalam menganalisis pendapatan nasional, pertumbuhan dan pembangunan ekonomi, ketenagakerjaan, indeks harga, kebij. Moneter dan fiskal namun perlu peningkatan pemahaman menjelaskan indeks harga.</v>
      </c>
      <c r="K44" s="19">
        <f t="shared" si="4"/>
        <v>81</v>
      </c>
      <c r="L44" s="19" t="str">
        <f t="shared" si="5"/>
        <v>B</v>
      </c>
      <c r="M44" s="19">
        <f t="shared" si="6"/>
        <v>81</v>
      </c>
      <c r="N44" s="19" t="str">
        <f t="shared" si="7"/>
        <v>B</v>
      </c>
      <c r="O44" s="35">
        <v>2</v>
      </c>
      <c r="P44" s="19" t="str">
        <f t="shared" si="8"/>
        <v>Sangat terampil menghitung pendapatan nasional, indeks harga dan menyusun hasil diskusi kebijakan moneter dan fiskal.</v>
      </c>
      <c r="Q44" s="19" t="str">
        <f t="shared" si="9"/>
        <v>B</v>
      </c>
      <c r="R44" s="19" t="str">
        <f t="shared" si="10"/>
        <v>B</v>
      </c>
      <c r="S44" s="18"/>
      <c r="T44" s="1">
        <v>75</v>
      </c>
      <c r="U44" s="1">
        <v>70</v>
      </c>
      <c r="V44" s="1">
        <v>80</v>
      </c>
      <c r="W44" s="1">
        <v>85</v>
      </c>
      <c r="X44" s="1">
        <v>85</v>
      </c>
      <c r="Y44" s="1">
        <v>62</v>
      </c>
      <c r="Z44" s="1"/>
      <c r="AA44" s="1"/>
      <c r="AB44" s="1"/>
      <c r="AC44" s="1"/>
      <c r="AD44" s="1"/>
      <c r="AE44" s="18"/>
      <c r="AF44" s="1">
        <v>88</v>
      </c>
      <c r="AG44" s="1">
        <v>72</v>
      </c>
      <c r="AH44" s="1">
        <v>80</v>
      </c>
      <c r="AI44" s="1">
        <v>80</v>
      </c>
      <c r="AJ44" s="1">
        <v>85</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37027</v>
      </c>
      <c r="C45" s="19" t="s">
        <v>106</v>
      </c>
      <c r="D45" s="18"/>
      <c r="E45" s="19">
        <f t="shared" si="0"/>
        <v>73</v>
      </c>
      <c r="F45" s="19" t="str">
        <f t="shared" si="1"/>
        <v>C</v>
      </c>
      <c r="G45" s="19">
        <f>IF((COUNTA(T12:AC12)&gt;0),(ROUND((AVERAGE(T45:AD45)),0)),"")</f>
        <v>73</v>
      </c>
      <c r="H45" s="19" t="str">
        <f t="shared" si="2"/>
        <v>C</v>
      </c>
      <c r="I45" s="35">
        <v>3</v>
      </c>
      <c r="J45" s="19" t="str">
        <f t="shared" si="3"/>
        <v>Memiliki kemampuan dalam menganalisis pendapatan nasional, pertumbuhan dan pembangunan ekonomi, ketenagakerjaan, indeks harga, kebij. Moneter dan fiskal namun perlu peningkatan pemahaman menjelaskan pendapatan nasional dan indeks harga.</v>
      </c>
      <c r="K45" s="19">
        <f t="shared" si="4"/>
        <v>81</v>
      </c>
      <c r="L45" s="19" t="str">
        <f t="shared" si="5"/>
        <v>B</v>
      </c>
      <c r="M45" s="19">
        <f t="shared" si="6"/>
        <v>81</v>
      </c>
      <c r="N45" s="19" t="str">
        <f t="shared" si="7"/>
        <v>B</v>
      </c>
      <c r="O45" s="35">
        <v>2</v>
      </c>
      <c r="P45" s="19" t="str">
        <f t="shared" si="8"/>
        <v>Sangat terampil menghitung pendapatan nasional, indeks harga dan menyusun hasil diskusi kebijakan moneter dan fiskal.</v>
      </c>
      <c r="Q45" s="19" t="str">
        <f t="shared" si="9"/>
        <v>B</v>
      </c>
      <c r="R45" s="19" t="str">
        <f t="shared" si="10"/>
        <v>B</v>
      </c>
      <c r="S45" s="18"/>
      <c r="T45" s="1">
        <v>50</v>
      </c>
      <c r="U45" s="1">
        <v>85</v>
      </c>
      <c r="V45" s="1">
        <v>86</v>
      </c>
      <c r="W45" s="1">
        <v>73</v>
      </c>
      <c r="X45" s="1">
        <v>85</v>
      </c>
      <c r="Y45" s="1">
        <v>60</v>
      </c>
      <c r="Z45" s="1"/>
      <c r="AA45" s="1"/>
      <c r="AB45" s="1"/>
      <c r="AC45" s="1"/>
      <c r="AD45" s="1"/>
      <c r="AE45" s="18"/>
      <c r="AF45" s="1">
        <v>88</v>
      </c>
      <c r="AG45" s="1">
        <v>72</v>
      </c>
      <c r="AH45" s="1">
        <v>80</v>
      </c>
      <c r="AI45" s="1">
        <v>80</v>
      </c>
      <c r="AJ45" s="1">
        <v>85</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37040</v>
      </c>
      <c r="C46" s="19" t="s">
        <v>107</v>
      </c>
      <c r="D46" s="18"/>
      <c r="E46" s="19">
        <f t="shared" si="0"/>
        <v>70</v>
      </c>
      <c r="F46" s="19" t="str">
        <f t="shared" si="1"/>
        <v>C</v>
      </c>
      <c r="G46" s="19">
        <f>IF((COUNTA(T12:AC12)&gt;0),(ROUND((AVERAGE(T46:AD46)),0)),"")</f>
        <v>70</v>
      </c>
      <c r="H46" s="19" t="str">
        <f t="shared" si="2"/>
        <v>C</v>
      </c>
      <c r="I46" s="35">
        <v>3</v>
      </c>
      <c r="J46" s="19" t="str">
        <f t="shared" si="3"/>
        <v>Memiliki kemampuan dalam menganalisis pendapatan nasional, pertumbuhan dan pembangunan ekonomi, ketenagakerjaan, indeks harga, kebij. Moneter dan fiskal namun perlu peningkatan pemahaman menjelaskan pendapatan nasional dan indeks harga.</v>
      </c>
      <c r="K46" s="19">
        <f t="shared" si="4"/>
        <v>79.599999999999994</v>
      </c>
      <c r="L46" s="19" t="str">
        <f t="shared" si="5"/>
        <v>B</v>
      </c>
      <c r="M46" s="19">
        <f t="shared" si="6"/>
        <v>79.599999999999994</v>
      </c>
      <c r="N46" s="19" t="str">
        <f t="shared" si="7"/>
        <v>B</v>
      </c>
      <c r="O46" s="35">
        <v>2</v>
      </c>
      <c r="P46" s="19" t="str">
        <f t="shared" si="8"/>
        <v>Sangat terampil menghitung pendapatan nasional, indeks harga dan menyusun hasil diskusi kebijakan moneter dan fiskal.</v>
      </c>
      <c r="Q46" s="19" t="str">
        <f t="shared" si="9"/>
        <v>B</v>
      </c>
      <c r="R46" s="19" t="str">
        <f t="shared" si="10"/>
        <v>B</v>
      </c>
      <c r="S46" s="18"/>
      <c r="T46" s="1">
        <v>50</v>
      </c>
      <c r="U46" s="1">
        <v>75</v>
      </c>
      <c r="V46" s="1">
        <v>66</v>
      </c>
      <c r="W46" s="1">
        <v>74</v>
      </c>
      <c r="X46" s="1">
        <v>85</v>
      </c>
      <c r="Y46" s="1">
        <v>70</v>
      </c>
      <c r="Z46" s="1"/>
      <c r="AA46" s="1"/>
      <c r="AB46" s="1"/>
      <c r="AC46" s="1"/>
      <c r="AD46" s="1"/>
      <c r="AE46" s="18"/>
      <c r="AF46" s="1">
        <v>88</v>
      </c>
      <c r="AG46" s="1">
        <v>70</v>
      </c>
      <c r="AH46" s="1">
        <v>80</v>
      </c>
      <c r="AI46" s="1">
        <v>75</v>
      </c>
      <c r="AJ46" s="1">
        <v>85</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c r="G52" s="39" t="s">
        <v>109</v>
      </c>
      <c r="H52" s="39"/>
      <c r="I52" s="37"/>
      <c r="J52" s="28"/>
      <c r="K52" s="18" t="e">
        <f>IF(COUNTBLANK($G$11:$G$50)=40,"",MAX($G$11:$G$50))</f>
        <v>#DIV/0!</v>
      </c>
      <c r="L52" s="18"/>
      <c r="M52" s="18"/>
      <c r="N52" s="18"/>
      <c r="O52" s="36"/>
      <c r="P52" s="18"/>
      <c r="Q52" s="18" t="s">
        <v>110</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c r="G53" s="39" t="s">
        <v>112</v>
      </c>
      <c r="H53" s="39"/>
      <c r="I53" s="37"/>
      <c r="J53" s="28"/>
      <c r="K53" s="18" t="e">
        <f>IF(COUNTBLANK($G$11:$G$50)=40,"",MIN($G$11:$G$50))</f>
        <v>#DIV/0!</v>
      </c>
      <c r="L53" s="18"/>
      <c r="M53" s="18"/>
      <c r="N53" s="18"/>
      <c r="O53" s="36"/>
      <c r="P53" s="18"/>
      <c r="Q53" s="18" t="s">
        <v>113</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39" t="s">
        <v>114</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39" t="s">
        <v>115</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6"/>
      <c r="J56" s="18"/>
      <c r="K56" s="18"/>
      <c r="L56" s="18"/>
      <c r="M56" s="18" t="s">
        <v>2</v>
      </c>
      <c r="N56" s="18"/>
      <c r="O56" s="36"/>
      <c r="P56" s="18"/>
      <c r="Q56" s="18" t="s">
        <v>117</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6"/>
      <c r="J57" s="18"/>
      <c r="K57" s="18"/>
      <c r="L57" s="18"/>
      <c r="M57" s="18" t="s">
        <v>119</v>
      </c>
      <c r="N57" s="18"/>
      <c r="O57" s="36"/>
      <c r="P57" s="18"/>
      <c r="Q57" s="18" t="s">
        <v>120</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491" priority="1" operator="lessThan">
      <formula>$C$4</formula>
    </cfRule>
  </conditionalFormatting>
  <conditionalFormatting sqref="E12">
    <cfRule type="cellIs" dxfId="490" priority="2" operator="lessThan">
      <formula>$C$4</formula>
    </cfRule>
  </conditionalFormatting>
  <conditionalFormatting sqref="E13">
    <cfRule type="cellIs" dxfId="489" priority="3" operator="lessThan">
      <formula>$C$4</formula>
    </cfRule>
  </conditionalFormatting>
  <conditionalFormatting sqref="E14">
    <cfRule type="cellIs" dxfId="488" priority="4" operator="lessThan">
      <formula>$C$4</formula>
    </cfRule>
  </conditionalFormatting>
  <conditionalFormatting sqref="E15">
    <cfRule type="cellIs" dxfId="487" priority="5" operator="lessThan">
      <formula>$C$4</formula>
    </cfRule>
  </conditionalFormatting>
  <conditionalFormatting sqref="E16">
    <cfRule type="cellIs" dxfId="486" priority="6" operator="lessThan">
      <formula>$C$4</formula>
    </cfRule>
  </conditionalFormatting>
  <conditionalFormatting sqref="E17">
    <cfRule type="cellIs" dxfId="485" priority="7" operator="lessThan">
      <formula>$C$4</formula>
    </cfRule>
  </conditionalFormatting>
  <conditionalFormatting sqref="E18">
    <cfRule type="cellIs" dxfId="484" priority="8" operator="lessThan">
      <formula>$C$4</formula>
    </cfRule>
  </conditionalFormatting>
  <conditionalFormatting sqref="E19">
    <cfRule type="cellIs" dxfId="483" priority="9" operator="lessThan">
      <formula>$C$4</formula>
    </cfRule>
  </conditionalFormatting>
  <conditionalFormatting sqref="E20">
    <cfRule type="cellIs" dxfId="482" priority="10" operator="lessThan">
      <formula>$C$4</formula>
    </cfRule>
  </conditionalFormatting>
  <conditionalFormatting sqref="E21">
    <cfRule type="cellIs" dxfId="481" priority="11" operator="lessThan">
      <formula>$C$4</formula>
    </cfRule>
  </conditionalFormatting>
  <conditionalFormatting sqref="E22">
    <cfRule type="cellIs" dxfId="480" priority="12" operator="lessThan">
      <formula>$C$4</formula>
    </cfRule>
  </conditionalFormatting>
  <conditionalFormatting sqref="E23">
    <cfRule type="cellIs" dxfId="479" priority="13" operator="lessThan">
      <formula>$C$4</formula>
    </cfRule>
  </conditionalFormatting>
  <conditionalFormatting sqref="E24">
    <cfRule type="cellIs" dxfId="478" priority="14" operator="lessThan">
      <formula>$C$4</formula>
    </cfRule>
  </conditionalFormatting>
  <conditionalFormatting sqref="E25">
    <cfRule type="cellIs" dxfId="477" priority="15" operator="lessThan">
      <formula>$C$4</formula>
    </cfRule>
  </conditionalFormatting>
  <conditionalFormatting sqref="E26">
    <cfRule type="cellIs" dxfId="476" priority="16" operator="lessThan">
      <formula>$C$4</formula>
    </cfRule>
  </conditionalFormatting>
  <conditionalFormatting sqref="E27">
    <cfRule type="cellIs" dxfId="475" priority="17" operator="lessThan">
      <formula>$C$4</formula>
    </cfRule>
  </conditionalFormatting>
  <conditionalFormatting sqref="E28">
    <cfRule type="cellIs" dxfId="474" priority="18" operator="lessThan">
      <formula>$C$4</formula>
    </cfRule>
  </conditionalFormatting>
  <conditionalFormatting sqref="E29">
    <cfRule type="cellIs" dxfId="473" priority="19" operator="lessThan">
      <formula>$C$4</formula>
    </cfRule>
  </conditionalFormatting>
  <conditionalFormatting sqref="E30">
    <cfRule type="cellIs" dxfId="472" priority="20" operator="lessThan">
      <formula>$C$4</formula>
    </cfRule>
  </conditionalFormatting>
  <conditionalFormatting sqref="E31">
    <cfRule type="cellIs" dxfId="471" priority="21" operator="lessThan">
      <formula>$C$4</formula>
    </cfRule>
  </conditionalFormatting>
  <conditionalFormatting sqref="E32">
    <cfRule type="cellIs" dxfId="470" priority="22" operator="lessThan">
      <formula>$C$4</formula>
    </cfRule>
  </conditionalFormatting>
  <conditionalFormatting sqref="E33">
    <cfRule type="cellIs" dxfId="469" priority="23" operator="lessThan">
      <formula>$C$4</formula>
    </cfRule>
  </conditionalFormatting>
  <conditionalFormatting sqref="E34">
    <cfRule type="cellIs" dxfId="468" priority="24" operator="lessThan">
      <formula>$C$4</formula>
    </cfRule>
  </conditionalFormatting>
  <conditionalFormatting sqref="E35">
    <cfRule type="cellIs" dxfId="467" priority="25" operator="lessThan">
      <formula>$C$4</formula>
    </cfRule>
  </conditionalFormatting>
  <conditionalFormatting sqref="E36">
    <cfRule type="cellIs" dxfId="466" priority="26" operator="lessThan">
      <formula>$C$4</formula>
    </cfRule>
  </conditionalFormatting>
  <conditionalFormatting sqref="E37">
    <cfRule type="cellIs" dxfId="465" priority="27" operator="lessThan">
      <formula>$C$4</formula>
    </cfRule>
  </conditionalFormatting>
  <conditionalFormatting sqref="E38">
    <cfRule type="cellIs" dxfId="464" priority="28" operator="lessThan">
      <formula>$C$4</formula>
    </cfRule>
  </conditionalFormatting>
  <conditionalFormatting sqref="E39">
    <cfRule type="cellIs" dxfId="463" priority="29" operator="lessThan">
      <formula>$C$4</formula>
    </cfRule>
  </conditionalFormatting>
  <conditionalFormatting sqref="E40">
    <cfRule type="cellIs" dxfId="462" priority="30" operator="lessThan">
      <formula>$C$4</formula>
    </cfRule>
  </conditionalFormatting>
  <conditionalFormatting sqref="E41">
    <cfRule type="cellIs" dxfId="461" priority="31" operator="lessThan">
      <formula>$C$4</formula>
    </cfRule>
  </conditionalFormatting>
  <conditionalFormatting sqref="E42">
    <cfRule type="cellIs" dxfId="460" priority="32" operator="lessThan">
      <formula>$C$4</formula>
    </cfRule>
  </conditionalFormatting>
  <conditionalFormatting sqref="E43">
    <cfRule type="cellIs" dxfId="459" priority="33" operator="lessThan">
      <formula>$C$4</formula>
    </cfRule>
  </conditionalFormatting>
  <conditionalFormatting sqref="E44">
    <cfRule type="cellIs" dxfId="458" priority="34" operator="lessThan">
      <formula>$C$4</formula>
    </cfRule>
  </conditionalFormatting>
  <conditionalFormatting sqref="E45">
    <cfRule type="cellIs" dxfId="457" priority="35" operator="lessThan">
      <formula>$C$4</formula>
    </cfRule>
  </conditionalFormatting>
  <conditionalFormatting sqref="E46">
    <cfRule type="cellIs" dxfId="456" priority="36" operator="lessThan">
      <formula>$C$4</formula>
    </cfRule>
  </conditionalFormatting>
  <conditionalFormatting sqref="E47">
    <cfRule type="cellIs" dxfId="455" priority="37" operator="lessThan">
      <formula>$C$4</formula>
    </cfRule>
  </conditionalFormatting>
  <conditionalFormatting sqref="E48">
    <cfRule type="cellIs" dxfId="454" priority="38" operator="lessThan">
      <formula>$C$4</formula>
    </cfRule>
  </conditionalFormatting>
  <conditionalFormatting sqref="E49">
    <cfRule type="cellIs" dxfId="453" priority="39" operator="lessThan">
      <formula>$C$4</formula>
    </cfRule>
  </conditionalFormatting>
  <conditionalFormatting sqref="E50">
    <cfRule type="cellIs" dxfId="452" priority="40" operator="lessThan">
      <formula>$C$4</formula>
    </cfRule>
  </conditionalFormatting>
  <conditionalFormatting sqref="G11">
    <cfRule type="cellIs" dxfId="451" priority="41" operator="lessThan">
      <formula>$C$4</formula>
    </cfRule>
  </conditionalFormatting>
  <conditionalFormatting sqref="G12">
    <cfRule type="cellIs" dxfId="450" priority="42" operator="lessThan">
      <formula>$C$4</formula>
    </cfRule>
  </conditionalFormatting>
  <conditionalFormatting sqref="G13">
    <cfRule type="cellIs" dxfId="449" priority="43" operator="lessThan">
      <formula>$C$4</formula>
    </cfRule>
  </conditionalFormatting>
  <conditionalFormatting sqref="G14">
    <cfRule type="cellIs" dxfId="448" priority="44" operator="lessThan">
      <formula>$C$4</formula>
    </cfRule>
  </conditionalFormatting>
  <conditionalFormatting sqref="G15">
    <cfRule type="cellIs" dxfId="447" priority="45" operator="lessThan">
      <formula>$C$4</formula>
    </cfRule>
  </conditionalFormatting>
  <conditionalFormatting sqref="G16">
    <cfRule type="cellIs" dxfId="446" priority="46" operator="lessThan">
      <formula>$C$4</formula>
    </cfRule>
  </conditionalFormatting>
  <conditionalFormatting sqref="G17">
    <cfRule type="cellIs" dxfId="445" priority="47" operator="lessThan">
      <formula>$C$4</formula>
    </cfRule>
  </conditionalFormatting>
  <conditionalFormatting sqref="G18">
    <cfRule type="cellIs" dxfId="444" priority="48" operator="lessThan">
      <formula>$C$4</formula>
    </cfRule>
  </conditionalFormatting>
  <conditionalFormatting sqref="G19">
    <cfRule type="cellIs" dxfId="443" priority="49" operator="lessThan">
      <formula>$C$4</formula>
    </cfRule>
  </conditionalFormatting>
  <conditionalFormatting sqref="G20">
    <cfRule type="cellIs" dxfId="442" priority="50" operator="lessThan">
      <formula>$C$4</formula>
    </cfRule>
  </conditionalFormatting>
  <conditionalFormatting sqref="G21">
    <cfRule type="cellIs" dxfId="441" priority="51" operator="lessThan">
      <formula>$C$4</formula>
    </cfRule>
  </conditionalFormatting>
  <conditionalFormatting sqref="G22">
    <cfRule type="cellIs" dxfId="440" priority="52" operator="lessThan">
      <formula>$C$4</formula>
    </cfRule>
  </conditionalFormatting>
  <conditionalFormatting sqref="G23">
    <cfRule type="cellIs" dxfId="439" priority="53" operator="lessThan">
      <formula>$C$4</formula>
    </cfRule>
  </conditionalFormatting>
  <conditionalFormatting sqref="G24">
    <cfRule type="cellIs" dxfId="438" priority="54" operator="lessThan">
      <formula>$C$4</formula>
    </cfRule>
  </conditionalFormatting>
  <conditionalFormatting sqref="G25">
    <cfRule type="cellIs" dxfId="437" priority="55" operator="lessThan">
      <formula>$C$4</formula>
    </cfRule>
  </conditionalFormatting>
  <conditionalFormatting sqref="G26">
    <cfRule type="cellIs" dxfId="436" priority="56" operator="lessThan">
      <formula>$C$4</formula>
    </cfRule>
  </conditionalFormatting>
  <conditionalFormatting sqref="G27">
    <cfRule type="cellIs" dxfId="435" priority="57" operator="lessThan">
      <formula>$C$4</formula>
    </cfRule>
  </conditionalFormatting>
  <conditionalFormatting sqref="G28">
    <cfRule type="cellIs" dxfId="434" priority="58" operator="lessThan">
      <formula>$C$4</formula>
    </cfRule>
  </conditionalFormatting>
  <conditionalFormatting sqref="G29">
    <cfRule type="cellIs" dxfId="433" priority="59" operator="lessThan">
      <formula>$C$4</formula>
    </cfRule>
  </conditionalFormatting>
  <conditionalFormatting sqref="G30">
    <cfRule type="cellIs" dxfId="432" priority="60" operator="lessThan">
      <formula>$C$4</formula>
    </cfRule>
  </conditionalFormatting>
  <conditionalFormatting sqref="G31">
    <cfRule type="cellIs" dxfId="431" priority="61" operator="lessThan">
      <formula>$C$4</formula>
    </cfRule>
  </conditionalFormatting>
  <conditionalFormatting sqref="G32">
    <cfRule type="cellIs" dxfId="430" priority="62" operator="lessThan">
      <formula>$C$4</formula>
    </cfRule>
  </conditionalFormatting>
  <conditionalFormatting sqref="G33">
    <cfRule type="cellIs" dxfId="429" priority="63" operator="lessThan">
      <formula>$C$4</formula>
    </cfRule>
  </conditionalFormatting>
  <conditionalFormatting sqref="G34">
    <cfRule type="cellIs" dxfId="428" priority="64" operator="lessThan">
      <formula>$C$4</formula>
    </cfRule>
  </conditionalFormatting>
  <conditionalFormatting sqref="G35">
    <cfRule type="cellIs" dxfId="427" priority="65" operator="lessThan">
      <formula>$C$4</formula>
    </cfRule>
  </conditionalFormatting>
  <conditionalFormatting sqref="G36">
    <cfRule type="cellIs" dxfId="426" priority="66" operator="lessThan">
      <formula>$C$4</formula>
    </cfRule>
  </conditionalFormatting>
  <conditionalFormatting sqref="G37">
    <cfRule type="cellIs" dxfId="425" priority="67" operator="lessThan">
      <formula>$C$4</formula>
    </cfRule>
  </conditionalFormatting>
  <conditionalFormatting sqref="G38">
    <cfRule type="cellIs" dxfId="424" priority="68" operator="lessThan">
      <formula>$C$4</formula>
    </cfRule>
  </conditionalFormatting>
  <conditionalFormatting sqref="G39">
    <cfRule type="cellIs" dxfId="423" priority="69" operator="lessThan">
      <formula>$C$4</formula>
    </cfRule>
  </conditionalFormatting>
  <conditionalFormatting sqref="G40">
    <cfRule type="cellIs" dxfId="422" priority="70" operator="lessThan">
      <formula>$C$4</formula>
    </cfRule>
  </conditionalFormatting>
  <conditionalFormatting sqref="G41">
    <cfRule type="cellIs" dxfId="421" priority="71" operator="lessThan">
      <formula>$C$4</formula>
    </cfRule>
  </conditionalFormatting>
  <conditionalFormatting sqref="G42">
    <cfRule type="cellIs" dxfId="420" priority="72" operator="lessThan">
      <formula>$C$4</formula>
    </cfRule>
  </conditionalFormatting>
  <conditionalFormatting sqref="G43">
    <cfRule type="cellIs" dxfId="419" priority="73" operator="lessThan">
      <formula>$C$4</formula>
    </cfRule>
  </conditionalFormatting>
  <conditionalFormatting sqref="G44">
    <cfRule type="cellIs" dxfId="418" priority="74" operator="lessThan">
      <formula>$C$4</formula>
    </cfRule>
  </conditionalFormatting>
  <conditionalFormatting sqref="G45">
    <cfRule type="cellIs" dxfId="417" priority="75" operator="lessThan">
      <formula>$C$4</formula>
    </cfRule>
  </conditionalFormatting>
  <conditionalFormatting sqref="G46">
    <cfRule type="cellIs" dxfId="416" priority="76" operator="lessThan">
      <formula>$C$4</formula>
    </cfRule>
  </conditionalFormatting>
  <conditionalFormatting sqref="G47">
    <cfRule type="cellIs" dxfId="415" priority="77" operator="lessThan">
      <formula>$C$4</formula>
    </cfRule>
  </conditionalFormatting>
  <conditionalFormatting sqref="G48">
    <cfRule type="cellIs" dxfId="414" priority="78" operator="lessThan">
      <formula>$C$4</formula>
    </cfRule>
  </conditionalFormatting>
  <conditionalFormatting sqref="G49">
    <cfRule type="cellIs" dxfId="413" priority="79" operator="lessThan">
      <formula>$C$4</formula>
    </cfRule>
  </conditionalFormatting>
  <conditionalFormatting sqref="G50">
    <cfRule type="cellIs" dxfId="412" priority="80" operator="lessThan">
      <formula>$C$4</formula>
    </cfRule>
  </conditionalFormatting>
  <conditionalFormatting sqref="K11">
    <cfRule type="cellIs" dxfId="411" priority="81" operator="lessThan">
      <formula>$C$4</formula>
    </cfRule>
  </conditionalFormatting>
  <conditionalFormatting sqref="K12">
    <cfRule type="cellIs" dxfId="410" priority="82" operator="lessThan">
      <formula>$C$4</formula>
    </cfRule>
  </conditionalFormatting>
  <conditionalFormatting sqref="K13">
    <cfRule type="cellIs" dxfId="409" priority="83" operator="lessThan">
      <formula>$C$4</formula>
    </cfRule>
  </conditionalFormatting>
  <conditionalFormatting sqref="K14">
    <cfRule type="cellIs" dxfId="408" priority="84" operator="lessThan">
      <formula>$C$4</formula>
    </cfRule>
  </conditionalFormatting>
  <conditionalFormatting sqref="K15">
    <cfRule type="cellIs" dxfId="407" priority="85" operator="lessThan">
      <formula>$C$4</formula>
    </cfRule>
  </conditionalFormatting>
  <conditionalFormatting sqref="K16">
    <cfRule type="cellIs" dxfId="406" priority="86" operator="lessThan">
      <formula>$C$4</formula>
    </cfRule>
  </conditionalFormatting>
  <conditionalFormatting sqref="K17">
    <cfRule type="cellIs" dxfId="405" priority="87" operator="lessThan">
      <formula>$C$4</formula>
    </cfRule>
  </conditionalFormatting>
  <conditionalFormatting sqref="K18">
    <cfRule type="cellIs" dxfId="404" priority="88" operator="lessThan">
      <formula>$C$4</formula>
    </cfRule>
  </conditionalFormatting>
  <conditionalFormatting sqref="K19">
    <cfRule type="cellIs" dxfId="403" priority="89" operator="lessThan">
      <formula>$C$4</formula>
    </cfRule>
  </conditionalFormatting>
  <conditionalFormatting sqref="K20">
    <cfRule type="cellIs" dxfId="402" priority="90" operator="lessThan">
      <formula>$C$4</formula>
    </cfRule>
  </conditionalFormatting>
  <conditionalFormatting sqref="K21">
    <cfRule type="cellIs" dxfId="401" priority="91" operator="lessThan">
      <formula>$C$4</formula>
    </cfRule>
  </conditionalFormatting>
  <conditionalFormatting sqref="K22">
    <cfRule type="cellIs" dxfId="400" priority="92" operator="lessThan">
      <formula>$C$4</formula>
    </cfRule>
  </conditionalFormatting>
  <conditionalFormatting sqref="K23">
    <cfRule type="cellIs" dxfId="399" priority="93" operator="lessThan">
      <formula>$C$4</formula>
    </cfRule>
  </conditionalFormatting>
  <conditionalFormatting sqref="K24">
    <cfRule type="cellIs" dxfId="398" priority="94" operator="lessThan">
      <formula>$C$4</formula>
    </cfRule>
  </conditionalFormatting>
  <conditionalFormatting sqref="K25">
    <cfRule type="cellIs" dxfId="397" priority="95" operator="lessThan">
      <formula>$C$4</formula>
    </cfRule>
  </conditionalFormatting>
  <conditionalFormatting sqref="K26">
    <cfRule type="cellIs" dxfId="396" priority="96" operator="lessThan">
      <formula>$C$4</formula>
    </cfRule>
  </conditionalFormatting>
  <conditionalFormatting sqref="K27">
    <cfRule type="cellIs" dxfId="395" priority="97" operator="lessThan">
      <formula>$C$4</formula>
    </cfRule>
  </conditionalFormatting>
  <conditionalFormatting sqref="K28">
    <cfRule type="cellIs" dxfId="394" priority="98" operator="lessThan">
      <formula>$C$4</formula>
    </cfRule>
  </conditionalFormatting>
  <conditionalFormatting sqref="K29">
    <cfRule type="cellIs" dxfId="393" priority="99" operator="lessThan">
      <formula>$C$4</formula>
    </cfRule>
  </conditionalFormatting>
  <conditionalFormatting sqref="K30">
    <cfRule type="cellIs" dxfId="392" priority="100" operator="lessThan">
      <formula>$C$4</formula>
    </cfRule>
  </conditionalFormatting>
  <conditionalFormatting sqref="K31">
    <cfRule type="cellIs" dxfId="391" priority="101" operator="lessThan">
      <formula>$C$4</formula>
    </cfRule>
  </conditionalFormatting>
  <conditionalFormatting sqref="K32">
    <cfRule type="cellIs" dxfId="390" priority="102" operator="lessThan">
      <formula>$C$4</formula>
    </cfRule>
  </conditionalFormatting>
  <conditionalFormatting sqref="K33">
    <cfRule type="cellIs" dxfId="389" priority="103" operator="lessThan">
      <formula>$C$4</formula>
    </cfRule>
  </conditionalFormatting>
  <conditionalFormatting sqref="K34">
    <cfRule type="cellIs" dxfId="388" priority="104" operator="lessThan">
      <formula>$C$4</formula>
    </cfRule>
  </conditionalFormatting>
  <conditionalFormatting sqref="K35">
    <cfRule type="cellIs" dxfId="387" priority="105" operator="lessThan">
      <formula>$C$4</formula>
    </cfRule>
  </conditionalFormatting>
  <conditionalFormatting sqref="K36">
    <cfRule type="cellIs" dxfId="386" priority="106" operator="lessThan">
      <formula>$C$4</formula>
    </cfRule>
  </conditionalFormatting>
  <conditionalFormatting sqref="K37">
    <cfRule type="cellIs" dxfId="385" priority="107" operator="lessThan">
      <formula>$C$4</formula>
    </cfRule>
  </conditionalFormatting>
  <conditionalFormatting sqref="K38">
    <cfRule type="cellIs" dxfId="384" priority="108" operator="lessThan">
      <formula>$C$4</formula>
    </cfRule>
  </conditionalFormatting>
  <conditionalFormatting sqref="K39">
    <cfRule type="cellIs" dxfId="383" priority="109" operator="lessThan">
      <formula>$C$4</formula>
    </cfRule>
  </conditionalFormatting>
  <conditionalFormatting sqref="K40">
    <cfRule type="cellIs" dxfId="382" priority="110" operator="lessThan">
      <formula>$C$4</formula>
    </cfRule>
  </conditionalFormatting>
  <conditionalFormatting sqref="K41">
    <cfRule type="cellIs" dxfId="381" priority="111" operator="lessThan">
      <formula>$C$4</formula>
    </cfRule>
  </conditionalFormatting>
  <conditionalFormatting sqref="K42">
    <cfRule type="cellIs" dxfId="380" priority="112" operator="lessThan">
      <formula>$C$4</formula>
    </cfRule>
  </conditionalFormatting>
  <conditionalFormatting sqref="K43">
    <cfRule type="cellIs" dxfId="379" priority="113" operator="lessThan">
      <formula>$C$4</formula>
    </cfRule>
  </conditionalFormatting>
  <conditionalFormatting sqref="K44">
    <cfRule type="cellIs" dxfId="378" priority="114" operator="lessThan">
      <formula>$C$4</formula>
    </cfRule>
  </conditionalFormatting>
  <conditionalFormatting sqref="K45">
    <cfRule type="cellIs" dxfId="377" priority="115" operator="lessThan">
      <formula>$C$4</formula>
    </cfRule>
  </conditionalFormatting>
  <conditionalFormatting sqref="K46">
    <cfRule type="cellIs" dxfId="376" priority="116" operator="lessThan">
      <formula>$C$4</formula>
    </cfRule>
  </conditionalFormatting>
  <conditionalFormatting sqref="K47">
    <cfRule type="cellIs" dxfId="375" priority="117" operator="lessThan">
      <formula>$C$4</formula>
    </cfRule>
  </conditionalFormatting>
  <conditionalFormatting sqref="K48">
    <cfRule type="cellIs" dxfId="374" priority="118" operator="lessThan">
      <formula>$C$4</formula>
    </cfRule>
  </conditionalFormatting>
  <conditionalFormatting sqref="K49">
    <cfRule type="cellIs" dxfId="373" priority="119" operator="lessThan">
      <formula>$C$4</formula>
    </cfRule>
  </conditionalFormatting>
  <conditionalFormatting sqref="K50">
    <cfRule type="cellIs" dxfId="372" priority="120" operator="lessThan">
      <formula>$C$4</formula>
    </cfRule>
  </conditionalFormatting>
  <conditionalFormatting sqref="M11">
    <cfRule type="cellIs" dxfId="371" priority="121" operator="lessThan">
      <formula>$C$4</formula>
    </cfRule>
  </conditionalFormatting>
  <conditionalFormatting sqref="M12">
    <cfRule type="cellIs" dxfId="370" priority="122" operator="lessThan">
      <formula>$C$4</formula>
    </cfRule>
  </conditionalFormatting>
  <conditionalFormatting sqref="M13">
    <cfRule type="cellIs" dxfId="369" priority="123" operator="lessThan">
      <formula>$C$4</formula>
    </cfRule>
  </conditionalFormatting>
  <conditionalFormatting sqref="M14">
    <cfRule type="cellIs" dxfId="368" priority="124" operator="lessThan">
      <formula>$C$4</formula>
    </cfRule>
  </conditionalFormatting>
  <conditionalFormatting sqref="M15">
    <cfRule type="cellIs" dxfId="367" priority="125" operator="lessThan">
      <formula>$C$4</formula>
    </cfRule>
  </conditionalFormatting>
  <conditionalFormatting sqref="M16">
    <cfRule type="cellIs" dxfId="366" priority="126" operator="lessThan">
      <formula>$C$4</formula>
    </cfRule>
  </conditionalFormatting>
  <conditionalFormatting sqref="M17">
    <cfRule type="cellIs" dxfId="365" priority="127" operator="lessThan">
      <formula>$C$4</formula>
    </cfRule>
  </conditionalFormatting>
  <conditionalFormatting sqref="M18">
    <cfRule type="cellIs" dxfId="364" priority="128" operator="lessThan">
      <formula>$C$4</formula>
    </cfRule>
  </conditionalFormatting>
  <conditionalFormatting sqref="M19">
    <cfRule type="cellIs" dxfId="363" priority="129" operator="lessThan">
      <formula>$C$4</formula>
    </cfRule>
  </conditionalFormatting>
  <conditionalFormatting sqref="M20">
    <cfRule type="cellIs" dxfId="362" priority="130" operator="lessThan">
      <formula>$C$4</formula>
    </cfRule>
  </conditionalFormatting>
  <conditionalFormatting sqref="M21">
    <cfRule type="cellIs" dxfId="361" priority="131" operator="lessThan">
      <formula>$C$4</formula>
    </cfRule>
  </conditionalFormatting>
  <conditionalFormatting sqref="M22">
    <cfRule type="cellIs" dxfId="360" priority="132" operator="lessThan">
      <formula>$C$4</formula>
    </cfRule>
  </conditionalFormatting>
  <conditionalFormatting sqref="M23">
    <cfRule type="cellIs" dxfId="359" priority="133" operator="lessThan">
      <formula>$C$4</formula>
    </cfRule>
  </conditionalFormatting>
  <conditionalFormatting sqref="M24">
    <cfRule type="cellIs" dxfId="358" priority="134" operator="lessThan">
      <formula>$C$4</formula>
    </cfRule>
  </conditionalFormatting>
  <conditionalFormatting sqref="M25">
    <cfRule type="cellIs" dxfId="357" priority="135" operator="lessThan">
      <formula>$C$4</formula>
    </cfRule>
  </conditionalFormatting>
  <conditionalFormatting sqref="M26">
    <cfRule type="cellIs" dxfId="356" priority="136" operator="lessThan">
      <formula>$C$4</formula>
    </cfRule>
  </conditionalFormatting>
  <conditionalFormatting sqref="M27">
    <cfRule type="cellIs" dxfId="355" priority="137" operator="lessThan">
      <formula>$C$4</formula>
    </cfRule>
  </conditionalFormatting>
  <conditionalFormatting sqref="M28">
    <cfRule type="cellIs" dxfId="354" priority="138" operator="lessThan">
      <formula>$C$4</formula>
    </cfRule>
  </conditionalFormatting>
  <conditionalFormatting sqref="M29">
    <cfRule type="cellIs" dxfId="353" priority="139" operator="lessThan">
      <formula>$C$4</formula>
    </cfRule>
  </conditionalFormatting>
  <conditionalFormatting sqref="M30">
    <cfRule type="cellIs" dxfId="352" priority="140" operator="lessThan">
      <formula>$C$4</formula>
    </cfRule>
  </conditionalFormatting>
  <conditionalFormatting sqref="M31">
    <cfRule type="cellIs" dxfId="351" priority="141" operator="lessThan">
      <formula>$C$4</formula>
    </cfRule>
  </conditionalFormatting>
  <conditionalFormatting sqref="M32">
    <cfRule type="cellIs" dxfId="350" priority="142" operator="lessThan">
      <formula>$C$4</formula>
    </cfRule>
  </conditionalFormatting>
  <conditionalFormatting sqref="M33">
    <cfRule type="cellIs" dxfId="349" priority="143" operator="lessThan">
      <formula>$C$4</formula>
    </cfRule>
  </conditionalFormatting>
  <conditionalFormatting sqref="M34">
    <cfRule type="cellIs" dxfId="348" priority="144" operator="lessThan">
      <formula>$C$4</formula>
    </cfRule>
  </conditionalFormatting>
  <conditionalFormatting sqref="M35">
    <cfRule type="cellIs" dxfId="347" priority="145" operator="lessThan">
      <formula>$C$4</formula>
    </cfRule>
  </conditionalFormatting>
  <conditionalFormatting sqref="M36">
    <cfRule type="cellIs" dxfId="346" priority="146" operator="lessThan">
      <formula>$C$4</formula>
    </cfRule>
  </conditionalFormatting>
  <conditionalFormatting sqref="M37">
    <cfRule type="cellIs" dxfId="345" priority="147" operator="lessThan">
      <formula>$C$4</formula>
    </cfRule>
  </conditionalFormatting>
  <conditionalFormatting sqref="M38">
    <cfRule type="cellIs" dxfId="344" priority="148" operator="lessThan">
      <formula>$C$4</formula>
    </cfRule>
  </conditionalFormatting>
  <conditionalFormatting sqref="M39">
    <cfRule type="cellIs" dxfId="343" priority="149" operator="lessThan">
      <formula>$C$4</formula>
    </cfRule>
  </conditionalFormatting>
  <conditionalFormatting sqref="M40">
    <cfRule type="cellIs" dxfId="342" priority="150" operator="lessThan">
      <formula>$C$4</formula>
    </cfRule>
  </conditionalFormatting>
  <conditionalFormatting sqref="M41">
    <cfRule type="cellIs" dxfId="341" priority="151" operator="lessThan">
      <formula>$C$4</formula>
    </cfRule>
  </conditionalFormatting>
  <conditionalFormatting sqref="M42">
    <cfRule type="cellIs" dxfId="340" priority="152" operator="lessThan">
      <formula>$C$4</formula>
    </cfRule>
  </conditionalFormatting>
  <conditionalFormatting sqref="M43">
    <cfRule type="cellIs" dxfId="339" priority="153" operator="lessThan">
      <formula>$C$4</formula>
    </cfRule>
  </conditionalFormatting>
  <conditionalFormatting sqref="M44">
    <cfRule type="cellIs" dxfId="338" priority="154" operator="lessThan">
      <formula>$C$4</formula>
    </cfRule>
  </conditionalFormatting>
  <conditionalFormatting sqref="M45">
    <cfRule type="cellIs" dxfId="337" priority="155" operator="lessThan">
      <formula>$C$4</formula>
    </cfRule>
  </conditionalFormatting>
  <conditionalFormatting sqref="M46">
    <cfRule type="cellIs" dxfId="336" priority="156" operator="lessThan">
      <formula>$C$4</formula>
    </cfRule>
  </conditionalFormatting>
  <conditionalFormatting sqref="M47">
    <cfRule type="cellIs" dxfId="335" priority="157" operator="lessThan">
      <formula>$C$4</formula>
    </cfRule>
  </conditionalFormatting>
  <conditionalFormatting sqref="M48">
    <cfRule type="cellIs" dxfId="334" priority="158" operator="lessThan">
      <formula>$C$4</formula>
    </cfRule>
  </conditionalFormatting>
  <conditionalFormatting sqref="M49">
    <cfRule type="cellIs" dxfId="333" priority="159" operator="lessThan">
      <formula>$C$4</formula>
    </cfRule>
  </conditionalFormatting>
  <conditionalFormatting sqref="M50">
    <cfRule type="cellIs" dxfId="332" priority="160" operator="lessThan">
      <formula>$C$4</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T37" activePane="bottomRight" state="frozen"/>
      <selection pane="topRight"/>
      <selection pane="bottomLeft"/>
      <selection pane="bottomRight" activeCell="AD11" sqref="AD11:AD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8.85546875"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375</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375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90</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37054</v>
      </c>
      <c r="C11" s="19" t="s">
        <v>122</v>
      </c>
      <c r="D11" s="18"/>
      <c r="E11" s="19">
        <f t="shared" ref="E11:E50" si="0">IF((COUNTA(T11:AA11)&gt;0),(ROUND( AVERAGE(T11:AA11),0)),"")</f>
        <v>83</v>
      </c>
      <c r="F11" s="19" t="str">
        <f t="shared" ref="F11:F50" si="1">IF(AND(ISNUMBER(E11),E11&gt;=1),IF(E11&lt;=$FD$13,$FE$13,IF(E11&lt;=$FD$14,$FE$14,IF(E11&lt;=$FD$15,$FE$15,IF(E11&lt;=$FD$16,$FE$16,)))), "")</f>
        <v>B</v>
      </c>
      <c r="G11" s="19">
        <f>IF((COUNTA(T11:AC11)&gt;0),(ROUND((AVERAGE(T11:AD11)),0)),"")</f>
        <v>83</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dalam menganalisis pendapatan nasional, pertumbuhan dan pembangunan ekonomi, ketenagakerjaan, indeks harga, kebij. Moneter dan fiskal namun perlu peningkatan pemahaman menjelaskan indeks harga.</v>
      </c>
      <c r="K11" s="19">
        <f t="shared" ref="K11:K50" si="4">IF((COUNTA(AF11:AN11)&gt;0),AVERAGE(AF11:AN11),"")</f>
        <v>84.8</v>
      </c>
      <c r="L11" s="19" t="str">
        <f t="shared" ref="L11:L50" si="5">IF(AND(ISNUMBER(K11),K11&gt;=1), IF(K11&lt;=$FD$27,$FE$27,IF(K11&lt;=$FD$28,$FE$28,IF(K11&lt;=$FD$29,$FE$29,IF(K11&lt;=$FD$30,$FE$30,)))), "")</f>
        <v>A</v>
      </c>
      <c r="M11" s="19">
        <f t="shared" ref="M11:M50" si="6">IF((COUNTA(AF11:AO11)&gt;0),AVERAGE(AF11:AO11),"")</f>
        <v>84.8</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Sangat terampil menghitung pendapatan nasional, laju pertumbehan ekonomi, indeks harga dan menyusun hasil diskusi kebijakan moneter dan fiskal.</v>
      </c>
      <c r="Q11" s="19" t="str">
        <f t="shared" ref="Q11:Q50" si="9">IF(COUNTA(BA11)=1,BA11,"")</f>
        <v>B</v>
      </c>
      <c r="R11" s="19" t="str">
        <f t="shared" ref="R11:R50" si="10">IF(COUNTA(BA11)=1,BA11,"")</f>
        <v>B</v>
      </c>
      <c r="S11" s="18"/>
      <c r="T11" s="1">
        <v>75</v>
      </c>
      <c r="U11" s="1">
        <v>85</v>
      </c>
      <c r="V11" s="1">
        <v>96</v>
      </c>
      <c r="W11" s="1">
        <v>87</v>
      </c>
      <c r="X11" s="1">
        <v>85</v>
      </c>
      <c r="Y11" s="1">
        <v>68</v>
      </c>
      <c r="Z11" s="1"/>
      <c r="AA11" s="1"/>
      <c r="AB11" s="1"/>
      <c r="AC11" s="1"/>
      <c r="AD11" s="1"/>
      <c r="AE11" s="18"/>
      <c r="AF11" s="1">
        <v>88</v>
      </c>
      <c r="AG11" s="1">
        <v>96</v>
      </c>
      <c r="AH11" s="1">
        <v>80</v>
      </c>
      <c r="AI11" s="1">
        <v>75</v>
      </c>
      <c r="AJ11" s="1">
        <v>85</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x14ac:dyDescent="0.25">
      <c r="A12" s="19">
        <v>2</v>
      </c>
      <c r="B12" s="19">
        <v>37067</v>
      </c>
      <c r="C12" s="19" t="s">
        <v>123</v>
      </c>
      <c r="D12" s="18"/>
      <c r="E12" s="19">
        <f t="shared" si="0"/>
        <v>77</v>
      </c>
      <c r="F12" s="19" t="str">
        <f t="shared" si="1"/>
        <v>B</v>
      </c>
      <c r="G12" s="19">
        <f>IF((COUNTA(T12:AC12)&gt;0),(ROUND((AVERAGE(T12:AD12)),0)),"")</f>
        <v>77</v>
      </c>
      <c r="H12" s="19" t="str">
        <f t="shared" si="2"/>
        <v>B</v>
      </c>
      <c r="I12" s="35">
        <v>2</v>
      </c>
      <c r="J12" s="19" t="str">
        <f t="shared" si="3"/>
        <v>Memiliki kemampuan dalam menganalisis pendapatan nasional, pertumbuhan dan pembangunan ekonomi, ketenagakerjaan, indeks harga, kebij. Moneter dan fiskal namun perlu peningkatan pemahaman menjelaskan indeks harga.</v>
      </c>
      <c r="K12" s="19">
        <f t="shared" si="4"/>
        <v>80.8</v>
      </c>
      <c r="L12" s="19" t="str">
        <f t="shared" si="5"/>
        <v>B</v>
      </c>
      <c r="M12" s="19">
        <f t="shared" si="6"/>
        <v>80.8</v>
      </c>
      <c r="N12" s="19" t="str">
        <f t="shared" si="7"/>
        <v>B</v>
      </c>
      <c r="O12" s="35">
        <v>2</v>
      </c>
      <c r="P12" s="19" t="str">
        <f t="shared" si="8"/>
        <v>Sangat terampil menghitung pendapatan nasional, indeks harga dan menyusun hasil diskusi kebijakan moneter dan fiskal.</v>
      </c>
      <c r="Q12" s="19" t="str">
        <f t="shared" si="9"/>
        <v>B</v>
      </c>
      <c r="R12" s="19" t="str">
        <f t="shared" si="10"/>
        <v>B</v>
      </c>
      <c r="S12" s="18"/>
      <c r="T12" s="1">
        <v>70</v>
      </c>
      <c r="U12" s="1">
        <v>85</v>
      </c>
      <c r="V12" s="1">
        <v>94</v>
      </c>
      <c r="W12" s="1">
        <v>70</v>
      </c>
      <c r="X12" s="1">
        <v>85</v>
      </c>
      <c r="Y12" s="1">
        <v>56</v>
      </c>
      <c r="Z12" s="1"/>
      <c r="AA12" s="1"/>
      <c r="AB12" s="1"/>
      <c r="AC12" s="1"/>
      <c r="AD12" s="1"/>
      <c r="AE12" s="18"/>
      <c r="AF12" s="1">
        <v>88</v>
      </c>
      <c r="AG12" s="1">
        <v>76</v>
      </c>
      <c r="AH12" s="1">
        <v>80</v>
      </c>
      <c r="AI12" s="1">
        <v>75</v>
      </c>
      <c r="AJ12" s="1">
        <v>85</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x14ac:dyDescent="0.25">
      <c r="A13" s="19">
        <v>3</v>
      </c>
      <c r="B13" s="19">
        <v>37080</v>
      </c>
      <c r="C13" s="19" t="s">
        <v>124</v>
      </c>
      <c r="D13" s="18"/>
      <c r="E13" s="19">
        <f t="shared" si="0"/>
        <v>70</v>
      </c>
      <c r="F13" s="19" t="str">
        <f t="shared" si="1"/>
        <v>C</v>
      </c>
      <c r="G13" s="19">
        <f>IF((COUNTA(T12:AC12)&gt;0),(ROUND((AVERAGE(T13:AD13)),0)),"")</f>
        <v>70</v>
      </c>
      <c r="H13" s="19" t="str">
        <f t="shared" si="2"/>
        <v>C</v>
      </c>
      <c r="I13" s="35">
        <v>3</v>
      </c>
      <c r="J13" s="19" t="str">
        <f t="shared" si="3"/>
        <v>Memiliki kemampuan dalam menganalisis pendapatan nasional, pertumbuhan dan pembangunan ekonomi, ketenagakerjaan, indeks harga, kebij. Moneter dan fiskal namun perlu peningkatan pemahaman menjelaskan pendapatan nasional dan indeks harga.</v>
      </c>
      <c r="K13" s="19">
        <f t="shared" si="4"/>
        <v>81.400000000000006</v>
      </c>
      <c r="L13" s="19" t="str">
        <f t="shared" si="5"/>
        <v>B</v>
      </c>
      <c r="M13" s="19">
        <f t="shared" si="6"/>
        <v>81.400000000000006</v>
      </c>
      <c r="N13" s="19" t="str">
        <f t="shared" si="7"/>
        <v>B</v>
      </c>
      <c r="O13" s="35">
        <v>2</v>
      </c>
      <c r="P13" s="19" t="str">
        <f t="shared" si="8"/>
        <v>Sangat terampil menghitung pendapatan nasional, indeks harga dan menyusun hasil diskusi kebijakan moneter dan fiskal.</v>
      </c>
      <c r="Q13" s="19" t="str">
        <f t="shared" si="9"/>
        <v>B</v>
      </c>
      <c r="R13" s="19" t="str">
        <f t="shared" si="10"/>
        <v>B</v>
      </c>
      <c r="S13" s="18"/>
      <c r="T13" s="1">
        <v>65</v>
      </c>
      <c r="U13" s="1">
        <v>75</v>
      </c>
      <c r="V13" s="1">
        <v>70</v>
      </c>
      <c r="W13" s="1">
        <v>54</v>
      </c>
      <c r="X13" s="1">
        <v>90</v>
      </c>
      <c r="Y13" s="1">
        <v>67</v>
      </c>
      <c r="Z13" s="1"/>
      <c r="AA13" s="1"/>
      <c r="AB13" s="1"/>
      <c r="AC13" s="1"/>
      <c r="AD13" s="1"/>
      <c r="AE13" s="18"/>
      <c r="AF13" s="1">
        <v>88</v>
      </c>
      <c r="AG13" s="1">
        <v>84</v>
      </c>
      <c r="AH13" s="1">
        <v>80</v>
      </c>
      <c r="AI13" s="1">
        <v>70</v>
      </c>
      <c r="AJ13" s="1">
        <v>85</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8641</v>
      </c>
      <c r="FK13" s="74">
        <v>8651</v>
      </c>
    </row>
    <row r="14" spans="1:167" x14ac:dyDescent="0.25">
      <c r="A14" s="19">
        <v>4</v>
      </c>
      <c r="B14" s="19">
        <v>37093</v>
      </c>
      <c r="C14" s="19" t="s">
        <v>125</v>
      </c>
      <c r="D14" s="18"/>
      <c r="E14" s="19">
        <f t="shared" si="0"/>
        <v>74</v>
      </c>
      <c r="F14" s="19" t="str">
        <f t="shared" si="1"/>
        <v>C</v>
      </c>
      <c r="G14" s="19">
        <f>IF((COUNTA(T12:AC12)&gt;0),(ROUND((AVERAGE(T14:AD14)),0)),"")</f>
        <v>74</v>
      </c>
      <c r="H14" s="19" t="str">
        <f t="shared" si="2"/>
        <v>C</v>
      </c>
      <c r="I14" s="35">
        <v>3</v>
      </c>
      <c r="J14" s="19" t="str">
        <f t="shared" si="3"/>
        <v>Memiliki kemampuan dalam menganalisis pendapatan nasional, pertumbuhan dan pembangunan ekonomi, ketenagakerjaan, indeks harga, kebij. Moneter dan fiskal namun perlu peningkatan pemahaman menjelaskan pendapatan nasional dan indeks harga.</v>
      </c>
      <c r="K14" s="19">
        <f t="shared" si="4"/>
        <v>83.6</v>
      </c>
      <c r="L14" s="19" t="str">
        <f t="shared" si="5"/>
        <v>B</v>
      </c>
      <c r="M14" s="19">
        <f t="shared" si="6"/>
        <v>83.6</v>
      </c>
      <c r="N14" s="19" t="str">
        <f t="shared" si="7"/>
        <v>B</v>
      </c>
      <c r="O14" s="35">
        <v>2</v>
      </c>
      <c r="P14" s="19" t="str">
        <f t="shared" si="8"/>
        <v>Sangat terampil menghitung pendapatan nasional, indeks harga dan menyusun hasil diskusi kebijakan moneter dan fiskal.</v>
      </c>
      <c r="Q14" s="19" t="str">
        <f t="shared" si="9"/>
        <v>B</v>
      </c>
      <c r="R14" s="19" t="str">
        <f t="shared" si="10"/>
        <v>B</v>
      </c>
      <c r="S14" s="18"/>
      <c r="T14" s="1">
        <v>45</v>
      </c>
      <c r="U14" s="1">
        <v>75</v>
      </c>
      <c r="V14" s="1">
        <v>94</v>
      </c>
      <c r="W14" s="1">
        <v>91</v>
      </c>
      <c r="X14" s="1">
        <v>85</v>
      </c>
      <c r="Y14" s="1">
        <v>52</v>
      </c>
      <c r="Z14" s="1"/>
      <c r="AA14" s="1"/>
      <c r="AB14" s="1"/>
      <c r="AC14" s="1"/>
      <c r="AD14" s="1"/>
      <c r="AE14" s="18"/>
      <c r="AF14" s="1">
        <v>88</v>
      </c>
      <c r="AG14" s="1">
        <v>80</v>
      </c>
      <c r="AH14" s="1">
        <v>80</v>
      </c>
      <c r="AI14" s="1">
        <v>85</v>
      </c>
      <c r="AJ14" s="1">
        <v>85</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x14ac:dyDescent="0.25">
      <c r="A15" s="19">
        <v>5</v>
      </c>
      <c r="B15" s="19">
        <v>37106</v>
      </c>
      <c r="C15" s="19" t="s">
        <v>126</v>
      </c>
      <c r="D15" s="18"/>
      <c r="E15" s="19">
        <f t="shared" si="0"/>
        <v>76</v>
      </c>
      <c r="F15" s="19" t="str">
        <f t="shared" si="1"/>
        <v>B</v>
      </c>
      <c r="G15" s="19">
        <f>IF((COUNTA(T12:AC12)&gt;0),(ROUND((AVERAGE(T15:AD15)),0)),"")</f>
        <v>76</v>
      </c>
      <c r="H15" s="19" t="str">
        <f t="shared" si="2"/>
        <v>B</v>
      </c>
      <c r="I15" s="35">
        <v>2</v>
      </c>
      <c r="J15" s="19" t="str">
        <f t="shared" si="3"/>
        <v>Memiliki kemampuan dalam menganalisis pendapatan nasional, pertumbuhan dan pembangunan ekonomi, ketenagakerjaan, indeks harga, kebij. Moneter dan fiskal namun perlu peningkatan pemahaman menjelaskan indeks harga.</v>
      </c>
      <c r="K15" s="19">
        <f t="shared" si="4"/>
        <v>81.400000000000006</v>
      </c>
      <c r="L15" s="19" t="str">
        <f t="shared" si="5"/>
        <v>B</v>
      </c>
      <c r="M15" s="19">
        <f t="shared" si="6"/>
        <v>81.400000000000006</v>
      </c>
      <c r="N15" s="19" t="str">
        <f t="shared" si="7"/>
        <v>B</v>
      </c>
      <c r="O15" s="35">
        <v>2</v>
      </c>
      <c r="P15" s="19" t="str">
        <f t="shared" si="8"/>
        <v>Sangat terampil menghitung pendapatan nasional, indeks harga dan menyusun hasil diskusi kebijakan moneter dan fiskal.</v>
      </c>
      <c r="Q15" s="19" t="str">
        <f t="shared" si="9"/>
        <v>B</v>
      </c>
      <c r="R15" s="19" t="str">
        <f t="shared" si="10"/>
        <v>B</v>
      </c>
      <c r="S15" s="18"/>
      <c r="T15" s="1">
        <v>57</v>
      </c>
      <c r="U15" s="1">
        <v>75</v>
      </c>
      <c r="V15" s="1">
        <v>82</v>
      </c>
      <c r="W15" s="1">
        <v>90</v>
      </c>
      <c r="X15" s="1">
        <v>85</v>
      </c>
      <c r="Y15" s="1">
        <v>64</v>
      </c>
      <c r="Z15" s="1"/>
      <c r="AA15" s="1"/>
      <c r="AB15" s="1"/>
      <c r="AC15" s="1"/>
      <c r="AD15" s="1"/>
      <c r="AE15" s="18"/>
      <c r="AF15" s="1">
        <v>88</v>
      </c>
      <c r="AG15" s="1">
        <v>74</v>
      </c>
      <c r="AH15" s="1">
        <v>80</v>
      </c>
      <c r="AI15" s="1">
        <v>80</v>
      </c>
      <c r="AJ15" s="1">
        <v>85</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8642</v>
      </c>
      <c r="FK15" s="74">
        <v>8652</v>
      </c>
    </row>
    <row r="16" spans="1:167" x14ac:dyDescent="0.25">
      <c r="A16" s="19">
        <v>6</v>
      </c>
      <c r="B16" s="19">
        <v>37522</v>
      </c>
      <c r="C16" s="19" t="s">
        <v>127</v>
      </c>
      <c r="D16" s="18"/>
      <c r="E16" s="19">
        <f t="shared" si="0"/>
        <v>70</v>
      </c>
      <c r="F16" s="19" t="str">
        <f t="shared" si="1"/>
        <v>C</v>
      </c>
      <c r="G16" s="19">
        <f>IF((COUNTA(T12:AC12)&gt;0),(ROUND((AVERAGE(T16:AD16)),0)),"")</f>
        <v>70</v>
      </c>
      <c r="H16" s="19" t="str">
        <f t="shared" si="2"/>
        <v>C</v>
      </c>
      <c r="I16" s="35">
        <v>3</v>
      </c>
      <c r="J16" s="19" t="str">
        <f t="shared" si="3"/>
        <v>Memiliki kemampuan dalam menganalisis pendapatan nasional, pertumbuhan dan pembangunan ekonomi, ketenagakerjaan, indeks harga, kebij. Moneter dan fiskal namun perlu peningkatan pemahaman menjelaskan pendapatan nasional dan indeks harga.</v>
      </c>
      <c r="K16" s="19">
        <f t="shared" si="4"/>
        <v>79.8</v>
      </c>
      <c r="L16" s="19" t="str">
        <f t="shared" si="5"/>
        <v>B</v>
      </c>
      <c r="M16" s="19">
        <f t="shared" si="6"/>
        <v>79.8</v>
      </c>
      <c r="N16" s="19" t="str">
        <f t="shared" si="7"/>
        <v>B</v>
      </c>
      <c r="O16" s="35">
        <v>2</v>
      </c>
      <c r="P16" s="19" t="str">
        <f t="shared" si="8"/>
        <v>Sangat terampil menghitung pendapatan nasional, indeks harga dan menyusun hasil diskusi kebijakan moneter dan fiskal.</v>
      </c>
      <c r="Q16" s="19" t="str">
        <f t="shared" si="9"/>
        <v>B</v>
      </c>
      <c r="R16" s="19" t="str">
        <f t="shared" si="10"/>
        <v>B</v>
      </c>
      <c r="S16" s="18"/>
      <c r="T16" s="1">
        <v>60</v>
      </c>
      <c r="U16" s="1">
        <v>55</v>
      </c>
      <c r="V16" s="1">
        <v>78</v>
      </c>
      <c r="W16" s="1">
        <v>70</v>
      </c>
      <c r="X16" s="1">
        <v>90</v>
      </c>
      <c r="Y16" s="1">
        <v>66</v>
      </c>
      <c r="Z16" s="1"/>
      <c r="AA16" s="1"/>
      <c r="AB16" s="1"/>
      <c r="AC16" s="1"/>
      <c r="AD16" s="1"/>
      <c r="AE16" s="18"/>
      <c r="AF16" s="1">
        <v>88</v>
      </c>
      <c r="AG16" s="1">
        <v>76</v>
      </c>
      <c r="AH16" s="1">
        <v>80</v>
      </c>
      <c r="AI16" s="1">
        <v>70</v>
      </c>
      <c r="AJ16" s="1">
        <v>85</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x14ac:dyDescent="0.25">
      <c r="A17" s="19">
        <v>7</v>
      </c>
      <c r="B17" s="19">
        <v>37119</v>
      </c>
      <c r="C17" s="19" t="s">
        <v>128</v>
      </c>
      <c r="D17" s="18"/>
      <c r="E17" s="19">
        <f t="shared" si="0"/>
        <v>70</v>
      </c>
      <c r="F17" s="19" t="str">
        <f t="shared" si="1"/>
        <v>C</v>
      </c>
      <c r="G17" s="19">
        <f>IF((COUNTA(T12:AC12)&gt;0),(ROUND((AVERAGE(T17:AD17)),0)),"")</f>
        <v>70</v>
      </c>
      <c r="H17" s="19" t="str">
        <f t="shared" si="2"/>
        <v>C</v>
      </c>
      <c r="I17" s="35">
        <v>3</v>
      </c>
      <c r="J17" s="19" t="str">
        <f t="shared" si="3"/>
        <v>Memiliki kemampuan dalam menganalisis pendapatan nasional, pertumbuhan dan pembangunan ekonomi, ketenagakerjaan, indeks harga, kebij. Moneter dan fiskal namun perlu peningkatan pemahaman menjelaskan pendapatan nasional dan indeks harga.</v>
      </c>
      <c r="K17" s="19">
        <f t="shared" si="4"/>
        <v>80.599999999999994</v>
      </c>
      <c r="L17" s="19" t="str">
        <f t="shared" si="5"/>
        <v>B</v>
      </c>
      <c r="M17" s="19">
        <f t="shared" si="6"/>
        <v>80.599999999999994</v>
      </c>
      <c r="N17" s="19" t="str">
        <f t="shared" si="7"/>
        <v>B</v>
      </c>
      <c r="O17" s="35">
        <v>2</v>
      </c>
      <c r="P17" s="19" t="str">
        <f t="shared" si="8"/>
        <v>Sangat terampil menghitung pendapatan nasional, indeks harga dan menyusun hasil diskusi kebijakan moneter dan fiskal.</v>
      </c>
      <c r="Q17" s="19" t="str">
        <f t="shared" si="9"/>
        <v>B</v>
      </c>
      <c r="R17" s="19" t="str">
        <f t="shared" si="10"/>
        <v>B</v>
      </c>
      <c r="S17" s="18"/>
      <c r="T17" s="1">
        <v>55</v>
      </c>
      <c r="U17" s="1">
        <v>50</v>
      </c>
      <c r="V17" s="1">
        <v>78</v>
      </c>
      <c r="W17" s="1">
        <v>82</v>
      </c>
      <c r="X17" s="1">
        <v>85</v>
      </c>
      <c r="Y17" s="1">
        <v>70</v>
      </c>
      <c r="Z17" s="1"/>
      <c r="AA17" s="1"/>
      <c r="AB17" s="1"/>
      <c r="AC17" s="1"/>
      <c r="AD17" s="1"/>
      <c r="AE17" s="18"/>
      <c r="AF17" s="1">
        <v>88</v>
      </c>
      <c r="AG17" s="1">
        <v>80</v>
      </c>
      <c r="AH17" s="1">
        <v>80</v>
      </c>
      <c r="AI17" s="1">
        <v>70</v>
      </c>
      <c r="AJ17" s="1">
        <v>85</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8643</v>
      </c>
      <c r="FK17" s="74">
        <v>8653</v>
      </c>
    </row>
    <row r="18" spans="1:167" x14ac:dyDescent="0.25">
      <c r="A18" s="19">
        <v>8</v>
      </c>
      <c r="B18" s="19">
        <v>37132</v>
      </c>
      <c r="C18" s="19" t="s">
        <v>129</v>
      </c>
      <c r="D18" s="18"/>
      <c r="E18" s="19">
        <f t="shared" si="0"/>
        <v>70</v>
      </c>
      <c r="F18" s="19" t="str">
        <f t="shared" si="1"/>
        <v>C</v>
      </c>
      <c r="G18" s="19">
        <f>IF((COUNTA(T12:AC12)&gt;0),(ROUND((AVERAGE(T18:AD18)),0)),"")</f>
        <v>70</v>
      </c>
      <c r="H18" s="19" t="str">
        <f t="shared" si="2"/>
        <v>C</v>
      </c>
      <c r="I18" s="35">
        <v>3</v>
      </c>
      <c r="J18" s="19" t="str">
        <f t="shared" si="3"/>
        <v>Memiliki kemampuan dalam menganalisis pendapatan nasional, pertumbuhan dan pembangunan ekonomi, ketenagakerjaan, indeks harga, kebij. Moneter dan fiskal namun perlu peningkatan pemahaman menjelaskan pendapatan nasional dan indeks harga.</v>
      </c>
      <c r="K18" s="19">
        <f t="shared" si="4"/>
        <v>79.599999999999994</v>
      </c>
      <c r="L18" s="19" t="str">
        <f t="shared" si="5"/>
        <v>B</v>
      </c>
      <c r="M18" s="19">
        <f t="shared" si="6"/>
        <v>79.599999999999994</v>
      </c>
      <c r="N18" s="19" t="str">
        <f t="shared" si="7"/>
        <v>B</v>
      </c>
      <c r="O18" s="35">
        <v>2</v>
      </c>
      <c r="P18" s="19" t="str">
        <f t="shared" si="8"/>
        <v>Sangat terampil menghitung pendapatan nasional, indeks harga dan menyusun hasil diskusi kebijakan moneter dan fiskal.</v>
      </c>
      <c r="Q18" s="19" t="str">
        <f t="shared" si="9"/>
        <v>B</v>
      </c>
      <c r="R18" s="19" t="str">
        <f t="shared" si="10"/>
        <v>B</v>
      </c>
      <c r="S18" s="18"/>
      <c r="T18" s="1">
        <v>65</v>
      </c>
      <c r="U18" s="1">
        <v>65</v>
      </c>
      <c r="V18" s="1">
        <v>70</v>
      </c>
      <c r="W18" s="1">
        <v>65</v>
      </c>
      <c r="X18" s="1">
        <v>90</v>
      </c>
      <c r="Y18" s="1">
        <v>65</v>
      </c>
      <c r="Z18" s="1"/>
      <c r="AA18" s="1"/>
      <c r="AB18" s="1"/>
      <c r="AC18" s="1"/>
      <c r="AD18" s="1"/>
      <c r="AE18" s="18"/>
      <c r="AF18" s="1">
        <v>88</v>
      </c>
      <c r="AG18" s="1">
        <v>70</v>
      </c>
      <c r="AH18" s="1">
        <v>80</v>
      </c>
      <c r="AI18" s="1">
        <v>75</v>
      </c>
      <c r="AJ18" s="1">
        <v>85</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x14ac:dyDescent="0.25">
      <c r="A19" s="19">
        <v>9</v>
      </c>
      <c r="B19" s="19">
        <v>37145</v>
      </c>
      <c r="C19" s="19" t="s">
        <v>130</v>
      </c>
      <c r="D19" s="18"/>
      <c r="E19" s="19">
        <f t="shared" si="0"/>
        <v>80</v>
      </c>
      <c r="F19" s="19" t="str">
        <f t="shared" si="1"/>
        <v>B</v>
      </c>
      <c r="G19" s="19">
        <f>IF((COUNTA(T12:AC12)&gt;0),(ROUND((AVERAGE(T19:AD19)),0)),"")</f>
        <v>80</v>
      </c>
      <c r="H19" s="19" t="str">
        <f t="shared" si="2"/>
        <v>B</v>
      </c>
      <c r="I19" s="35">
        <v>2</v>
      </c>
      <c r="J19" s="19" t="str">
        <f t="shared" si="3"/>
        <v>Memiliki kemampuan dalam menganalisis pendapatan nasional, pertumbuhan dan pembangunan ekonomi, ketenagakerjaan, indeks harga, kebij. Moneter dan fiskal namun perlu peningkatan pemahaman menjelaskan indeks harga.</v>
      </c>
      <c r="K19" s="19">
        <f t="shared" si="4"/>
        <v>80.400000000000006</v>
      </c>
      <c r="L19" s="19" t="str">
        <f t="shared" si="5"/>
        <v>B</v>
      </c>
      <c r="M19" s="19">
        <f t="shared" si="6"/>
        <v>80.400000000000006</v>
      </c>
      <c r="N19" s="19" t="str">
        <f t="shared" si="7"/>
        <v>B</v>
      </c>
      <c r="O19" s="35">
        <v>2</v>
      </c>
      <c r="P19" s="19" t="str">
        <f t="shared" si="8"/>
        <v>Sangat terampil menghitung pendapatan nasional, indeks harga dan menyusun hasil diskusi kebijakan moneter dan fiskal.</v>
      </c>
      <c r="Q19" s="19" t="str">
        <f t="shared" si="9"/>
        <v>B</v>
      </c>
      <c r="R19" s="19" t="str">
        <f t="shared" si="10"/>
        <v>B</v>
      </c>
      <c r="S19" s="18"/>
      <c r="T19" s="1">
        <v>70</v>
      </c>
      <c r="U19" s="1">
        <v>80</v>
      </c>
      <c r="V19" s="1">
        <v>86</v>
      </c>
      <c r="W19" s="1">
        <v>92</v>
      </c>
      <c r="X19" s="1">
        <v>85</v>
      </c>
      <c r="Y19" s="1">
        <v>68</v>
      </c>
      <c r="Z19" s="1"/>
      <c r="AA19" s="1"/>
      <c r="AB19" s="1"/>
      <c r="AC19" s="1"/>
      <c r="AD19" s="1"/>
      <c r="AE19" s="18"/>
      <c r="AF19" s="1">
        <v>88</v>
      </c>
      <c r="AG19" s="1">
        <v>64</v>
      </c>
      <c r="AH19" s="1">
        <v>80</v>
      </c>
      <c r="AI19" s="1">
        <v>85</v>
      </c>
      <c r="AJ19" s="1">
        <v>85</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t="s">
        <v>78</v>
      </c>
      <c r="FI19" s="73" t="s">
        <v>79</v>
      </c>
      <c r="FJ19" s="74">
        <v>8644</v>
      </c>
      <c r="FK19" s="74">
        <v>8654</v>
      </c>
    </row>
    <row r="20" spans="1:167" x14ac:dyDescent="0.25">
      <c r="A20" s="19">
        <v>10</v>
      </c>
      <c r="B20" s="19">
        <v>37158</v>
      </c>
      <c r="C20" s="19" t="s">
        <v>131</v>
      </c>
      <c r="D20" s="18"/>
      <c r="E20" s="19">
        <f t="shared" si="0"/>
        <v>73</v>
      </c>
      <c r="F20" s="19" t="str">
        <f t="shared" si="1"/>
        <v>C</v>
      </c>
      <c r="G20" s="19">
        <f>IF((COUNTA(T12:AC12)&gt;0),(ROUND((AVERAGE(T20:AD20)),0)),"")</f>
        <v>73</v>
      </c>
      <c r="H20" s="19" t="str">
        <f t="shared" si="2"/>
        <v>C</v>
      </c>
      <c r="I20" s="35">
        <v>3</v>
      </c>
      <c r="J20" s="19" t="str">
        <f t="shared" si="3"/>
        <v>Memiliki kemampuan dalam menganalisis pendapatan nasional, pertumbuhan dan pembangunan ekonomi, ketenagakerjaan, indeks harga, kebij. Moneter dan fiskal namun perlu peningkatan pemahaman menjelaskan pendapatan nasional dan indeks harga.</v>
      </c>
      <c r="K20" s="19">
        <f t="shared" si="4"/>
        <v>83.4</v>
      </c>
      <c r="L20" s="19" t="str">
        <f t="shared" si="5"/>
        <v>B</v>
      </c>
      <c r="M20" s="19">
        <f t="shared" si="6"/>
        <v>83.4</v>
      </c>
      <c r="N20" s="19" t="str">
        <f t="shared" si="7"/>
        <v>B</v>
      </c>
      <c r="O20" s="35">
        <v>2</v>
      </c>
      <c r="P20" s="19" t="str">
        <f t="shared" si="8"/>
        <v>Sangat terampil menghitung pendapatan nasional, indeks harga dan menyusun hasil diskusi kebijakan moneter dan fiskal.</v>
      </c>
      <c r="Q20" s="19" t="str">
        <f t="shared" si="9"/>
        <v>B</v>
      </c>
      <c r="R20" s="19" t="str">
        <f t="shared" si="10"/>
        <v>B</v>
      </c>
      <c r="S20" s="18"/>
      <c r="T20" s="1">
        <v>50</v>
      </c>
      <c r="U20" s="1">
        <v>80</v>
      </c>
      <c r="V20" s="1">
        <v>92</v>
      </c>
      <c r="W20" s="1">
        <v>76</v>
      </c>
      <c r="X20" s="1">
        <v>85</v>
      </c>
      <c r="Y20" s="1">
        <v>54</v>
      </c>
      <c r="Z20" s="1"/>
      <c r="AA20" s="1"/>
      <c r="AB20" s="1"/>
      <c r="AC20" s="1"/>
      <c r="AD20" s="1"/>
      <c r="AE20" s="18"/>
      <c r="AF20" s="1">
        <v>88</v>
      </c>
      <c r="AG20" s="1">
        <v>84</v>
      </c>
      <c r="AH20" s="1">
        <v>80</v>
      </c>
      <c r="AI20" s="1">
        <v>80</v>
      </c>
      <c r="AJ20" s="1">
        <v>85</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x14ac:dyDescent="0.25">
      <c r="A21" s="19">
        <v>11</v>
      </c>
      <c r="B21" s="19">
        <v>37171</v>
      </c>
      <c r="C21" s="19" t="s">
        <v>132</v>
      </c>
      <c r="D21" s="18"/>
      <c r="E21" s="19">
        <f t="shared" si="0"/>
        <v>70</v>
      </c>
      <c r="F21" s="19" t="str">
        <f t="shared" si="1"/>
        <v>C</v>
      </c>
      <c r="G21" s="19">
        <f>IF((COUNTA(T12:AC12)&gt;0),(ROUND((AVERAGE(T21:AD21)),0)),"")</f>
        <v>70</v>
      </c>
      <c r="H21" s="19" t="str">
        <f t="shared" si="2"/>
        <v>C</v>
      </c>
      <c r="I21" s="35">
        <v>3</v>
      </c>
      <c r="J21" s="19" t="str">
        <f t="shared" si="3"/>
        <v>Memiliki kemampuan dalam menganalisis pendapatan nasional, pertumbuhan dan pembangunan ekonomi, ketenagakerjaan, indeks harga, kebij. Moneter dan fiskal namun perlu peningkatan pemahaman menjelaskan pendapatan nasional dan indeks harga.</v>
      </c>
      <c r="K21" s="19">
        <f t="shared" si="4"/>
        <v>83</v>
      </c>
      <c r="L21" s="19" t="str">
        <f t="shared" si="5"/>
        <v>B</v>
      </c>
      <c r="M21" s="19">
        <f t="shared" si="6"/>
        <v>83</v>
      </c>
      <c r="N21" s="19" t="str">
        <f t="shared" si="7"/>
        <v>B</v>
      </c>
      <c r="O21" s="35">
        <v>2</v>
      </c>
      <c r="P21" s="19" t="str">
        <f t="shared" si="8"/>
        <v>Sangat terampil menghitung pendapatan nasional, indeks harga dan menyusun hasil diskusi kebijakan moneter dan fiskal.</v>
      </c>
      <c r="Q21" s="19" t="str">
        <f t="shared" si="9"/>
        <v>B</v>
      </c>
      <c r="R21" s="19" t="str">
        <f t="shared" si="10"/>
        <v>B</v>
      </c>
      <c r="S21" s="18"/>
      <c r="T21" s="1">
        <v>40</v>
      </c>
      <c r="U21" s="1">
        <v>75</v>
      </c>
      <c r="V21" s="1">
        <v>86</v>
      </c>
      <c r="W21" s="1">
        <v>84</v>
      </c>
      <c r="X21" s="1">
        <v>85</v>
      </c>
      <c r="Y21" s="1">
        <v>52</v>
      </c>
      <c r="Z21" s="1"/>
      <c r="AA21" s="1"/>
      <c r="AB21" s="1"/>
      <c r="AC21" s="1"/>
      <c r="AD21" s="1"/>
      <c r="AE21" s="18"/>
      <c r="AF21" s="1">
        <v>88</v>
      </c>
      <c r="AG21" s="1">
        <v>82</v>
      </c>
      <c r="AH21" s="1">
        <v>80</v>
      </c>
      <c r="AI21" s="1">
        <v>80</v>
      </c>
      <c r="AJ21" s="1">
        <v>85</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8645</v>
      </c>
      <c r="FK21" s="74">
        <v>8655</v>
      </c>
    </row>
    <row r="22" spans="1:167" x14ac:dyDescent="0.25">
      <c r="A22" s="19">
        <v>12</v>
      </c>
      <c r="B22" s="19">
        <v>37184</v>
      </c>
      <c r="C22" s="19" t="s">
        <v>133</v>
      </c>
      <c r="D22" s="18"/>
      <c r="E22" s="19">
        <f t="shared" si="0"/>
        <v>79</v>
      </c>
      <c r="F22" s="19" t="str">
        <f t="shared" si="1"/>
        <v>B</v>
      </c>
      <c r="G22" s="19">
        <f>IF((COUNTA(T12:AC12)&gt;0),(ROUND((AVERAGE(T22:AD22)),0)),"")</f>
        <v>79</v>
      </c>
      <c r="H22" s="19" t="str">
        <f t="shared" si="2"/>
        <v>B</v>
      </c>
      <c r="I22" s="35">
        <v>2</v>
      </c>
      <c r="J22" s="19" t="str">
        <f t="shared" si="3"/>
        <v>Memiliki kemampuan dalam menganalisis pendapatan nasional, pertumbuhan dan pembangunan ekonomi, ketenagakerjaan, indeks harga, kebij. Moneter dan fiskal namun perlu peningkatan pemahaman menjelaskan indeks harga.</v>
      </c>
      <c r="K22" s="19">
        <f t="shared" si="4"/>
        <v>78.599999999999994</v>
      </c>
      <c r="L22" s="19" t="str">
        <f t="shared" si="5"/>
        <v>B</v>
      </c>
      <c r="M22" s="19">
        <f t="shared" si="6"/>
        <v>78.599999999999994</v>
      </c>
      <c r="N22" s="19" t="str">
        <f t="shared" si="7"/>
        <v>B</v>
      </c>
      <c r="O22" s="35">
        <v>2</v>
      </c>
      <c r="P22" s="19" t="str">
        <f t="shared" si="8"/>
        <v>Sangat terampil menghitung pendapatan nasional, indeks harga dan menyusun hasil diskusi kebijakan moneter dan fiskal.</v>
      </c>
      <c r="Q22" s="19" t="str">
        <f t="shared" si="9"/>
        <v>B</v>
      </c>
      <c r="R22" s="19" t="str">
        <f t="shared" si="10"/>
        <v>B</v>
      </c>
      <c r="S22" s="18"/>
      <c r="T22" s="1">
        <v>57</v>
      </c>
      <c r="U22" s="1">
        <v>85</v>
      </c>
      <c r="V22" s="1">
        <v>88</v>
      </c>
      <c r="W22" s="1">
        <v>92</v>
      </c>
      <c r="X22" s="1">
        <v>85</v>
      </c>
      <c r="Y22" s="1">
        <v>64</v>
      </c>
      <c r="Z22" s="1"/>
      <c r="AA22" s="1"/>
      <c r="AB22" s="1"/>
      <c r="AC22" s="1"/>
      <c r="AD22" s="1"/>
      <c r="AE22" s="18"/>
      <c r="AF22" s="1">
        <v>88</v>
      </c>
      <c r="AG22" s="1">
        <v>70</v>
      </c>
      <c r="AH22" s="1">
        <v>80</v>
      </c>
      <c r="AI22" s="1">
        <v>70</v>
      </c>
      <c r="AJ22" s="1">
        <v>85</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x14ac:dyDescent="0.25">
      <c r="A23" s="19">
        <v>13</v>
      </c>
      <c r="B23" s="19">
        <v>37197</v>
      </c>
      <c r="C23" s="19" t="s">
        <v>134</v>
      </c>
      <c r="D23" s="18"/>
      <c r="E23" s="19">
        <f t="shared" si="0"/>
        <v>72</v>
      </c>
      <c r="F23" s="19" t="str">
        <f t="shared" si="1"/>
        <v>C</v>
      </c>
      <c r="G23" s="19">
        <f>IF((COUNTA(T12:AC12)&gt;0),(ROUND((AVERAGE(T23:AD23)),0)),"")</f>
        <v>72</v>
      </c>
      <c r="H23" s="19" t="str">
        <f t="shared" si="2"/>
        <v>C</v>
      </c>
      <c r="I23" s="35">
        <v>3</v>
      </c>
      <c r="J23" s="19" t="str">
        <f t="shared" si="3"/>
        <v>Memiliki kemampuan dalam menganalisis pendapatan nasional, pertumbuhan dan pembangunan ekonomi, ketenagakerjaan, indeks harga, kebij. Moneter dan fiskal namun perlu peningkatan pemahaman menjelaskan pendapatan nasional dan indeks harga.</v>
      </c>
      <c r="K23" s="19">
        <f t="shared" si="4"/>
        <v>85.2</v>
      </c>
      <c r="L23" s="19" t="str">
        <f t="shared" si="5"/>
        <v>A</v>
      </c>
      <c r="M23" s="19">
        <f t="shared" si="6"/>
        <v>85.2</v>
      </c>
      <c r="N23" s="19" t="str">
        <f t="shared" si="7"/>
        <v>A</v>
      </c>
      <c r="O23" s="35">
        <v>1</v>
      </c>
      <c r="P23" s="19" t="str">
        <f t="shared" si="8"/>
        <v>Sangat terampil menghitung pendapatan nasional, laju pertumbehan ekonomi, indeks harga dan menyusun hasil diskusi kebijakan moneter dan fiskal.</v>
      </c>
      <c r="Q23" s="19" t="str">
        <f t="shared" si="9"/>
        <v>B</v>
      </c>
      <c r="R23" s="19" t="str">
        <f t="shared" si="10"/>
        <v>B</v>
      </c>
      <c r="S23" s="18"/>
      <c r="T23" s="1">
        <v>40</v>
      </c>
      <c r="U23" s="1">
        <v>85</v>
      </c>
      <c r="V23" s="1">
        <v>74</v>
      </c>
      <c r="W23" s="1">
        <v>80</v>
      </c>
      <c r="X23" s="1">
        <v>85</v>
      </c>
      <c r="Y23" s="1">
        <v>70</v>
      </c>
      <c r="Z23" s="1"/>
      <c r="AA23" s="1"/>
      <c r="AB23" s="1"/>
      <c r="AC23" s="1"/>
      <c r="AD23" s="1"/>
      <c r="AE23" s="18"/>
      <c r="AF23" s="1">
        <v>88</v>
      </c>
      <c r="AG23" s="1">
        <v>88</v>
      </c>
      <c r="AH23" s="1">
        <v>80</v>
      </c>
      <c r="AI23" s="1">
        <v>85</v>
      </c>
      <c r="AJ23" s="1">
        <v>85</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8646</v>
      </c>
      <c r="FK23" s="74">
        <v>8656</v>
      </c>
    </row>
    <row r="24" spans="1:167" x14ac:dyDescent="0.25">
      <c r="A24" s="19">
        <v>14</v>
      </c>
      <c r="B24" s="19">
        <v>37210</v>
      </c>
      <c r="C24" s="19" t="s">
        <v>135</v>
      </c>
      <c r="D24" s="18"/>
      <c r="E24" s="19">
        <f t="shared" si="0"/>
        <v>71</v>
      </c>
      <c r="F24" s="19" t="str">
        <f t="shared" si="1"/>
        <v>C</v>
      </c>
      <c r="G24" s="19">
        <f>IF((COUNTA(T12:AC12)&gt;0),(ROUND((AVERAGE(T24:AD24)),0)),"")</f>
        <v>71</v>
      </c>
      <c r="H24" s="19" t="str">
        <f t="shared" si="2"/>
        <v>C</v>
      </c>
      <c r="I24" s="35">
        <v>3</v>
      </c>
      <c r="J24" s="19" t="str">
        <f t="shared" si="3"/>
        <v>Memiliki kemampuan dalam menganalisis pendapatan nasional, pertumbuhan dan pembangunan ekonomi, ketenagakerjaan, indeks harga, kebij. Moneter dan fiskal namun perlu peningkatan pemahaman menjelaskan pendapatan nasional dan indeks harga.</v>
      </c>
      <c r="K24" s="19">
        <f t="shared" si="4"/>
        <v>81</v>
      </c>
      <c r="L24" s="19" t="str">
        <f t="shared" si="5"/>
        <v>B</v>
      </c>
      <c r="M24" s="19">
        <f t="shared" si="6"/>
        <v>81</v>
      </c>
      <c r="N24" s="19" t="str">
        <f t="shared" si="7"/>
        <v>B</v>
      </c>
      <c r="O24" s="35">
        <v>2</v>
      </c>
      <c r="P24" s="19" t="str">
        <f t="shared" si="8"/>
        <v>Sangat terampil menghitung pendapatan nasional, indeks harga dan menyusun hasil diskusi kebijakan moneter dan fiskal.</v>
      </c>
      <c r="Q24" s="19" t="str">
        <f t="shared" si="9"/>
        <v>B</v>
      </c>
      <c r="R24" s="19" t="str">
        <f t="shared" si="10"/>
        <v>B</v>
      </c>
      <c r="S24" s="18"/>
      <c r="T24" s="1">
        <v>45</v>
      </c>
      <c r="U24" s="1">
        <v>85</v>
      </c>
      <c r="V24" s="1">
        <v>72</v>
      </c>
      <c r="W24" s="1">
        <v>76</v>
      </c>
      <c r="X24" s="1">
        <v>85</v>
      </c>
      <c r="Y24" s="1">
        <v>60</v>
      </c>
      <c r="Z24" s="1"/>
      <c r="AA24" s="1"/>
      <c r="AB24" s="1"/>
      <c r="AC24" s="1"/>
      <c r="AD24" s="1"/>
      <c r="AE24" s="18"/>
      <c r="AF24" s="1">
        <v>88</v>
      </c>
      <c r="AG24" s="1">
        <v>82</v>
      </c>
      <c r="AH24" s="1">
        <v>80</v>
      </c>
      <c r="AI24" s="1">
        <v>70</v>
      </c>
      <c r="AJ24" s="1">
        <v>85</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x14ac:dyDescent="0.25">
      <c r="A25" s="19">
        <v>15</v>
      </c>
      <c r="B25" s="19">
        <v>37223</v>
      </c>
      <c r="C25" s="19" t="s">
        <v>136</v>
      </c>
      <c r="D25" s="18"/>
      <c r="E25" s="19">
        <f t="shared" si="0"/>
        <v>70</v>
      </c>
      <c r="F25" s="19" t="str">
        <f t="shared" si="1"/>
        <v>C</v>
      </c>
      <c r="G25" s="19">
        <f>IF((COUNTA(T12:AC12)&gt;0),(ROUND((AVERAGE(T25:AD25)),0)),"")</f>
        <v>70</v>
      </c>
      <c r="H25" s="19" t="str">
        <f t="shared" si="2"/>
        <v>C</v>
      </c>
      <c r="I25" s="35">
        <v>3</v>
      </c>
      <c r="J25" s="19" t="str">
        <f t="shared" si="3"/>
        <v>Memiliki kemampuan dalam menganalisis pendapatan nasional, pertumbuhan dan pembangunan ekonomi, ketenagakerjaan, indeks harga, kebij. Moneter dan fiskal namun perlu peningkatan pemahaman menjelaskan pendapatan nasional dan indeks harga.</v>
      </c>
      <c r="K25" s="19">
        <f t="shared" si="4"/>
        <v>80.599999999999994</v>
      </c>
      <c r="L25" s="19" t="str">
        <f t="shared" si="5"/>
        <v>B</v>
      </c>
      <c r="M25" s="19">
        <f t="shared" si="6"/>
        <v>80.599999999999994</v>
      </c>
      <c r="N25" s="19" t="str">
        <f t="shared" si="7"/>
        <v>B</v>
      </c>
      <c r="O25" s="35">
        <v>2</v>
      </c>
      <c r="P25" s="19" t="str">
        <f t="shared" si="8"/>
        <v>Sangat terampil menghitung pendapatan nasional, indeks harga dan menyusun hasil diskusi kebijakan moneter dan fiskal.</v>
      </c>
      <c r="Q25" s="19" t="str">
        <f t="shared" si="9"/>
        <v>B</v>
      </c>
      <c r="R25" s="19" t="str">
        <f t="shared" si="10"/>
        <v>B</v>
      </c>
      <c r="S25" s="18"/>
      <c r="T25" s="1">
        <v>50</v>
      </c>
      <c r="U25" s="1">
        <v>85</v>
      </c>
      <c r="V25" s="1">
        <v>76</v>
      </c>
      <c r="W25" s="1">
        <v>76</v>
      </c>
      <c r="X25" s="1">
        <v>85</v>
      </c>
      <c r="Y25" s="1">
        <v>50</v>
      </c>
      <c r="Z25" s="1"/>
      <c r="AA25" s="1"/>
      <c r="AB25" s="1"/>
      <c r="AC25" s="1"/>
      <c r="AD25" s="1"/>
      <c r="AE25" s="18"/>
      <c r="AF25" s="1">
        <v>88</v>
      </c>
      <c r="AG25" s="1">
        <v>70</v>
      </c>
      <c r="AH25" s="1">
        <v>80</v>
      </c>
      <c r="AI25" s="1">
        <v>80</v>
      </c>
      <c r="AJ25" s="1">
        <v>85</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86</v>
      </c>
      <c r="FD25" s="45"/>
      <c r="FE25" s="45"/>
      <c r="FG25" s="71">
        <v>7</v>
      </c>
      <c r="FH25" s="73"/>
      <c r="FI25" s="73"/>
      <c r="FJ25" s="74">
        <v>8647</v>
      </c>
      <c r="FK25" s="74">
        <v>8657</v>
      </c>
    </row>
    <row r="26" spans="1:167" x14ac:dyDescent="0.25">
      <c r="A26" s="19">
        <v>16</v>
      </c>
      <c r="B26" s="19">
        <v>37236</v>
      </c>
      <c r="C26" s="19" t="s">
        <v>137</v>
      </c>
      <c r="D26" s="18"/>
      <c r="E26" s="19">
        <f t="shared" si="0"/>
        <v>74</v>
      </c>
      <c r="F26" s="19" t="str">
        <f t="shared" si="1"/>
        <v>C</v>
      </c>
      <c r="G26" s="19">
        <f>IF((COUNTA(T12:AC12)&gt;0),(ROUND((AVERAGE(T26:AD26)),0)),"")</f>
        <v>74</v>
      </c>
      <c r="H26" s="19" t="str">
        <f t="shared" si="2"/>
        <v>C</v>
      </c>
      <c r="I26" s="35">
        <v>3</v>
      </c>
      <c r="J26" s="19" t="str">
        <f t="shared" si="3"/>
        <v>Memiliki kemampuan dalam menganalisis pendapatan nasional, pertumbuhan dan pembangunan ekonomi, ketenagakerjaan, indeks harga, kebij. Moneter dan fiskal namun perlu peningkatan pemahaman menjelaskan pendapatan nasional dan indeks harga.</v>
      </c>
      <c r="K26" s="19">
        <f t="shared" si="4"/>
        <v>82.4</v>
      </c>
      <c r="L26" s="19" t="str">
        <f t="shared" si="5"/>
        <v>B</v>
      </c>
      <c r="M26" s="19">
        <f t="shared" si="6"/>
        <v>82.4</v>
      </c>
      <c r="N26" s="19" t="str">
        <f t="shared" si="7"/>
        <v>B</v>
      </c>
      <c r="O26" s="35">
        <v>2</v>
      </c>
      <c r="P26" s="19" t="str">
        <f t="shared" si="8"/>
        <v>Sangat terampil menghitung pendapatan nasional, indeks harga dan menyusun hasil diskusi kebijakan moneter dan fiskal.</v>
      </c>
      <c r="Q26" s="19" t="str">
        <f t="shared" si="9"/>
        <v>B</v>
      </c>
      <c r="R26" s="19" t="str">
        <f t="shared" si="10"/>
        <v>B</v>
      </c>
      <c r="S26" s="18"/>
      <c r="T26" s="1">
        <v>57</v>
      </c>
      <c r="U26" s="1">
        <v>85</v>
      </c>
      <c r="V26" s="1">
        <v>76</v>
      </c>
      <c r="W26" s="1">
        <v>85</v>
      </c>
      <c r="X26" s="1">
        <v>85</v>
      </c>
      <c r="Y26" s="1">
        <v>58</v>
      </c>
      <c r="Z26" s="1"/>
      <c r="AA26" s="1"/>
      <c r="AB26" s="1"/>
      <c r="AC26" s="1"/>
      <c r="AD26" s="1"/>
      <c r="AE26" s="18"/>
      <c r="AF26" s="1">
        <v>88</v>
      </c>
      <c r="AG26" s="1">
        <v>74</v>
      </c>
      <c r="AH26" s="1">
        <v>80</v>
      </c>
      <c r="AI26" s="1">
        <v>85</v>
      </c>
      <c r="AJ26" s="1">
        <v>85</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x14ac:dyDescent="0.25">
      <c r="A27" s="19">
        <v>17</v>
      </c>
      <c r="B27" s="19">
        <v>37249</v>
      </c>
      <c r="C27" s="19" t="s">
        <v>138</v>
      </c>
      <c r="D27" s="18"/>
      <c r="E27" s="19">
        <f t="shared" si="0"/>
        <v>77</v>
      </c>
      <c r="F27" s="19" t="str">
        <f t="shared" si="1"/>
        <v>B</v>
      </c>
      <c r="G27" s="19">
        <f>IF((COUNTA(T12:AC12)&gt;0),(ROUND((AVERAGE(T27:AD27)),0)),"")</f>
        <v>77</v>
      </c>
      <c r="H27" s="19" t="str">
        <f t="shared" si="2"/>
        <v>B</v>
      </c>
      <c r="I27" s="35">
        <v>2</v>
      </c>
      <c r="J27" s="19" t="str">
        <f t="shared" si="3"/>
        <v>Memiliki kemampuan dalam menganalisis pendapatan nasional, pertumbuhan dan pembangunan ekonomi, ketenagakerjaan, indeks harga, kebij. Moneter dan fiskal namun perlu peningkatan pemahaman menjelaskan indeks harga.</v>
      </c>
      <c r="K27" s="19">
        <f t="shared" si="4"/>
        <v>83.8</v>
      </c>
      <c r="L27" s="19" t="str">
        <f t="shared" si="5"/>
        <v>B</v>
      </c>
      <c r="M27" s="19">
        <f t="shared" si="6"/>
        <v>83.8</v>
      </c>
      <c r="N27" s="19" t="str">
        <f t="shared" si="7"/>
        <v>B</v>
      </c>
      <c r="O27" s="35">
        <v>2</v>
      </c>
      <c r="P27" s="19" t="str">
        <f t="shared" si="8"/>
        <v>Sangat terampil menghitung pendapatan nasional, indeks harga dan menyusun hasil diskusi kebijakan moneter dan fiskal.</v>
      </c>
      <c r="Q27" s="19" t="str">
        <f t="shared" si="9"/>
        <v>B</v>
      </c>
      <c r="R27" s="19" t="str">
        <f t="shared" si="10"/>
        <v>B</v>
      </c>
      <c r="S27" s="18"/>
      <c r="T27" s="1">
        <v>83</v>
      </c>
      <c r="U27" s="1">
        <v>60</v>
      </c>
      <c r="V27" s="1">
        <v>84</v>
      </c>
      <c r="W27" s="1">
        <v>92</v>
      </c>
      <c r="X27" s="1">
        <v>85</v>
      </c>
      <c r="Y27" s="1">
        <v>58</v>
      </c>
      <c r="Z27" s="1"/>
      <c r="AA27" s="1"/>
      <c r="AB27" s="1"/>
      <c r="AC27" s="1"/>
      <c r="AD27" s="1"/>
      <c r="AE27" s="18"/>
      <c r="AF27" s="1">
        <v>88</v>
      </c>
      <c r="AG27" s="1">
        <v>96</v>
      </c>
      <c r="AH27" s="1">
        <v>80</v>
      </c>
      <c r="AI27" s="1">
        <v>70</v>
      </c>
      <c r="AJ27" s="1">
        <v>85</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8648</v>
      </c>
      <c r="FK27" s="74">
        <v>8658</v>
      </c>
    </row>
    <row r="28" spans="1:167" x14ac:dyDescent="0.25">
      <c r="A28" s="19">
        <v>18</v>
      </c>
      <c r="B28" s="19">
        <v>37262</v>
      </c>
      <c r="C28" s="19" t="s">
        <v>139</v>
      </c>
      <c r="D28" s="18"/>
      <c r="E28" s="19">
        <f t="shared" si="0"/>
        <v>70</v>
      </c>
      <c r="F28" s="19" t="str">
        <f t="shared" si="1"/>
        <v>C</v>
      </c>
      <c r="G28" s="19">
        <f>IF((COUNTA(T12:AC12)&gt;0),(ROUND((AVERAGE(T28:AD28)),0)),"")</f>
        <v>70</v>
      </c>
      <c r="H28" s="19" t="str">
        <f t="shared" si="2"/>
        <v>C</v>
      </c>
      <c r="I28" s="35">
        <v>3</v>
      </c>
      <c r="J28" s="19" t="str">
        <f t="shared" si="3"/>
        <v>Memiliki kemampuan dalam menganalisis pendapatan nasional, pertumbuhan dan pembangunan ekonomi, ketenagakerjaan, indeks harga, kebij. Moneter dan fiskal namun perlu peningkatan pemahaman menjelaskan pendapatan nasional dan indeks harga.</v>
      </c>
      <c r="K28" s="19">
        <f t="shared" si="4"/>
        <v>80.2</v>
      </c>
      <c r="L28" s="19" t="str">
        <f t="shared" si="5"/>
        <v>B</v>
      </c>
      <c r="M28" s="19">
        <f t="shared" si="6"/>
        <v>80.2</v>
      </c>
      <c r="N28" s="19" t="str">
        <f t="shared" si="7"/>
        <v>B</v>
      </c>
      <c r="O28" s="35">
        <v>2</v>
      </c>
      <c r="P28" s="19" t="str">
        <f t="shared" si="8"/>
        <v>Sangat terampil menghitung pendapatan nasional, indeks harga dan menyusun hasil diskusi kebijakan moneter dan fiskal.</v>
      </c>
      <c r="Q28" s="19" t="str">
        <f t="shared" si="9"/>
        <v>B</v>
      </c>
      <c r="R28" s="19" t="str">
        <f t="shared" si="10"/>
        <v>B</v>
      </c>
      <c r="S28" s="18"/>
      <c r="T28" s="1">
        <v>60</v>
      </c>
      <c r="U28" s="1">
        <v>60</v>
      </c>
      <c r="V28" s="1">
        <v>70</v>
      </c>
      <c r="W28" s="1">
        <v>81</v>
      </c>
      <c r="X28" s="1">
        <v>85</v>
      </c>
      <c r="Y28" s="1">
        <v>65</v>
      </c>
      <c r="Z28" s="1"/>
      <c r="AA28" s="1"/>
      <c r="AB28" s="1"/>
      <c r="AC28" s="1"/>
      <c r="AD28" s="1"/>
      <c r="AE28" s="18"/>
      <c r="AF28" s="1">
        <v>88</v>
      </c>
      <c r="AG28" s="1">
        <v>68</v>
      </c>
      <c r="AH28" s="1">
        <v>80</v>
      </c>
      <c r="AI28" s="1">
        <v>80</v>
      </c>
      <c r="AJ28" s="1">
        <v>85</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x14ac:dyDescent="0.25">
      <c r="A29" s="19">
        <v>19</v>
      </c>
      <c r="B29" s="19">
        <v>37275</v>
      </c>
      <c r="C29" s="19" t="s">
        <v>140</v>
      </c>
      <c r="D29" s="18"/>
      <c r="E29" s="19">
        <f t="shared" si="0"/>
        <v>70</v>
      </c>
      <c r="F29" s="19" t="str">
        <f t="shared" si="1"/>
        <v>C</v>
      </c>
      <c r="G29" s="19">
        <f>IF((COUNTA(T12:AC12)&gt;0),(ROUND((AVERAGE(T29:AD29)),0)),"")</f>
        <v>70</v>
      </c>
      <c r="H29" s="19" t="str">
        <f t="shared" si="2"/>
        <v>C</v>
      </c>
      <c r="I29" s="35">
        <v>3</v>
      </c>
      <c r="J29" s="19" t="str">
        <f t="shared" si="3"/>
        <v>Memiliki kemampuan dalam menganalisis pendapatan nasional, pertumbuhan dan pembangunan ekonomi, ketenagakerjaan, indeks harga, kebij. Moneter dan fiskal namun perlu peningkatan pemahaman menjelaskan pendapatan nasional dan indeks harga.</v>
      </c>
      <c r="K29" s="19">
        <f t="shared" si="4"/>
        <v>81.400000000000006</v>
      </c>
      <c r="L29" s="19" t="str">
        <f t="shared" si="5"/>
        <v>B</v>
      </c>
      <c r="M29" s="19">
        <f t="shared" si="6"/>
        <v>81.400000000000006</v>
      </c>
      <c r="N29" s="19" t="str">
        <f t="shared" si="7"/>
        <v>B</v>
      </c>
      <c r="O29" s="35">
        <v>2</v>
      </c>
      <c r="P29" s="19" t="str">
        <f t="shared" si="8"/>
        <v>Sangat terampil menghitung pendapatan nasional, indeks harga dan menyusun hasil diskusi kebijakan moneter dan fiskal.</v>
      </c>
      <c r="Q29" s="19" t="str">
        <f t="shared" si="9"/>
        <v>B</v>
      </c>
      <c r="R29" s="19" t="str">
        <f t="shared" si="10"/>
        <v>B</v>
      </c>
      <c r="S29" s="18"/>
      <c r="T29" s="1">
        <v>60</v>
      </c>
      <c r="U29" s="1">
        <v>60</v>
      </c>
      <c r="V29" s="1">
        <v>90</v>
      </c>
      <c r="W29" s="1">
        <v>53</v>
      </c>
      <c r="X29" s="1">
        <v>90</v>
      </c>
      <c r="Y29" s="1">
        <v>65</v>
      </c>
      <c r="Z29" s="1"/>
      <c r="AA29" s="1"/>
      <c r="AB29" s="1"/>
      <c r="AC29" s="1"/>
      <c r="AD29" s="1"/>
      <c r="AE29" s="18"/>
      <c r="AF29" s="1">
        <v>88</v>
      </c>
      <c r="AG29" s="1">
        <v>84</v>
      </c>
      <c r="AH29" s="1">
        <v>80</v>
      </c>
      <c r="AI29" s="1">
        <v>70</v>
      </c>
      <c r="AJ29" s="1">
        <v>85</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8649</v>
      </c>
      <c r="FK29" s="74">
        <v>8659</v>
      </c>
    </row>
    <row r="30" spans="1:167" x14ac:dyDescent="0.25">
      <c r="A30" s="19">
        <v>20</v>
      </c>
      <c r="B30" s="19">
        <v>37288</v>
      </c>
      <c r="C30" s="19" t="s">
        <v>141</v>
      </c>
      <c r="D30" s="18"/>
      <c r="E30" s="19">
        <f t="shared" si="0"/>
        <v>76</v>
      </c>
      <c r="F30" s="19" t="str">
        <f t="shared" si="1"/>
        <v>B</v>
      </c>
      <c r="G30" s="19">
        <f>IF((COUNTA(T12:AC12)&gt;0),(ROUND((AVERAGE(T30:AD30)),0)),"")</f>
        <v>76</v>
      </c>
      <c r="H30" s="19" t="str">
        <f t="shared" si="2"/>
        <v>B</v>
      </c>
      <c r="I30" s="35">
        <v>2</v>
      </c>
      <c r="J30" s="19" t="str">
        <f t="shared" si="3"/>
        <v>Memiliki kemampuan dalam menganalisis pendapatan nasional, pertumbuhan dan pembangunan ekonomi, ketenagakerjaan, indeks harga, kebij. Moneter dan fiskal namun perlu peningkatan pemahaman menjelaskan indeks harga.</v>
      </c>
      <c r="K30" s="19">
        <f t="shared" si="4"/>
        <v>86.8</v>
      </c>
      <c r="L30" s="19" t="str">
        <f t="shared" si="5"/>
        <v>A</v>
      </c>
      <c r="M30" s="19">
        <f t="shared" si="6"/>
        <v>86.8</v>
      </c>
      <c r="N30" s="19" t="str">
        <f t="shared" si="7"/>
        <v>A</v>
      </c>
      <c r="O30" s="35">
        <v>1</v>
      </c>
      <c r="P30" s="19" t="str">
        <f t="shared" si="8"/>
        <v>Sangat terampil menghitung pendapatan nasional, laju pertumbehan ekonomi, indeks harga dan menyusun hasil diskusi kebijakan moneter dan fiskal.</v>
      </c>
      <c r="Q30" s="19" t="str">
        <f t="shared" si="9"/>
        <v>B</v>
      </c>
      <c r="R30" s="19" t="str">
        <f t="shared" si="10"/>
        <v>B</v>
      </c>
      <c r="S30" s="18"/>
      <c r="T30" s="1">
        <v>45</v>
      </c>
      <c r="U30" s="1">
        <v>80</v>
      </c>
      <c r="V30" s="1">
        <v>84</v>
      </c>
      <c r="W30" s="1">
        <v>98</v>
      </c>
      <c r="X30" s="1">
        <v>85</v>
      </c>
      <c r="Y30" s="1">
        <v>62</v>
      </c>
      <c r="Z30" s="1"/>
      <c r="AA30" s="1"/>
      <c r="AB30" s="1"/>
      <c r="AC30" s="1"/>
      <c r="AD30" s="1"/>
      <c r="AE30" s="18"/>
      <c r="AF30" s="1">
        <v>88</v>
      </c>
      <c r="AG30" s="1">
        <v>96</v>
      </c>
      <c r="AH30" s="1">
        <v>80</v>
      </c>
      <c r="AI30" s="1">
        <v>85</v>
      </c>
      <c r="AJ30" s="1">
        <v>85</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x14ac:dyDescent="0.25">
      <c r="A31" s="19">
        <v>21</v>
      </c>
      <c r="B31" s="19">
        <v>37314</v>
      </c>
      <c r="C31" s="19" t="s">
        <v>142</v>
      </c>
      <c r="D31" s="18"/>
      <c r="E31" s="19">
        <f t="shared" si="0"/>
        <v>76</v>
      </c>
      <c r="F31" s="19" t="str">
        <f t="shared" si="1"/>
        <v>B</v>
      </c>
      <c r="G31" s="19">
        <f>IF((COUNTA(T12:AC12)&gt;0),(ROUND((AVERAGE(T31:AD31)),0)),"")</f>
        <v>76</v>
      </c>
      <c r="H31" s="19" t="str">
        <f t="shared" si="2"/>
        <v>B</v>
      </c>
      <c r="I31" s="35">
        <v>2</v>
      </c>
      <c r="J31" s="19" t="str">
        <f t="shared" si="3"/>
        <v>Memiliki kemampuan dalam menganalisis pendapatan nasional, pertumbuhan dan pembangunan ekonomi, ketenagakerjaan, indeks harga, kebij. Moneter dan fiskal namun perlu peningkatan pemahaman menjelaskan indeks harga.</v>
      </c>
      <c r="K31" s="19">
        <f t="shared" si="4"/>
        <v>86.8</v>
      </c>
      <c r="L31" s="19" t="str">
        <f t="shared" si="5"/>
        <v>A</v>
      </c>
      <c r="M31" s="19">
        <f t="shared" si="6"/>
        <v>86.8</v>
      </c>
      <c r="N31" s="19" t="str">
        <f t="shared" si="7"/>
        <v>A</v>
      </c>
      <c r="O31" s="35">
        <v>1</v>
      </c>
      <c r="P31" s="19" t="str">
        <f t="shared" si="8"/>
        <v>Sangat terampil menghitung pendapatan nasional, laju pertumbehan ekonomi, indeks harga dan menyusun hasil diskusi kebijakan moneter dan fiskal.</v>
      </c>
      <c r="Q31" s="19" t="str">
        <f t="shared" si="9"/>
        <v>B</v>
      </c>
      <c r="R31" s="19" t="str">
        <f t="shared" si="10"/>
        <v>B</v>
      </c>
      <c r="S31" s="18"/>
      <c r="T31" s="1">
        <v>50</v>
      </c>
      <c r="U31" s="1">
        <v>75</v>
      </c>
      <c r="V31" s="1">
        <v>88</v>
      </c>
      <c r="W31" s="1">
        <v>88</v>
      </c>
      <c r="X31" s="1">
        <v>85</v>
      </c>
      <c r="Y31" s="1">
        <v>70</v>
      </c>
      <c r="Z31" s="1"/>
      <c r="AA31" s="1"/>
      <c r="AB31" s="1"/>
      <c r="AC31" s="1"/>
      <c r="AD31" s="1"/>
      <c r="AE31" s="18"/>
      <c r="AF31" s="1">
        <v>88</v>
      </c>
      <c r="AG31" s="1">
        <v>96</v>
      </c>
      <c r="AH31" s="1">
        <v>80</v>
      </c>
      <c r="AI31" s="1">
        <v>85</v>
      </c>
      <c r="AJ31" s="1">
        <v>85</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8650</v>
      </c>
      <c r="FK31" s="74">
        <v>8660</v>
      </c>
    </row>
    <row r="32" spans="1:167" x14ac:dyDescent="0.25">
      <c r="A32" s="19">
        <v>22</v>
      </c>
      <c r="B32" s="19">
        <v>37327</v>
      </c>
      <c r="C32" s="19" t="s">
        <v>143</v>
      </c>
      <c r="D32" s="18"/>
      <c r="E32" s="19">
        <f t="shared" si="0"/>
        <v>70</v>
      </c>
      <c r="F32" s="19" t="str">
        <f t="shared" si="1"/>
        <v>C</v>
      </c>
      <c r="G32" s="19">
        <f>IF((COUNTA(T12:AC12)&gt;0),(ROUND((AVERAGE(T32:AD32)),0)),"")</f>
        <v>70</v>
      </c>
      <c r="H32" s="19" t="str">
        <f t="shared" si="2"/>
        <v>C</v>
      </c>
      <c r="I32" s="35">
        <v>3</v>
      </c>
      <c r="J32" s="19" t="str">
        <f t="shared" si="3"/>
        <v>Memiliki kemampuan dalam menganalisis pendapatan nasional, pertumbuhan dan pembangunan ekonomi, ketenagakerjaan, indeks harga, kebij. Moneter dan fiskal namun perlu peningkatan pemahaman menjelaskan pendapatan nasional dan indeks harga.</v>
      </c>
      <c r="K32" s="19">
        <f t="shared" si="4"/>
        <v>83.4</v>
      </c>
      <c r="L32" s="19" t="str">
        <f t="shared" si="5"/>
        <v>B</v>
      </c>
      <c r="M32" s="19">
        <f t="shared" si="6"/>
        <v>83.4</v>
      </c>
      <c r="N32" s="19" t="str">
        <f t="shared" si="7"/>
        <v>B</v>
      </c>
      <c r="O32" s="35">
        <v>2</v>
      </c>
      <c r="P32" s="19" t="str">
        <f t="shared" si="8"/>
        <v>Sangat terampil menghitung pendapatan nasional, indeks harga dan menyusun hasil diskusi kebijakan moneter dan fiskal.</v>
      </c>
      <c r="Q32" s="19" t="str">
        <f t="shared" si="9"/>
        <v>B</v>
      </c>
      <c r="R32" s="19" t="str">
        <f t="shared" si="10"/>
        <v>B</v>
      </c>
      <c r="S32" s="18"/>
      <c r="T32" s="1">
        <v>57</v>
      </c>
      <c r="U32" s="1">
        <v>70</v>
      </c>
      <c r="V32" s="1">
        <v>66</v>
      </c>
      <c r="W32" s="1">
        <v>81</v>
      </c>
      <c r="X32" s="1">
        <v>85</v>
      </c>
      <c r="Y32" s="1">
        <v>58</v>
      </c>
      <c r="Z32" s="1"/>
      <c r="AA32" s="1"/>
      <c r="AB32" s="1"/>
      <c r="AC32" s="1"/>
      <c r="AD32" s="1"/>
      <c r="AE32" s="18"/>
      <c r="AF32" s="1">
        <v>88</v>
      </c>
      <c r="AG32" s="1">
        <v>84</v>
      </c>
      <c r="AH32" s="1">
        <v>80</v>
      </c>
      <c r="AI32" s="1">
        <v>80</v>
      </c>
      <c r="AJ32" s="1">
        <v>85</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x14ac:dyDescent="0.25">
      <c r="A33" s="19">
        <v>23</v>
      </c>
      <c r="B33" s="19">
        <v>37340</v>
      </c>
      <c r="C33" s="19" t="s">
        <v>144</v>
      </c>
      <c r="D33" s="18"/>
      <c r="E33" s="19">
        <f t="shared" si="0"/>
        <v>70</v>
      </c>
      <c r="F33" s="19" t="str">
        <f t="shared" si="1"/>
        <v>C</v>
      </c>
      <c r="G33" s="19">
        <f>IF((COUNTA(T12:AC12)&gt;0),(ROUND((AVERAGE(T33:AD33)),0)),"")</f>
        <v>70</v>
      </c>
      <c r="H33" s="19" t="str">
        <f t="shared" si="2"/>
        <v>C</v>
      </c>
      <c r="I33" s="35">
        <v>3</v>
      </c>
      <c r="J33" s="19" t="str">
        <f t="shared" si="3"/>
        <v>Memiliki kemampuan dalam menganalisis pendapatan nasional, pertumbuhan dan pembangunan ekonomi, ketenagakerjaan, indeks harga, kebij. Moneter dan fiskal namun perlu peningkatan pemahaman menjelaskan pendapatan nasional dan indeks harga.</v>
      </c>
      <c r="K33" s="19">
        <f t="shared" si="4"/>
        <v>84</v>
      </c>
      <c r="L33" s="19" t="str">
        <f t="shared" si="5"/>
        <v>B</v>
      </c>
      <c r="M33" s="19">
        <f t="shared" si="6"/>
        <v>84</v>
      </c>
      <c r="N33" s="19" t="str">
        <f t="shared" si="7"/>
        <v>B</v>
      </c>
      <c r="O33" s="35">
        <v>2</v>
      </c>
      <c r="P33" s="19" t="str">
        <f t="shared" si="8"/>
        <v>Sangat terampil menghitung pendapatan nasional, indeks harga dan menyusun hasil diskusi kebijakan moneter dan fiskal.</v>
      </c>
      <c r="Q33" s="19" t="str">
        <f t="shared" si="9"/>
        <v>B</v>
      </c>
      <c r="R33" s="19" t="str">
        <f t="shared" si="10"/>
        <v>B</v>
      </c>
      <c r="S33" s="18"/>
      <c r="T33" s="1">
        <v>55</v>
      </c>
      <c r="U33" s="1">
        <v>65</v>
      </c>
      <c r="V33" s="1">
        <v>84</v>
      </c>
      <c r="W33" s="1">
        <v>71</v>
      </c>
      <c r="X33" s="1">
        <v>85</v>
      </c>
      <c r="Y33" s="1">
        <v>60</v>
      </c>
      <c r="Z33" s="1"/>
      <c r="AA33" s="1"/>
      <c r="AB33" s="1"/>
      <c r="AC33" s="1"/>
      <c r="AD33" s="1"/>
      <c r="AE33" s="18"/>
      <c r="AF33" s="1">
        <v>88</v>
      </c>
      <c r="AG33" s="1">
        <v>92</v>
      </c>
      <c r="AH33" s="1">
        <v>80</v>
      </c>
      <c r="AI33" s="1">
        <v>75</v>
      </c>
      <c r="AJ33" s="1">
        <v>85</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37353</v>
      </c>
      <c r="C34" s="19" t="s">
        <v>145</v>
      </c>
      <c r="D34" s="18"/>
      <c r="E34" s="19">
        <f t="shared" si="0"/>
        <v>70</v>
      </c>
      <c r="F34" s="19" t="str">
        <f t="shared" si="1"/>
        <v>C</v>
      </c>
      <c r="G34" s="19">
        <f>IF((COUNTA(T12:AC12)&gt;0),(ROUND((AVERAGE(T34:AD34)),0)),"")</f>
        <v>70</v>
      </c>
      <c r="H34" s="19" t="str">
        <f t="shared" si="2"/>
        <v>C</v>
      </c>
      <c r="I34" s="35">
        <v>3</v>
      </c>
      <c r="J34" s="19" t="str">
        <f t="shared" si="3"/>
        <v>Memiliki kemampuan dalam menganalisis pendapatan nasional, pertumbuhan dan pembangunan ekonomi, ketenagakerjaan, indeks harga, kebij. Moneter dan fiskal namun perlu peningkatan pemahaman menjelaskan pendapatan nasional dan indeks harga.</v>
      </c>
      <c r="K34" s="19">
        <f t="shared" si="4"/>
        <v>80.599999999999994</v>
      </c>
      <c r="L34" s="19" t="str">
        <f t="shared" si="5"/>
        <v>B</v>
      </c>
      <c r="M34" s="19">
        <f t="shared" si="6"/>
        <v>80.599999999999994</v>
      </c>
      <c r="N34" s="19" t="str">
        <f t="shared" si="7"/>
        <v>B</v>
      </c>
      <c r="O34" s="35">
        <v>2</v>
      </c>
      <c r="P34" s="19" t="str">
        <f t="shared" si="8"/>
        <v>Sangat terampil menghitung pendapatan nasional, indeks harga dan menyusun hasil diskusi kebijakan moneter dan fiskal.</v>
      </c>
      <c r="Q34" s="19" t="str">
        <f t="shared" si="9"/>
        <v>B</v>
      </c>
      <c r="R34" s="19" t="str">
        <f t="shared" si="10"/>
        <v>B</v>
      </c>
      <c r="S34" s="18"/>
      <c r="T34" s="1">
        <v>55</v>
      </c>
      <c r="U34" s="1">
        <v>55</v>
      </c>
      <c r="V34" s="1">
        <v>88</v>
      </c>
      <c r="W34" s="1">
        <v>75</v>
      </c>
      <c r="X34" s="1">
        <v>90</v>
      </c>
      <c r="Y34" s="1">
        <v>56</v>
      </c>
      <c r="Z34" s="1"/>
      <c r="AA34" s="1"/>
      <c r="AB34" s="1"/>
      <c r="AC34" s="1"/>
      <c r="AD34" s="1"/>
      <c r="AE34" s="18"/>
      <c r="AF34" s="1">
        <v>88</v>
      </c>
      <c r="AG34" s="1">
        <v>80</v>
      </c>
      <c r="AH34" s="1">
        <v>80</v>
      </c>
      <c r="AI34" s="1">
        <v>70</v>
      </c>
      <c r="AJ34" s="1">
        <v>85</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37366</v>
      </c>
      <c r="C35" s="19" t="s">
        <v>146</v>
      </c>
      <c r="D35" s="18"/>
      <c r="E35" s="19">
        <f t="shared" si="0"/>
        <v>71</v>
      </c>
      <c r="F35" s="19" t="str">
        <f t="shared" si="1"/>
        <v>C</v>
      </c>
      <c r="G35" s="19">
        <f>IF((COUNTA(T12:AC12)&gt;0),(ROUND((AVERAGE(T35:AD35)),0)),"")</f>
        <v>71</v>
      </c>
      <c r="H35" s="19" t="str">
        <f t="shared" si="2"/>
        <v>C</v>
      </c>
      <c r="I35" s="35">
        <v>3</v>
      </c>
      <c r="J35" s="19" t="str">
        <f t="shared" si="3"/>
        <v>Memiliki kemampuan dalam menganalisis pendapatan nasional, pertumbuhan dan pembangunan ekonomi, ketenagakerjaan, indeks harga, kebij. Moneter dan fiskal namun perlu peningkatan pemahaman menjelaskan pendapatan nasional dan indeks harga.</v>
      </c>
      <c r="K35" s="19">
        <f t="shared" si="4"/>
        <v>80.599999999999994</v>
      </c>
      <c r="L35" s="19" t="str">
        <f t="shared" si="5"/>
        <v>B</v>
      </c>
      <c r="M35" s="19">
        <f t="shared" si="6"/>
        <v>80.599999999999994</v>
      </c>
      <c r="N35" s="19" t="str">
        <f t="shared" si="7"/>
        <v>B</v>
      </c>
      <c r="O35" s="35">
        <v>2</v>
      </c>
      <c r="P35" s="19" t="str">
        <f t="shared" si="8"/>
        <v>Sangat terampil menghitung pendapatan nasional, indeks harga dan menyusun hasil diskusi kebijakan moneter dan fiskal.</v>
      </c>
      <c r="Q35" s="19" t="str">
        <f t="shared" si="9"/>
        <v>B</v>
      </c>
      <c r="R35" s="19" t="str">
        <f t="shared" si="10"/>
        <v>B</v>
      </c>
      <c r="S35" s="18"/>
      <c r="T35" s="1">
        <v>40</v>
      </c>
      <c r="U35" s="1">
        <v>85</v>
      </c>
      <c r="V35" s="1">
        <v>82</v>
      </c>
      <c r="W35" s="1">
        <v>74</v>
      </c>
      <c r="X35" s="1">
        <v>85</v>
      </c>
      <c r="Y35" s="1">
        <v>58</v>
      </c>
      <c r="Z35" s="1"/>
      <c r="AA35" s="1"/>
      <c r="AB35" s="1"/>
      <c r="AC35" s="1"/>
      <c r="AD35" s="1"/>
      <c r="AE35" s="18"/>
      <c r="AF35" s="1">
        <v>88</v>
      </c>
      <c r="AG35" s="1">
        <v>80</v>
      </c>
      <c r="AH35" s="1">
        <v>80</v>
      </c>
      <c r="AI35" s="1">
        <v>70</v>
      </c>
      <c r="AJ35" s="1">
        <v>85</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37379</v>
      </c>
      <c r="C36" s="19" t="s">
        <v>147</v>
      </c>
      <c r="D36" s="18"/>
      <c r="E36" s="19">
        <f t="shared" si="0"/>
        <v>76</v>
      </c>
      <c r="F36" s="19" t="str">
        <f t="shared" si="1"/>
        <v>B</v>
      </c>
      <c r="G36" s="19">
        <f>IF((COUNTA(T12:AC12)&gt;0),(ROUND((AVERAGE(T36:AD36)),0)),"")</f>
        <v>76</v>
      </c>
      <c r="H36" s="19" t="str">
        <f t="shared" si="2"/>
        <v>B</v>
      </c>
      <c r="I36" s="35">
        <v>2</v>
      </c>
      <c r="J36" s="19" t="str">
        <f t="shared" si="3"/>
        <v>Memiliki kemampuan dalam menganalisis pendapatan nasional, pertumbuhan dan pembangunan ekonomi, ketenagakerjaan, indeks harga, kebij. Moneter dan fiskal namun perlu peningkatan pemahaman menjelaskan indeks harga.</v>
      </c>
      <c r="K36" s="19">
        <f t="shared" si="4"/>
        <v>83.4</v>
      </c>
      <c r="L36" s="19" t="str">
        <f t="shared" si="5"/>
        <v>B</v>
      </c>
      <c r="M36" s="19">
        <f t="shared" si="6"/>
        <v>83.4</v>
      </c>
      <c r="N36" s="19" t="str">
        <f t="shared" si="7"/>
        <v>B</v>
      </c>
      <c r="O36" s="35">
        <v>2</v>
      </c>
      <c r="P36" s="19" t="str">
        <f t="shared" si="8"/>
        <v>Sangat terampil menghitung pendapatan nasional, indeks harga dan menyusun hasil diskusi kebijakan moneter dan fiskal.</v>
      </c>
      <c r="Q36" s="19" t="str">
        <f t="shared" si="9"/>
        <v>B</v>
      </c>
      <c r="R36" s="19" t="str">
        <f t="shared" si="10"/>
        <v>B</v>
      </c>
      <c r="S36" s="18"/>
      <c r="T36" s="1">
        <v>83</v>
      </c>
      <c r="U36" s="1">
        <v>60</v>
      </c>
      <c r="V36" s="1">
        <v>88</v>
      </c>
      <c r="W36" s="1">
        <v>87</v>
      </c>
      <c r="X36" s="1">
        <v>85</v>
      </c>
      <c r="Y36" s="1">
        <v>54</v>
      </c>
      <c r="Z36" s="1"/>
      <c r="AA36" s="1"/>
      <c r="AB36" s="1"/>
      <c r="AC36" s="1"/>
      <c r="AD36" s="1"/>
      <c r="AE36" s="18"/>
      <c r="AF36" s="1">
        <v>88</v>
      </c>
      <c r="AG36" s="1">
        <v>84</v>
      </c>
      <c r="AH36" s="1">
        <v>80</v>
      </c>
      <c r="AI36" s="1">
        <v>80</v>
      </c>
      <c r="AJ36" s="1">
        <v>85</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37392</v>
      </c>
      <c r="C37" s="19" t="s">
        <v>148</v>
      </c>
      <c r="D37" s="18"/>
      <c r="E37" s="19">
        <f t="shared" si="0"/>
        <v>70</v>
      </c>
      <c r="F37" s="19" t="str">
        <f t="shared" si="1"/>
        <v>C</v>
      </c>
      <c r="G37" s="19">
        <f>IF((COUNTA(T12:AC12)&gt;0),(ROUND((AVERAGE(T37:AD37)),0)),"")</f>
        <v>70</v>
      </c>
      <c r="H37" s="19" t="str">
        <f t="shared" si="2"/>
        <v>C</v>
      </c>
      <c r="I37" s="35">
        <v>3</v>
      </c>
      <c r="J37" s="19" t="str">
        <f t="shared" si="3"/>
        <v>Memiliki kemampuan dalam menganalisis pendapatan nasional, pertumbuhan dan pembangunan ekonomi, ketenagakerjaan, indeks harga, kebij. Moneter dan fiskal namun perlu peningkatan pemahaman menjelaskan pendapatan nasional dan indeks harga.</v>
      </c>
      <c r="K37" s="19">
        <f t="shared" si="4"/>
        <v>82.8</v>
      </c>
      <c r="L37" s="19" t="str">
        <f t="shared" si="5"/>
        <v>B</v>
      </c>
      <c r="M37" s="19">
        <f t="shared" si="6"/>
        <v>82.8</v>
      </c>
      <c r="N37" s="19" t="str">
        <f t="shared" si="7"/>
        <v>B</v>
      </c>
      <c r="O37" s="35">
        <v>2</v>
      </c>
      <c r="P37" s="19" t="str">
        <f t="shared" si="8"/>
        <v>Sangat terampil menghitung pendapatan nasional, indeks harga dan menyusun hasil diskusi kebijakan moneter dan fiskal.</v>
      </c>
      <c r="Q37" s="19" t="str">
        <f t="shared" si="9"/>
        <v>B</v>
      </c>
      <c r="R37" s="19" t="str">
        <f t="shared" si="10"/>
        <v>B</v>
      </c>
      <c r="S37" s="18"/>
      <c r="T37" s="1">
        <v>57</v>
      </c>
      <c r="U37" s="1">
        <v>60</v>
      </c>
      <c r="V37" s="1">
        <v>70</v>
      </c>
      <c r="W37" s="1">
        <v>77</v>
      </c>
      <c r="X37" s="1">
        <v>90</v>
      </c>
      <c r="Y37" s="1">
        <v>65</v>
      </c>
      <c r="Z37" s="1"/>
      <c r="AA37" s="1"/>
      <c r="AB37" s="1"/>
      <c r="AC37" s="1"/>
      <c r="AD37" s="1"/>
      <c r="AE37" s="18"/>
      <c r="AF37" s="1">
        <v>88</v>
      </c>
      <c r="AG37" s="1">
        <v>86</v>
      </c>
      <c r="AH37" s="1">
        <v>80</v>
      </c>
      <c r="AI37" s="1">
        <v>75</v>
      </c>
      <c r="AJ37" s="1">
        <v>85</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37405</v>
      </c>
      <c r="C38" s="19" t="s">
        <v>149</v>
      </c>
      <c r="D38" s="18"/>
      <c r="E38" s="19">
        <f t="shared" si="0"/>
        <v>70</v>
      </c>
      <c r="F38" s="19" t="str">
        <f t="shared" si="1"/>
        <v>C</v>
      </c>
      <c r="G38" s="19">
        <f>IF((COUNTA(T12:AC12)&gt;0),(ROUND((AVERAGE(T38:AD38)),0)),"")</f>
        <v>70</v>
      </c>
      <c r="H38" s="19" t="str">
        <f t="shared" si="2"/>
        <v>C</v>
      </c>
      <c r="I38" s="35">
        <v>3</v>
      </c>
      <c r="J38" s="19" t="str">
        <f t="shared" si="3"/>
        <v>Memiliki kemampuan dalam menganalisis pendapatan nasional, pertumbuhan dan pembangunan ekonomi, ketenagakerjaan, indeks harga, kebij. Moneter dan fiskal namun perlu peningkatan pemahaman menjelaskan pendapatan nasional dan indeks harga.</v>
      </c>
      <c r="K38" s="19">
        <f t="shared" si="4"/>
        <v>83.8</v>
      </c>
      <c r="L38" s="19" t="str">
        <f t="shared" si="5"/>
        <v>B</v>
      </c>
      <c r="M38" s="19">
        <f t="shared" si="6"/>
        <v>83.8</v>
      </c>
      <c r="N38" s="19" t="str">
        <f t="shared" si="7"/>
        <v>B</v>
      </c>
      <c r="O38" s="35">
        <v>2</v>
      </c>
      <c r="P38" s="19" t="str">
        <f t="shared" si="8"/>
        <v>Sangat terampil menghitung pendapatan nasional, indeks harga dan menyusun hasil diskusi kebijakan moneter dan fiskal.</v>
      </c>
      <c r="Q38" s="19" t="str">
        <f t="shared" si="9"/>
        <v>B</v>
      </c>
      <c r="R38" s="19" t="str">
        <f t="shared" si="10"/>
        <v>B</v>
      </c>
      <c r="S38" s="18"/>
      <c r="T38" s="1">
        <v>60</v>
      </c>
      <c r="U38" s="1">
        <v>60</v>
      </c>
      <c r="V38" s="1">
        <v>70</v>
      </c>
      <c r="W38" s="1">
        <v>82</v>
      </c>
      <c r="X38" s="1">
        <v>85</v>
      </c>
      <c r="Y38" s="1">
        <v>62</v>
      </c>
      <c r="Z38" s="1"/>
      <c r="AA38" s="1"/>
      <c r="AB38" s="1"/>
      <c r="AC38" s="1"/>
      <c r="AD38" s="1"/>
      <c r="AE38" s="18"/>
      <c r="AF38" s="1">
        <v>88</v>
      </c>
      <c r="AG38" s="1">
        <v>86</v>
      </c>
      <c r="AH38" s="1">
        <v>80</v>
      </c>
      <c r="AI38" s="1">
        <v>80</v>
      </c>
      <c r="AJ38" s="1">
        <v>85</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37535</v>
      </c>
      <c r="C39" s="19" t="s">
        <v>150</v>
      </c>
      <c r="D39" s="18"/>
      <c r="E39" s="19">
        <f t="shared" si="0"/>
        <v>71</v>
      </c>
      <c r="F39" s="19" t="str">
        <f t="shared" si="1"/>
        <v>C</v>
      </c>
      <c r="G39" s="19">
        <f>IF((COUNTA(T12:AC12)&gt;0),(ROUND((AVERAGE(T39:AD39)),0)),"")</f>
        <v>71</v>
      </c>
      <c r="H39" s="19" t="str">
        <f t="shared" si="2"/>
        <v>C</v>
      </c>
      <c r="I39" s="35">
        <v>3</v>
      </c>
      <c r="J39" s="19" t="str">
        <f t="shared" si="3"/>
        <v>Memiliki kemampuan dalam menganalisis pendapatan nasional, pertumbuhan dan pembangunan ekonomi, ketenagakerjaan, indeks harga, kebij. Moneter dan fiskal namun perlu peningkatan pemahaman menjelaskan pendapatan nasional dan indeks harga.</v>
      </c>
      <c r="K39" s="19">
        <f t="shared" si="4"/>
        <v>84.4</v>
      </c>
      <c r="L39" s="19" t="str">
        <f t="shared" si="5"/>
        <v>A</v>
      </c>
      <c r="M39" s="19">
        <f t="shared" si="6"/>
        <v>84.4</v>
      </c>
      <c r="N39" s="19" t="str">
        <f t="shared" si="7"/>
        <v>A</v>
      </c>
      <c r="O39" s="35">
        <v>1</v>
      </c>
      <c r="P39" s="19" t="str">
        <f t="shared" si="8"/>
        <v>Sangat terampil menghitung pendapatan nasional, laju pertumbehan ekonomi, indeks harga dan menyusun hasil diskusi kebijakan moneter dan fiskal.</v>
      </c>
      <c r="Q39" s="19" t="str">
        <f t="shared" si="9"/>
        <v>B</v>
      </c>
      <c r="R39" s="19" t="str">
        <f t="shared" si="10"/>
        <v>B</v>
      </c>
      <c r="S39" s="18"/>
      <c r="T39" s="1">
        <v>57</v>
      </c>
      <c r="U39" s="1">
        <v>85</v>
      </c>
      <c r="V39" s="1">
        <v>84</v>
      </c>
      <c r="W39" s="1">
        <v>72</v>
      </c>
      <c r="X39" s="1">
        <v>85</v>
      </c>
      <c r="Y39" s="1">
        <v>42</v>
      </c>
      <c r="Z39" s="1"/>
      <c r="AA39" s="1"/>
      <c r="AB39" s="1"/>
      <c r="AC39" s="1"/>
      <c r="AD39" s="1"/>
      <c r="AE39" s="18"/>
      <c r="AF39" s="1">
        <v>88</v>
      </c>
      <c r="AG39" s="1">
        <v>84</v>
      </c>
      <c r="AH39" s="1">
        <v>80</v>
      </c>
      <c r="AI39" s="1">
        <v>85</v>
      </c>
      <c r="AJ39" s="1">
        <v>85</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37418</v>
      </c>
      <c r="C40" s="19" t="s">
        <v>151</v>
      </c>
      <c r="D40" s="18"/>
      <c r="E40" s="19">
        <f t="shared" si="0"/>
        <v>83</v>
      </c>
      <c r="F40" s="19" t="str">
        <f t="shared" si="1"/>
        <v>B</v>
      </c>
      <c r="G40" s="19">
        <f>IF((COUNTA(T12:AC12)&gt;0),(ROUND((AVERAGE(T40:AD40)),0)),"")</f>
        <v>83</v>
      </c>
      <c r="H40" s="19" t="str">
        <f t="shared" si="2"/>
        <v>B</v>
      </c>
      <c r="I40" s="35">
        <v>2</v>
      </c>
      <c r="J40" s="19" t="str">
        <f t="shared" si="3"/>
        <v>Memiliki kemampuan dalam menganalisis pendapatan nasional, pertumbuhan dan pembangunan ekonomi, ketenagakerjaan, indeks harga, kebij. Moneter dan fiskal namun perlu peningkatan pemahaman menjelaskan indeks harga.</v>
      </c>
      <c r="K40" s="19">
        <f t="shared" si="4"/>
        <v>80.599999999999994</v>
      </c>
      <c r="L40" s="19" t="str">
        <f t="shared" si="5"/>
        <v>B</v>
      </c>
      <c r="M40" s="19">
        <f t="shared" si="6"/>
        <v>80.599999999999994</v>
      </c>
      <c r="N40" s="19" t="str">
        <f t="shared" si="7"/>
        <v>B</v>
      </c>
      <c r="O40" s="35">
        <v>2</v>
      </c>
      <c r="P40" s="19" t="str">
        <f t="shared" si="8"/>
        <v>Sangat terampil menghitung pendapatan nasional, indeks harga dan menyusun hasil diskusi kebijakan moneter dan fiskal.</v>
      </c>
      <c r="Q40" s="19" t="str">
        <f t="shared" si="9"/>
        <v>B</v>
      </c>
      <c r="R40" s="19" t="str">
        <f t="shared" si="10"/>
        <v>B</v>
      </c>
      <c r="S40" s="18"/>
      <c r="T40" s="1">
        <v>83</v>
      </c>
      <c r="U40" s="1">
        <v>85</v>
      </c>
      <c r="V40" s="1">
        <v>92</v>
      </c>
      <c r="W40" s="1">
        <v>82</v>
      </c>
      <c r="X40" s="1">
        <v>85</v>
      </c>
      <c r="Y40" s="1">
        <v>72</v>
      </c>
      <c r="Z40" s="1"/>
      <c r="AA40" s="1"/>
      <c r="AB40" s="1"/>
      <c r="AC40" s="1"/>
      <c r="AD40" s="1"/>
      <c r="AE40" s="18"/>
      <c r="AF40" s="1">
        <v>88</v>
      </c>
      <c r="AG40" s="1">
        <v>80</v>
      </c>
      <c r="AH40" s="1">
        <v>80</v>
      </c>
      <c r="AI40" s="1">
        <v>70</v>
      </c>
      <c r="AJ40" s="1">
        <v>85</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37431</v>
      </c>
      <c r="C41" s="19" t="s">
        <v>152</v>
      </c>
      <c r="D41" s="18"/>
      <c r="E41" s="19">
        <f t="shared" si="0"/>
        <v>71</v>
      </c>
      <c r="F41" s="19" t="str">
        <f t="shared" si="1"/>
        <v>C</v>
      </c>
      <c r="G41" s="19">
        <f>IF((COUNTA(T12:AC12)&gt;0),(ROUND((AVERAGE(T41:AD41)),0)),"")</f>
        <v>71</v>
      </c>
      <c r="H41" s="19" t="str">
        <f t="shared" si="2"/>
        <v>C</v>
      </c>
      <c r="I41" s="35">
        <v>3</v>
      </c>
      <c r="J41" s="19" t="str">
        <f t="shared" si="3"/>
        <v>Memiliki kemampuan dalam menganalisis pendapatan nasional, pertumbuhan dan pembangunan ekonomi, ketenagakerjaan, indeks harga, kebij. Moneter dan fiskal namun perlu peningkatan pemahaman menjelaskan pendapatan nasional dan indeks harga.</v>
      </c>
      <c r="K41" s="19">
        <f t="shared" si="4"/>
        <v>83.4</v>
      </c>
      <c r="L41" s="19" t="str">
        <f t="shared" si="5"/>
        <v>B</v>
      </c>
      <c r="M41" s="19">
        <f t="shared" si="6"/>
        <v>83.4</v>
      </c>
      <c r="N41" s="19" t="str">
        <f t="shared" si="7"/>
        <v>B</v>
      </c>
      <c r="O41" s="35">
        <v>2</v>
      </c>
      <c r="P41" s="19" t="str">
        <f t="shared" si="8"/>
        <v>Sangat terampil menghitung pendapatan nasional, indeks harga dan menyusun hasil diskusi kebijakan moneter dan fiskal.</v>
      </c>
      <c r="Q41" s="19" t="str">
        <f t="shared" si="9"/>
        <v>B</v>
      </c>
      <c r="R41" s="19" t="str">
        <f t="shared" si="10"/>
        <v>B</v>
      </c>
      <c r="S41" s="18"/>
      <c r="T41" s="1">
        <v>45</v>
      </c>
      <c r="U41" s="1">
        <v>70</v>
      </c>
      <c r="V41" s="1">
        <v>88</v>
      </c>
      <c r="W41" s="1">
        <v>74</v>
      </c>
      <c r="X41" s="1">
        <v>85</v>
      </c>
      <c r="Y41" s="1">
        <v>66</v>
      </c>
      <c r="Z41" s="1"/>
      <c r="AA41" s="1"/>
      <c r="AB41" s="1"/>
      <c r="AC41" s="1"/>
      <c r="AD41" s="1"/>
      <c r="AE41" s="18"/>
      <c r="AF41" s="1">
        <v>88</v>
      </c>
      <c r="AG41" s="1">
        <v>94</v>
      </c>
      <c r="AH41" s="1">
        <v>80</v>
      </c>
      <c r="AI41" s="1">
        <v>70</v>
      </c>
      <c r="AJ41" s="1">
        <v>85</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37444</v>
      </c>
      <c r="C42" s="19" t="s">
        <v>153</v>
      </c>
      <c r="D42" s="18"/>
      <c r="E42" s="19">
        <f t="shared" si="0"/>
        <v>70</v>
      </c>
      <c r="F42" s="19" t="str">
        <f t="shared" si="1"/>
        <v>C</v>
      </c>
      <c r="G42" s="19">
        <f>IF((COUNTA(T12:AC12)&gt;0),(ROUND((AVERAGE(T42:AD42)),0)),"")</f>
        <v>70</v>
      </c>
      <c r="H42" s="19" t="str">
        <f t="shared" si="2"/>
        <v>C</v>
      </c>
      <c r="I42" s="35">
        <v>3</v>
      </c>
      <c r="J42" s="19" t="str">
        <f t="shared" si="3"/>
        <v>Memiliki kemampuan dalam menganalisis pendapatan nasional, pertumbuhan dan pembangunan ekonomi, ketenagakerjaan, indeks harga, kebij. Moneter dan fiskal namun perlu peningkatan pemahaman menjelaskan pendapatan nasional dan indeks harga.</v>
      </c>
      <c r="K42" s="19">
        <f t="shared" si="4"/>
        <v>82.8</v>
      </c>
      <c r="L42" s="19" t="str">
        <f t="shared" si="5"/>
        <v>B</v>
      </c>
      <c r="M42" s="19">
        <f t="shared" si="6"/>
        <v>82.8</v>
      </c>
      <c r="N42" s="19" t="str">
        <f t="shared" si="7"/>
        <v>B</v>
      </c>
      <c r="O42" s="35">
        <v>2</v>
      </c>
      <c r="P42" s="19" t="str">
        <f t="shared" si="8"/>
        <v>Sangat terampil menghitung pendapatan nasional, indeks harga dan menyusun hasil diskusi kebijakan moneter dan fiskal.</v>
      </c>
      <c r="Q42" s="19" t="str">
        <f t="shared" si="9"/>
        <v>B</v>
      </c>
      <c r="R42" s="19" t="str">
        <f t="shared" si="10"/>
        <v>B</v>
      </c>
      <c r="S42" s="18"/>
      <c r="T42" s="1">
        <v>60</v>
      </c>
      <c r="U42" s="1">
        <v>65</v>
      </c>
      <c r="V42" s="1">
        <v>70</v>
      </c>
      <c r="W42" s="1">
        <v>71</v>
      </c>
      <c r="X42" s="1">
        <v>90</v>
      </c>
      <c r="Y42" s="1">
        <v>65</v>
      </c>
      <c r="Z42" s="1"/>
      <c r="AA42" s="1"/>
      <c r="AB42" s="1"/>
      <c r="AC42" s="1"/>
      <c r="AD42" s="1"/>
      <c r="AE42" s="18"/>
      <c r="AF42" s="1">
        <v>88</v>
      </c>
      <c r="AG42" s="1">
        <v>76</v>
      </c>
      <c r="AH42" s="1">
        <v>80</v>
      </c>
      <c r="AI42" s="1">
        <v>85</v>
      </c>
      <c r="AJ42" s="1">
        <v>85</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37457</v>
      </c>
      <c r="C43" s="19" t="s">
        <v>154</v>
      </c>
      <c r="D43" s="18"/>
      <c r="E43" s="19">
        <f t="shared" si="0"/>
        <v>70</v>
      </c>
      <c r="F43" s="19" t="str">
        <f t="shared" si="1"/>
        <v>C</v>
      </c>
      <c r="G43" s="19">
        <f>IF((COUNTA(T12:AC12)&gt;0),(ROUND((AVERAGE(T43:AD43)),0)),"")</f>
        <v>70</v>
      </c>
      <c r="H43" s="19" t="str">
        <f t="shared" si="2"/>
        <v>C</v>
      </c>
      <c r="I43" s="35">
        <v>3</v>
      </c>
      <c r="J43" s="19" t="str">
        <f t="shared" si="3"/>
        <v>Memiliki kemampuan dalam menganalisis pendapatan nasional, pertumbuhan dan pembangunan ekonomi, ketenagakerjaan, indeks harga, kebij. Moneter dan fiskal namun perlu peningkatan pemahaman menjelaskan pendapatan nasional dan indeks harga.</v>
      </c>
      <c r="K43" s="19">
        <f t="shared" si="4"/>
        <v>83.2</v>
      </c>
      <c r="L43" s="19" t="str">
        <f t="shared" si="5"/>
        <v>B</v>
      </c>
      <c r="M43" s="19">
        <f t="shared" si="6"/>
        <v>83.2</v>
      </c>
      <c r="N43" s="19" t="str">
        <f t="shared" si="7"/>
        <v>B</v>
      </c>
      <c r="O43" s="35">
        <v>2</v>
      </c>
      <c r="P43" s="19" t="str">
        <f t="shared" si="8"/>
        <v>Sangat terampil menghitung pendapatan nasional, indeks harga dan menyusun hasil diskusi kebijakan moneter dan fiskal.</v>
      </c>
      <c r="Q43" s="19" t="str">
        <f t="shared" si="9"/>
        <v>B</v>
      </c>
      <c r="R43" s="19" t="str">
        <f t="shared" si="10"/>
        <v>B</v>
      </c>
      <c r="S43" s="18"/>
      <c r="T43" s="1">
        <v>40</v>
      </c>
      <c r="U43" s="1">
        <v>65</v>
      </c>
      <c r="V43" s="1">
        <v>82</v>
      </c>
      <c r="W43" s="1">
        <v>90</v>
      </c>
      <c r="X43" s="1">
        <v>85</v>
      </c>
      <c r="Y43" s="1">
        <v>60</v>
      </c>
      <c r="Z43" s="1"/>
      <c r="AA43" s="1"/>
      <c r="AB43" s="1"/>
      <c r="AC43" s="1"/>
      <c r="AD43" s="1"/>
      <c r="AE43" s="18"/>
      <c r="AF43" s="1">
        <v>88</v>
      </c>
      <c r="AG43" s="1">
        <v>88</v>
      </c>
      <c r="AH43" s="1">
        <v>80</v>
      </c>
      <c r="AI43" s="1">
        <v>75</v>
      </c>
      <c r="AJ43" s="1">
        <v>85</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37470</v>
      </c>
      <c r="C44" s="19" t="s">
        <v>155</v>
      </c>
      <c r="D44" s="18"/>
      <c r="E44" s="19">
        <f t="shared" si="0"/>
        <v>76</v>
      </c>
      <c r="F44" s="19" t="str">
        <f t="shared" si="1"/>
        <v>B</v>
      </c>
      <c r="G44" s="19">
        <f>IF((COUNTA(T12:AC12)&gt;0),(ROUND((AVERAGE(T44:AD44)),0)),"")</f>
        <v>76</v>
      </c>
      <c r="H44" s="19" t="str">
        <f t="shared" si="2"/>
        <v>B</v>
      </c>
      <c r="I44" s="35">
        <v>2</v>
      </c>
      <c r="J44" s="19" t="str">
        <f t="shared" si="3"/>
        <v>Memiliki kemampuan dalam menganalisis pendapatan nasional, pertumbuhan dan pembangunan ekonomi, ketenagakerjaan, indeks harga, kebij. Moneter dan fiskal namun perlu peningkatan pemahaman menjelaskan indeks harga.</v>
      </c>
      <c r="K44" s="19">
        <f t="shared" si="4"/>
        <v>80.8</v>
      </c>
      <c r="L44" s="19" t="str">
        <f t="shared" si="5"/>
        <v>B</v>
      </c>
      <c r="M44" s="19">
        <f t="shared" si="6"/>
        <v>80.8</v>
      </c>
      <c r="N44" s="19" t="str">
        <f t="shared" si="7"/>
        <v>B</v>
      </c>
      <c r="O44" s="35">
        <v>2</v>
      </c>
      <c r="P44" s="19" t="str">
        <f t="shared" si="8"/>
        <v>Sangat terampil menghitung pendapatan nasional, indeks harga dan menyusun hasil diskusi kebijakan moneter dan fiskal.</v>
      </c>
      <c r="Q44" s="19" t="str">
        <f t="shared" si="9"/>
        <v>B</v>
      </c>
      <c r="R44" s="19" t="str">
        <f t="shared" si="10"/>
        <v>B</v>
      </c>
      <c r="S44" s="18"/>
      <c r="T44" s="1">
        <v>57</v>
      </c>
      <c r="U44" s="1">
        <v>90</v>
      </c>
      <c r="V44" s="1">
        <v>88</v>
      </c>
      <c r="W44" s="1">
        <v>74</v>
      </c>
      <c r="X44" s="1">
        <v>85</v>
      </c>
      <c r="Y44" s="1">
        <v>64</v>
      </c>
      <c r="Z44" s="1"/>
      <c r="AA44" s="1"/>
      <c r="AB44" s="1"/>
      <c r="AC44" s="1"/>
      <c r="AD44" s="1"/>
      <c r="AE44" s="18"/>
      <c r="AF44" s="1">
        <v>88</v>
      </c>
      <c r="AG44" s="1">
        <v>76</v>
      </c>
      <c r="AH44" s="1">
        <v>80</v>
      </c>
      <c r="AI44" s="1">
        <v>75</v>
      </c>
      <c r="AJ44" s="1">
        <v>85</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37483</v>
      </c>
      <c r="C45" s="19" t="s">
        <v>156</v>
      </c>
      <c r="D45" s="18"/>
      <c r="E45" s="19">
        <f t="shared" si="0"/>
        <v>74</v>
      </c>
      <c r="F45" s="19" t="str">
        <f t="shared" si="1"/>
        <v>C</v>
      </c>
      <c r="G45" s="19">
        <f>IF((COUNTA(T12:AC12)&gt;0),(ROUND((AVERAGE(T45:AD45)),0)),"")</f>
        <v>74</v>
      </c>
      <c r="H45" s="19" t="str">
        <f t="shared" si="2"/>
        <v>C</v>
      </c>
      <c r="I45" s="35">
        <v>3</v>
      </c>
      <c r="J45" s="19" t="str">
        <f t="shared" si="3"/>
        <v>Memiliki kemampuan dalam menganalisis pendapatan nasional, pertumbuhan dan pembangunan ekonomi, ketenagakerjaan, indeks harga, kebij. Moneter dan fiskal namun perlu peningkatan pemahaman menjelaskan pendapatan nasional dan indeks harga.</v>
      </c>
      <c r="K45" s="19">
        <f t="shared" si="4"/>
        <v>82.6</v>
      </c>
      <c r="L45" s="19" t="str">
        <f t="shared" si="5"/>
        <v>B</v>
      </c>
      <c r="M45" s="19">
        <f t="shared" si="6"/>
        <v>82.6</v>
      </c>
      <c r="N45" s="19" t="str">
        <f t="shared" si="7"/>
        <v>B</v>
      </c>
      <c r="O45" s="35">
        <v>2</v>
      </c>
      <c r="P45" s="19" t="str">
        <f t="shared" si="8"/>
        <v>Sangat terampil menghitung pendapatan nasional, indeks harga dan menyusun hasil diskusi kebijakan moneter dan fiskal.</v>
      </c>
      <c r="Q45" s="19" t="str">
        <f t="shared" si="9"/>
        <v>B</v>
      </c>
      <c r="R45" s="19" t="str">
        <f t="shared" si="10"/>
        <v>B</v>
      </c>
      <c r="S45" s="18"/>
      <c r="T45" s="1">
        <v>75</v>
      </c>
      <c r="U45" s="1">
        <v>75</v>
      </c>
      <c r="V45" s="1">
        <v>74</v>
      </c>
      <c r="W45" s="1">
        <v>79</v>
      </c>
      <c r="X45" s="1">
        <v>85</v>
      </c>
      <c r="Y45" s="1">
        <v>56</v>
      </c>
      <c r="Z45" s="1"/>
      <c r="AA45" s="1"/>
      <c r="AB45" s="1"/>
      <c r="AC45" s="1"/>
      <c r="AD45" s="1"/>
      <c r="AE45" s="18"/>
      <c r="AF45" s="1">
        <v>88</v>
      </c>
      <c r="AG45" s="1">
        <v>80</v>
      </c>
      <c r="AH45" s="1">
        <v>80</v>
      </c>
      <c r="AI45" s="1">
        <v>80</v>
      </c>
      <c r="AJ45" s="1">
        <v>85</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37496</v>
      </c>
      <c r="C46" s="19" t="s">
        <v>157</v>
      </c>
      <c r="D46" s="18"/>
      <c r="E46" s="19">
        <f t="shared" si="0"/>
        <v>74</v>
      </c>
      <c r="F46" s="19" t="str">
        <f t="shared" si="1"/>
        <v>C</v>
      </c>
      <c r="G46" s="19">
        <f>IF((COUNTA(T12:AC12)&gt;0),(ROUND((AVERAGE(T46:AD46)),0)),"")</f>
        <v>74</v>
      </c>
      <c r="H46" s="19" t="str">
        <f t="shared" si="2"/>
        <v>C</v>
      </c>
      <c r="I46" s="35">
        <v>3</v>
      </c>
      <c r="J46" s="19" t="str">
        <f t="shared" si="3"/>
        <v>Memiliki kemampuan dalam menganalisis pendapatan nasional, pertumbuhan dan pembangunan ekonomi, ketenagakerjaan, indeks harga, kebij. Moneter dan fiskal namun perlu peningkatan pemahaman menjelaskan pendapatan nasional dan indeks harga.</v>
      </c>
      <c r="K46" s="19">
        <f t="shared" si="4"/>
        <v>84.8</v>
      </c>
      <c r="L46" s="19" t="str">
        <f t="shared" si="5"/>
        <v>A</v>
      </c>
      <c r="M46" s="19">
        <f t="shared" si="6"/>
        <v>84.8</v>
      </c>
      <c r="N46" s="19" t="str">
        <f t="shared" si="7"/>
        <v>A</v>
      </c>
      <c r="O46" s="35">
        <v>1</v>
      </c>
      <c r="P46" s="19" t="str">
        <f t="shared" si="8"/>
        <v>Sangat terampil menghitung pendapatan nasional, laju pertumbehan ekonomi, indeks harga dan menyusun hasil diskusi kebijakan moneter dan fiskal.</v>
      </c>
      <c r="Q46" s="19" t="str">
        <f t="shared" si="9"/>
        <v>B</v>
      </c>
      <c r="R46" s="19" t="str">
        <f t="shared" si="10"/>
        <v>B</v>
      </c>
      <c r="S46" s="18"/>
      <c r="T46" s="1">
        <v>57</v>
      </c>
      <c r="U46" s="1">
        <v>70</v>
      </c>
      <c r="V46" s="1">
        <v>74</v>
      </c>
      <c r="W46" s="1">
        <v>96</v>
      </c>
      <c r="X46" s="1">
        <v>85</v>
      </c>
      <c r="Y46" s="1">
        <v>64</v>
      </c>
      <c r="Z46" s="1"/>
      <c r="AA46" s="1"/>
      <c r="AB46" s="1"/>
      <c r="AC46" s="1"/>
      <c r="AD46" s="1"/>
      <c r="AE46" s="18"/>
      <c r="AF46" s="1">
        <v>88</v>
      </c>
      <c r="AG46" s="1">
        <v>96</v>
      </c>
      <c r="AH46" s="1">
        <v>80</v>
      </c>
      <c r="AI46" s="1">
        <v>75</v>
      </c>
      <c r="AJ46" s="1">
        <v>85</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37509</v>
      </c>
      <c r="C47" s="19" t="s">
        <v>158</v>
      </c>
      <c r="D47" s="18"/>
      <c r="E47" s="19">
        <f t="shared" si="0"/>
        <v>71</v>
      </c>
      <c r="F47" s="19" t="str">
        <f t="shared" si="1"/>
        <v>C</v>
      </c>
      <c r="G47" s="19">
        <f>IF((COUNTA(T12:AC12)&gt;0),(ROUND((AVERAGE(T47:AD47)),0)),"")</f>
        <v>71</v>
      </c>
      <c r="H47" s="19" t="str">
        <f t="shared" si="2"/>
        <v>C</v>
      </c>
      <c r="I47" s="35">
        <v>3</v>
      </c>
      <c r="J47" s="19" t="str">
        <f t="shared" si="3"/>
        <v>Memiliki kemampuan dalam menganalisis pendapatan nasional, pertumbuhan dan pembangunan ekonomi, ketenagakerjaan, indeks harga, kebij. Moneter dan fiskal namun perlu peningkatan pemahaman menjelaskan pendapatan nasional dan indeks harga.</v>
      </c>
      <c r="K47" s="19">
        <f t="shared" si="4"/>
        <v>78.599999999999994</v>
      </c>
      <c r="L47" s="19" t="str">
        <f t="shared" si="5"/>
        <v>B</v>
      </c>
      <c r="M47" s="19">
        <f t="shared" si="6"/>
        <v>78.599999999999994</v>
      </c>
      <c r="N47" s="19" t="str">
        <f t="shared" si="7"/>
        <v>B</v>
      </c>
      <c r="O47" s="35">
        <v>2</v>
      </c>
      <c r="P47" s="19" t="str">
        <f t="shared" si="8"/>
        <v>Sangat terampil menghitung pendapatan nasional, indeks harga dan menyusun hasil diskusi kebijakan moneter dan fiskal.</v>
      </c>
      <c r="Q47" s="19" t="str">
        <f t="shared" si="9"/>
        <v>B</v>
      </c>
      <c r="R47" s="19" t="str">
        <f t="shared" si="10"/>
        <v>B</v>
      </c>
      <c r="S47" s="18"/>
      <c r="T47" s="1">
        <v>45</v>
      </c>
      <c r="U47" s="1">
        <v>80</v>
      </c>
      <c r="V47" s="1">
        <v>84</v>
      </c>
      <c r="W47" s="1">
        <v>77</v>
      </c>
      <c r="X47" s="1">
        <v>85</v>
      </c>
      <c r="Y47" s="1">
        <v>54</v>
      </c>
      <c r="Z47" s="1"/>
      <c r="AA47" s="1"/>
      <c r="AB47" s="1"/>
      <c r="AC47" s="1"/>
      <c r="AD47" s="1"/>
      <c r="AE47" s="18"/>
      <c r="AF47" s="1">
        <v>88</v>
      </c>
      <c r="AG47" s="1">
        <v>70</v>
      </c>
      <c r="AH47" s="1">
        <v>80</v>
      </c>
      <c r="AI47" s="1">
        <v>70</v>
      </c>
      <c r="AJ47" s="1">
        <v>85</v>
      </c>
      <c r="AK47" s="1"/>
      <c r="AL47" s="1"/>
      <c r="AM47" s="1"/>
      <c r="AN47" s="1"/>
      <c r="AO47" s="1"/>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c r="G52" s="39" t="s">
        <v>109</v>
      </c>
      <c r="H52" s="39"/>
      <c r="I52" s="37"/>
      <c r="J52" s="28"/>
      <c r="K52" s="18" t="e">
        <f>IF(COUNTBLANK($G$11:$G$50)=40,"",MAX($G$11:$G$50))</f>
        <v>#DIV/0!</v>
      </c>
      <c r="L52" s="18"/>
      <c r="M52" s="18"/>
      <c r="N52" s="18"/>
      <c r="O52" s="36"/>
      <c r="P52" s="18"/>
      <c r="Q52" s="18" t="s">
        <v>110</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c r="G53" s="39" t="s">
        <v>112</v>
      </c>
      <c r="H53" s="39"/>
      <c r="I53" s="37"/>
      <c r="J53" s="28"/>
      <c r="K53" s="18" t="e">
        <f>IF(COUNTBLANK($G$11:$G$50)=40,"",MIN($G$11:$G$50))</f>
        <v>#DIV/0!</v>
      </c>
      <c r="L53" s="18"/>
      <c r="M53" s="18"/>
      <c r="N53" s="18"/>
      <c r="O53" s="36"/>
      <c r="P53" s="18"/>
      <c r="Q53" s="18" t="s">
        <v>113</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39" t="s">
        <v>114</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39" t="s">
        <v>115</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6"/>
      <c r="J56" s="18"/>
      <c r="K56" s="18"/>
      <c r="L56" s="18"/>
      <c r="M56" s="18" t="s">
        <v>2</v>
      </c>
      <c r="N56" s="18"/>
      <c r="O56" s="36"/>
      <c r="P56" s="18"/>
      <c r="Q56" s="18" t="s">
        <v>117</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6"/>
      <c r="J57" s="18"/>
      <c r="K57" s="18"/>
      <c r="L57" s="18"/>
      <c r="M57" s="18" t="s">
        <v>119</v>
      </c>
      <c r="N57" s="18"/>
      <c r="O57" s="36"/>
      <c r="P57" s="18"/>
      <c r="Q57" s="18" t="s">
        <v>120</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327" priority="1" operator="lessThan">
      <formula>$C$4</formula>
    </cfRule>
  </conditionalFormatting>
  <conditionalFormatting sqref="E12">
    <cfRule type="cellIs" dxfId="326" priority="2" operator="lessThan">
      <formula>$C$4</formula>
    </cfRule>
  </conditionalFormatting>
  <conditionalFormatting sqref="E13">
    <cfRule type="cellIs" dxfId="325" priority="3" operator="lessThan">
      <formula>$C$4</formula>
    </cfRule>
  </conditionalFormatting>
  <conditionalFormatting sqref="E14">
    <cfRule type="cellIs" dxfId="324" priority="4" operator="lessThan">
      <formula>$C$4</formula>
    </cfRule>
  </conditionalFormatting>
  <conditionalFormatting sqref="E15">
    <cfRule type="cellIs" dxfId="323" priority="5" operator="lessThan">
      <formula>$C$4</formula>
    </cfRule>
  </conditionalFormatting>
  <conditionalFormatting sqref="E16">
    <cfRule type="cellIs" dxfId="322" priority="6" operator="lessThan">
      <formula>$C$4</formula>
    </cfRule>
  </conditionalFormatting>
  <conditionalFormatting sqref="E17">
    <cfRule type="cellIs" dxfId="321" priority="7" operator="lessThan">
      <formula>$C$4</formula>
    </cfRule>
  </conditionalFormatting>
  <conditionalFormatting sqref="E18">
    <cfRule type="cellIs" dxfId="320" priority="8" operator="lessThan">
      <formula>$C$4</formula>
    </cfRule>
  </conditionalFormatting>
  <conditionalFormatting sqref="E19">
    <cfRule type="cellIs" dxfId="319" priority="9" operator="lessThan">
      <formula>$C$4</formula>
    </cfRule>
  </conditionalFormatting>
  <conditionalFormatting sqref="E20">
    <cfRule type="cellIs" dxfId="318" priority="10" operator="lessThan">
      <formula>$C$4</formula>
    </cfRule>
  </conditionalFormatting>
  <conditionalFormatting sqref="E21">
    <cfRule type="cellIs" dxfId="317" priority="11" operator="lessThan">
      <formula>$C$4</formula>
    </cfRule>
  </conditionalFormatting>
  <conditionalFormatting sqref="E22">
    <cfRule type="cellIs" dxfId="316" priority="12" operator="lessThan">
      <formula>$C$4</formula>
    </cfRule>
  </conditionalFormatting>
  <conditionalFormatting sqref="E23">
    <cfRule type="cellIs" dxfId="315" priority="13" operator="lessThan">
      <formula>$C$4</formula>
    </cfRule>
  </conditionalFormatting>
  <conditionalFormatting sqref="E24">
    <cfRule type="cellIs" dxfId="314" priority="14" operator="lessThan">
      <formula>$C$4</formula>
    </cfRule>
  </conditionalFormatting>
  <conditionalFormatting sqref="E25">
    <cfRule type="cellIs" dxfId="313" priority="15" operator="lessThan">
      <formula>$C$4</formula>
    </cfRule>
  </conditionalFormatting>
  <conditionalFormatting sqref="E26">
    <cfRule type="cellIs" dxfId="312" priority="16" operator="lessThan">
      <formula>$C$4</formula>
    </cfRule>
  </conditionalFormatting>
  <conditionalFormatting sqref="E27">
    <cfRule type="cellIs" dxfId="311" priority="17" operator="lessThan">
      <formula>$C$4</formula>
    </cfRule>
  </conditionalFormatting>
  <conditionalFormatting sqref="E28">
    <cfRule type="cellIs" dxfId="310" priority="18" operator="lessThan">
      <formula>$C$4</formula>
    </cfRule>
  </conditionalFormatting>
  <conditionalFormatting sqref="E29">
    <cfRule type="cellIs" dxfId="309" priority="19" operator="lessThan">
      <formula>$C$4</formula>
    </cfRule>
  </conditionalFormatting>
  <conditionalFormatting sqref="E30">
    <cfRule type="cellIs" dxfId="308" priority="20" operator="lessThan">
      <formula>$C$4</formula>
    </cfRule>
  </conditionalFormatting>
  <conditionalFormatting sqref="E31">
    <cfRule type="cellIs" dxfId="307" priority="21" operator="lessThan">
      <formula>$C$4</formula>
    </cfRule>
  </conditionalFormatting>
  <conditionalFormatting sqref="E32">
    <cfRule type="cellIs" dxfId="306" priority="22" operator="lessThan">
      <formula>$C$4</formula>
    </cfRule>
  </conditionalFormatting>
  <conditionalFormatting sqref="E33">
    <cfRule type="cellIs" dxfId="305" priority="23" operator="lessThan">
      <formula>$C$4</formula>
    </cfRule>
  </conditionalFormatting>
  <conditionalFormatting sqref="E34">
    <cfRule type="cellIs" dxfId="304" priority="24" operator="lessThan">
      <formula>$C$4</formula>
    </cfRule>
  </conditionalFormatting>
  <conditionalFormatting sqref="E35">
    <cfRule type="cellIs" dxfId="303" priority="25" operator="lessThan">
      <formula>$C$4</formula>
    </cfRule>
  </conditionalFormatting>
  <conditionalFormatting sqref="E36">
    <cfRule type="cellIs" dxfId="302" priority="26" operator="lessThan">
      <formula>$C$4</formula>
    </cfRule>
  </conditionalFormatting>
  <conditionalFormatting sqref="E37">
    <cfRule type="cellIs" dxfId="301" priority="27" operator="lessThan">
      <formula>$C$4</formula>
    </cfRule>
  </conditionalFormatting>
  <conditionalFormatting sqref="E38">
    <cfRule type="cellIs" dxfId="300" priority="28" operator="lessThan">
      <formula>$C$4</formula>
    </cfRule>
  </conditionalFormatting>
  <conditionalFormatting sqref="E39">
    <cfRule type="cellIs" dxfId="299" priority="29" operator="lessThan">
      <formula>$C$4</formula>
    </cfRule>
  </conditionalFormatting>
  <conditionalFormatting sqref="E40">
    <cfRule type="cellIs" dxfId="298" priority="30" operator="lessThan">
      <formula>$C$4</formula>
    </cfRule>
  </conditionalFormatting>
  <conditionalFormatting sqref="E41">
    <cfRule type="cellIs" dxfId="297" priority="31" operator="lessThan">
      <formula>$C$4</formula>
    </cfRule>
  </conditionalFormatting>
  <conditionalFormatting sqref="E42">
    <cfRule type="cellIs" dxfId="296" priority="32" operator="lessThan">
      <formula>$C$4</formula>
    </cfRule>
  </conditionalFormatting>
  <conditionalFormatting sqref="E43">
    <cfRule type="cellIs" dxfId="295" priority="33" operator="lessThan">
      <formula>$C$4</formula>
    </cfRule>
  </conditionalFormatting>
  <conditionalFormatting sqref="E44">
    <cfRule type="cellIs" dxfId="294" priority="34" operator="lessThan">
      <formula>$C$4</formula>
    </cfRule>
  </conditionalFormatting>
  <conditionalFormatting sqref="E45">
    <cfRule type="cellIs" dxfId="293" priority="35" operator="lessThan">
      <formula>$C$4</formula>
    </cfRule>
  </conditionalFormatting>
  <conditionalFormatting sqref="E46">
    <cfRule type="cellIs" dxfId="292" priority="36" operator="lessThan">
      <formula>$C$4</formula>
    </cfRule>
  </conditionalFormatting>
  <conditionalFormatting sqref="E47">
    <cfRule type="cellIs" dxfId="291" priority="37" operator="lessThan">
      <formula>$C$4</formula>
    </cfRule>
  </conditionalFormatting>
  <conditionalFormatting sqref="E48">
    <cfRule type="cellIs" dxfId="290" priority="38" operator="lessThan">
      <formula>$C$4</formula>
    </cfRule>
  </conditionalFormatting>
  <conditionalFormatting sqref="E49">
    <cfRule type="cellIs" dxfId="289" priority="39" operator="lessThan">
      <formula>$C$4</formula>
    </cfRule>
  </conditionalFormatting>
  <conditionalFormatting sqref="E50">
    <cfRule type="cellIs" dxfId="288" priority="40" operator="lessThan">
      <formula>$C$4</formula>
    </cfRule>
  </conditionalFormatting>
  <conditionalFormatting sqref="G11">
    <cfRule type="cellIs" dxfId="287" priority="41" operator="lessThan">
      <formula>$C$4</formula>
    </cfRule>
  </conditionalFormatting>
  <conditionalFormatting sqref="G12">
    <cfRule type="cellIs" dxfId="286" priority="42" operator="lessThan">
      <formula>$C$4</formula>
    </cfRule>
  </conditionalFormatting>
  <conditionalFormatting sqref="G13">
    <cfRule type="cellIs" dxfId="285" priority="43" operator="lessThan">
      <formula>$C$4</formula>
    </cfRule>
  </conditionalFormatting>
  <conditionalFormatting sqref="G14">
    <cfRule type="cellIs" dxfId="284" priority="44" operator="lessThan">
      <formula>$C$4</formula>
    </cfRule>
  </conditionalFormatting>
  <conditionalFormatting sqref="G15">
    <cfRule type="cellIs" dxfId="283" priority="45" operator="lessThan">
      <formula>$C$4</formula>
    </cfRule>
  </conditionalFormatting>
  <conditionalFormatting sqref="G16">
    <cfRule type="cellIs" dxfId="282" priority="46" operator="lessThan">
      <formula>$C$4</formula>
    </cfRule>
  </conditionalFormatting>
  <conditionalFormatting sqref="G17">
    <cfRule type="cellIs" dxfId="281" priority="47" operator="lessThan">
      <formula>$C$4</formula>
    </cfRule>
  </conditionalFormatting>
  <conditionalFormatting sqref="G18">
    <cfRule type="cellIs" dxfId="280" priority="48" operator="lessThan">
      <formula>$C$4</formula>
    </cfRule>
  </conditionalFormatting>
  <conditionalFormatting sqref="G19">
    <cfRule type="cellIs" dxfId="279" priority="49" operator="lessThan">
      <formula>$C$4</formula>
    </cfRule>
  </conditionalFormatting>
  <conditionalFormatting sqref="G20">
    <cfRule type="cellIs" dxfId="278" priority="50" operator="lessThan">
      <formula>$C$4</formula>
    </cfRule>
  </conditionalFormatting>
  <conditionalFormatting sqref="G21">
    <cfRule type="cellIs" dxfId="277" priority="51" operator="lessThan">
      <formula>$C$4</formula>
    </cfRule>
  </conditionalFormatting>
  <conditionalFormatting sqref="G22">
    <cfRule type="cellIs" dxfId="276" priority="52" operator="lessThan">
      <formula>$C$4</formula>
    </cfRule>
  </conditionalFormatting>
  <conditionalFormatting sqref="G23">
    <cfRule type="cellIs" dxfId="275" priority="53" operator="lessThan">
      <formula>$C$4</formula>
    </cfRule>
  </conditionalFormatting>
  <conditionalFormatting sqref="G24">
    <cfRule type="cellIs" dxfId="274" priority="54" operator="lessThan">
      <formula>$C$4</formula>
    </cfRule>
  </conditionalFormatting>
  <conditionalFormatting sqref="G25">
    <cfRule type="cellIs" dxfId="273" priority="55" operator="lessThan">
      <formula>$C$4</formula>
    </cfRule>
  </conditionalFormatting>
  <conditionalFormatting sqref="G26">
    <cfRule type="cellIs" dxfId="272" priority="56" operator="lessThan">
      <formula>$C$4</formula>
    </cfRule>
  </conditionalFormatting>
  <conditionalFormatting sqref="G27">
    <cfRule type="cellIs" dxfId="271" priority="57" operator="lessThan">
      <formula>$C$4</formula>
    </cfRule>
  </conditionalFormatting>
  <conditionalFormatting sqref="G28">
    <cfRule type="cellIs" dxfId="270" priority="58" operator="lessThan">
      <formula>$C$4</formula>
    </cfRule>
  </conditionalFormatting>
  <conditionalFormatting sqref="G29">
    <cfRule type="cellIs" dxfId="269" priority="59" operator="lessThan">
      <formula>$C$4</formula>
    </cfRule>
  </conditionalFormatting>
  <conditionalFormatting sqref="G30">
    <cfRule type="cellIs" dxfId="268" priority="60" operator="lessThan">
      <formula>$C$4</formula>
    </cfRule>
  </conditionalFormatting>
  <conditionalFormatting sqref="G31">
    <cfRule type="cellIs" dxfId="267" priority="61" operator="lessThan">
      <formula>$C$4</formula>
    </cfRule>
  </conditionalFormatting>
  <conditionalFormatting sqref="G32">
    <cfRule type="cellIs" dxfId="266" priority="62" operator="lessThan">
      <formula>$C$4</formula>
    </cfRule>
  </conditionalFormatting>
  <conditionalFormatting sqref="G33">
    <cfRule type="cellIs" dxfId="265" priority="63" operator="lessThan">
      <formula>$C$4</formula>
    </cfRule>
  </conditionalFormatting>
  <conditionalFormatting sqref="G34">
    <cfRule type="cellIs" dxfId="264" priority="64" operator="lessThan">
      <formula>$C$4</formula>
    </cfRule>
  </conditionalFormatting>
  <conditionalFormatting sqref="G35">
    <cfRule type="cellIs" dxfId="263" priority="65" operator="lessThan">
      <formula>$C$4</formula>
    </cfRule>
  </conditionalFormatting>
  <conditionalFormatting sqref="G36">
    <cfRule type="cellIs" dxfId="262" priority="66" operator="lessThan">
      <formula>$C$4</formula>
    </cfRule>
  </conditionalFormatting>
  <conditionalFormatting sqref="G37">
    <cfRule type="cellIs" dxfId="261" priority="67" operator="lessThan">
      <formula>$C$4</formula>
    </cfRule>
  </conditionalFormatting>
  <conditionalFormatting sqref="G38">
    <cfRule type="cellIs" dxfId="260" priority="68" operator="lessThan">
      <formula>$C$4</formula>
    </cfRule>
  </conditionalFormatting>
  <conditionalFormatting sqref="G39">
    <cfRule type="cellIs" dxfId="259" priority="69" operator="lessThan">
      <formula>$C$4</formula>
    </cfRule>
  </conditionalFormatting>
  <conditionalFormatting sqref="G40">
    <cfRule type="cellIs" dxfId="258" priority="70" operator="lessThan">
      <formula>$C$4</formula>
    </cfRule>
  </conditionalFormatting>
  <conditionalFormatting sqref="G41">
    <cfRule type="cellIs" dxfId="257" priority="71" operator="lessThan">
      <formula>$C$4</formula>
    </cfRule>
  </conditionalFormatting>
  <conditionalFormatting sqref="G42">
    <cfRule type="cellIs" dxfId="256" priority="72" operator="lessThan">
      <formula>$C$4</formula>
    </cfRule>
  </conditionalFormatting>
  <conditionalFormatting sqref="G43">
    <cfRule type="cellIs" dxfId="255" priority="73" operator="lessThan">
      <formula>$C$4</formula>
    </cfRule>
  </conditionalFormatting>
  <conditionalFormatting sqref="G44">
    <cfRule type="cellIs" dxfId="254" priority="74" operator="lessThan">
      <formula>$C$4</formula>
    </cfRule>
  </conditionalFormatting>
  <conditionalFormatting sqref="G45">
    <cfRule type="cellIs" dxfId="253" priority="75" operator="lessThan">
      <formula>$C$4</formula>
    </cfRule>
  </conditionalFormatting>
  <conditionalFormatting sqref="G46">
    <cfRule type="cellIs" dxfId="252" priority="76" operator="lessThan">
      <formula>$C$4</formula>
    </cfRule>
  </conditionalFormatting>
  <conditionalFormatting sqref="G47">
    <cfRule type="cellIs" dxfId="251" priority="77" operator="lessThan">
      <formula>$C$4</formula>
    </cfRule>
  </conditionalFormatting>
  <conditionalFormatting sqref="G48">
    <cfRule type="cellIs" dxfId="250" priority="78" operator="lessThan">
      <formula>$C$4</formula>
    </cfRule>
  </conditionalFormatting>
  <conditionalFormatting sqref="G49">
    <cfRule type="cellIs" dxfId="249" priority="79" operator="lessThan">
      <formula>$C$4</formula>
    </cfRule>
  </conditionalFormatting>
  <conditionalFormatting sqref="G50">
    <cfRule type="cellIs" dxfId="248" priority="80" operator="lessThan">
      <formula>$C$4</formula>
    </cfRule>
  </conditionalFormatting>
  <conditionalFormatting sqref="K11">
    <cfRule type="cellIs" dxfId="247" priority="81" operator="lessThan">
      <formula>$C$4</formula>
    </cfRule>
  </conditionalFormatting>
  <conditionalFormatting sqref="K12">
    <cfRule type="cellIs" dxfId="246" priority="82" operator="lessThan">
      <formula>$C$4</formula>
    </cfRule>
  </conditionalFormatting>
  <conditionalFormatting sqref="K13">
    <cfRule type="cellIs" dxfId="245" priority="83" operator="lessThan">
      <formula>$C$4</formula>
    </cfRule>
  </conditionalFormatting>
  <conditionalFormatting sqref="K14">
    <cfRule type="cellIs" dxfId="244" priority="84" operator="lessThan">
      <formula>$C$4</formula>
    </cfRule>
  </conditionalFormatting>
  <conditionalFormatting sqref="K15">
    <cfRule type="cellIs" dxfId="243" priority="85" operator="lessThan">
      <formula>$C$4</formula>
    </cfRule>
  </conditionalFormatting>
  <conditionalFormatting sqref="K16">
    <cfRule type="cellIs" dxfId="242" priority="86" operator="lessThan">
      <formula>$C$4</formula>
    </cfRule>
  </conditionalFormatting>
  <conditionalFormatting sqref="K17">
    <cfRule type="cellIs" dxfId="241" priority="87" operator="lessThan">
      <formula>$C$4</formula>
    </cfRule>
  </conditionalFormatting>
  <conditionalFormatting sqref="K18">
    <cfRule type="cellIs" dxfId="240" priority="88" operator="lessThan">
      <formula>$C$4</formula>
    </cfRule>
  </conditionalFormatting>
  <conditionalFormatting sqref="K19">
    <cfRule type="cellIs" dxfId="239" priority="89" operator="lessThan">
      <formula>$C$4</formula>
    </cfRule>
  </conditionalFormatting>
  <conditionalFormatting sqref="K20">
    <cfRule type="cellIs" dxfId="238" priority="90" operator="lessThan">
      <formula>$C$4</formula>
    </cfRule>
  </conditionalFormatting>
  <conditionalFormatting sqref="K21">
    <cfRule type="cellIs" dxfId="237" priority="91" operator="lessThan">
      <formula>$C$4</formula>
    </cfRule>
  </conditionalFormatting>
  <conditionalFormatting sqref="K22">
    <cfRule type="cellIs" dxfId="236" priority="92" operator="lessThan">
      <formula>$C$4</formula>
    </cfRule>
  </conditionalFormatting>
  <conditionalFormatting sqref="K23">
    <cfRule type="cellIs" dxfId="235" priority="93" operator="lessThan">
      <formula>$C$4</formula>
    </cfRule>
  </conditionalFormatting>
  <conditionalFormatting sqref="K24">
    <cfRule type="cellIs" dxfId="234" priority="94" operator="lessThan">
      <formula>$C$4</formula>
    </cfRule>
  </conditionalFormatting>
  <conditionalFormatting sqref="K25">
    <cfRule type="cellIs" dxfId="233" priority="95" operator="lessThan">
      <formula>$C$4</formula>
    </cfRule>
  </conditionalFormatting>
  <conditionalFormatting sqref="K26">
    <cfRule type="cellIs" dxfId="232" priority="96" operator="lessThan">
      <formula>$C$4</formula>
    </cfRule>
  </conditionalFormatting>
  <conditionalFormatting sqref="K27">
    <cfRule type="cellIs" dxfId="231" priority="97" operator="lessThan">
      <formula>$C$4</formula>
    </cfRule>
  </conditionalFormatting>
  <conditionalFormatting sqref="K28">
    <cfRule type="cellIs" dxfId="230" priority="98" operator="lessThan">
      <formula>$C$4</formula>
    </cfRule>
  </conditionalFormatting>
  <conditionalFormatting sqref="K29">
    <cfRule type="cellIs" dxfId="229" priority="99" operator="lessThan">
      <formula>$C$4</formula>
    </cfRule>
  </conditionalFormatting>
  <conditionalFormatting sqref="K30">
    <cfRule type="cellIs" dxfId="228" priority="100" operator="lessThan">
      <formula>$C$4</formula>
    </cfRule>
  </conditionalFormatting>
  <conditionalFormatting sqref="K31">
    <cfRule type="cellIs" dxfId="227" priority="101" operator="lessThan">
      <formula>$C$4</formula>
    </cfRule>
  </conditionalFormatting>
  <conditionalFormatting sqref="K32">
    <cfRule type="cellIs" dxfId="226" priority="102" operator="lessThan">
      <formula>$C$4</formula>
    </cfRule>
  </conditionalFormatting>
  <conditionalFormatting sqref="K33">
    <cfRule type="cellIs" dxfId="225" priority="103" operator="lessThan">
      <formula>$C$4</formula>
    </cfRule>
  </conditionalFormatting>
  <conditionalFormatting sqref="K34">
    <cfRule type="cellIs" dxfId="224" priority="104" operator="lessThan">
      <formula>$C$4</formula>
    </cfRule>
  </conditionalFormatting>
  <conditionalFormatting sqref="K35">
    <cfRule type="cellIs" dxfId="223" priority="105" operator="lessThan">
      <formula>$C$4</formula>
    </cfRule>
  </conditionalFormatting>
  <conditionalFormatting sqref="K36">
    <cfRule type="cellIs" dxfId="222" priority="106" operator="lessThan">
      <formula>$C$4</formula>
    </cfRule>
  </conditionalFormatting>
  <conditionalFormatting sqref="K37">
    <cfRule type="cellIs" dxfId="221" priority="107" operator="lessThan">
      <formula>$C$4</formula>
    </cfRule>
  </conditionalFormatting>
  <conditionalFormatting sqref="K38">
    <cfRule type="cellIs" dxfId="220" priority="108" operator="lessThan">
      <formula>$C$4</formula>
    </cfRule>
  </conditionalFormatting>
  <conditionalFormatting sqref="K39">
    <cfRule type="cellIs" dxfId="219" priority="109" operator="lessThan">
      <formula>$C$4</formula>
    </cfRule>
  </conditionalFormatting>
  <conditionalFormatting sqref="K40">
    <cfRule type="cellIs" dxfId="218" priority="110" operator="lessThan">
      <formula>$C$4</formula>
    </cfRule>
  </conditionalFormatting>
  <conditionalFormatting sqref="K41">
    <cfRule type="cellIs" dxfId="217" priority="111" operator="lessThan">
      <formula>$C$4</formula>
    </cfRule>
  </conditionalFormatting>
  <conditionalFormatting sqref="K42">
    <cfRule type="cellIs" dxfId="216" priority="112" operator="lessThan">
      <formula>$C$4</formula>
    </cfRule>
  </conditionalFormatting>
  <conditionalFormatting sqref="K43">
    <cfRule type="cellIs" dxfId="215" priority="113" operator="lessThan">
      <formula>$C$4</formula>
    </cfRule>
  </conditionalFormatting>
  <conditionalFormatting sqref="K44">
    <cfRule type="cellIs" dxfId="214" priority="114" operator="lessThan">
      <formula>$C$4</formula>
    </cfRule>
  </conditionalFormatting>
  <conditionalFormatting sqref="K45">
    <cfRule type="cellIs" dxfId="213" priority="115" operator="lessThan">
      <formula>$C$4</formula>
    </cfRule>
  </conditionalFormatting>
  <conditionalFormatting sqref="K46">
    <cfRule type="cellIs" dxfId="212" priority="116" operator="lessThan">
      <formula>$C$4</formula>
    </cfRule>
  </conditionalFormatting>
  <conditionalFormatting sqref="K47">
    <cfRule type="cellIs" dxfId="211" priority="117" operator="lessThan">
      <formula>$C$4</formula>
    </cfRule>
  </conditionalFormatting>
  <conditionalFormatting sqref="K48">
    <cfRule type="cellIs" dxfId="210" priority="118" operator="lessThan">
      <formula>$C$4</formula>
    </cfRule>
  </conditionalFormatting>
  <conditionalFormatting sqref="K49">
    <cfRule type="cellIs" dxfId="209" priority="119" operator="lessThan">
      <formula>$C$4</formula>
    </cfRule>
  </conditionalFormatting>
  <conditionalFormatting sqref="K50">
    <cfRule type="cellIs" dxfId="208" priority="120" operator="lessThan">
      <formula>$C$4</formula>
    </cfRule>
  </conditionalFormatting>
  <conditionalFormatting sqref="M11">
    <cfRule type="cellIs" dxfId="207" priority="121" operator="lessThan">
      <formula>$C$4</formula>
    </cfRule>
  </conditionalFormatting>
  <conditionalFormatting sqref="M12">
    <cfRule type="cellIs" dxfId="206" priority="122" operator="lessThan">
      <formula>$C$4</formula>
    </cfRule>
  </conditionalFormatting>
  <conditionalFormatting sqref="M13">
    <cfRule type="cellIs" dxfId="205" priority="123" operator="lessThan">
      <formula>$C$4</formula>
    </cfRule>
  </conditionalFormatting>
  <conditionalFormatting sqref="M14">
    <cfRule type="cellIs" dxfId="204" priority="124" operator="lessThan">
      <formula>$C$4</formula>
    </cfRule>
  </conditionalFormatting>
  <conditionalFormatting sqref="M15">
    <cfRule type="cellIs" dxfId="203" priority="125" operator="lessThan">
      <formula>$C$4</formula>
    </cfRule>
  </conditionalFormatting>
  <conditionalFormatting sqref="M16">
    <cfRule type="cellIs" dxfId="202" priority="126" operator="lessThan">
      <formula>$C$4</formula>
    </cfRule>
  </conditionalFormatting>
  <conditionalFormatting sqref="M17">
    <cfRule type="cellIs" dxfId="201" priority="127" operator="lessThan">
      <formula>$C$4</formula>
    </cfRule>
  </conditionalFormatting>
  <conditionalFormatting sqref="M18">
    <cfRule type="cellIs" dxfId="200" priority="128" operator="lessThan">
      <formula>$C$4</formula>
    </cfRule>
  </conditionalFormatting>
  <conditionalFormatting sqref="M19">
    <cfRule type="cellIs" dxfId="199" priority="129" operator="lessThan">
      <formula>$C$4</formula>
    </cfRule>
  </conditionalFormatting>
  <conditionalFormatting sqref="M20">
    <cfRule type="cellIs" dxfId="198" priority="130" operator="lessThan">
      <formula>$C$4</formula>
    </cfRule>
  </conditionalFormatting>
  <conditionalFormatting sqref="M21">
    <cfRule type="cellIs" dxfId="197" priority="131" operator="lessThan">
      <formula>$C$4</formula>
    </cfRule>
  </conditionalFormatting>
  <conditionalFormatting sqref="M22">
    <cfRule type="cellIs" dxfId="196" priority="132" operator="lessThan">
      <formula>$C$4</formula>
    </cfRule>
  </conditionalFormatting>
  <conditionalFormatting sqref="M23">
    <cfRule type="cellIs" dxfId="195" priority="133" operator="lessThan">
      <formula>$C$4</formula>
    </cfRule>
  </conditionalFormatting>
  <conditionalFormatting sqref="M24">
    <cfRule type="cellIs" dxfId="194" priority="134" operator="lessThan">
      <formula>$C$4</formula>
    </cfRule>
  </conditionalFormatting>
  <conditionalFormatting sqref="M25">
    <cfRule type="cellIs" dxfId="193" priority="135" operator="lessThan">
      <formula>$C$4</formula>
    </cfRule>
  </conditionalFormatting>
  <conditionalFormatting sqref="M26">
    <cfRule type="cellIs" dxfId="192" priority="136" operator="lessThan">
      <formula>$C$4</formula>
    </cfRule>
  </conditionalFormatting>
  <conditionalFormatting sqref="M27">
    <cfRule type="cellIs" dxfId="191" priority="137" operator="lessThan">
      <formula>$C$4</formula>
    </cfRule>
  </conditionalFormatting>
  <conditionalFormatting sqref="M28">
    <cfRule type="cellIs" dxfId="190" priority="138" operator="lessThan">
      <formula>$C$4</formula>
    </cfRule>
  </conditionalFormatting>
  <conditionalFormatting sqref="M29">
    <cfRule type="cellIs" dxfId="189" priority="139" operator="lessThan">
      <formula>$C$4</formula>
    </cfRule>
  </conditionalFormatting>
  <conditionalFormatting sqref="M30">
    <cfRule type="cellIs" dxfId="188" priority="140" operator="lessThan">
      <formula>$C$4</formula>
    </cfRule>
  </conditionalFormatting>
  <conditionalFormatting sqref="M31">
    <cfRule type="cellIs" dxfId="187" priority="141" operator="lessThan">
      <formula>$C$4</formula>
    </cfRule>
  </conditionalFormatting>
  <conditionalFormatting sqref="M32">
    <cfRule type="cellIs" dxfId="186" priority="142" operator="lessThan">
      <formula>$C$4</formula>
    </cfRule>
  </conditionalFormatting>
  <conditionalFormatting sqref="M33">
    <cfRule type="cellIs" dxfId="185" priority="143" operator="lessThan">
      <formula>$C$4</formula>
    </cfRule>
  </conditionalFormatting>
  <conditionalFormatting sqref="M34">
    <cfRule type="cellIs" dxfId="184" priority="144" operator="lessThan">
      <formula>$C$4</formula>
    </cfRule>
  </conditionalFormatting>
  <conditionalFormatting sqref="M35">
    <cfRule type="cellIs" dxfId="183" priority="145" operator="lessThan">
      <formula>$C$4</formula>
    </cfRule>
  </conditionalFormatting>
  <conditionalFormatting sqref="M36">
    <cfRule type="cellIs" dxfId="182" priority="146" operator="lessThan">
      <formula>$C$4</formula>
    </cfRule>
  </conditionalFormatting>
  <conditionalFormatting sqref="M37">
    <cfRule type="cellIs" dxfId="181" priority="147" operator="lessThan">
      <formula>$C$4</formula>
    </cfRule>
  </conditionalFormatting>
  <conditionalFormatting sqref="M38">
    <cfRule type="cellIs" dxfId="180" priority="148" operator="lessThan">
      <formula>$C$4</formula>
    </cfRule>
  </conditionalFormatting>
  <conditionalFormatting sqref="M39">
    <cfRule type="cellIs" dxfId="179" priority="149" operator="lessThan">
      <formula>$C$4</formula>
    </cfRule>
  </conditionalFormatting>
  <conditionalFormatting sqref="M40">
    <cfRule type="cellIs" dxfId="178" priority="150" operator="lessThan">
      <formula>$C$4</formula>
    </cfRule>
  </conditionalFormatting>
  <conditionalFormatting sqref="M41">
    <cfRule type="cellIs" dxfId="177" priority="151" operator="lessThan">
      <formula>$C$4</formula>
    </cfRule>
  </conditionalFormatting>
  <conditionalFormatting sqref="M42">
    <cfRule type="cellIs" dxfId="176" priority="152" operator="lessThan">
      <formula>$C$4</formula>
    </cfRule>
  </conditionalFormatting>
  <conditionalFormatting sqref="M43">
    <cfRule type="cellIs" dxfId="175" priority="153" operator="lessThan">
      <formula>$C$4</formula>
    </cfRule>
  </conditionalFormatting>
  <conditionalFormatting sqref="M44">
    <cfRule type="cellIs" dxfId="174" priority="154" operator="lessThan">
      <formula>$C$4</formula>
    </cfRule>
  </conditionalFormatting>
  <conditionalFormatting sqref="M45">
    <cfRule type="cellIs" dxfId="173" priority="155" operator="lessThan">
      <formula>$C$4</formula>
    </cfRule>
  </conditionalFormatting>
  <conditionalFormatting sqref="M46">
    <cfRule type="cellIs" dxfId="172" priority="156" operator="lessThan">
      <formula>$C$4</formula>
    </cfRule>
  </conditionalFormatting>
  <conditionalFormatting sqref="M47">
    <cfRule type="cellIs" dxfId="171" priority="157" operator="lessThan">
      <formula>$C$4</formula>
    </cfRule>
  </conditionalFormatting>
  <conditionalFormatting sqref="M48">
    <cfRule type="cellIs" dxfId="170" priority="158" operator="lessThan">
      <formula>$C$4</formula>
    </cfRule>
  </conditionalFormatting>
  <conditionalFormatting sqref="M49">
    <cfRule type="cellIs" dxfId="169" priority="159" operator="lessThan">
      <formula>$C$4</formula>
    </cfRule>
  </conditionalFormatting>
  <conditionalFormatting sqref="M50">
    <cfRule type="cellIs" dxfId="168" priority="160" operator="lessThan">
      <formula>$C$4</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6" activePane="bottomRight" state="frozen"/>
      <selection pane="topRight"/>
      <selection pane="bottomLeft"/>
      <selection pane="bottomRight" activeCell="AD11" sqref="AD11:AD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8"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375</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375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91</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37548</v>
      </c>
      <c r="C11" s="19" t="s">
        <v>160</v>
      </c>
      <c r="D11" s="18"/>
      <c r="E11" s="19">
        <f t="shared" ref="E11:E50" si="0">IF((COUNTA(T11:AA11)&gt;0),(ROUND( AVERAGE(T11:AA11),0)),"")</f>
        <v>70</v>
      </c>
      <c r="F11" s="19" t="str">
        <f t="shared" ref="F11:F50" si="1">IF(AND(ISNUMBER(E11),E11&gt;=1),IF(E11&lt;=$FD$13,$FE$13,IF(E11&lt;=$FD$14,$FE$14,IF(E11&lt;=$FD$15,$FE$15,IF(E11&lt;=$FD$16,$FE$16,)))), "")</f>
        <v>C</v>
      </c>
      <c r="G11" s="19">
        <f>IF((COUNTA(T11:AC11)&gt;0),(ROUND((AVERAGE(T11:AD11)),0)),"")</f>
        <v>70</v>
      </c>
      <c r="H11" s="19" t="str">
        <f t="shared" ref="H11:H50" si="2">IF(AND(ISNUMBER(G11),G11&gt;=1),IF(G11&lt;=$FD$13,$FE$13,IF(G11&lt;=$FD$14,$FE$14,IF(G11&lt;=$FD$15,$FE$15,IF(G11&lt;=$FD$16,$FE$16,)))), "")</f>
        <v>C</v>
      </c>
      <c r="I11" s="35">
        <v>3</v>
      </c>
      <c r="J11" s="19" t="str">
        <f t="shared" ref="J11:J50" si="3">IF(I11=$FG$13,$FH$13,IF(I11=$FG$15,$FH$15,IF(I11=$FG$17,$FH$17,IF(I11=$FG$19,$FH$19,IF(I11=$FG$21,$FH$21,IF(I11=$FG$23,$FH$23,IF(I11=$FG$25,$FH$25,IF(I11=$FG$27,$FH$27,IF(I11=$FG$29,$FH$29,IF(I11=$FG$31,$FH$31,""))))))))))</f>
        <v>Memiliki kemampuan dalam menganalisis pendapatan nasional, pertumbuhan dan pembangunan ekonomi, ketenagakerjaan, indeks harga, kebij. Moneter dan fiskal namun perlu peningkatan pemahaman menjelaskan pendapatan nasional dan indeks harga.</v>
      </c>
      <c r="K11" s="19">
        <f t="shared" ref="K11:K50" si="4">IF((COUNTA(AF11:AN11)&gt;0),AVERAGE(AF11:AN11),"")</f>
        <v>83</v>
      </c>
      <c r="L11" s="19" t="str">
        <f t="shared" ref="L11:L50" si="5">IF(AND(ISNUMBER(K11),K11&gt;=1), IF(K11&lt;=$FD$27,$FE$27,IF(K11&lt;=$FD$28,$FE$28,IF(K11&lt;=$FD$29,$FE$29,IF(K11&lt;=$FD$30,$FE$30,)))), "")</f>
        <v>B</v>
      </c>
      <c r="M11" s="19">
        <f t="shared" ref="M11:M50" si="6">IF((COUNTA(AF11:AO11)&gt;0),AVERAGE(AF11:AO11),"")</f>
        <v>83</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Sangat terampil menghitung pendapatan nasional, indeks harga dan menyusun hasil diskusi kebijakan moneter dan fiskal.</v>
      </c>
      <c r="Q11" s="19" t="str">
        <f t="shared" ref="Q11:Q50" si="9">IF(COUNTA(BA11)=1,BA11,"")</f>
        <v>B</v>
      </c>
      <c r="R11" s="19" t="str">
        <f t="shared" ref="R11:R50" si="10">IF(COUNTA(BA11)=1,BA11,"")</f>
        <v>B</v>
      </c>
      <c r="S11" s="18"/>
      <c r="T11" s="1">
        <v>48</v>
      </c>
      <c r="U11" s="1">
        <v>80</v>
      </c>
      <c r="V11" s="1">
        <v>76</v>
      </c>
      <c r="W11" s="1">
        <v>78</v>
      </c>
      <c r="X11" s="1">
        <v>85</v>
      </c>
      <c r="Y11" s="1">
        <v>54</v>
      </c>
      <c r="Z11" s="1"/>
      <c r="AA11" s="1"/>
      <c r="AB11" s="1"/>
      <c r="AC11" s="1"/>
      <c r="AD11" s="1"/>
      <c r="AE11" s="18"/>
      <c r="AF11" s="1">
        <v>90</v>
      </c>
      <c r="AG11" s="1">
        <v>80</v>
      </c>
      <c r="AH11" s="1">
        <v>80</v>
      </c>
      <c r="AI11" s="1">
        <v>80</v>
      </c>
      <c r="AJ11" s="1">
        <v>85</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x14ac:dyDescent="0.25">
      <c r="A12" s="19">
        <v>2</v>
      </c>
      <c r="B12" s="19">
        <v>37561</v>
      </c>
      <c r="C12" s="19" t="s">
        <v>161</v>
      </c>
      <c r="D12" s="18"/>
      <c r="E12" s="19">
        <f t="shared" si="0"/>
        <v>70</v>
      </c>
      <c r="F12" s="19" t="str">
        <f t="shared" si="1"/>
        <v>C</v>
      </c>
      <c r="G12" s="19">
        <f>IF((COUNTA(T12:AC12)&gt;0),(ROUND((AVERAGE(T12:AD12)),0)),"")</f>
        <v>70</v>
      </c>
      <c r="H12" s="19" t="str">
        <f t="shared" si="2"/>
        <v>C</v>
      </c>
      <c r="I12" s="35">
        <v>3</v>
      </c>
      <c r="J12" s="19" t="str">
        <f t="shared" si="3"/>
        <v>Memiliki kemampuan dalam menganalisis pendapatan nasional, pertumbuhan dan pembangunan ekonomi, ketenagakerjaan, indeks harga, kebij. Moneter dan fiskal namun perlu peningkatan pemahaman menjelaskan pendapatan nasional dan indeks harga.</v>
      </c>
      <c r="K12" s="19">
        <f t="shared" si="4"/>
        <v>83.4</v>
      </c>
      <c r="L12" s="19" t="str">
        <f t="shared" si="5"/>
        <v>B</v>
      </c>
      <c r="M12" s="19">
        <f t="shared" si="6"/>
        <v>83.4</v>
      </c>
      <c r="N12" s="19" t="str">
        <f t="shared" si="7"/>
        <v>B</v>
      </c>
      <c r="O12" s="35">
        <v>2</v>
      </c>
      <c r="P12" s="19" t="str">
        <f t="shared" si="8"/>
        <v>Sangat terampil menghitung pendapatan nasional, indeks harga dan menyusun hasil diskusi kebijakan moneter dan fiskal.</v>
      </c>
      <c r="Q12" s="19" t="str">
        <f t="shared" si="9"/>
        <v>B</v>
      </c>
      <c r="R12" s="19" t="str">
        <f t="shared" si="10"/>
        <v>B</v>
      </c>
      <c r="S12" s="18"/>
      <c r="T12" s="1">
        <v>50</v>
      </c>
      <c r="U12" s="1">
        <v>70</v>
      </c>
      <c r="V12" s="1">
        <v>84</v>
      </c>
      <c r="W12" s="1">
        <v>68</v>
      </c>
      <c r="X12" s="1">
        <v>90</v>
      </c>
      <c r="Y12" s="1">
        <v>55</v>
      </c>
      <c r="Z12" s="1"/>
      <c r="AA12" s="1"/>
      <c r="AB12" s="1"/>
      <c r="AC12" s="1"/>
      <c r="AD12" s="1"/>
      <c r="AE12" s="18"/>
      <c r="AF12" s="1">
        <v>90</v>
      </c>
      <c r="AG12" s="1">
        <v>80</v>
      </c>
      <c r="AH12" s="1">
        <v>82</v>
      </c>
      <c r="AI12" s="1">
        <v>80</v>
      </c>
      <c r="AJ12" s="1">
        <v>85</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x14ac:dyDescent="0.25">
      <c r="A13" s="19">
        <v>3</v>
      </c>
      <c r="B13" s="19">
        <v>37574</v>
      </c>
      <c r="C13" s="19" t="s">
        <v>162</v>
      </c>
      <c r="D13" s="18"/>
      <c r="E13" s="19">
        <f t="shared" si="0"/>
        <v>74</v>
      </c>
      <c r="F13" s="19" t="str">
        <f t="shared" si="1"/>
        <v>C</v>
      </c>
      <c r="G13" s="19">
        <f>IF((COUNTA(T12:AC12)&gt;0),(ROUND((AVERAGE(T13:AD13)),0)),"")</f>
        <v>74</v>
      </c>
      <c r="H13" s="19" t="str">
        <f t="shared" si="2"/>
        <v>C</v>
      </c>
      <c r="I13" s="35">
        <v>3</v>
      </c>
      <c r="J13" s="19" t="str">
        <f t="shared" si="3"/>
        <v>Memiliki kemampuan dalam menganalisis pendapatan nasional, pertumbuhan dan pembangunan ekonomi, ketenagakerjaan, indeks harga, kebij. Moneter dan fiskal namun perlu peningkatan pemahaman menjelaskan pendapatan nasional dan indeks harga.</v>
      </c>
      <c r="K13" s="19">
        <f t="shared" si="4"/>
        <v>80</v>
      </c>
      <c r="L13" s="19" t="str">
        <f t="shared" si="5"/>
        <v>B</v>
      </c>
      <c r="M13" s="19">
        <f t="shared" si="6"/>
        <v>80</v>
      </c>
      <c r="N13" s="19" t="str">
        <f t="shared" si="7"/>
        <v>B</v>
      </c>
      <c r="O13" s="35">
        <v>2</v>
      </c>
      <c r="P13" s="19" t="str">
        <f t="shared" si="8"/>
        <v>Sangat terampil menghitung pendapatan nasional, indeks harga dan menyusun hasil diskusi kebijakan moneter dan fiskal.</v>
      </c>
      <c r="Q13" s="19" t="str">
        <f t="shared" si="9"/>
        <v>B</v>
      </c>
      <c r="R13" s="19" t="str">
        <f t="shared" si="10"/>
        <v>B</v>
      </c>
      <c r="S13" s="18"/>
      <c r="T13" s="1">
        <v>50</v>
      </c>
      <c r="U13" s="1">
        <v>80</v>
      </c>
      <c r="V13" s="1">
        <v>88</v>
      </c>
      <c r="W13" s="1">
        <v>80</v>
      </c>
      <c r="X13" s="1">
        <v>85</v>
      </c>
      <c r="Y13" s="1">
        <v>58</v>
      </c>
      <c r="Z13" s="1"/>
      <c r="AA13" s="1"/>
      <c r="AB13" s="1"/>
      <c r="AC13" s="1"/>
      <c r="AD13" s="1"/>
      <c r="AE13" s="18"/>
      <c r="AF13" s="1">
        <v>85</v>
      </c>
      <c r="AG13" s="1">
        <v>80</v>
      </c>
      <c r="AH13" s="1">
        <v>80</v>
      </c>
      <c r="AI13" s="1">
        <v>70</v>
      </c>
      <c r="AJ13" s="1">
        <v>85</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8661</v>
      </c>
      <c r="FK13" s="74">
        <v>8671</v>
      </c>
    </row>
    <row r="14" spans="1:167" x14ac:dyDescent="0.25">
      <c r="A14" s="19">
        <v>4</v>
      </c>
      <c r="B14" s="19">
        <v>37587</v>
      </c>
      <c r="C14" s="19" t="s">
        <v>163</v>
      </c>
      <c r="D14" s="18"/>
      <c r="E14" s="19">
        <f t="shared" si="0"/>
        <v>72</v>
      </c>
      <c r="F14" s="19" t="str">
        <f t="shared" si="1"/>
        <v>C</v>
      </c>
      <c r="G14" s="19">
        <f>IF((COUNTA(T12:AC12)&gt;0),(ROUND((AVERAGE(T14:AD14)),0)),"")</f>
        <v>72</v>
      </c>
      <c r="H14" s="19" t="str">
        <f t="shared" si="2"/>
        <v>C</v>
      </c>
      <c r="I14" s="35">
        <v>3</v>
      </c>
      <c r="J14" s="19" t="str">
        <f t="shared" si="3"/>
        <v>Memiliki kemampuan dalam menganalisis pendapatan nasional, pertumbuhan dan pembangunan ekonomi, ketenagakerjaan, indeks harga, kebij. Moneter dan fiskal namun perlu peningkatan pemahaman menjelaskan pendapatan nasional dan indeks harga.</v>
      </c>
      <c r="K14" s="19">
        <f t="shared" si="4"/>
        <v>83</v>
      </c>
      <c r="L14" s="19" t="str">
        <f t="shared" si="5"/>
        <v>B</v>
      </c>
      <c r="M14" s="19">
        <f t="shared" si="6"/>
        <v>83</v>
      </c>
      <c r="N14" s="19" t="str">
        <f t="shared" si="7"/>
        <v>B</v>
      </c>
      <c r="O14" s="35">
        <v>2</v>
      </c>
      <c r="P14" s="19" t="str">
        <f t="shared" si="8"/>
        <v>Sangat terampil menghitung pendapatan nasional, indeks harga dan menyusun hasil diskusi kebijakan moneter dan fiskal.</v>
      </c>
      <c r="Q14" s="19" t="str">
        <f t="shared" si="9"/>
        <v>B</v>
      </c>
      <c r="R14" s="19" t="str">
        <f t="shared" si="10"/>
        <v>B</v>
      </c>
      <c r="S14" s="18"/>
      <c r="T14" s="1">
        <v>40</v>
      </c>
      <c r="U14" s="1">
        <v>70</v>
      </c>
      <c r="V14" s="1">
        <v>90</v>
      </c>
      <c r="W14" s="1">
        <v>85</v>
      </c>
      <c r="X14" s="1">
        <v>85</v>
      </c>
      <c r="Y14" s="1">
        <v>60</v>
      </c>
      <c r="Z14" s="1"/>
      <c r="AA14" s="1"/>
      <c r="AB14" s="1"/>
      <c r="AC14" s="1"/>
      <c r="AD14" s="1"/>
      <c r="AE14" s="18"/>
      <c r="AF14" s="1">
        <v>100</v>
      </c>
      <c r="AG14" s="1">
        <v>80</v>
      </c>
      <c r="AH14" s="1">
        <v>80</v>
      </c>
      <c r="AI14" s="1">
        <v>70</v>
      </c>
      <c r="AJ14" s="1">
        <v>85</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x14ac:dyDescent="0.25">
      <c r="A15" s="19">
        <v>5</v>
      </c>
      <c r="B15" s="19">
        <v>37600</v>
      </c>
      <c r="C15" s="19" t="s">
        <v>164</v>
      </c>
      <c r="D15" s="18"/>
      <c r="E15" s="19">
        <f t="shared" si="0"/>
        <v>73</v>
      </c>
      <c r="F15" s="19" t="str">
        <f t="shared" si="1"/>
        <v>C</v>
      </c>
      <c r="G15" s="19">
        <f>IF((COUNTA(T12:AC12)&gt;0),(ROUND((AVERAGE(T15:AD15)),0)),"")</f>
        <v>73</v>
      </c>
      <c r="H15" s="19" t="str">
        <f t="shared" si="2"/>
        <v>C</v>
      </c>
      <c r="I15" s="35">
        <v>3</v>
      </c>
      <c r="J15" s="19" t="str">
        <f t="shared" si="3"/>
        <v>Memiliki kemampuan dalam menganalisis pendapatan nasional, pertumbuhan dan pembangunan ekonomi, ketenagakerjaan, indeks harga, kebij. Moneter dan fiskal namun perlu peningkatan pemahaman menjelaskan pendapatan nasional dan indeks harga.</v>
      </c>
      <c r="K15" s="19">
        <f t="shared" si="4"/>
        <v>81</v>
      </c>
      <c r="L15" s="19" t="str">
        <f t="shared" si="5"/>
        <v>B</v>
      </c>
      <c r="M15" s="19">
        <f t="shared" si="6"/>
        <v>81</v>
      </c>
      <c r="N15" s="19" t="str">
        <f t="shared" si="7"/>
        <v>B</v>
      </c>
      <c r="O15" s="35">
        <v>2</v>
      </c>
      <c r="P15" s="19" t="str">
        <f t="shared" si="8"/>
        <v>Sangat terampil menghitung pendapatan nasional, indeks harga dan menyusun hasil diskusi kebijakan moneter dan fiskal.</v>
      </c>
      <c r="Q15" s="19" t="str">
        <f t="shared" si="9"/>
        <v>B</v>
      </c>
      <c r="R15" s="19" t="str">
        <f t="shared" si="10"/>
        <v>B</v>
      </c>
      <c r="S15" s="18"/>
      <c r="T15" s="1">
        <v>50</v>
      </c>
      <c r="U15" s="1">
        <v>70</v>
      </c>
      <c r="V15" s="1">
        <v>90</v>
      </c>
      <c r="W15" s="1">
        <v>81</v>
      </c>
      <c r="X15" s="1">
        <v>85</v>
      </c>
      <c r="Y15" s="1">
        <v>60</v>
      </c>
      <c r="Z15" s="1"/>
      <c r="AA15" s="1"/>
      <c r="AB15" s="1"/>
      <c r="AC15" s="1"/>
      <c r="AD15" s="1"/>
      <c r="AE15" s="18"/>
      <c r="AF15" s="1">
        <v>80</v>
      </c>
      <c r="AG15" s="1">
        <v>80</v>
      </c>
      <c r="AH15" s="1">
        <v>80</v>
      </c>
      <c r="AI15" s="1">
        <v>80</v>
      </c>
      <c r="AJ15" s="1">
        <v>85</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8662</v>
      </c>
      <c r="FK15" s="74">
        <v>8672</v>
      </c>
    </row>
    <row r="16" spans="1:167" x14ac:dyDescent="0.25">
      <c r="A16" s="19">
        <v>6</v>
      </c>
      <c r="B16" s="19">
        <v>37613</v>
      </c>
      <c r="C16" s="19" t="s">
        <v>165</v>
      </c>
      <c r="D16" s="18"/>
      <c r="E16" s="19">
        <f t="shared" si="0"/>
        <v>81</v>
      </c>
      <c r="F16" s="19" t="str">
        <f t="shared" si="1"/>
        <v>B</v>
      </c>
      <c r="G16" s="19">
        <f>IF((COUNTA(T12:AC12)&gt;0),(ROUND((AVERAGE(T16:AD16)),0)),"")</f>
        <v>81</v>
      </c>
      <c r="H16" s="19" t="str">
        <f t="shared" si="2"/>
        <v>B</v>
      </c>
      <c r="I16" s="35">
        <v>2</v>
      </c>
      <c r="J16" s="19" t="str">
        <f t="shared" si="3"/>
        <v>Memiliki kemampuan dalam menganalisis pendapatan nasional, pertumbuhan dan pembangunan ekonomi, ketenagakerjaan, indeks harga, kebij. Moneter dan fiskal namun perlu peningkatan pemahaman menjelaskan indeks harga.</v>
      </c>
      <c r="K16" s="19">
        <f t="shared" si="4"/>
        <v>82</v>
      </c>
      <c r="L16" s="19" t="str">
        <f t="shared" si="5"/>
        <v>B</v>
      </c>
      <c r="M16" s="19">
        <f t="shared" si="6"/>
        <v>82</v>
      </c>
      <c r="N16" s="19" t="str">
        <f t="shared" si="7"/>
        <v>B</v>
      </c>
      <c r="O16" s="35">
        <v>2</v>
      </c>
      <c r="P16" s="19" t="str">
        <f t="shared" si="8"/>
        <v>Sangat terampil menghitung pendapatan nasional, indeks harga dan menyusun hasil diskusi kebijakan moneter dan fiskal.</v>
      </c>
      <c r="Q16" s="19" t="str">
        <f t="shared" si="9"/>
        <v>B</v>
      </c>
      <c r="R16" s="19" t="str">
        <f t="shared" si="10"/>
        <v>B</v>
      </c>
      <c r="S16" s="18"/>
      <c r="T16" s="1">
        <v>83</v>
      </c>
      <c r="U16" s="1">
        <v>90</v>
      </c>
      <c r="V16" s="1">
        <v>82</v>
      </c>
      <c r="W16" s="1">
        <v>83</v>
      </c>
      <c r="X16" s="1">
        <v>85</v>
      </c>
      <c r="Y16" s="1">
        <v>64</v>
      </c>
      <c r="Z16" s="1"/>
      <c r="AA16" s="1"/>
      <c r="AB16" s="1"/>
      <c r="AC16" s="1"/>
      <c r="AD16" s="1"/>
      <c r="AE16" s="18"/>
      <c r="AF16" s="1">
        <v>85</v>
      </c>
      <c r="AG16" s="1">
        <v>80</v>
      </c>
      <c r="AH16" s="1">
        <v>80</v>
      </c>
      <c r="AI16" s="1">
        <v>80</v>
      </c>
      <c r="AJ16" s="1">
        <v>85</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x14ac:dyDescent="0.25">
      <c r="A17" s="19">
        <v>7</v>
      </c>
      <c r="B17" s="19">
        <v>37626</v>
      </c>
      <c r="C17" s="19" t="s">
        <v>166</v>
      </c>
      <c r="D17" s="18"/>
      <c r="E17" s="19">
        <f t="shared" si="0"/>
        <v>70</v>
      </c>
      <c r="F17" s="19" t="str">
        <f t="shared" si="1"/>
        <v>C</v>
      </c>
      <c r="G17" s="19">
        <f>IF((COUNTA(T12:AC12)&gt;0),(ROUND((AVERAGE(T17:AD17)),0)),"")</f>
        <v>70</v>
      </c>
      <c r="H17" s="19" t="str">
        <f t="shared" si="2"/>
        <v>C</v>
      </c>
      <c r="I17" s="35">
        <v>3</v>
      </c>
      <c r="J17" s="19" t="str">
        <f t="shared" si="3"/>
        <v>Memiliki kemampuan dalam menganalisis pendapatan nasional, pertumbuhan dan pembangunan ekonomi, ketenagakerjaan, indeks harga, kebij. Moneter dan fiskal namun perlu peningkatan pemahaman menjelaskan pendapatan nasional dan indeks harga.</v>
      </c>
      <c r="K17" s="19">
        <f t="shared" si="4"/>
        <v>79</v>
      </c>
      <c r="L17" s="19" t="str">
        <f t="shared" si="5"/>
        <v>B</v>
      </c>
      <c r="M17" s="19">
        <f t="shared" si="6"/>
        <v>79</v>
      </c>
      <c r="N17" s="19" t="str">
        <f t="shared" si="7"/>
        <v>B</v>
      </c>
      <c r="O17" s="35">
        <v>2</v>
      </c>
      <c r="P17" s="19" t="str">
        <f t="shared" si="8"/>
        <v>Sangat terampil menghitung pendapatan nasional, indeks harga dan menyusun hasil diskusi kebijakan moneter dan fiskal.</v>
      </c>
      <c r="Q17" s="19" t="str">
        <f t="shared" si="9"/>
        <v>B</v>
      </c>
      <c r="R17" s="19" t="str">
        <f t="shared" si="10"/>
        <v>B</v>
      </c>
      <c r="S17" s="18"/>
      <c r="T17" s="1">
        <v>60</v>
      </c>
      <c r="U17" s="1">
        <v>70</v>
      </c>
      <c r="V17" s="1">
        <v>84</v>
      </c>
      <c r="W17" s="1">
        <v>63</v>
      </c>
      <c r="X17" s="1">
        <v>90</v>
      </c>
      <c r="Y17" s="1">
        <v>52</v>
      </c>
      <c r="Z17" s="1"/>
      <c r="AA17" s="1"/>
      <c r="AB17" s="1"/>
      <c r="AC17" s="1"/>
      <c r="AD17" s="1"/>
      <c r="AE17" s="18"/>
      <c r="AF17" s="1">
        <v>80</v>
      </c>
      <c r="AG17" s="1">
        <v>80</v>
      </c>
      <c r="AH17" s="1">
        <v>80</v>
      </c>
      <c r="AI17" s="1">
        <v>70</v>
      </c>
      <c r="AJ17" s="1">
        <v>85</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8663</v>
      </c>
      <c r="FK17" s="74">
        <v>8673</v>
      </c>
    </row>
    <row r="18" spans="1:167" x14ac:dyDescent="0.25">
      <c r="A18" s="19">
        <v>8</v>
      </c>
      <c r="B18" s="19">
        <v>37639</v>
      </c>
      <c r="C18" s="19" t="s">
        <v>167</v>
      </c>
      <c r="D18" s="18"/>
      <c r="E18" s="19">
        <f t="shared" si="0"/>
        <v>70</v>
      </c>
      <c r="F18" s="19" t="str">
        <f t="shared" si="1"/>
        <v>C</v>
      </c>
      <c r="G18" s="19">
        <f>IF((COUNTA(T12:AC12)&gt;0),(ROUND((AVERAGE(T18:AD18)),0)),"")</f>
        <v>70</v>
      </c>
      <c r="H18" s="19" t="str">
        <f t="shared" si="2"/>
        <v>C</v>
      </c>
      <c r="I18" s="35">
        <v>3</v>
      </c>
      <c r="J18" s="19" t="str">
        <f t="shared" si="3"/>
        <v>Memiliki kemampuan dalam menganalisis pendapatan nasional, pertumbuhan dan pembangunan ekonomi, ketenagakerjaan, indeks harga, kebij. Moneter dan fiskal namun perlu peningkatan pemahaman menjelaskan pendapatan nasional dan indeks harga.</v>
      </c>
      <c r="K18" s="19">
        <f t="shared" si="4"/>
        <v>82</v>
      </c>
      <c r="L18" s="19" t="str">
        <f t="shared" si="5"/>
        <v>B</v>
      </c>
      <c r="M18" s="19">
        <f t="shared" si="6"/>
        <v>82</v>
      </c>
      <c r="N18" s="19" t="str">
        <f t="shared" si="7"/>
        <v>B</v>
      </c>
      <c r="O18" s="35">
        <v>2</v>
      </c>
      <c r="P18" s="19" t="str">
        <f t="shared" si="8"/>
        <v>Sangat terampil menghitung pendapatan nasional, indeks harga dan menyusun hasil diskusi kebijakan moneter dan fiskal.</v>
      </c>
      <c r="Q18" s="19" t="str">
        <f t="shared" si="9"/>
        <v>B</v>
      </c>
      <c r="R18" s="19" t="str">
        <f t="shared" si="10"/>
        <v>B</v>
      </c>
      <c r="S18" s="18"/>
      <c r="T18" s="1">
        <v>50</v>
      </c>
      <c r="U18" s="1">
        <v>70</v>
      </c>
      <c r="V18" s="1">
        <v>70</v>
      </c>
      <c r="W18" s="1">
        <v>77</v>
      </c>
      <c r="X18" s="1">
        <v>90</v>
      </c>
      <c r="Y18" s="1">
        <v>60</v>
      </c>
      <c r="Z18" s="1"/>
      <c r="AA18" s="1"/>
      <c r="AB18" s="1"/>
      <c r="AC18" s="1"/>
      <c r="AD18" s="1"/>
      <c r="AE18" s="18"/>
      <c r="AF18" s="1">
        <v>90</v>
      </c>
      <c r="AG18" s="1">
        <v>80</v>
      </c>
      <c r="AH18" s="1">
        <v>80</v>
      </c>
      <c r="AI18" s="1">
        <v>75</v>
      </c>
      <c r="AJ18" s="1">
        <v>85</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x14ac:dyDescent="0.25">
      <c r="A19" s="19">
        <v>9</v>
      </c>
      <c r="B19" s="19">
        <v>37652</v>
      </c>
      <c r="C19" s="19" t="s">
        <v>168</v>
      </c>
      <c r="D19" s="18"/>
      <c r="E19" s="19">
        <f t="shared" si="0"/>
        <v>70</v>
      </c>
      <c r="F19" s="19" t="str">
        <f t="shared" si="1"/>
        <v>C</v>
      </c>
      <c r="G19" s="19">
        <f>IF((COUNTA(T12:AC12)&gt;0),(ROUND((AVERAGE(T19:AD19)),0)),"")</f>
        <v>70</v>
      </c>
      <c r="H19" s="19" t="str">
        <f t="shared" si="2"/>
        <v>C</v>
      </c>
      <c r="I19" s="35">
        <v>3</v>
      </c>
      <c r="J19" s="19" t="str">
        <f t="shared" si="3"/>
        <v>Memiliki kemampuan dalam menganalisis pendapatan nasional, pertumbuhan dan pembangunan ekonomi, ketenagakerjaan, indeks harga, kebij. Moneter dan fiskal namun perlu peningkatan pemahaman menjelaskan pendapatan nasional dan indeks harga.</v>
      </c>
      <c r="K19" s="19">
        <f t="shared" si="4"/>
        <v>79</v>
      </c>
      <c r="L19" s="19" t="str">
        <f t="shared" si="5"/>
        <v>B</v>
      </c>
      <c r="M19" s="19">
        <f t="shared" si="6"/>
        <v>79</v>
      </c>
      <c r="N19" s="19" t="str">
        <f t="shared" si="7"/>
        <v>B</v>
      </c>
      <c r="O19" s="35">
        <v>2</v>
      </c>
      <c r="P19" s="19" t="str">
        <f t="shared" si="8"/>
        <v>Sangat terampil menghitung pendapatan nasional, indeks harga dan menyusun hasil diskusi kebijakan moneter dan fiskal.</v>
      </c>
      <c r="Q19" s="19" t="str">
        <f t="shared" si="9"/>
        <v>B</v>
      </c>
      <c r="R19" s="19" t="str">
        <f t="shared" si="10"/>
        <v>B</v>
      </c>
      <c r="S19" s="18"/>
      <c r="T19" s="1">
        <v>50</v>
      </c>
      <c r="U19" s="1">
        <v>75</v>
      </c>
      <c r="V19" s="1">
        <v>76</v>
      </c>
      <c r="W19" s="1">
        <v>79</v>
      </c>
      <c r="X19" s="1">
        <v>90</v>
      </c>
      <c r="Y19" s="1">
        <v>50</v>
      </c>
      <c r="Z19" s="1"/>
      <c r="AA19" s="1"/>
      <c r="AB19" s="1"/>
      <c r="AC19" s="1"/>
      <c r="AD19" s="1"/>
      <c r="AE19" s="18"/>
      <c r="AF19" s="1">
        <v>80</v>
      </c>
      <c r="AG19" s="1">
        <v>80</v>
      </c>
      <c r="AH19" s="1">
        <v>80</v>
      </c>
      <c r="AI19" s="1">
        <v>70</v>
      </c>
      <c r="AJ19" s="1">
        <v>85</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t="s">
        <v>78</v>
      </c>
      <c r="FI19" s="73" t="s">
        <v>79</v>
      </c>
      <c r="FJ19" s="74">
        <v>8664</v>
      </c>
      <c r="FK19" s="74">
        <v>8674</v>
      </c>
    </row>
    <row r="20" spans="1:167" x14ac:dyDescent="0.25">
      <c r="A20" s="19">
        <v>10</v>
      </c>
      <c r="B20" s="19">
        <v>37665</v>
      </c>
      <c r="C20" s="19" t="s">
        <v>169</v>
      </c>
      <c r="D20" s="18"/>
      <c r="E20" s="19">
        <f t="shared" si="0"/>
        <v>75</v>
      </c>
      <c r="F20" s="19" t="str">
        <f t="shared" si="1"/>
        <v>C</v>
      </c>
      <c r="G20" s="19">
        <f>IF((COUNTA(T12:AC12)&gt;0),(ROUND((AVERAGE(T20:AD20)),0)),"")</f>
        <v>75</v>
      </c>
      <c r="H20" s="19" t="str">
        <f t="shared" si="2"/>
        <v>C</v>
      </c>
      <c r="I20" s="35">
        <v>3</v>
      </c>
      <c r="J20" s="19" t="str">
        <f t="shared" si="3"/>
        <v>Memiliki kemampuan dalam menganalisis pendapatan nasional, pertumbuhan dan pembangunan ekonomi, ketenagakerjaan, indeks harga, kebij. Moneter dan fiskal namun perlu peningkatan pemahaman menjelaskan pendapatan nasional dan indeks harga.</v>
      </c>
      <c r="K20" s="19">
        <f t="shared" si="4"/>
        <v>86.6</v>
      </c>
      <c r="L20" s="19" t="str">
        <f t="shared" si="5"/>
        <v>A</v>
      </c>
      <c r="M20" s="19">
        <f t="shared" si="6"/>
        <v>86.6</v>
      </c>
      <c r="N20" s="19" t="str">
        <f t="shared" si="7"/>
        <v>A</v>
      </c>
      <c r="O20" s="35">
        <v>1</v>
      </c>
      <c r="P20" s="19" t="str">
        <f t="shared" si="8"/>
        <v>Sangat terampil menghitung pendapatan nasional, laju pertumbehan ekonomi, indeks harga dan menyusun hasil diskusi kebijakan moneter dan fiskal.</v>
      </c>
      <c r="Q20" s="19" t="str">
        <f t="shared" si="9"/>
        <v>B</v>
      </c>
      <c r="R20" s="19" t="str">
        <f t="shared" si="10"/>
        <v>B</v>
      </c>
      <c r="S20" s="18"/>
      <c r="T20" s="1">
        <v>75</v>
      </c>
      <c r="U20" s="1">
        <v>70</v>
      </c>
      <c r="V20" s="1">
        <v>96</v>
      </c>
      <c r="W20" s="1">
        <v>68</v>
      </c>
      <c r="X20" s="1">
        <v>85</v>
      </c>
      <c r="Y20" s="1">
        <v>56</v>
      </c>
      <c r="Z20" s="1"/>
      <c r="AA20" s="1"/>
      <c r="AB20" s="1"/>
      <c r="AC20" s="1"/>
      <c r="AD20" s="1"/>
      <c r="AE20" s="18"/>
      <c r="AF20" s="1">
        <v>100</v>
      </c>
      <c r="AG20" s="1">
        <v>80</v>
      </c>
      <c r="AH20" s="1">
        <v>88</v>
      </c>
      <c r="AI20" s="1">
        <v>80</v>
      </c>
      <c r="AJ20" s="1">
        <v>85</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x14ac:dyDescent="0.25">
      <c r="A21" s="19">
        <v>11</v>
      </c>
      <c r="B21" s="19">
        <v>37678</v>
      </c>
      <c r="C21" s="19" t="s">
        <v>170</v>
      </c>
      <c r="D21" s="18"/>
      <c r="E21" s="19">
        <f t="shared" si="0"/>
        <v>82</v>
      </c>
      <c r="F21" s="19" t="str">
        <f t="shared" si="1"/>
        <v>B</v>
      </c>
      <c r="G21" s="19">
        <f>IF((COUNTA(T12:AC12)&gt;0),(ROUND((AVERAGE(T21:AD21)),0)),"")</f>
        <v>82</v>
      </c>
      <c r="H21" s="19" t="str">
        <f t="shared" si="2"/>
        <v>B</v>
      </c>
      <c r="I21" s="35">
        <v>2</v>
      </c>
      <c r="J21" s="19" t="str">
        <f t="shared" si="3"/>
        <v>Memiliki kemampuan dalam menganalisis pendapatan nasional, pertumbuhan dan pembangunan ekonomi, ketenagakerjaan, indeks harga, kebij. Moneter dan fiskal namun perlu peningkatan pemahaman menjelaskan indeks harga.</v>
      </c>
      <c r="K21" s="19">
        <f t="shared" si="4"/>
        <v>86.4</v>
      </c>
      <c r="L21" s="19" t="str">
        <f t="shared" si="5"/>
        <v>A</v>
      </c>
      <c r="M21" s="19">
        <f t="shared" si="6"/>
        <v>86.4</v>
      </c>
      <c r="N21" s="19" t="str">
        <f t="shared" si="7"/>
        <v>A</v>
      </c>
      <c r="O21" s="35">
        <v>1</v>
      </c>
      <c r="P21" s="19" t="str">
        <f t="shared" si="8"/>
        <v>Sangat terampil menghitung pendapatan nasional, laju pertumbehan ekonomi, indeks harga dan menyusun hasil diskusi kebijakan moneter dan fiskal.</v>
      </c>
      <c r="Q21" s="19" t="str">
        <f t="shared" si="9"/>
        <v>B</v>
      </c>
      <c r="R21" s="19" t="str">
        <f t="shared" si="10"/>
        <v>B</v>
      </c>
      <c r="S21" s="18"/>
      <c r="T21" s="1">
        <v>75</v>
      </c>
      <c r="U21" s="1">
        <v>90</v>
      </c>
      <c r="V21" s="1">
        <v>90</v>
      </c>
      <c r="W21" s="1">
        <v>87</v>
      </c>
      <c r="X21" s="1">
        <v>85</v>
      </c>
      <c r="Y21" s="1">
        <v>66</v>
      </c>
      <c r="Z21" s="1"/>
      <c r="AA21" s="1"/>
      <c r="AB21" s="1"/>
      <c r="AC21" s="1"/>
      <c r="AD21" s="1"/>
      <c r="AE21" s="18"/>
      <c r="AF21" s="1">
        <v>100</v>
      </c>
      <c r="AG21" s="1">
        <v>80</v>
      </c>
      <c r="AH21" s="1">
        <v>82</v>
      </c>
      <c r="AI21" s="1">
        <v>85</v>
      </c>
      <c r="AJ21" s="1">
        <v>85</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8665</v>
      </c>
      <c r="FK21" s="74">
        <v>8675</v>
      </c>
    </row>
    <row r="22" spans="1:167" x14ac:dyDescent="0.25">
      <c r="A22" s="19">
        <v>12</v>
      </c>
      <c r="B22" s="19">
        <v>37691</v>
      </c>
      <c r="C22" s="19" t="s">
        <v>171</v>
      </c>
      <c r="D22" s="18"/>
      <c r="E22" s="19">
        <f t="shared" si="0"/>
        <v>70</v>
      </c>
      <c r="F22" s="19" t="str">
        <f t="shared" si="1"/>
        <v>C</v>
      </c>
      <c r="G22" s="19">
        <f>IF((COUNTA(T12:AC12)&gt;0),(ROUND((AVERAGE(T22:AD22)),0)),"")</f>
        <v>70</v>
      </c>
      <c r="H22" s="19" t="str">
        <f t="shared" si="2"/>
        <v>C</v>
      </c>
      <c r="I22" s="35">
        <v>3</v>
      </c>
      <c r="J22" s="19" t="str">
        <f t="shared" si="3"/>
        <v>Memiliki kemampuan dalam menganalisis pendapatan nasional, pertumbuhan dan pembangunan ekonomi, ketenagakerjaan, indeks harga, kebij. Moneter dan fiskal namun perlu peningkatan pemahaman menjelaskan pendapatan nasional dan indeks harga.</v>
      </c>
      <c r="K22" s="19">
        <f t="shared" si="4"/>
        <v>84.4</v>
      </c>
      <c r="L22" s="19" t="str">
        <f t="shared" si="5"/>
        <v>A</v>
      </c>
      <c r="M22" s="19">
        <f t="shared" si="6"/>
        <v>84.4</v>
      </c>
      <c r="N22" s="19" t="str">
        <f t="shared" si="7"/>
        <v>A</v>
      </c>
      <c r="O22" s="35">
        <v>1</v>
      </c>
      <c r="P22" s="19" t="str">
        <f t="shared" si="8"/>
        <v>Sangat terampil menghitung pendapatan nasional, laju pertumbehan ekonomi, indeks harga dan menyusun hasil diskusi kebijakan moneter dan fiskal.</v>
      </c>
      <c r="Q22" s="19" t="str">
        <f t="shared" si="9"/>
        <v>B</v>
      </c>
      <c r="R22" s="19" t="str">
        <f t="shared" si="10"/>
        <v>B</v>
      </c>
      <c r="S22" s="18"/>
      <c r="T22" s="1">
        <v>50</v>
      </c>
      <c r="U22" s="1">
        <v>75</v>
      </c>
      <c r="V22" s="1">
        <v>92</v>
      </c>
      <c r="W22" s="1">
        <v>60</v>
      </c>
      <c r="X22" s="1">
        <v>90</v>
      </c>
      <c r="Y22" s="1">
        <v>50</v>
      </c>
      <c r="Z22" s="1"/>
      <c r="AA22" s="1"/>
      <c r="AB22" s="1"/>
      <c r="AC22" s="1"/>
      <c r="AD22" s="1"/>
      <c r="AE22" s="18"/>
      <c r="AF22" s="1">
        <v>95</v>
      </c>
      <c r="AG22" s="1">
        <v>80</v>
      </c>
      <c r="AH22" s="1">
        <v>82</v>
      </c>
      <c r="AI22" s="1">
        <v>80</v>
      </c>
      <c r="AJ22" s="1">
        <v>85</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x14ac:dyDescent="0.25">
      <c r="A23" s="19">
        <v>13</v>
      </c>
      <c r="B23" s="19">
        <v>37704</v>
      </c>
      <c r="C23" s="19" t="s">
        <v>172</v>
      </c>
      <c r="D23" s="18"/>
      <c r="E23" s="19">
        <f t="shared" si="0"/>
        <v>70</v>
      </c>
      <c r="F23" s="19" t="str">
        <f t="shared" si="1"/>
        <v>C</v>
      </c>
      <c r="G23" s="19">
        <f>IF((COUNTA(T12:AC12)&gt;0),(ROUND((AVERAGE(T23:AD23)),0)),"")</f>
        <v>70</v>
      </c>
      <c r="H23" s="19" t="str">
        <f t="shared" si="2"/>
        <v>C</v>
      </c>
      <c r="I23" s="35">
        <v>3</v>
      </c>
      <c r="J23" s="19" t="str">
        <f t="shared" si="3"/>
        <v>Memiliki kemampuan dalam menganalisis pendapatan nasional, pertumbuhan dan pembangunan ekonomi, ketenagakerjaan, indeks harga, kebij. Moneter dan fiskal namun perlu peningkatan pemahaman menjelaskan pendapatan nasional dan indeks harga.</v>
      </c>
      <c r="K23" s="19">
        <f t="shared" si="4"/>
        <v>79</v>
      </c>
      <c r="L23" s="19" t="str">
        <f t="shared" si="5"/>
        <v>B</v>
      </c>
      <c r="M23" s="19">
        <f t="shared" si="6"/>
        <v>79</v>
      </c>
      <c r="N23" s="19" t="str">
        <f t="shared" si="7"/>
        <v>B</v>
      </c>
      <c r="O23" s="35">
        <v>2</v>
      </c>
      <c r="P23" s="19" t="str">
        <f t="shared" si="8"/>
        <v>Sangat terampil menghitung pendapatan nasional, indeks harga dan menyusun hasil diskusi kebijakan moneter dan fiskal.</v>
      </c>
      <c r="Q23" s="19" t="str">
        <f t="shared" si="9"/>
        <v>B</v>
      </c>
      <c r="R23" s="19" t="str">
        <f t="shared" si="10"/>
        <v>B</v>
      </c>
      <c r="S23" s="18"/>
      <c r="T23" s="1">
        <v>50</v>
      </c>
      <c r="U23" s="1">
        <v>70</v>
      </c>
      <c r="V23" s="1">
        <v>88</v>
      </c>
      <c r="W23" s="1">
        <v>61</v>
      </c>
      <c r="X23" s="1">
        <v>90</v>
      </c>
      <c r="Y23" s="1">
        <v>60</v>
      </c>
      <c r="Z23" s="1"/>
      <c r="AA23" s="1"/>
      <c r="AB23" s="1"/>
      <c r="AC23" s="1"/>
      <c r="AD23" s="1"/>
      <c r="AE23" s="18"/>
      <c r="AF23" s="1">
        <v>80</v>
      </c>
      <c r="AG23" s="1">
        <v>80</v>
      </c>
      <c r="AH23" s="1">
        <v>80</v>
      </c>
      <c r="AI23" s="1">
        <v>70</v>
      </c>
      <c r="AJ23" s="1">
        <v>85</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8666</v>
      </c>
      <c r="FK23" s="74">
        <v>8676</v>
      </c>
    </row>
    <row r="24" spans="1:167" x14ac:dyDescent="0.25">
      <c r="A24" s="19">
        <v>14</v>
      </c>
      <c r="B24" s="19">
        <v>37717</v>
      </c>
      <c r="C24" s="19" t="s">
        <v>173</v>
      </c>
      <c r="D24" s="18"/>
      <c r="E24" s="19">
        <f t="shared" si="0"/>
        <v>75</v>
      </c>
      <c r="F24" s="19" t="str">
        <f t="shared" si="1"/>
        <v>C</v>
      </c>
      <c r="G24" s="19">
        <f>IF((COUNTA(T12:AC12)&gt;0),(ROUND((AVERAGE(T24:AD24)),0)),"")</f>
        <v>75</v>
      </c>
      <c r="H24" s="19" t="str">
        <f t="shared" si="2"/>
        <v>C</v>
      </c>
      <c r="I24" s="35">
        <v>3</v>
      </c>
      <c r="J24" s="19" t="str">
        <f t="shared" si="3"/>
        <v>Memiliki kemampuan dalam menganalisis pendapatan nasional, pertumbuhan dan pembangunan ekonomi, ketenagakerjaan, indeks harga, kebij. Moneter dan fiskal namun perlu peningkatan pemahaman menjelaskan pendapatan nasional dan indeks harga.</v>
      </c>
      <c r="K24" s="19">
        <f t="shared" si="4"/>
        <v>80.400000000000006</v>
      </c>
      <c r="L24" s="19" t="str">
        <f t="shared" si="5"/>
        <v>B</v>
      </c>
      <c r="M24" s="19">
        <f t="shared" si="6"/>
        <v>80.400000000000006</v>
      </c>
      <c r="N24" s="19" t="str">
        <f t="shared" si="7"/>
        <v>B</v>
      </c>
      <c r="O24" s="35">
        <v>2</v>
      </c>
      <c r="P24" s="19" t="str">
        <f t="shared" si="8"/>
        <v>Sangat terampil menghitung pendapatan nasional, indeks harga dan menyusun hasil diskusi kebijakan moneter dan fiskal.</v>
      </c>
      <c r="Q24" s="19" t="str">
        <f t="shared" si="9"/>
        <v>B</v>
      </c>
      <c r="R24" s="19" t="str">
        <f t="shared" si="10"/>
        <v>B</v>
      </c>
      <c r="S24" s="18"/>
      <c r="T24" s="1">
        <v>40</v>
      </c>
      <c r="U24" s="1">
        <v>80</v>
      </c>
      <c r="V24" s="1">
        <v>96</v>
      </c>
      <c r="W24" s="1">
        <v>87</v>
      </c>
      <c r="X24" s="1">
        <v>85</v>
      </c>
      <c r="Y24" s="1">
        <v>60</v>
      </c>
      <c r="Z24" s="1"/>
      <c r="AA24" s="1"/>
      <c r="AB24" s="1"/>
      <c r="AC24" s="1"/>
      <c r="AD24" s="1"/>
      <c r="AE24" s="18"/>
      <c r="AF24" s="1">
        <v>85</v>
      </c>
      <c r="AG24" s="1">
        <v>80</v>
      </c>
      <c r="AH24" s="1">
        <v>82</v>
      </c>
      <c r="AI24" s="1">
        <v>70</v>
      </c>
      <c r="AJ24" s="1">
        <v>85</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x14ac:dyDescent="0.25">
      <c r="A25" s="19">
        <v>15</v>
      </c>
      <c r="B25" s="19">
        <v>37730</v>
      </c>
      <c r="C25" s="19" t="s">
        <v>174</v>
      </c>
      <c r="D25" s="18"/>
      <c r="E25" s="19">
        <f t="shared" si="0"/>
        <v>71</v>
      </c>
      <c r="F25" s="19" t="str">
        <f t="shared" si="1"/>
        <v>C</v>
      </c>
      <c r="G25" s="19">
        <f>IF((COUNTA(T12:AC12)&gt;0),(ROUND((AVERAGE(T25:AD25)),0)),"")</f>
        <v>71</v>
      </c>
      <c r="H25" s="19" t="str">
        <f t="shared" si="2"/>
        <v>C</v>
      </c>
      <c r="I25" s="35">
        <v>3</v>
      </c>
      <c r="J25" s="19" t="str">
        <f t="shared" si="3"/>
        <v>Memiliki kemampuan dalam menganalisis pendapatan nasional, pertumbuhan dan pembangunan ekonomi, ketenagakerjaan, indeks harga, kebij. Moneter dan fiskal namun perlu peningkatan pemahaman menjelaskan pendapatan nasional dan indeks harga.</v>
      </c>
      <c r="K25" s="19">
        <f t="shared" si="4"/>
        <v>81</v>
      </c>
      <c r="L25" s="19" t="str">
        <f t="shared" si="5"/>
        <v>B</v>
      </c>
      <c r="M25" s="19">
        <f t="shared" si="6"/>
        <v>81</v>
      </c>
      <c r="N25" s="19" t="str">
        <f t="shared" si="7"/>
        <v>B</v>
      </c>
      <c r="O25" s="35">
        <v>2</v>
      </c>
      <c r="P25" s="19" t="str">
        <f t="shared" si="8"/>
        <v>Sangat terampil menghitung pendapatan nasional, indeks harga dan menyusun hasil diskusi kebijakan moneter dan fiskal.</v>
      </c>
      <c r="Q25" s="19" t="str">
        <f t="shared" si="9"/>
        <v>B</v>
      </c>
      <c r="R25" s="19" t="str">
        <f t="shared" si="10"/>
        <v>B</v>
      </c>
      <c r="S25" s="18"/>
      <c r="T25" s="1">
        <v>45</v>
      </c>
      <c r="U25" s="1">
        <v>75</v>
      </c>
      <c r="V25" s="1">
        <v>94</v>
      </c>
      <c r="W25" s="1">
        <v>75</v>
      </c>
      <c r="X25" s="1">
        <v>85</v>
      </c>
      <c r="Y25" s="1">
        <v>52</v>
      </c>
      <c r="Z25" s="1"/>
      <c r="AA25" s="1"/>
      <c r="AB25" s="1"/>
      <c r="AC25" s="1"/>
      <c r="AD25" s="1"/>
      <c r="AE25" s="18"/>
      <c r="AF25" s="1">
        <v>90</v>
      </c>
      <c r="AG25" s="1">
        <v>80</v>
      </c>
      <c r="AH25" s="1">
        <v>80</v>
      </c>
      <c r="AI25" s="1">
        <v>70</v>
      </c>
      <c r="AJ25" s="1">
        <v>85</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86</v>
      </c>
      <c r="FD25" s="45"/>
      <c r="FE25" s="45"/>
      <c r="FG25" s="71">
        <v>7</v>
      </c>
      <c r="FH25" s="73"/>
      <c r="FI25" s="73"/>
      <c r="FJ25" s="74">
        <v>8667</v>
      </c>
      <c r="FK25" s="74">
        <v>8677</v>
      </c>
    </row>
    <row r="26" spans="1:167" x14ac:dyDescent="0.25">
      <c r="A26" s="19">
        <v>16</v>
      </c>
      <c r="B26" s="19">
        <v>37743</v>
      </c>
      <c r="C26" s="19" t="s">
        <v>175</v>
      </c>
      <c r="D26" s="18"/>
      <c r="E26" s="19">
        <f t="shared" si="0"/>
        <v>75</v>
      </c>
      <c r="F26" s="19" t="str">
        <f t="shared" si="1"/>
        <v>C</v>
      </c>
      <c r="G26" s="19">
        <f>IF((COUNTA(T12:AC12)&gt;0),(ROUND((AVERAGE(T26:AD26)),0)),"")</f>
        <v>75</v>
      </c>
      <c r="H26" s="19" t="str">
        <f t="shared" si="2"/>
        <v>C</v>
      </c>
      <c r="I26" s="35">
        <v>3</v>
      </c>
      <c r="J26" s="19" t="str">
        <f t="shared" si="3"/>
        <v>Memiliki kemampuan dalam menganalisis pendapatan nasional, pertumbuhan dan pembangunan ekonomi, ketenagakerjaan, indeks harga, kebij. Moneter dan fiskal namun perlu peningkatan pemahaman menjelaskan pendapatan nasional dan indeks harga.</v>
      </c>
      <c r="K26" s="19">
        <f t="shared" si="4"/>
        <v>83.6</v>
      </c>
      <c r="L26" s="19" t="str">
        <f t="shared" si="5"/>
        <v>B</v>
      </c>
      <c r="M26" s="19">
        <f t="shared" si="6"/>
        <v>83.6</v>
      </c>
      <c r="N26" s="19" t="str">
        <f t="shared" si="7"/>
        <v>B</v>
      </c>
      <c r="O26" s="35">
        <v>2</v>
      </c>
      <c r="P26" s="19" t="str">
        <f t="shared" si="8"/>
        <v>Sangat terampil menghitung pendapatan nasional, indeks harga dan menyusun hasil diskusi kebijakan moneter dan fiskal.</v>
      </c>
      <c r="Q26" s="19" t="str">
        <f t="shared" si="9"/>
        <v>B</v>
      </c>
      <c r="R26" s="19" t="str">
        <f t="shared" si="10"/>
        <v>B</v>
      </c>
      <c r="S26" s="18"/>
      <c r="T26" s="1">
        <v>45</v>
      </c>
      <c r="U26" s="1">
        <v>95</v>
      </c>
      <c r="V26" s="1">
        <v>100</v>
      </c>
      <c r="W26" s="1">
        <v>67</v>
      </c>
      <c r="X26" s="1">
        <v>85</v>
      </c>
      <c r="Y26" s="1">
        <v>58</v>
      </c>
      <c r="Z26" s="1"/>
      <c r="AA26" s="1"/>
      <c r="AB26" s="1"/>
      <c r="AC26" s="1"/>
      <c r="AD26" s="1"/>
      <c r="AE26" s="18"/>
      <c r="AF26" s="1">
        <v>90</v>
      </c>
      <c r="AG26" s="1">
        <v>80</v>
      </c>
      <c r="AH26" s="1">
        <v>88</v>
      </c>
      <c r="AI26" s="1">
        <v>75</v>
      </c>
      <c r="AJ26" s="1">
        <v>85</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x14ac:dyDescent="0.25">
      <c r="A27" s="19">
        <v>17</v>
      </c>
      <c r="B27" s="19">
        <v>37756</v>
      </c>
      <c r="C27" s="19" t="s">
        <v>176</v>
      </c>
      <c r="D27" s="18"/>
      <c r="E27" s="19">
        <f t="shared" si="0"/>
        <v>79</v>
      </c>
      <c r="F27" s="19" t="str">
        <f t="shared" si="1"/>
        <v>B</v>
      </c>
      <c r="G27" s="19">
        <f>IF((COUNTA(T12:AC12)&gt;0),(ROUND((AVERAGE(T27:AD27)),0)),"")</f>
        <v>79</v>
      </c>
      <c r="H27" s="19" t="str">
        <f t="shared" si="2"/>
        <v>B</v>
      </c>
      <c r="I27" s="35">
        <v>2</v>
      </c>
      <c r="J27" s="19" t="str">
        <f t="shared" si="3"/>
        <v>Memiliki kemampuan dalam menganalisis pendapatan nasional, pertumbuhan dan pembangunan ekonomi, ketenagakerjaan, indeks harga, kebij. Moneter dan fiskal namun perlu peningkatan pemahaman menjelaskan indeks harga.</v>
      </c>
      <c r="K27" s="19">
        <f t="shared" si="4"/>
        <v>84.6</v>
      </c>
      <c r="L27" s="19" t="str">
        <f t="shared" si="5"/>
        <v>A</v>
      </c>
      <c r="M27" s="19">
        <f t="shared" si="6"/>
        <v>84.6</v>
      </c>
      <c r="N27" s="19" t="str">
        <f t="shared" si="7"/>
        <v>A</v>
      </c>
      <c r="O27" s="35">
        <v>1</v>
      </c>
      <c r="P27" s="19" t="str">
        <f t="shared" si="8"/>
        <v>Sangat terampil menghitung pendapatan nasional, laju pertumbehan ekonomi, indeks harga dan menyusun hasil diskusi kebijakan moneter dan fiskal.</v>
      </c>
      <c r="Q27" s="19" t="str">
        <f t="shared" si="9"/>
        <v>B</v>
      </c>
      <c r="R27" s="19" t="str">
        <f t="shared" si="10"/>
        <v>B</v>
      </c>
      <c r="S27" s="18"/>
      <c r="T27" s="1">
        <v>45</v>
      </c>
      <c r="U27" s="1">
        <v>100</v>
      </c>
      <c r="V27" s="1">
        <v>98</v>
      </c>
      <c r="W27" s="1">
        <v>80</v>
      </c>
      <c r="X27" s="1">
        <v>85</v>
      </c>
      <c r="Y27" s="1">
        <v>64</v>
      </c>
      <c r="Z27" s="1"/>
      <c r="AA27" s="1"/>
      <c r="AB27" s="1"/>
      <c r="AC27" s="1"/>
      <c r="AD27" s="1"/>
      <c r="AE27" s="18"/>
      <c r="AF27" s="1">
        <v>95</v>
      </c>
      <c r="AG27" s="1">
        <v>80</v>
      </c>
      <c r="AH27" s="1">
        <v>88</v>
      </c>
      <c r="AI27" s="1">
        <v>75</v>
      </c>
      <c r="AJ27" s="1">
        <v>85</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8668</v>
      </c>
      <c r="FK27" s="74">
        <v>8678</v>
      </c>
    </row>
    <row r="28" spans="1:167" x14ac:dyDescent="0.25">
      <c r="A28" s="19">
        <v>18</v>
      </c>
      <c r="B28" s="19">
        <v>37769</v>
      </c>
      <c r="C28" s="19" t="s">
        <v>177</v>
      </c>
      <c r="D28" s="18"/>
      <c r="E28" s="19">
        <f t="shared" si="0"/>
        <v>73</v>
      </c>
      <c r="F28" s="19" t="str">
        <f t="shared" si="1"/>
        <v>C</v>
      </c>
      <c r="G28" s="19">
        <f>IF((COUNTA(T12:AC12)&gt;0),(ROUND((AVERAGE(T28:AD28)),0)),"")</f>
        <v>73</v>
      </c>
      <c r="H28" s="19" t="str">
        <f t="shared" si="2"/>
        <v>C</v>
      </c>
      <c r="I28" s="35">
        <v>3</v>
      </c>
      <c r="J28" s="19" t="str">
        <f t="shared" si="3"/>
        <v>Memiliki kemampuan dalam menganalisis pendapatan nasional, pertumbuhan dan pembangunan ekonomi, ketenagakerjaan, indeks harga, kebij. Moneter dan fiskal namun perlu peningkatan pemahaman menjelaskan pendapatan nasional dan indeks harga.</v>
      </c>
      <c r="K28" s="19">
        <f t="shared" si="4"/>
        <v>82.8</v>
      </c>
      <c r="L28" s="19" t="str">
        <f t="shared" si="5"/>
        <v>B</v>
      </c>
      <c r="M28" s="19">
        <f t="shared" si="6"/>
        <v>82.8</v>
      </c>
      <c r="N28" s="19" t="str">
        <f t="shared" si="7"/>
        <v>B</v>
      </c>
      <c r="O28" s="35">
        <v>2</v>
      </c>
      <c r="P28" s="19" t="str">
        <f t="shared" si="8"/>
        <v>Sangat terampil menghitung pendapatan nasional, indeks harga dan menyusun hasil diskusi kebijakan moneter dan fiskal.</v>
      </c>
      <c r="Q28" s="19" t="str">
        <f t="shared" si="9"/>
        <v>B</v>
      </c>
      <c r="R28" s="19" t="str">
        <f t="shared" si="10"/>
        <v>B</v>
      </c>
      <c r="S28" s="18"/>
      <c r="T28" s="1">
        <v>45</v>
      </c>
      <c r="U28" s="1">
        <v>90</v>
      </c>
      <c r="V28" s="1">
        <v>92</v>
      </c>
      <c r="W28" s="1">
        <v>69</v>
      </c>
      <c r="X28" s="1">
        <v>85</v>
      </c>
      <c r="Y28" s="1">
        <v>54</v>
      </c>
      <c r="Z28" s="1"/>
      <c r="AA28" s="1"/>
      <c r="AB28" s="1"/>
      <c r="AC28" s="1"/>
      <c r="AD28" s="1"/>
      <c r="AE28" s="18"/>
      <c r="AF28" s="1">
        <v>90</v>
      </c>
      <c r="AG28" s="1">
        <v>80</v>
      </c>
      <c r="AH28" s="1">
        <v>84</v>
      </c>
      <c r="AI28" s="1">
        <v>75</v>
      </c>
      <c r="AJ28" s="1">
        <v>85</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x14ac:dyDescent="0.25">
      <c r="A29" s="19">
        <v>19</v>
      </c>
      <c r="B29" s="19">
        <v>37782</v>
      </c>
      <c r="C29" s="19" t="s">
        <v>178</v>
      </c>
      <c r="D29" s="18"/>
      <c r="E29" s="19">
        <f t="shared" si="0"/>
        <v>77</v>
      </c>
      <c r="F29" s="19" t="str">
        <f t="shared" si="1"/>
        <v>B</v>
      </c>
      <c r="G29" s="19">
        <f>IF((COUNTA(T12:AC12)&gt;0),(ROUND((AVERAGE(T29:AD29)),0)),"")</f>
        <v>77</v>
      </c>
      <c r="H29" s="19" t="str">
        <f t="shared" si="2"/>
        <v>B</v>
      </c>
      <c r="I29" s="35">
        <v>2</v>
      </c>
      <c r="J29" s="19" t="str">
        <f t="shared" si="3"/>
        <v>Memiliki kemampuan dalam menganalisis pendapatan nasional, pertumbuhan dan pembangunan ekonomi, ketenagakerjaan, indeks harga, kebij. Moneter dan fiskal namun perlu peningkatan pemahaman menjelaskan indeks harga.</v>
      </c>
      <c r="K29" s="19">
        <f t="shared" si="4"/>
        <v>81.8</v>
      </c>
      <c r="L29" s="19" t="str">
        <f t="shared" si="5"/>
        <v>B</v>
      </c>
      <c r="M29" s="19">
        <f t="shared" si="6"/>
        <v>81.8</v>
      </c>
      <c r="N29" s="19" t="str">
        <f t="shared" si="7"/>
        <v>B</v>
      </c>
      <c r="O29" s="35">
        <v>2</v>
      </c>
      <c r="P29" s="19" t="str">
        <f t="shared" si="8"/>
        <v>Sangat terampil menghitung pendapatan nasional, indeks harga dan menyusun hasil diskusi kebijakan moneter dan fiskal.</v>
      </c>
      <c r="Q29" s="19" t="str">
        <f t="shared" si="9"/>
        <v>B</v>
      </c>
      <c r="R29" s="19" t="str">
        <f t="shared" si="10"/>
        <v>B</v>
      </c>
      <c r="S29" s="18"/>
      <c r="T29" s="1">
        <v>40</v>
      </c>
      <c r="U29" s="1">
        <v>85</v>
      </c>
      <c r="V29" s="1">
        <v>100</v>
      </c>
      <c r="W29" s="1">
        <v>87</v>
      </c>
      <c r="X29" s="1">
        <v>85</v>
      </c>
      <c r="Y29" s="1">
        <v>62</v>
      </c>
      <c r="Z29" s="1"/>
      <c r="AA29" s="1"/>
      <c r="AB29" s="1"/>
      <c r="AC29" s="1"/>
      <c r="AD29" s="1"/>
      <c r="AE29" s="18"/>
      <c r="AF29" s="1">
        <v>90</v>
      </c>
      <c r="AG29" s="1">
        <v>80</v>
      </c>
      <c r="AH29" s="1">
        <v>84</v>
      </c>
      <c r="AI29" s="1">
        <v>70</v>
      </c>
      <c r="AJ29" s="1">
        <v>85</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8669</v>
      </c>
      <c r="FK29" s="74">
        <v>8679</v>
      </c>
    </row>
    <row r="30" spans="1:167" x14ac:dyDescent="0.25">
      <c r="A30" s="19">
        <v>20</v>
      </c>
      <c r="B30" s="19">
        <v>37795</v>
      </c>
      <c r="C30" s="19" t="s">
        <v>179</v>
      </c>
      <c r="D30" s="18"/>
      <c r="E30" s="19">
        <f t="shared" si="0"/>
        <v>83</v>
      </c>
      <c r="F30" s="19" t="str">
        <f t="shared" si="1"/>
        <v>B</v>
      </c>
      <c r="G30" s="19">
        <f>IF((COUNTA(T12:AC12)&gt;0),(ROUND((AVERAGE(T30:AD30)),0)),"")</f>
        <v>83</v>
      </c>
      <c r="H30" s="19" t="str">
        <f t="shared" si="2"/>
        <v>B</v>
      </c>
      <c r="I30" s="35">
        <v>2</v>
      </c>
      <c r="J30" s="19" t="str">
        <f t="shared" si="3"/>
        <v>Memiliki kemampuan dalam menganalisis pendapatan nasional, pertumbuhan dan pembangunan ekonomi, ketenagakerjaan, indeks harga, kebij. Moneter dan fiskal namun perlu peningkatan pemahaman menjelaskan indeks harga.</v>
      </c>
      <c r="K30" s="19">
        <f t="shared" si="4"/>
        <v>86.6</v>
      </c>
      <c r="L30" s="19" t="str">
        <f t="shared" si="5"/>
        <v>A</v>
      </c>
      <c r="M30" s="19">
        <f t="shared" si="6"/>
        <v>86.6</v>
      </c>
      <c r="N30" s="19" t="str">
        <f t="shared" si="7"/>
        <v>A</v>
      </c>
      <c r="O30" s="35">
        <v>1</v>
      </c>
      <c r="P30" s="19" t="str">
        <f t="shared" si="8"/>
        <v>Sangat terampil menghitung pendapatan nasional, laju pertumbehan ekonomi, indeks harga dan menyusun hasil diskusi kebijakan moneter dan fiskal.</v>
      </c>
      <c r="Q30" s="19" t="str">
        <f t="shared" si="9"/>
        <v>B</v>
      </c>
      <c r="R30" s="19" t="str">
        <f t="shared" si="10"/>
        <v>B</v>
      </c>
      <c r="S30" s="18"/>
      <c r="T30" s="1">
        <v>70</v>
      </c>
      <c r="U30" s="1">
        <v>90</v>
      </c>
      <c r="V30" s="1">
        <v>100</v>
      </c>
      <c r="W30" s="1">
        <v>83</v>
      </c>
      <c r="X30" s="1">
        <v>85</v>
      </c>
      <c r="Y30" s="1">
        <v>70</v>
      </c>
      <c r="Z30" s="1"/>
      <c r="AA30" s="1"/>
      <c r="AB30" s="1"/>
      <c r="AC30" s="1"/>
      <c r="AD30" s="1"/>
      <c r="AE30" s="18"/>
      <c r="AF30" s="1">
        <v>100</v>
      </c>
      <c r="AG30" s="1">
        <v>80</v>
      </c>
      <c r="AH30" s="1">
        <v>88</v>
      </c>
      <c r="AI30" s="1">
        <v>80</v>
      </c>
      <c r="AJ30" s="1">
        <v>85</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x14ac:dyDescent="0.25">
      <c r="A31" s="19">
        <v>21</v>
      </c>
      <c r="B31" s="19">
        <v>37808</v>
      </c>
      <c r="C31" s="19" t="s">
        <v>180</v>
      </c>
      <c r="D31" s="18"/>
      <c r="E31" s="19">
        <f t="shared" si="0"/>
        <v>82</v>
      </c>
      <c r="F31" s="19" t="str">
        <f t="shared" si="1"/>
        <v>B</v>
      </c>
      <c r="G31" s="19">
        <f>IF((COUNTA(T12:AC12)&gt;0),(ROUND((AVERAGE(T31:AD31)),0)),"")</f>
        <v>82</v>
      </c>
      <c r="H31" s="19" t="str">
        <f t="shared" si="2"/>
        <v>B</v>
      </c>
      <c r="I31" s="35">
        <v>2</v>
      </c>
      <c r="J31" s="19" t="str">
        <f t="shared" si="3"/>
        <v>Memiliki kemampuan dalam menganalisis pendapatan nasional, pertumbuhan dan pembangunan ekonomi, ketenagakerjaan, indeks harga, kebij. Moneter dan fiskal namun perlu peningkatan pemahaman menjelaskan indeks harga.</v>
      </c>
      <c r="K31" s="19">
        <f t="shared" si="4"/>
        <v>84.8</v>
      </c>
      <c r="L31" s="19" t="str">
        <f t="shared" si="5"/>
        <v>A</v>
      </c>
      <c r="M31" s="19">
        <f t="shared" si="6"/>
        <v>84.8</v>
      </c>
      <c r="N31" s="19" t="str">
        <f t="shared" si="7"/>
        <v>A</v>
      </c>
      <c r="O31" s="35">
        <v>1</v>
      </c>
      <c r="P31" s="19" t="str">
        <f t="shared" si="8"/>
        <v>Sangat terampil menghitung pendapatan nasional, laju pertumbehan ekonomi, indeks harga dan menyusun hasil diskusi kebijakan moneter dan fiskal.</v>
      </c>
      <c r="Q31" s="19" t="str">
        <f t="shared" si="9"/>
        <v>B</v>
      </c>
      <c r="R31" s="19" t="str">
        <f t="shared" si="10"/>
        <v>B</v>
      </c>
      <c r="S31" s="18"/>
      <c r="T31" s="1">
        <v>85</v>
      </c>
      <c r="U31" s="1">
        <v>90</v>
      </c>
      <c r="V31" s="1">
        <v>88</v>
      </c>
      <c r="W31" s="1">
        <v>84</v>
      </c>
      <c r="X31" s="1">
        <v>85</v>
      </c>
      <c r="Y31" s="1">
        <v>60</v>
      </c>
      <c r="Z31" s="1"/>
      <c r="AA31" s="1"/>
      <c r="AB31" s="1"/>
      <c r="AC31" s="1"/>
      <c r="AD31" s="1"/>
      <c r="AE31" s="18"/>
      <c r="AF31" s="1">
        <v>95</v>
      </c>
      <c r="AG31" s="1">
        <v>80</v>
      </c>
      <c r="AH31" s="1">
        <v>89</v>
      </c>
      <c r="AI31" s="1">
        <v>75</v>
      </c>
      <c r="AJ31" s="1">
        <v>85</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8670</v>
      </c>
      <c r="FK31" s="74">
        <v>8680</v>
      </c>
    </row>
    <row r="32" spans="1:167" x14ac:dyDescent="0.25">
      <c r="A32" s="19">
        <v>22</v>
      </c>
      <c r="B32" s="19">
        <v>37821</v>
      </c>
      <c r="C32" s="19" t="s">
        <v>181</v>
      </c>
      <c r="D32" s="18"/>
      <c r="E32" s="19">
        <f t="shared" si="0"/>
        <v>71</v>
      </c>
      <c r="F32" s="19" t="str">
        <f t="shared" si="1"/>
        <v>C</v>
      </c>
      <c r="G32" s="19">
        <f>IF((COUNTA(T12:AC12)&gt;0),(ROUND((AVERAGE(T32:AD32)),0)),"")</f>
        <v>71</v>
      </c>
      <c r="H32" s="19" t="str">
        <f t="shared" si="2"/>
        <v>C</v>
      </c>
      <c r="I32" s="35">
        <v>3</v>
      </c>
      <c r="J32" s="19" t="str">
        <f t="shared" si="3"/>
        <v>Memiliki kemampuan dalam menganalisis pendapatan nasional, pertumbuhan dan pembangunan ekonomi, ketenagakerjaan, indeks harga, kebij. Moneter dan fiskal namun perlu peningkatan pemahaman menjelaskan pendapatan nasional dan indeks harga.</v>
      </c>
      <c r="K32" s="19">
        <f t="shared" si="4"/>
        <v>83.8</v>
      </c>
      <c r="L32" s="19" t="str">
        <f t="shared" si="5"/>
        <v>B</v>
      </c>
      <c r="M32" s="19">
        <f t="shared" si="6"/>
        <v>83.8</v>
      </c>
      <c r="N32" s="19" t="str">
        <f t="shared" si="7"/>
        <v>B</v>
      </c>
      <c r="O32" s="35">
        <v>2</v>
      </c>
      <c r="P32" s="19" t="str">
        <f t="shared" si="8"/>
        <v>Sangat terampil menghitung pendapatan nasional, indeks harga dan menyusun hasil diskusi kebijakan moneter dan fiskal.</v>
      </c>
      <c r="Q32" s="19" t="str">
        <f t="shared" si="9"/>
        <v>B</v>
      </c>
      <c r="R32" s="19" t="str">
        <f t="shared" si="10"/>
        <v>B</v>
      </c>
      <c r="S32" s="18"/>
      <c r="T32" s="1">
        <v>40</v>
      </c>
      <c r="U32" s="1">
        <v>95</v>
      </c>
      <c r="V32" s="1">
        <v>86</v>
      </c>
      <c r="W32" s="1">
        <v>60</v>
      </c>
      <c r="X32" s="1">
        <v>85</v>
      </c>
      <c r="Y32" s="1">
        <v>60</v>
      </c>
      <c r="Z32" s="1"/>
      <c r="AA32" s="1"/>
      <c r="AB32" s="1"/>
      <c r="AC32" s="1"/>
      <c r="AD32" s="1"/>
      <c r="AE32" s="18"/>
      <c r="AF32" s="1">
        <v>95</v>
      </c>
      <c r="AG32" s="1">
        <v>80</v>
      </c>
      <c r="AH32" s="1">
        <v>84</v>
      </c>
      <c r="AI32" s="1">
        <v>75</v>
      </c>
      <c r="AJ32" s="1">
        <v>85</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x14ac:dyDescent="0.25">
      <c r="A33" s="19">
        <v>23</v>
      </c>
      <c r="B33" s="19">
        <v>37834</v>
      </c>
      <c r="C33" s="19" t="s">
        <v>182</v>
      </c>
      <c r="D33" s="18"/>
      <c r="E33" s="19">
        <f t="shared" si="0"/>
        <v>71</v>
      </c>
      <c r="F33" s="19" t="str">
        <f t="shared" si="1"/>
        <v>C</v>
      </c>
      <c r="G33" s="19">
        <f>IF((COUNTA(T12:AC12)&gt;0),(ROUND((AVERAGE(T33:AD33)),0)),"")</f>
        <v>71</v>
      </c>
      <c r="H33" s="19" t="str">
        <f t="shared" si="2"/>
        <v>C</v>
      </c>
      <c r="I33" s="35">
        <v>3</v>
      </c>
      <c r="J33" s="19" t="str">
        <f t="shared" si="3"/>
        <v>Memiliki kemampuan dalam menganalisis pendapatan nasional, pertumbuhan dan pembangunan ekonomi, ketenagakerjaan, indeks harga, kebij. Moneter dan fiskal namun perlu peningkatan pemahaman menjelaskan pendapatan nasional dan indeks harga.</v>
      </c>
      <c r="K33" s="19">
        <f t="shared" si="4"/>
        <v>82.4</v>
      </c>
      <c r="L33" s="19" t="str">
        <f t="shared" si="5"/>
        <v>B</v>
      </c>
      <c r="M33" s="19">
        <f t="shared" si="6"/>
        <v>82.4</v>
      </c>
      <c r="N33" s="19" t="str">
        <f t="shared" si="7"/>
        <v>B</v>
      </c>
      <c r="O33" s="35">
        <v>2</v>
      </c>
      <c r="P33" s="19" t="str">
        <f t="shared" si="8"/>
        <v>Sangat terampil menghitung pendapatan nasional, indeks harga dan menyusun hasil diskusi kebijakan moneter dan fiskal.</v>
      </c>
      <c r="Q33" s="19" t="str">
        <f t="shared" si="9"/>
        <v>B</v>
      </c>
      <c r="R33" s="19" t="str">
        <f t="shared" si="10"/>
        <v>B</v>
      </c>
      <c r="S33" s="18"/>
      <c r="T33" s="1">
        <v>40</v>
      </c>
      <c r="U33" s="1">
        <v>70</v>
      </c>
      <c r="V33" s="1">
        <v>88</v>
      </c>
      <c r="W33" s="1">
        <v>89</v>
      </c>
      <c r="X33" s="1">
        <v>85</v>
      </c>
      <c r="Y33" s="1">
        <v>56</v>
      </c>
      <c r="Z33" s="1"/>
      <c r="AA33" s="1"/>
      <c r="AB33" s="1"/>
      <c r="AC33" s="1"/>
      <c r="AD33" s="1"/>
      <c r="AE33" s="18"/>
      <c r="AF33" s="1">
        <v>90</v>
      </c>
      <c r="AG33" s="1">
        <v>80</v>
      </c>
      <c r="AH33" s="1">
        <v>82</v>
      </c>
      <c r="AI33" s="1">
        <v>75</v>
      </c>
      <c r="AJ33" s="1">
        <v>85</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37847</v>
      </c>
      <c r="C34" s="19" t="s">
        <v>183</v>
      </c>
      <c r="D34" s="18"/>
      <c r="E34" s="19">
        <f t="shared" si="0"/>
        <v>75</v>
      </c>
      <c r="F34" s="19" t="str">
        <f t="shared" si="1"/>
        <v>C</v>
      </c>
      <c r="G34" s="19">
        <f>IF((COUNTA(T12:AC12)&gt;0),(ROUND((AVERAGE(T34:AD34)),0)),"")</f>
        <v>75</v>
      </c>
      <c r="H34" s="19" t="str">
        <f t="shared" si="2"/>
        <v>C</v>
      </c>
      <c r="I34" s="35">
        <v>3</v>
      </c>
      <c r="J34" s="19" t="str">
        <f t="shared" si="3"/>
        <v>Memiliki kemampuan dalam menganalisis pendapatan nasional, pertumbuhan dan pembangunan ekonomi, ketenagakerjaan, indeks harga, kebij. Moneter dan fiskal namun perlu peningkatan pemahaman menjelaskan pendapatan nasional dan indeks harga.</v>
      </c>
      <c r="K34" s="19">
        <f t="shared" si="4"/>
        <v>83.6</v>
      </c>
      <c r="L34" s="19" t="str">
        <f t="shared" si="5"/>
        <v>B</v>
      </c>
      <c r="M34" s="19">
        <f t="shared" si="6"/>
        <v>83.6</v>
      </c>
      <c r="N34" s="19" t="str">
        <f t="shared" si="7"/>
        <v>B</v>
      </c>
      <c r="O34" s="35">
        <v>2</v>
      </c>
      <c r="P34" s="19" t="str">
        <f t="shared" si="8"/>
        <v>Sangat terampil menghitung pendapatan nasional, indeks harga dan menyusun hasil diskusi kebijakan moneter dan fiskal.</v>
      </c>
      <c r="Q34" s="19" t="str">
        <f t="shared" si="9"/>
        <v>B</v>
      </c>
      <c r="R34" s="19" t="str">
        <f t="shared" si="10"/>
        <v>B</v>
      </c>
      <c r="S34" s="18"/>
      <c r="T34" s="1">
        <v>47</v>
      </c>
      <c r="U34" s="1">
        <v>85</v>
      </c>
      <c r="V34" s="1">
        <v>92</v>
      </c>
      <c r="W34" s="1">
        <v>75</v>
      </c>
      <c r="X34" s="1">
        <v>85</v>
      </c>
      <c r="Y34" s="1">
        <v>66</v>
      </c>
      <c r="Z34" s="1"/>
      <c r="AA34" s="1"/>
      <c r="AB34" s="1"/>
      <c r="AC34" s="1"/>
      <c r="AD34" s="1"/>
      <c r="AE34" s="18"/>
      <c r="AF34" s="1">
        <v>85</v>
      </c>
      <c r="AG34" s="1">
        <v>80</v>
      </c>
      <c r="AH34" s="1">
        <v>88</v>
      </c>
      <c r="AI34" s="1">
        <v>80</v>
      </c>
      <c r="AJ34" s="1">
        <v>85</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37860</v>
      </c>
      <c r="C35" s="19" t="s">
        <v>184</v>
      </c>
      <c r="D35" s="18"/>
      <c r="E35" s="19">
        <f t="shared" si="0"/>
        <v>77</v>
      </c>
      <c r="F35" s="19" t="str">
        <f t="shared" si="1"/>
        <v>B</v>
      </c>
      <c r="G35" s="19">
        <f>IF((COUNTA(T12:AC12)&gt;0),(ROUND((AVERAGE(T35:AD35)),0)),"")</f>
        <v>77</v>
      </c>
      <c r="H35" s="19" t="str">
        <f t="shared" si="2"/>
        <v>B</v>
      </c>
      <c r="I35" s="35">
        <v>2</v>
      </c>
      <c r="J35" s="19" t="str">
        <f t="shared" si="3"/>
        <v>Memiliki kemampuan dalam menganalisis pendapatan nasional, pertumbuhan dan pembangunan ekonomi, ketenagakerjaan, indeks harga, kebij. Moneter dan fiskal namun perlu peningkatan pemahaman menjelaskan indeks harga.</v>
      </c>
      <c r="K35" s="19">
        <f t="shared" si="4"/>
        <v>80.8</v>
      </c>
      <c r="L35" s="19" t="str">
        <f t="shared" si="5"/>
        <v>B</v>
      </c>
      <c r="M35" s="19">
        <f t="shared" si="6"/>
        <v>80.8</v>
      </c>
      <c r="N35" s="19" t="str">
        <f t="shared" si="7"/>
        <v>B</v>
      </c>
      <c r="O35" s="35">
        <v>2</v>
      </c>
      <c r="P35" s="19" t="str">
        <f t="shared" si="8"/>
        <v>Sangat terampil menghitung pendapatan nasional, indeks harga dan menyusun hasil diskusi kebijakan moneter dan fiskal.</v>
      </c>
      <c r="Q35" s="19" t="str">
        <f t="shared" si="9"/>
        <v>B</v>
      </c>
      <c r="R35" s="19" t="str">
        <f t="shared" si="10"/>
        <v>B</v>
      </c>
      <c r="S35" s="18"/>
      <c r="T35" s="1">
        <v>57</v>
      </c>
      <c r="U35" s="1">
        <v>90</v>
      </c>
      <c r="V35" s="1">
        <v>88</v>
      </c>
      <c r="W35" s="1">
        <v>87</v>
      </c>
      <c r="X35" s="1">
        <v>85</v>
      </c>
      <c r="Y35" s="1">
        <v>56</v>
      </c>
      <c r="Z35" s="1"/>
      <c r="AA35" s="1"/>
      <c r="AB35" s="1"/>
      <c r="AC35" s="1"/>
      <c r="AD35" s="1"/>
      <c r="AE35" s="18"/>
      <c r="AF35" s="1">
        <v>80</v>
      </c>
      <c r="AG35" s="1">
        <v>80</v>
      </c>
      <c r="AH35" s="1">
        <v>89</v>
      </c>
      <c r="AI35" s="1">
        <v>70</v>
      </c>
      <c r="AJ35" s="1">
        <v>85</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37873</v>
      </c>
      <c r="C36" s="19" t="s">
        <v>185</v>
      </c>
      <c r="D36" s="18"/>
      <c r="E36" s="19">
        <f t="shared" si="0"/>
        <v>78</v>
      </c>
      <c r="F36" s="19" t="str">
        <f t="shared" si="1"/>
        <v>B</v>
      </c>
      <c r="G36" s="19">
        <f>IF((COUNTA(T12:AC12)&gt;0),(ROUND((AVERAGE(T36:AD36)),0)),"")</f>
        <v>78</v>
      </c>
      <c r="H36" s="19" t="str">
        <f t="shared" si="2"/>
        <v>B</v>
      </c>
      <c r="I36" s="35">
        <v>2</v>
      </c>
      <c r="J36" s="19" t="str">
        <f t="shared" si="3"/>
        <v>Memiliki kemampuan dalam menganalisis pendapatan nasional, pertumbuhan dan pembangunan ekonomi, ketenagakerjaan, indeks harga, kebij. Moneter dan fiskal namun perlu peningkatan pemahaman menjelaskan indeks harga.</v>
      </c>
      <c r="K36" s="19">
        <f t="shared" si="4"/>
        <v>86.4</v>
      </c>
      <c r="L36" s="19" t="str">
        <f t="shared" si="5"/>
        <v>A</v>
      </c>
      <c r="M36" s="19">
        <f t="shared" si="6"/>
        <v>86.4</v>
      </c>
      <c r="N36" s="19" t="str">
        <f t="shared" si="7"/>
        <v>A</v>
      </c>
      <c r="O36" s="35">
        <v>1</v>
      </c>
      <c r="P36" s="19" t="str">
        <f t="shared" si="8"/>
        <v>Sangat terampil menghitung pendapatan nasional, laju pertumbehan ekonomi, indeks harga dan menyusun hasil diskusi kebijakan moneter dan fiskal.</v>
      </c>
      <c r="Q36" s="19" t="str">
        <f t="shared" si="9"/>
        <v>B</v>
      </c>
      <c r="R36" s="19" t="str">
        <f t="shared" si="10"/>
        <v>B</v>
      </c>
      <c r="S36" s="18"/>
      <c r="T36" s="1">
        <v>70</v>
      </c>
      <c r="U36" s="1">
        <v>90</v>
      </c>
      <c r="V36" s="1">
        <v>86</v>
      </c>
      <c r="W36" s="1">
        <v>72</v>
      </c>
      <c r="X36" s="1">
        <v>85</v>
      </c>
      <c r="Y36" s="1">
        <v>64</v>
      </c>
      <c r="Z36" s="1"/>
      <c r="AA36" s="1"/>
      <c r="AB36" s="1"/>
      <c r="AC36" s="1"/>
      <c r="AD36" s="1"/>
      <c r="AE36" s="18"/>
      <c r="AF36" s="1">
        <v>100</v>
      </c>
      <c r="AG36" s="1">
        <v>80</v>
      </c>
      <c r="AH36" s="1">
        <v>82</v>
      </c>
      <c r="AI36" s="1">
        <v>85</v>
      </c>
      <c r="AJ36" s="1">
        <v>85</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37886</v>
      </c>
      <c r="C37" s="19" t="s">
        <v>186</v>
      </c>
      <c r="D37" s="18"/>
      <c r="E37" s="19">
        <f t="shared" si="0"/>
        <v>73</v>
      </c>
      <c r="F37" s="19" t="str">
        <f t="shared" si="1"/>
        <v>C</v>
      </c>
      <c r="G37" s="19">
        <f>IF((COUNTA(T12:AC12)&gt;0),(ROUND((AVERAGE(T37:AD37)),0)),"")</f>
        <v>73</v>
      </c>
      <c r="H37" s="19" t="str">
        <f t="shared" si="2"/>
        <v>C</v>
      </c>
      <c r="I37" s="35">
        <v>3</v>
      </c>
      <c r="J37" s="19" t="str">
        <f t="shared" si="3"/>
        <v>Memiliki kemampuan dalam menganalisis pendapatan nasional, pertumbuhan dan pembangunan ekonomi, ketenagakerjaan, indeks harga, kebij. Moneter dan fiskal namun perlu peningkatan pemahaman menjelaskan pendapatan nasional dan indeks harga.</v>
      </c>
      <c r="K37" s="19">
        <f t="shared" si="4"/>
        <v>81.400000000000006</v>
      </c>
      <c r="L37" s="19" t="str">
        <f t="shared" si="5"/>
        <v>B</v>
      </c>
      <c r="M37" s="19">
        <f t="shared" si="6"/>
        <v>81.400000000000006</v>
      </c>
      <c r="N37" s="19" t="str">
        <f t="shared" si="7"/>
        <v>B</v>
      </c>
      <c r="O37" s="35">
        <v>2</v>
      </c>
      <c r="P37" s="19" t="str">
        <f t="shared" si="8"/>
        <v>Sangat terampil menghitung pendapatan nasional, indeks harga dan menyusun hasil diskusi kebijakan moneter dan fiskal.</v>
      </c>
      <c r="Q37" s="19" t="str">
        <f t="shared" si="9"/>
        <v>B</v>
      </c>
      <c r="R37" s="19" t="str">
        <f t="shared" si="10"/>
        <v>B</v>
      </c>
      <c r="S37" s="18"/>
      <c r="T37" s="1">
        <v>57</v>
      </c>
      <c r="U37" s="1">
        <v>70</v>
      </c>
      <c r="V37" s="1">
        <v>92</v>
      </c>
      <c r="W37" s="1">
        <v>82</v>
      </c>
      <c r="X37" s="1">
        <v>85</v>
      </c>
      <c r="Y37" s="1">
        <v>50</v>
      </c>
      <c r="Z37" s="1"/>
      <c r="AA37" s="1"/>
      <c r="AB37" s="1"/>
      <c r="AC37" s="1"/>
      <c r="AD37" s="1"/>
      <c r="AE37" s="18"/>
      <c r="AF37" s="1">
        <v>90</v>
      </c>
      <c r="AG37" s="1">
        <v>80</v>
      </c>
      <c r="AH37" s="1">
        <v>82</v>
      </c>
      <c r="AI37" s="1">
        <v>70</v>
      </c>
      <c r="AJ37" s="1">
        <v>85</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37899</v>
      </c>
      <c r="C38" s="19" t="s">
        <v>187</v>
      </c>
      <c r="D38" s="18"/>
      <c r="E38" s="19">
        <f t="shared" si="0"/>
        <v>70</v>
      </c>
      <c r="F38" s="19" t="str">
        <f t="shared" si="1"/>
        <v>C</v>
      </c>
      <c r="G38" s="19">
        <f>IF((COUNTA(T12:AC12)&gt;0),(ROUND((AVERAGE(T38:AD38)),0)),"")</f>
        <v>70</v>
      </c>
      <c r="H38" s="19" t="str">
        <f t="shared" si="2"/>
        <v>C</v>
      </c>
      <c r="I38" s="35">
        <v>3</v>
      </c>
      <c r="J38" s="19" t="str">
        <f t="shared" si="3"/>
        <v>Memiliki kemampuan dalam menganalisis pendapatan nasional, pertumbuhan dan pembangunan ekonomi, ketenagakerjaan, indeks harga, kebij. Moneter dan fiskal namun perlu peningkatan pemahaman menjelaskan pendapatan nasional dan indeks harga.</v>
      </c>
      <c r="K38" s="19">
        <f t="shared" si="4"/>
        <v>80.400000000000006</v>
      </c>
      <c r="L38" s="19" t="str">
        <f t="shared" si="5"/>
        <v>B</v>
      </c>
      <c r="M38" s="19">
        <f t="shared" si="6"/>
        <v>80.400000000000006</v>
      </c>
      <c r="N38" s="19" t="str">
        <f t="shared" si="7"/>
        <v>B</v>
      </c>
      <c r="O38" s="35">
        <v>2</v>
      </c>
      <c r="P38" s="19" t="str">
        <f t="shared" si="8"/>
        <v>Sangat terampil menghitung pendapatan nasional, indeks harga dan menyusun hasil diskusi kebijakan moneter dan fiskal.</v>
      </c>
      <c r="Q38" s="19" t="str">
        <f t="shared" si="9"/>
        <v>B</v>
      </c>
      <c r="R38" s="19" t="str">
        <f t="shared" si="10"/>
        <v>B</v>
      </c>
      <c r="S38" s="18"/>
      <c r="T38" s="1">
        <v>40</v>
      </c>
      <c r="U38" s="1">
        <v>70</v>
      </c>
      <c r="V38" s="1">
        <v>88</v>
      </c>
      <c r="W38" s="1">
        <v>88</v>
      </c>
      <c r="X38" s="1">
        <v>85</v>
      </c>
      <c r="Y38" s="1">
        <v>50</v>
      </c>
      <c r="Z38" s="1"/>
      <c r="AA38" s="1"/>
      <c r="AB38" s="1"/>
      <c r="AC38" s="1"/>
      <c r="AD38" s="1"/>
      <c r="AE38" s="18"/>
      <c r="AF38" s="1">
        <v>75</v>
      </c>
      <c r="AG38" s="1">
        <v>80</v>
      </c>
      <c r="AH38" s="1">
        <v>82</v>
      </c>
      <c r="AI38" s="1">
        <v>80</v>
      </c>
      <c r="AJ38" s="1">
        <v>85</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37912</v>
      </c>
      <c r="C39" s="19" t="s">
        <v>188</v>
      </c>
      <c r="D39" s="18"/>
      <c r="E39" s="19">
        <f t="shared" si="0"/>
        <v>70</v>
      </c>
      <c r="F39" s="19" t="str">
        <f t="shared" si="1"/>
        <v>C</v>
      </c>
      <c r="G39" s="19">
        <f>IF((COUNTA(T12:AC12)&gt;0),(ROUND((AVERAGE(T39:AD39)),0)),"")</f>
        <v>70</v>
      </c>
      <c r="H39" s="19" t="str">
        <f t="shared" si="2"/>
        <v>C</v>
      </c>
      <c r="I39" s="35">
        <v>3</v>
      </c>
      <c r="J39" s="19" t="str">
        <f t="shared" si="3"/>
        <v>Memiliki kemampuan dalam menganalisis pendapatan nasional, pertumbuhan dan pembangunan ekonomi, ketenagakerjaan, indeks harga, kebij. Moneter dan fiskal namun perlu peningkatan pemahaman menjelaskan pendapatan nasional dan indeks harga.</v>
      </c>
      <c r="K39" s="19">
        <f t="shared" si="4"/>
        <v>83.4</v>
      </c>
      <c r="L39" s="19" t="str">
        <f t="shared" si="5"/>
        <v>B</v>
      </c>
      <c r="M39" s="19">
        <f t="shared" si="6"/>
        <v>83.4</v>
      </c>
      <c r="N39" s="19" t="str">
        <f t="shared" si="7"/>
        <v>B</v>
      </c>
      <c r="O39" s="35">
        <v>2</v>
      </c>
      <c r="P39" s="19" t="str">
        <f t="shared" si="8"/>
        <v>Sangat terampil menghitung pendapatan nasional, indeks harga dan menyusun hasil diskusi kebijakan moneter dan fiskal.</v>
      </c>
      <c r="Q39" s="19" t="str">
        <f t="shared" si="9"/>
        <v>B</v>
      </c>
      <c r="R39" s="19" t="str">
        <f t="shared" si="10"/>
        <v>B</v>
      </c>
      <c r="S39" s="18"/>
      <c r="T39" s="1">
        <v>40</v>
      </c>
      <c r="U39" s="1">
        <v>85</v>
      </c>
      <c r="V39" s="1">
        <v>74</v>
      </c>
      <c r="W39" s="1">
        <v>84</v>
      </c>
      <c r="X39" s="1">
        <v>85</v>
      </c>
      <c r="Y39" s="1">
        <v>52</v>
      </c>
      <c r="Z39" s="1"/>
      <c r="AA39" s="1"/>
      <c r="AB39" s="1"/>
      <c r="AC39" s="1"/>
      <c r="AD39" s="1"/>
      <c r="AE39" s="18"/>
      <c r="AF39" s="1">
        <v>90</v>
      </c>
      <c r="AG39" s="1">
        <v>80</v>
      </c>
      <c r="AH39" s="1">
        <v>82</v>
      </c>
      <c r="AI39" s="1">
        <v>80</v>
      </c>
      <c r="AJ39" s="1">
        <v>85</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37925</v>
      </c>
      <c r="C40" s="19" t="s">
        <v>189</v>
      </c>
      <c r="D40" s="18"/>
      <c r="E40" s="19">
        <f t="shared" si="0"/>
        <v>70</v>
      </c>
      <c r="F40" s="19" t="str">
        <f t="shared" si="1"/>
        <v>C</v>
      </c>
      <c r="G40" s="19">
        <f>IF((COUNTA(T12:AC12)&gt;0),(ROUND((AVERAGE(T40:AD40)),0)),"")</f>
        <v>70</v>
      </c>
      <c r="H40" s="19" t="str">
        <f t="shared" si="2"/>
        <v>C</v>
      </c>
      <c r="I40" s="35">
        <v>3</v>
      </c>
      <c r="J40" s="19" t="str">
        <f t="shared" si="3"/>
        <v>Memiliki kemampuan dalam menganalisis pendapatan nasional, pertumbuhan dan pembangunan ekonomi, ketenagakerjaan, indeks harga, kebij. Moneter dan fiskal namun perlu peningkatan pemahaman menjelaskan pendapatan nasional dan indeks harga.</v>
      </c>
      <c r="K40" s="19">
        <f t="shared" si="4"/>
        <v>83.4</v>
      </c>
      <c r="L40" s="19" t="str">
        <f t="shared" si="5"/>
        <v>B</v>
      </c>
      <c r="M40" s="19">
        <f t="shared" si="6"/>
        <v>83.4</v>
      </c>
      <c r="N40" s="19" t="str">
        <f t="shared" si="7"/>
        <v>B</v>
      </c>
      <c r="O40" s="35">
        <v>2</v>
      </c>
      <c r="P40" s="19" t="str">
        <f t="shared" si="8"/>
        <v>Sangat terampil menghitung pendapatan nasional, indeks harga dan menyusun hasil diskusi kebijakan moneter dan fiskal.</v>
      </c>
      <c r="Q40" s="19" t="str">
        <f t="shared" si="9"/>
        <v>B</v>
      </c>
      <c r="R40" s="19" t="str">
        <f t="shared" si="10"/>
        <v>B</v>
      </c>
      <c r="S40" s="18"/>
      <c r="T40" s="1">
        <v>50</v>
      </c>
      <c r="U40" s="1">
        <v>70</v>
      </c>
      <c r="V40" s="1">
        <v>82</v>
      </c>
      <c r="W40" s="1">
        <v>79</v>
      </c>
      <c r="X40" s="1">
        <v>90</v>
      </c>
      <c r="Y40" s="1">
        <v>50</v>
      </c>
      <c r="Z40" s="1"/>
      <c r="AA40" s="1"/>
      <c r="AB40" s="1"/>
      <c r="AC40" s="1"/>
      <c r="AD40" s="1"/>
      <c r="AE40" s="18"/>
      <c r="AF40" s="1">
        <v>100</v>
      </c>
      <c r="AG40" s="1">
        <v>80</v>
      </c>
      <c r="AH40" s="1">
        <v>82</v>
      </c>
      <c r="AI40" s="1">
        <v>70</v>
      </c>
      <c r="AJ40" s="1">
        <v>85</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37938</v>
      </c>
      <c r="C41" s="19" t="s">
        <v>190</v>
      </c>
      <c r="D41" s="18"/>
      <c r="E41" s="19">
        <f t="shared" si="0"/>
        <v>70</v>
      </c>
      <c r="F41" s="19" t="str">
        <f t="shared" si="1"/>
        <v>C</v>
      </c>
      <c r="G41" s="19">
        <f>IF((COUNTA(T12:AC12)&gt;0),(ROUND((AVERAGE(T41:AD41)),0)),"")</f>
        <v>70</v>
      </c>
      <c r="H41" s="19" t="str">
        <f t="shared" si="2"/>
        <v>C</v>
      </c>
      <c r="I41" s="35">
        <v>3</v>
      </c>
      <c r="J41" s="19" t="str">
        <f t="shared" si="3"/>
        <v>Memiliki kemampuan dalam menganalisis pendapatan nasional, pertumbuhan dan pembangunan ekonomi, ketenagakerjaan, indeks harga, kebij. Moneter dan fiskal namun perlu peningkatan pemahaman menjelaskan pendapatan nasional dan indeks harga.</v>
      </c>
      <c r="K41" s="19">
        <f t="shared" si="4"/>
        <v>85.4</v>
      </c>
      <c r="L41" s="19" t="str">
        <f t="shared" si="5"/>
        <v>A</v>
      </c>
      <c r="M41" s="19">
        <f t="shared" si="6"/>
        <v>85.4</v>
      </c>
      <c r="N41" s="19" t="str">
        <f t="shared" si="7"/>
        <v>A</v>
      </c>
      <c r="O41" s="35">
        <v>1</v>
      </c>
      <c r="P41" s="19" t="str">
        <f t="shared" si="8"/>
        <v>Sangat terampil menghitung pendapatan nasional, laju pertumbehan ekonomi, indeks harga dan menyusun hasil diskusi kebijakan moneter dan fiskal.</v>
      </c>
      <c r="Q41" s="19" t="str">
        <f t="shared" si="9"/>
        <v>B</v>
      </c>
      <c r="R41" s="19" t="str">
        <f t="shared" si="10"/>
        <v>B</v>
      </c>
      <c r="S41" s="18"/>
      <c r="T41" s="1">
        <v>70</v>
      </c>
      <c r="U41" s="1">
        <v>70</v>
      </c>
      <c r="V41" s="1">
        <v>60</v>
      </c>
      <c r="W41" s="1">
        <v>65</v>
      </c>
      <c r="X41" s="1">
        <v>90</v>
      </c>
      <c r="Y41" s="1">
        <v>62</v>
      </c>
      <c r="Z41" s="1"/>
      <c r="AA41" s="1"/>
      <c r="AB41" s="1"/>
      <c r="AC41" s="1"/>
      <c r="AD41" s="1"/>
      <c r="AE41" s="18"/>
      <c r="AF41" s="1">
        <v>100</v>
      </c>
      <c r="AG41" s="1">
        <v>80</v>
      </c>
      <c r="AH41" s="1">
        <v>82</v>
      </c>
      <c r="AI41" s="1">
        <v>80</v>
      </c>
      <c r="AJ41" s="1">
        <v>85</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37951</v>
      </c>
      <c r="C42" s="19" t="s">
        <v>191</v>
      </c>
      <c r="D42" s="18"/>
      <c r="E42" s="19">
        <f t="shared" si="0"/>
        <v>70</v>
      </c>
      <c r="F42" s="19" t="str">
        <f t="shared" si="1"/>
        <v>C</v>
      </c>
      <c r="G42" s="19">
        <f>IF((COUNTA(T12:AC12)&gt;0),(ROUND((AVERAGE(T42:AD42)),0)),"")</f>
        <v>70</v>
      </c>
      <c r="H42" s="19" t="str">
        <f t="shared" si="2"/>
        <v>C</v>
      </c>
      <c r="I42" s="35">
        <v>3</v>
      </c>
      <c r="J42" s="19" t="str">
        <f t="shared" si="3"/>
        <v>Memiliki kemampuan dalam menganalisis pendapatan nasional, pertumbuhan dan pembangunan ekonomi, ketenagakerjaan, indeks harga, kebij. Moneter dan fiskal namun perlu peningkatan pemahaman menjelaskan pendapatan nasional dan indeks harga.</v>
      </c>
      <c r="K42" s="19">
        <f t="shared" si="4"/>
        <v>80.8</v>
      </c>
      <c r="L42" s="19" t="str">
        <f t="shared" si="5"/>
        <v>B</v>
      </c>
      <c r="M42" s="19">
        <f t="shared" si="6"/>
        <v>80.8</v>
      </c>
      <c r="N42" s="19" t="str">
        <f t="shared" si="7"/>
        <v>B</v>
      </c>
      <c r="O42" s="35">
        <v>2</v>
      </c>
      <c r="P42" s="19" t="str">
        <f t="shared" si="8"/>
        <v>Sangat terampil menghitung pendapatan nasional, indeks harga dan menyusun hasil diskusi kebijakan moneter dan fiskal.</v>
      </c>
      <c r="Q42" s="19" t="str">
        <f t="shared" si="9"/>
        <v>B</v>
      </c>
      <c r="R42" s="19" t="str">
        <f t="shared" si="10"/>
        <v>B</v>
      </c>
      <c r="S42" s="18"/>
      <c r="T42" s="1">
        <v>60</v>
      </c>
      <c r="U42" s="1">
        <v>70</v>
      </c>
      <c r="V42" s="1">
        <v>76</v>
      </c>
      <c r="W42" s="1">
        <v>75</v>
      </c>
      <c r="X42" s="1">
        <v>90</v>
      </c>
      <c r="Y42" s="1">
        <v>50</v>
      </c>
      <c r="Z42" s="1"/>
      <c r="AA42" s="1"/>
      <c r="AB42" s="1"/>
      <c r="AC42" s="1"/>
      <c r="AD42" s="1"/>
      <c r="AE42" s="18"/>
      <c r="AF42" s="1">
        <v>80</v>
      </c>
      <c r="AG42" s="1">
        <v>80</v>
      </c>
      <c r="AH42" s="1">
        <v>84</v>
      </c>
      <c r="AI42" s="1">
        <v>75</v>
      </c>
      <c r="AJ42" s="1">
        <v>85</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37964</v>
      </c>
      <c r="C43" s="19" t="s">
        <v>192</v>
      </c>
      <c r="D43" s="18"/>
      <c r="E43" s="19">
        <f t="shared" si="0"/>
        <v>73</v>
      </c>
      <c r="F43" s="19" t="str">
        <f t="shared" si="1"/>
        <v>C</v>
      </c>
      <c r="G43" s="19">
        <f>IF((COUNTA(T12:AC12)&gt;0),(ROUND((AVERAGE(T43:AD43)),0)),"")</f>
        <v>73</v>
      </c>
      <c r="H43" s="19" t="str">
        <f t="shared" si="2"/>
        <v>C</v>
      </c>
      <c r="I43" s="35">
        <v>3</v>
      </c>
      <c r="J43" s="19" t="str">
        <f t="shared" si="3"/>
        <v>Memiliki kemampuan dalam menganalisis pendapatan nasional, pertumbuhan dan pembangunan ekonomi, ketenagakerjaan, indeks harga, kebij. Moneter dan fiskal namun perlu peningkatan pemahaman menjelaskan pendapatan nasional dan indeks harga.</v>
      </c>
      <c r="K43" s="19">
        <f t="shared" si="4"/>
        <v>80.400000000000006</v>
      </c>
      <c r="L43" s="19" t="str">
        <f t="shared" si="5"/>
        <v>B</v>
      </c>
      <c r="M43" s="19">
        <f t="shared" si="6"/>
        <v>80.400000000000006</v>
      </c>
      <c r="N43" s="19" t="str">
        <f t="shared" si="7"/>
        <v>B</v>
      </c>
      <c r="O43" s="35">
        <v>2</v>
      </c>
      <c r="P43" s="19" t="str">
        <f t="shared" si="8"/>
        <v>Sangat terampil menghitung pendapatan nasional, indeks harga dan menyusun hasil diskusi kebijakan moneter dan fiskal.</v>
      </c>
      <c r="Q43" s="19" t="str">
        <f t="shared" si="9"/>
        <v>B</v>
      </c>
      <c r="R43" s="19" t="str">
        <f t="shared" si="10"/>
        <v>B</v>
      </c>
      <c r="S43" s="18"/>
      <c r="T43" s="1">
        <v>63</v>
      </c>
      <c r="U43" s="1">
        <v>70</v>
      </c>
      <c r="V43" s="1">
        <v>98</v>
      </c>
      <c r="W43" s="1">
        <v>62</v>
      </c>
      <c r="X43" s="1">
        <v>85</v>
      </c>
      <c r="Y43" s="1">
        <v>58</v>
      </c>
      <c r="Z43" s="1"/>
      <c r="AA43" s="1"/>
      <c r="AB43" s="1"/>
      <c r="AC43" s="1"/>
      <c r="AD43" s="1"/>
      <c r="AE43" s="18"/>
      <c r="AF43" s="1">
        <v>85</v>
      </c>
      <c r="AG43" s="1">
        <v>80</v>
      </c>
      <c r="AH43" s="1">
        <v>82</v>
      </c>
      <c r="AI43" s="1">
        <v>70</v>
      </c>
      <c r="AJ43" s="1">
        <v>85</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44685</v>
      </c>
      <c r="C44" s="19" t="s">
        <v>193</v>
      </c>
      <c r="D44" s="18"/>
      <c r="E44" s="19">
        <f t="shared" si="0"/>
        <v>70</v>
      </c>
      <c r="F44" s="19" t="str">
        <f t="shared" si="1"/>
        <v>C</v>
      </c>
      <c r="G44" s="19">
        <f>IF((COUNTA(T12:AC12)&gt;0),(ROUND((AVERAGE(T44:AD44)),0)),"")</f>
        <v>70</v>
      </c>
      <c r="H44" s="19" t="str">
        <f t="shared" si="2"/>
        <v>C</v>
      </c>
      <c r="I44" s="35">
        <v>3</v>
      </c>
      <c r="J44" s="19" t="str">
        <f t="shared" si="3"/>
        <v>Memiliki kemampuan dalam menganalisis pendapatan nasional, pertumbuhan dan pembangunan ekonomi, ketenagakerjaan, indeks harga, kebij. Moneter dan fiskal namun perlu peningkatan pemahaman menjelaskan pendapatan nasional dan indeks harga.</v>
      </c>
      <c r="K44" s="19">
        <f t="shared" si="4"/>
        <v>81</v>
      </c>
      <c r="L44" s="19" t="str">
        <f t="shared" si="5"/>
        <v>B</v>
      </c>
      <c r="M44" s="19">
        <f t="shared" si="6"/>
        <v>81</v>
      </c>
      <c r="N44" s="19" t="str">
        <f t="shared" si="7"/>
        <v>B</v>
      </c>
      <c r="O44" s="35">
        <v>2</v>
      </c>
      <c r="P44" s="19" t="str">
        <f t="shared" si="8"/>
        <v>Sangat terampil menghitung pendapatan nasional, indeks harga dan menyusun hasil diskusi kebijakan moneter dan fiskal.</v>
      </c>
      <c r="Q44" s="19" t="str">
        <f t="shared" si="9"/>
        <v>B</v>
      </c>
      <c r="R44" s="19" t="str">
        <f t="shared" si="10"/>
        <v>B</v>
      </c>
      <c r="S44" s="18"/>
      <c r="T44" s="1">
        <v>60</v>
      </c>
      <c r="U44" s="1">
        <v>70</v>
      </c>
      <c r="V44" s="1">
        <v>65</v>
      </c>
      <c r="W44" s="1">
        <v>76</v>
      </c>
      <c r="X44" s="1">
        <v>90</v>
      </c>
      <c r="Y44" s="1">
        <v>60</v>
      </c>
      <c r="Z44" s="1"/>
      <c r="AA44" s="1"/>
      <c r="AB44" s="1"/>
      <c r="AC44" s="1"/>
      <c r="AD44" s="1"/>
      <c r="AE44" s="18"/>
      <c r="AF44" s="1">
        <v>90</v>
      </c>
      <c r="AG44" s="1">
        <v>80</v>
      </c>
      <c r="AH44" s="1">
        <v>80</v>
      </c>
      <c r="AI44" s="1">
        <v>70</v>
      </c>
      <c r="AJ44" s="1">
        <v>85</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37977</v>
      </c>
      <c r="C45" s="19" t="s">
        <v>194</v>
      </c>
      <c r="D45" s="18"/>
      <c r="E45" s="19">
        <f t="shared" si="0"/>
        <v>70</v>
      </c>
      <c r="F45" s="19" t="str">
        <f t="shared" si="1"/>
        <v>C</v>
      </c>
      <c r="G45" s="19">
        <f>IF((COUNTA(T12:AC12)&gt;0),(ROUND((AVERAGE(T45:AD45)),0)),"")</f>
        <v>70</v>
      </c>
      <c r="H45" s="19" t="str">
        <f t="shared" si="2"/>
        <v>C</v>
      </c>
      <c r="I45" s="35">
        <v>3</v>
      </c>
      <c r="J45" s="19" t="str">
        <f t="shared" si="3"/>
        <v>Memiliki kemampuan dalam menganalisis pendapatan nasional, pertumbuhan dan pembangunan ekonomi, ketenagakerjaan, indeks harga, kebij. Moneter dan fiskal namun perlu peningkatan pemahaman menjelaskan pendapatan nasional dan indeks harga.</v>
      </c>
      <c r="K45" s="19">
        <f t="shared" si="4"/>
        <v>83</v>
      </c>
      <c r="L45" s="19" t="str">
        <f t="shared" si="5"/>
        <v>B</v>
      </c>
      <c r="M45" s="19">
        <f t="shared" si="6"/>
        <v>83</v>
      </c>
      <c r="N45" s="19" t="str">
        <f t="shared" si="7"/>
        <v>B</v>
      </c>
      <c r="O45" s="35">
        <v>2</v>
      </c>
      <c r="P45" s="19" t="str">
        <f t="shared" si="8"/>
        <v>Sangat terampil menghitung pendapatan nasional, indeks harga dan menyusun hasil diskusi kebijakan moneter dan fiskal.</v>
      </c>
      <c r="Q45" s="19" t="str">
        <f t="shared" si="9"/>
        <v>B</v>
      </c>
      <c r="R45" s="19" t="str">
        <f t="shared" si="10"/>
        <v>B</v>
      </c>
      <c r="S45" s="18"/>
      <c r="T45" s="1">
        <v>55</v>
      </c>
      <c r="U45" s="1">
        <v>90</v>
      </c>
      <c r="V45" s="1">
        <v>88</v>
      </c>
      <c r="W45" s="1">
        <v>57</v>
      </c>
      <c r="X45" s="1">
        <v>85</v>
      </c>
      <c r="Y45" s="1">
        <v>46</v>
      </c>
      <c r="Z45" s="1"/>
      <c r="AA45" s="1"/>
      <c r="AB45" s="1"/>
      <c r="AC45" s="1"/>
      <c r="AD45" s="1"/>
      <c r="AE45" s="18"/>
      <c r="AF45" s="1">
        <v>95</v>
      </c>
      <c r="AG45" s="1">
        <v>80</v>
      </c>
      <c r="AH45" s="1">
        <v>80</v>
      </c>
      <c r="AI45" s="1">
        <v>75</v>
      </c>
      <c r="AJ45" s="1">
        <v>85</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44728</v>
      </c>
      <c r="C46" s="19" t="s">
        <v>195</v>
      </c>
      <c r="D46" s="18"/>
      <c r="E46" s="19">
        <f t="shared" si="0"/>
        <v>70</v>
      </c>
      <c r="F46" s="19" t="str">
        <f t="shared" si="1"/>
        <v>C</v>
      </c>
      <c r="G46" s="19">
        <f>IF((COUNTA(T12:AC12)&gt;0),(ROUND((AVERAGE(T46:AD46)),0)),"")</f>
        <v>70</v>
      </c>
      <c r="H46" s="19" t="str">
        <f t="shared" si="2"/>
        <v>C</v>
      </c>
      <c r="I46" s="35">
        <v>3</v>
      </c>
      <c r="J46" s="19" t="str">
        <f t="shared" si="3"/>
        <v>Memiliki kemampuan dalam menganalisis pendapatan nasional, pertumbuhan dan pembangunan ekonomi, ketenagakerjaan, indeks harga, kebij. Moneter dan fiskal namun perlu peningkatan pemahaman menjelaskan pendapatan nasional dan indeks harga.</v>
      </c>
      <c r="K46" s="19">
        <f t="shared" si="4"/>
        <v>82</v>
      </c>
      <c r="L46" s="19" t="str">
        <f t="shared" si="5"/>
        <v>B</v>
      </c>
      <c r="M46" s="19">
        <f t="shared" si="6"/>
        <v>82</v>
      </c>
      <c r="N46" s="19" t="str">
        <f t="shared" si="7"/>
        <v>B</v>
      </c>
      <c r="O46" s="35">
        <v>2</v>
      </c>
      <c r="P46" s="19" t="str">
        <f t="shared" si="8"/>
        <v>Sangat terampil menghitung pendapatan nasional, indeks harga dan menyusun hasil diskusi kebijakan moneter dan fiskal.</v>
      </c>
      <c r="Q46" s="19" t="str">
        <f t="shared" si="9"/>
        <v>B</v>
      </c>
      <c r="R46" s="19" t="str">
        <f t="shared" si="10"/>
        <v>B</v>
      </c>
      <c r="S46" s="18"/>
      <c r="T46" s="1">
        <v>40</v>
      </c>
      <c r="U46" s="1">
        <v>75</v>
      </c>
      <c r="V46" s="1">
        <v>84</v>
      </c>
      <c r="W46" s="1">
        <v>86</v>
      </c>
      <c r="X46" s="1">
        <v>85</v>
      </c>
      <c r="Y46" s="1">
        <v>50</v>
      </c>
      <c r="Z46" s="1"/>
      <c r="AA46" s="1"/>
      <c r="AB46" s="1"/>
      <c r="AC46" s="1"/>
      <c r="AD46" s="1"/>
      <c r="AE46" s="18"/>
      <c r="AF46" s="1">
        <v>95</v>
      </c>
      <c r="AG46" s="1">
        <v>80</v>
      </c>
      <c r="AH46" s="1">
        <v>80</v>
      </c>
      <c r="AI46" s="1">
        <v>70</v>
      </c>
      <c r="AJ46" s="1">
        <v>85</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c r="G52" s="39" t="s">
        <v>109</v>
      </c>
      <c r="H52" s="39"/>
      <c r="I52" s="37"/>
      <c r="J52" s="28"/>
      <c r="K52" s="18" t="e">
        <f>IF(COUNTBLANK($G$11:$G$50)=40,"",MAX($G$11:$G$50))</f>
        <v>#DIV/0!</v>
      </c>
      <c r="L52" s="18"/>
      <c r="M52" s="18"/>
      <c r="N52" s="18"/>
      <c r="O52" s="36"/>
      <c r="P52" s="18"/>
      <c r="Q52" s="18" t="s">
        <v>110</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c r="G53" s="39" t="s">
        <v>112</v>
      </c>
      <c r="H53" s="39"/>
      <c r="I53" s="37"/>
      <c r="J53" s="28"/>
      <c r="K53" s="18" t="e">
        <f>IF(COUNTBLANK($G$11:$G$50)=40,"",MIN($G$11:$G$50))</f>
        <v>#DIV/0!</v>
      </c>
      <c r="L53" s="18"/>
      <c r="M53" s="18"/>
      <c r="N53" s="18"/>
      <c r="O53" s="36"/>
      <c r="P53" s="18"/>
      <c r="Q53" s="18" t="s">
        <v>113</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39" t="s">
        <v>114</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39" t="s">
        <v>115</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6"/>
      <c r="J56" s="18"/>
      <c r="K56" s="18"/>
      <c r="L56" s="18"/>
      <c r="M56" s="18" t="s">
        <v>2</v>
      </c>
      <c r="N56" s="18"/>
      <c r="O56" s="36"/>
      <c r="P56" s="18"/>
      <c r="Q56" s="18" t="s">
        <v>117</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6"/>
      <c r="J57" s="18"/>
      <c r="K57" s="18"/>
      <c r="L57" s="18"/>
      <c r="M57" s="18" t="s">
        <v>119</v>
      </c>
      <c r="N57" s="18"/>
      <c r="O57" s="36"/>
      <c r="P57" s="18"/>
      <c r="Q57" s="18" t="s">
        <v>120</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163" priority="1" operator="lessThan">
      <formula>$C$4</formula>
    </cfRule>
  </conditionalFormatting>
  <conditionalFormatting sqref="E12">
    <cfRule type="cellIs" dxfId="162" priority="2" operator="lessThan">
      <formula>$C$4</formula>
    </cfRule>
  </conditionalFormatting>
  <conditionalFormatting sqref="E13">
    <cfRule type="cellIs" dxfId="161" priority="3" operator="lessThan">
      <formula>$C$4</formula>
    </cfRule>
  </conditionalFormatting>
  <conditionalFormatting sqref="E14">
    <cfRule type="cellIs" dxfId="160" priority="4" operator="lessThan">
      <formula>$C$4</formula>
    </cfRule>
  </conditionalFormatting>
  <conditionalFormatting sqref="E15">
    <cfRule type="cellIs" dxfId="159" priority="5" operator="lessThan">
      <formula>$C$4</formula>
    </cfRule>
  </conditionalFormatting>
  <conditionalFormatting sqref="E16">
    <cfRule type="cellIs" dxfId="158" priority="6" operator="lessThan">
      <formula>$C$4</formula>
    </cfRule>
  </conditionalFormatting>
  <conditionalFormatting sqref="E17">
    <cfRule type="cellIs" dxfId="157" priority="7" operator="lessThan">
      <formula>$C$4</formula>
    </cfRule>
  </conditionalFormatting>
  <conditionalFormatting sqref="E18">
    <cfRule type="cellIs" dxfId="156" priority="8" operator="lessThan">
      <formula>$C$4</formula>
    </cfRule>
  </conditionalFormatting>
  <conditionalFormatting sqref="E19">
    <cfRule type="cellIs" dxfId="155" priority="9" operator="lessThan">
      <formula>$C$4</formula>
    </cfRule>
  </conditionalFormatting>
  <conditionalFormatting sqref="E20">
    <cfRule type="cellIs" dxfId="154" priority="10" operator="lessThan">
      <formula>$C$4</formula>
    </cfRule>
  </conditionalFormatting>
  <conditionalFormatting sqref="E21">
    <cfRule type="cellIs" dxfId="153" priority="11" operator="lessThan">
      <formula>$C$4</formula>
    </cfRule>
  </conditionalFormatting>
  <conditionalFormatting sqref="E22">
    <cfRule type="cellIs" dxfId="152" priority="12" operator="lessThan">
      <formula>$C$4</formula>
    </cfRule>
  </conditionalFormatting>
  <conditionalFormatting sqref="E23">
    <cfRule type="cellIs" dxfId="151" priority="13" operator="lessThan">
      <formula>$C$4</formula>
    </cfRule>
  </conditionalFormatting>
  <conditionalFormatting sqref="E24">
    <cfRule type="cellIs" dxfId="150" priority="14" operator="lessThan">
      <formula>$C$4</formula>
    </cfRule>
  </conditionalFormatting>
  <conditionalFormatting sqref="E25">
    <cfRule type="cellIs" dxfId="149" priority="15" operator="lessThan">
      <formula>$C$4</formula>
    </cfRule>
  </conditionalFormatting>
  <conditionalFormatting sqref="E26">
    <cfRule type="cellIs" dxfId="148" priority="16" operator="lessThan">
      <formula>$C$4</formula>
    </cfRule>
  </conditionalFormatting>
  <conditionalFormatting sqref="E27">
    <cfRule type="cellIs" dxfId="147" priority="17" operator="lessThan">
      <formula>$C$4</formula>
    </cfRule>
  </conditionalFormatting>
  <conditionalFormatting sqref="E28">
    <cfRule type="cellIs" dxfId="146" priority="18" operator="lessThan">
      <formula>$C$4</formula>
    </cfRule>
  </conditionalFormatting>
  <conditionalFormatting sqref="E29">
    <cfRule type="cellIs" dxfId="145" priority="19" operator="lessThan">
      <formula>$C$4</formula>
    </cfRule>
  </conditionalFormatting>
  <conditionalFormatting sqref="E30">
    <cfRule type="cellIs" dxfId="144" priority="20" operator="lessThan">
      <formula>$C$4</formula>
    </cfRule>
  </conditionalFormatting>
  <conditionalFormatting sqref="E31">
    <cfRule type="cellIs" dxfId="143" priority="21" operator="lessThan">
      <formula>$C$4</formula>
    </cfRule>
  </conditionalFormatting>
  <conditionalFormatting sqref="E32">
    <cfRule type="cellIs" dxfId="142" priority="22" operator="lessThan">
      <formula>$C$4</formula>
    </cfRule>
  </conditionalFormatting>
  <conditionalFormatting sqref="E33">
    <cfRule type="cellIs" dxfId="141" priority="23" operator="lessThan">
      <formula>$C$4</formula>
    </cfRule>
  </conditionalFormatting>
  <conditionalFormatting sqref="E34">
    <cfRule type="cellIs" dxfId="140" priority="24" operator="lessThan">
      <formula>$C$4</formula>
    </cfRule>
  </conditionalFormatting>
  <conditionalFormatting sqref="E35">
    <cfRule type="cellIs" dxfId="139" priority="25" operator="lessThan">
      <formula>$C$4</formula>
    </cfRule>
  </conditionalFormatting>
  <conditionalFormatting sqref="E36">
    <cfRule type="cellIs" dxfId="138" priority="26" operator="lessThan">
      <formula>$C$4</formula>
    </cfRule>
  </conditionalFormatting>
  <conditionalFormatting sqref="E37">
    <cfRule type="cellIs" dxfId="137" priority="27" operator="lessThan">
      <formula>$C$4</formula>
    </cfRule>
  </conditionalFormatting>
  <conditionalFormatting sqref="E38">
    <cfRule type="cellIs" dxfId="136" priority="28" operator="lessThan">
      <formula>$C$4</formula>
    </cfRule>
  </conditionalFormatting>
  <conditionalFormatting sqref="E39">
    <cfRule type="cellIs" dxfId="135" priority="29" operator="lessThan">
      <formula>$C$4</formula>
    </cfRule>
  </conditionalFormatting>
  <conditionalFormatting sqref="E40">
    <cfRule type="cellIs" dxfId="134" priority="30" operator="lessThan">
      <formula>$C$4</formula>
    </cfRule>
  </conditionalFormatting>
  <conditionalFormatting sqref="E41">
    <cfRule type="cellIs" dxfId="133" priority="31" operator="lessThan">
      <formula>$C$4</formula>
    </cfRule>
  </conditionalFormatting>
  <conditionalFormatting sqref="E42">
    <cfRule type="cellIs" dxfId="132" priority="32" operator="lessThan">
      <formula>$C$4</formula>
    </cfRule>
  </conditionalFormatting>
  <conditionalFormatting sqref="E43">
    <cfRule type="cellIs" dxfId="131" priority="33" operator="lessThan">
      <formula>$C$4</formula>
    </cfRule>
  </conditionalFormatting>
  <conditionalFormatting sqref="E44">
    <cfRule type="cellIs" dxfId="130" priority="34" operator="lessThan">
      <formula>$C$4</formula>
    </cfRule>
  </conditionalFormatting>
  <conditionalFormatting sqref="E45">
    <cfRule type="cellIs" dxfId="129" priority="35" operator="lessThan">
      <formula>$C$4</formula>
    </cfRule>
  </conditionalFormatting>
  <conditionalFormatting sqref="E46">
    <cfRule type="cellIs" dxfId="128" priority="36" operator="lessThan">
      <formula>$C$4</formula>
    </cfRule>
  </conditionalFormatting>
  <conditionalFormatting sqref="E47">
    <cfRule type="cellIs" dxfId="127" priority="37" operator="lessThan">
      <formula>$C$4</formula>
    </cfRule>
  </conditionalFormatting>
  <conditionalFormatting sqref="E48">
    <cfRule type="cellIs" dxfId="126" priority="38" operator="lessThan">
      <formula>$C$4</formula>
    </cfRule>
  </conditionalFormatting>
  <conditionalFormatting sqref="E49">
    <cfRule type="cellIs" dxfId="125" priority="39" operator="lessThan">
      <formula>$C$4</formula>
    </cfRule>
  </conditionalFormatting>
  <conditionalFormatting sqref="E50">
    <cfRule type="cellIs" dxfId="124" priority="40" operator="lessThan">
      <formula>$C$4</formula>
    </cfRule>
  </conditionalFormatting>
  <conditionalFormatting sqref="G11">
    <cfRule type="cellIs" dxfId="123" priority="41" operator="lessThan">
      <formula>$C$4</formula>
    </cfRule>
  </conditionalFormatting>
  <conditionalFormatting sqref="G12">
    <cfRule type="cellIs" dxfId="122" priority="42" operator="lessThan">
      <formula>$C$4</formula>
    </cfRule>
  </conditionalFormatting>
  <conditionalFormatting sqref="G13">
    <cfRule type="cellIs" dxfId="121" priority="43" operator="lessThan">
      <formula>$C$4</formula>
    </cfRule>
  </conditionalFormatting>
  <conditionalFormatting sqref="G14">
    <cfRule type="cellIs" dxfId="120" priority="44" operator="lessThan">
      <formula>$C$4</formula>
    </cfRule>
  </conditionalFormatting>
  <conditionalFormatting sqref="G15">
    <cfRule type="cellIs" dxfId="119" priority="45" operator="lessThan">
      <formula>$C$4</formula>
    </cfRule>
  </conditionalFormatting>
  <conditionalFormatting sqref="G16">
    <cfRule type="cellIs" dxfId="118" priority="46" operator="lessThan">
      <formula>$C$4</formula>
    </cfRule>
  </conditionalFormatting>
  <conditionalFormatting sqref="G17">
    <cfRule type="cellIs" dxfId="117" priority="47" operator="lessThan">
      <formula>$C$4</formula>
    </cfRule>
  </conditionalFormatting>
  <conditionalFormatting sqref="G18">
    <cfRule type="cellIs" dxfId="116" priority="48" operator="lessThan">
      <formula>$C$4</formula>
    </cfRule>
  </conditionalFormatting>
  <conditionalFormatting sqref="G19">
    <cfRule type="cellIs" dxfId="115" priority="49" operator="lessThan">
      <formula>$C$4</formula>
    </cfRule>
  </conditionalFormatting>
  <conditionalFormatting sqref="G20">
    <cfRule type="cellIs" dxfId="114" priority="50" operator="lessThan">
      <formula>$C$4</formula>
    </cfRule>
  </conditionalFormatting>
  <conditionalFormatting sqref="G21">
    <cfRule type="cellIs" dxfId="113" priority="51" operator="lessThan">
      <formula>$C$4</formula>
    </cfRule>
  </conditionalFormatting>
  <conditionalFormatting sqref="G22">
    <cfRule type="cellIs" dxfId="112" priority="52" operator="lessThan">
      <formula>$C$4</formula>
    </cfRule>
  </conditionalFormatting>
  <conditionalFormatting sqref="G23">
    <cfRule type="cellIs" dxfId="111" priority="53" operator="lessThan">
      <formula>$C$4</formula>
    </cfRule>
  </conditionalFormatting>
  <conditionalFormatting sqref="G24">
    <cfRule type="cellIs" dxfId="110" priority="54" operator="lessThan">
      <formula>$C$4</formula>
    </cfRule>
  </conditionalFormatting>
  <conditionalFormatting sqref="G25">
    <cfRule type="cellIs" dxfId="109" priority="55" operator="lessThan">
      <formula>$C$4</formula>
    </cfRule>
  </conditionalFormatting>
  <conditionalFormatting sqref="G26">
    <cfRule type="cellIs" dxfId="108" priority="56" operator="lessThan">
      <formula>$C$4</formula>
    </cfRule>
  </conditionalFormatting>
  <conditionalFormatting sqref="G27">
    <cfRule type="cellIs" dxfId="107" priority="57" operator="lessThan">
      <formula>$C$4</formula>
    </cfRule>
  </conditionalFormatting>
  <conditionalFormatting sqref="G28">
    <cfRule type="cellIs" dxfId="106" priority="58" operator="lessThan">
      <formula>$C$4</formula>
    </cfRule>
  </conditionalFormatting>
  <conditionalFormatting sqref="G29">
    <cfRule type="cellIs" dxfId="105" priority="59" operator="lessThan">
      <formula>$C$4</formula>
    </cfRule>
  </conditionalFormatting>
  <conditionalFormatting sqref="G30">
    <cfRule type="cellIs" dxfId="104" priority="60" operator="lessThan">
      <formula>$C$4</formula>
    </cfRule>
  </conditionalFormatting>
  <conditionalFormatting sqref="G31">
    <cfRule type="cellIs" dxfId="103" priority="61" operator="lessThan">
      <formula>$C$4</formula>
    </cfRule>
  </conditionalFormatting>
  <conditionalFormatting sqref="G32">
    <cfRule type="cellIs" dxfId="102" priority="62" operator="lessThan">
      <formula>$C$4</formula>
    </cfRule>
  </conditionalFormatting>
  <conditionalFormatting sqref="G33">
    <cfRule type="cellIs" dxfId="101" priority="63" operator="lessThan">
      <formula>$C$4</formula>
    </cfRule>
  </conditionalFormatting>
  <conditionalFormatting sqref="G34">
    <cfRule type="cellIs" dxfId="100" priority="64" operator="lessThan">
      <formula>$C$4</formula>
    </cfRule>
  </conditionalFormatting>
  <conditionalFormatting sqref="G35">
    <cfRule type="cellIs" dxfId="99" priority="65" operator="lessThan">
      <formula>$C$4</formula>
    </cfRule>
  </conditionalFormatting>
  <conditionalFormatting sqref="G36">
    <cfRule type="cellIs" dxfId="98" priority="66" operator="lessThan">
      <formula>$C$4</formula>
    </cfRule>
  </conditionalFormatting>
  <conditionalFormatting sqref="G37">
    <cfRule type="cellIs" dxfId="97" priority="67" operator="lessThan">
      <formula>$C$4</formula>
    </cfRule>
  </conditionalFormatting>
  <conditionalFormatting sqref="G38">
    <cfRule type="cellIs" dxfId="96" priority="68" operator="lessThan">
      <formula>$C$4</formula>
    </cfRule>
  </conditionalFormatting>
  <conditionalFormatting sqref="G39">
    <cfRule type="cellIs" dxfId="95" priority="69" operator="lessThan">
      <formula>$C$4</formula>
    </cfRule>
  </conditionalFormatting>
  <conditionalFormatting sqref="G40">
    <cfRule type="cellIs" dxfId="94" priority="70" operator="lessThan">
      <formula>$C$4</formula>
    </cfRule>
  </conditionalFormatting>
  <conditionalFormatting sqref="G41">
    <cfRule type="cellIs" dxfId="93" priority="71" operator="lessThan">
      <formula>$C$4</formula>
    </cfRule>
  </conditionalFormatting>
  <conditionalFormatting sqref="G42">
    <cfRule type="cellIs" dxfId="92" priority="72" operator="lessThan">
      <formula>$C$4</formula>
    </cfRule>
  </conditionalFormatting>
  <conditionalFormatting sqref="G43">
    <cfRule type="cellIs" dxfId="91" priority="73" operator="lessThan">
      <formula>$C$4</formula>
    </cfRule>
  </conditionalFormatting>
  <conditionalFormatting sqref="G44">
    <cfRule type="cellIs" dxfId="90" priority="74" operator="lessThan">
      <formula>$C$4</formula>
    </cfRule>
  </conditionalFormatting>
  <conditionalFormatting sqref="G45">
    <cfRule type="cellIs" dxfId="89" priority="75" operator="lessThan">
      <formula>$C$4</formula>
    </cfRule>
  </conditionalFormatting>
  <conditionalFormatting sqref="G46">
    <cfRule type="cellIs" dxfId="88" priority="76" operator="lessThan">
      <formula>$C$4</formula>
    </cfRule>
  </conditionalFormatting>
  <conditionalFormatting sqref="G47">
    <cfRule type="cellIs" dxfId="87" priority="77" operator="lessThan">
      <formula>$C$4</formula>
    </cfRule>
  </conditionalFormatting>
  <conditionalFormatting sqref="G48">
    <cfRule type="cellIs" dxfId="86" priority="78" operator="lessThan">
      <formula>$C$4</formula>
    </cfRule>
  </conditionalFormatting>
  <conditionalFormatting sqref="G49">
    <cfRule type="cellIs" dxfId="85" priority="79" operator="lessThan">
      <formula>$C$4</formula>
    </cfRule>
  </conditionalFormatting>
  <conditionalFormatting sqref="G50">
    <cfRule type="cellIs" dxfId="84" priority="80" operator="lessThan">
      <formula>$C$4</formula>
    </cfRule>
  </conditionalFormatting>
  <conditionalFormatting sqref="K11">
    <cfRule type="cellIs" dxfId="83" priority="81" operator="lessThan">
      <formula>$C$4</formula>
    </cfRule>
  </conditionalFormatting>
  <conditionalFormatting sqref="K12">
    <cfRule type="cellIs" dxfId="82" priority="82" operator="lessThan">
      <formula>$C$4</formula>
    </cfRule>
  </conditionalFormatting>
  <conditionalFormatting sqref="K13">
    <cfRule type="cellIs" dxfId="81" priority="83" operator="lessThan">
      <formula>$C$4</formula>
    </cfRule>
  </conditionalFormatting>
  <conditionalFormatting sqref="K14">
    <cfRule type="cellIs" dxfId="80" priority="84" operator="lessThan">
      <formula>$C$4</formula>
    </cfRule>
  </conditionalFormatting>
  <conditionalFormatting sqref="K15">
    <cfRule type="cellIs" dxfId="79" priority="85" operator="lessThan">
      <formula>$C$4</formula>
    </cfRule>
  </conditionalFormatting>
  <conditionalFormatting sqref="K16">
    <cfRule type="cellIs" dxfId="78" priority="86" operator="lessThan">
      <formula>$C$4</formula>
    </cfRule>
  </conditionalFormatting>
  <conditionalFormatting sqref="K17">
    <cfRule type="cellIs" dxfId="77" priority="87" operator="lessThan">
      <formula>$C$4</formula>
    </cfRule>
  </conditionalFormatting>
  <conditionalFormatting sqref="K18">
    <cfRule type="cellIs" dxfId="76" priority="88" operator="lessThan">
      <formula>$C$4</formula>
    </cfRule>
  </conditionalFormatting>
  <conditionalFormatting sqref="K19">
    <cfRule type="cellIs" dxfId="75" priority="89" operator="lessThan">
      <formula>$C$4</formula>
    </cfRule>
  </conditionalFormatting>
  <conditionalFormatting sqref="K20">
    <cfRule type="cellIs" dxfId="74" priority="90" operator="lessThan">
      <formula>$C$4</formula>
    </cfRule>
  </conditionalFormatting>
  <conditionalFormatting sqref="K21">
    <cfRule type="cellIs" dxfId="73" priority="91" operator="lessThan">
      <formula>$C$4</formula>
    </cfRule>
  </conditionalFormatting>
  <conditionalFormatting sqref="K22">
    <cfRule type="cellIs" dxfId="72" priority="92" operator="lessThan">
      <formula>$C$4</formula>
    </cfRule>
  </conditionalFormatting>
  <conditionalFormatting sqref="K23">
    <cfRule type="cellIs" dxfId="71" priority="93" operator="lessThan">
      <formula>$C$4</formula>
    </cfRule>
  </conditionalFormatting>
  <conditionalFormatting sqref="K24">
    <cfRule type="cellIs" dxfId="70" priority="94" operator="lessThan">
      <formula>$C$4</formula>
    </cfRule>
  </conditionalFormatting>
  <conditionalFormatting sqref="K25">
    <cfRule type="cellIs" dxfId="69" priority="95" operator="lessThan">
      <formula>$C$4</formula>
    </cfRule>
  </conditionalFormatting>
  <conditionalFormatting sqref="K26">
    <cfRule type="cellIs" dxfId="68" priority="96" operator="lessThan">
      <formula>$C$4</formula>
    </cfRule>
  </conditionalFormatting>
  <conditionalFormatting sqref="K27">
    <cfRule type="cellIs" dxfId="67" priority="97" operator="lessThan">
      <formula>$C$4</formula>
    </cfRule>
  </conditionalFormatting>
  <conditionalFormatting sqref="K28">
    <cfRule type="cellIs" dxfId="66" priority="98" operator="lessThan">
      <formula>$C$4</formula>
    </cfRule>
  </conditionalFormatting>
  <conditionalFormatting sqref="K29">
    <cfRule type="cellIs" dxfId="65" priority="99" operator="lessThan">
      <formula>$C$4</formula>
    </cfRule>
  </conditionalFormatting>
  <conditionalFormatting sqref="K30">
    <cfRule type="cellIs" dxfId="64" priority="100" operator="lessThan">
      <formula>$C$4</formula>
    </cfRule>
  </conditionalFormatting>
  <conditionalFormatting sqref="K31">
    <cfRule type="cellIs" dxfId="63" priority="101" operator="lessThan">
      <formula>$C$4</formula>
    </cfRule>
  </conditionalFormatting>
  <conditionalFormatting sqref="K32">
    <cfRule type="cellIs" dxfId="62" priority="102" operator="lessThan">
      <formula>$C$4</formula>
    </cfRule>
  </conditionalFormatting>
  <conditionalFormatting sqref="K33">
    <cfRule type="cellIs" dxfId="61" priority="103" operator="lessThan">
      <formula>$C$4</formula>
    </cfRule>
  </conditionalFormatting>
  <conditionalFormatting sqref="K34">
    <cfRule type="cellIs" dxfId="60" priority="104" operator="lessThan">
      <formula>$C$4</formula>
    </cfRule>
  </conditionalFormatting>
  <conditionalFormatting sqref="K35">
    <cfRule type="cellIs" dxfId="59" priority="105" operator="lessThan">
      <formula>$C$4</formula>
    </cfRule>
  </conditionalFormatting>
  <conditionalFormatting sqref="K36">
    <cfRule type="cellIs" dxfId="58" priority="106" operator="lessThan">
      <formula>$C$4</formula>
    </cfRule>
  </conditionalFormatting>
  <conditionalFormatting sqref="K37">
    <cfRule type="cellIs" dxfId="57" priority="107" operator="lessThan">
      <formula>$C$4</formula>
    </cfRule>
  </conditionalFormatting>
  <conditionalFormatting sqref="K38">
    <cfRule type="cellIs" dxfId="56" priority="108" operator="lessThan">
      <formula>$C$4</formula>
    </cfRule>
  </conditionalFormatting>
  <conditionalFormatting sqref="K39">
    <cfRule type="cellIs" dxfId="55" priority="109" operator="lessThan">
      <formula>$C$4</formula>
    </cfRule>
  </conditionalFormatting>
  <conditionalFormatting sqref="K40">
    <cfRule type="cellIs" dxfId="54" priority="110" operator="lessThan">
      <formula>$C$4</formula>
    </cfRule>
  </conditionalFormatting>
  <conditionalFormatting sqref="K41">
    <cfRule type="cellIs" dxfId="53" priority="111" operator="lessThan">
      <formula>$C$4</formula>
    </cfRule>
  </conditionalFormatting>
  <conditionalFormatting sqref="K42">
    <cfRule type="cellIs" dxfId="52" priority="112" operator="lessThan">
      <formula>$C$4</formula>
    </cfRule>
  </conditionalFormatting>
  <conditionalFormatting sqref="K43">
    <cfRule type="cellIs" dxfId="51" priority="113" operator="lessThan">
      <formula>$C$4</formula>
    </cfRule>
  </conditionalFormatting>
  <conditionalFormatting sqref="K44">
    <cfRule type="cellIs" dxfId="50" priority="114" operator="lessThan">
      <formula>$C$4</formula>
    </cfRule>
  </conditionalFormatting>
  <conditionalFormatting sqref="K45">
    <cfRule type="cellIs" dxfId="49" priority="115" operator="lessThan">
      <formula>$C$4</formula>
    </cfRule>
  </conditionalFormatting>
  <conditionalFormatting sqref="K46">
    <cfRule type="cellIs" dxfId="48" priority="116" operator="lessThan">
      <formula>$C$4</formula>
    </cfRule>
  </conditionalFormatting>
  <conditionalFormatting sqref="K47">
    <cfRule type="cellIs" dxfId="47" priority="117" operator="lessThan">
      <formula>$C$4</formula>
    </cfRule>
  </conditionalFormatting>
  <conditionalFormatting sqref="K48">
    <cfRule type="cellIs" dxfId="46" priority="118" operator="lessThan">
      <formula>$C$4</formula>
    </cfRule>
  </conditionalFormatting>
  <conditionalFormatting sqref="K49">
    <cfRule type="cellIs" dxfId="45" priority="119" operator="lessThan">
      <formula>$C$4</formula>
    </cfRule>
  </conditionalFormatting>
  <conditionalFormatting sqref="K50">
    <cfRule type="cellIs" dxfId="44" priority="120" operator="lessThan">
      <formula>$C$4</formula>
    </cfRule>
  </conditionalFormatting>
  <conditionalFormatting sqref="M11">
    <cfRule type="cellIs" dxfId="43" priority="121" operator="lessThan">
      <formula>$C$4</formula>
    </cfRule>
  </conditionalFormatting>
  <conditionalFormatting sqref="M12">
    <cfRule type="cellIs" dxfId="42" priority="122" operator="lessThan">
      <formula>$C$4</formula>
    </cfRule>
  </conditionalFormatting>
  <conditionalFormatting sqref="M13">
    <cfRule type="cellIs" dxfId="41" priority="123" operator="lessThan">
      <formula>$C$4</formula>
    </cfRule>
  </conditionalFormatting>
  <conditionalFormatting sqref="M14">
    <cfRule type="cellIs" dxfId="40" priority="124" operator="lessThan">
      <formula>$C$4</formula>
    </cfRule>
  </conditionalFormatting>
  <conditionalFormatting sqref="M15">
    <cfRule type="cellIs" dxfId="39" priority="125" operator="lessThan">
      <formula>$C$4</formula>
    </cfRule>
  </conditionalFormatting>
  <conditionalFormatting sqref="M16">
    <cfRule type="cellIs" dxfId="38" priority="126" operator="lessThan">
      <formula>$C$4</formula>
    </cfRule>
  </conditionalFormatting>
  <conditionalFormatting sqref="M17">
    <cfRule type="cellIs" dxfId="37" priority="127" operator="lessThan">
      <formula>$C$4</formula>
    </cfRule>
  </conditionalFormatting>
  <conditionalFormatting sqref="M18">
    <cfRule type="cellIs" dxfId="36" priority="128" operator="lessThan">
      <formula>$C$4</formula>
    </cfRule>
  </conditionalFormatting>
  <conditionalFormatting sqref="M19">
    <cfRule type="cellIs" dxfId="35" priority="129" operator="lessThan">
      <formula>$C$4</formula>
    </cfRule>
  </conditionalFormatting>
  <conditionalFormatting sqref="M20">
    <cfRule type="cellIs" dxfId="34" priority="130" operator="lessThan">
      <formula>$C$4</formula>
    </cfRule>
  </conditionalFormatting>
  <conditionalFormatting sqref="M21">
    <cfRule type="cellIs" dxfId="33" priority="131" operator="lessThan">
      <formula>$C$4</formula>
    </cfRule>
  </conditionalFormatting>
  <conditionalFormatting sqref="M22">
    <cfRule type="cellIs" dxfId="32" priority="132" operator="lessThan">
      <formula>$C$4</formula>
    </cfRule>
  </conditionalFormatting>
  <conditionalFormatting sqref="M23">
    <cfRule type="cellIs" dxfId="31" priority="133" operator="lessThan">
      <formula>$C$4</formula>
    </cfRule>
  </conditionalFormatting>
  <conditionalFormatting sqref="M24">
    <cfRule type="cellIs" dxfId="30" priority="134" operator="lessThan">
      <formula>$C$4</formula>
    </cfRule>
  </conditionalFormatting>
  <conditionalFormatting sqref="M25">
    <cfRule type="cellIs" dxfId="29" priority="135" operator="lessThan">
      <formula>$C$4</formula>
    </cfRule>
  </conditionalFormatting>
  <conditionalFormatting sqref="M26">
    <cfRule type="cellIs" dxfId="28" priority="136" operator="lessThan">
      <formula>$C$4</formula>
    </cfRule>
  </conditionalFormatting>
  <conditionalFormatting sqref="M27">
    <cfRule type="cellIs" dxfId="27" priority="137" operator="lessThan">
      <formula>$C$4</formula>
    </cfRule>
  </conditionalFormatting>
  <conditionalFormatting sqref="M28">
    <cfRule type="cellIs" dxfId="26" priority="138" operator="lessThan">
      <formula>$C$4</formula>
    </cfRule>
  </conditionalFormatting>
  <conditionalFormatting sqref="M29">
    <cfRule type="cellIs" dxfId="25" priority="139" operator="lessThan">
      <formula>$C$4</formula>
    </cfRule>
  </conditionalFormatting>
  <conditionalFormatting sqref="M30">
    <cfRule type="cellIs" dxfId="24" priority="140" operator="lessThan">
      <formula>$C$4</formula>
    </cfRule>
  </conditionalFormatting>
  <conditionalFormatting sqref="M31">
    <cfRule type="cellIs" dxfId="23" priority="141" operator="lessThan">
      <formula>$C$4</formula>
    </cfRule>
  </conditionalFormatting>
  <conditionalFormatting sqref="M32">
    <cfRule type="cellIs" dxfId="22" priority="142" operator="lessThan">
      <formula>$C$4</formula>
    </cfRule>
  </conditionalFormatting>
  <conditionalFormatting sqref="M33">
    <cfRule type="cellIs" dxfId="21" priority="143" operator="lessThan">
      <formula>$C$4</formula>
    </cfRule>
  </conditionalFormatting>
  <conditionalFormatting sqref="M34">
    <cfRule type="cellIs" dxfId="20" priority="144" operator="lessThan">
      <formula>$C$4</formula>
    </cfRule>
  </conditionalFormatting>
  <conditionalFormatting sqref="M35">
    <cfRule type="cellIs" dxfId="19" priority="145" operator="lessThan">
      <formula>$C$4</formula>
    </cfRule>
  </conditionalFormatting>
  <conditionalFormatting sqref="M36">
    <cfRule type="cellIs" dxfId="18" priority="146" operator="lessThan">
      <formula>$C$4</formula>
    </cfRule>
  </conditionalFormatting>
  <conditionalFormatting sqref="M37">
    <cfRule type="cellIs" dxfId="17" priority="147" operator="lessThan">
      <formula>$C$4</formula>
    </cfRule>
  </conditionalFormatting>
  <conditionalFormatting sqref="M38">
    <cfRule type="cellIs" dxfId="16" priority="148" operator="lessThan">
      <formula>$C$4</formula>
    </cfRule>
  </conditionalFormatting>
  <conditionalFormatting sqref="M39">
    <cfRule type="cellIs" dxfId="15" priority="149" operator="lessThan">
      <formula>$C$4</formula>
    </cfRule>
  </conditionalFormatting>
  <conditionalFormatting sqref="M40">
    <cfRule type="cellIs" dxfId="14" priority="150" operator="lessThan">
      <formula>$C$4</formula>
    </cfRule>
  </conditionalFormatting>
  <conditionalFormatting sqref="M41">
    <cfRule type="cellIs" dxfId="13" priority="151" operator="lessThan">
      <formula>$C$4</formula>
    </cfRule>
  </conditionalFormatting>
  <conditionalFormatting sqref="M42">
    <cfRule type="cellIs" dxfId="12" priority="152" operator="lessThan">
      <formula>$C$4</formula>
    </cfRule>
  </conditionalFormatting>
  <conditionalFormatting sqref="M43">
    <cfRule type="cellIs" dxfId="11" priority="153" operator="lessThan">
      <formula>$C$4</formula>
    </cfRule>
  </conditionalFormatting>
  <conditionalFormatting sqref="M44">
    <cfRule type="cellIs" dxfId="10" priority="154" operator="lessThan">
      <formula>$C$4</formula>
    </cfRule>
  </conditionalFormatting>
  <conditionalFormatting sqref="M45">
    <cfRule type="cellIs" dxfId="9" priority="155" operator="lessThan">
      <formula>$C$4</formula>
    </cfRule>
  </conditionalFormatting>
  <conditionalFormatting sqref="M46">
    <cfRule type="cellIs" dxfId="8" priority="156" operator="lessThan">
      <formula>$C$4</formula>
    </cfRule>
  </conditionalFormatting>
  <conditionalFormatting sqref="M47">
    <cfRule type="cellIs" dxfId="7" priority="157" operator="lessThan">
      <formula>$C$4</formula>
    </cfRule>
  </conditionalFormatting>
  <conditionalFormatting sqref="M48">
    <cfRule type="cellIs" dxfId="6" priority="158" operator="lessThan">
      <formula>$C$4</formula>
    </cfRule>
  </conditionalFormatting>
  <conditionalFormatting sqref="M49">
    <cfRule type="cellIs" dxfId="5" priority="159" operator="lessThan">
      <formula>$C$4</formula>
    </cfRule>
  </conditionalFormatting>
  <conditionalFormatting sqref="M50">
    <cfRule type="cellIs" dxfId="4" priority="160" operator="lessThan">
      <formula>$C$4</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XI-MIPA 5</vt:lpstr>
      <vt:lpstr>XI-MIPA 6</vt:lpstr>
      <vt:lpstr>XI-MIPA 7</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TATAU</cp:lastModifiedBy>
  <dcterms:created xsi:type="dcterms:W3CDTF">2015-09-01T09:01:01Z</dcterms:created>
  <dcterms:modified xsi:type="dcterms:W3CDTF">2017-12-18T14:31:06Z</dcterms:modified>
</cp:coreProperties>
</file>