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660" windowHeight="14250"/>
  </bookViews>
  <sheets>
    <sheet name="XII-IPA 7" sheetId="1" r:id="rId1"/>
  </sheets>
  <calcPr calcId="144525"/>
</workbook>
</file>

<file path=xl/calcChain.xml><?xml version="1.0" encoding="utf-8"?>
<calcChain xmlns="http://schemas.openxmlformats.org/spreadsheetml/2006/main">
  <c r="I55" i="1" l="1"/>
  <c r="AY50" i="1"/>
  <c r="AR50" i="1"/>
  <c r="AF50" i="1"/>
  <c r="AK50" i="1" s="1"/>
  <c r="AC50" i="1"/>
  <c r="AJ50" i="1" s="1"/>
  <c r="Z50" i="1"/>
  <c r="AI50" i="1" s="1"/>
  <c r="W50" i="1"/>
  <c r="AH50" i="1" s="1"/>
  <c r="T50" i="1"/>
  <c r="AG50" i="1" s="1"/>
  <c r="AL50" i="1" s="1"/>
  <c r="G50" i="1" s="1"/>
  <c r="N50" i="1"/>
  <c r="K50" i="1"/>
  <c r="J50" i="1"/>
  <c r="I50" i="1"/>
  <c r="AY49" i="1"/>
  <c r="AR49" i="1"/>
  <c r="AK49" i="1"/>
  <c r="AI49" i="1"/>
  <c r="AG49" i="1"/>
  <c r="AF49" i="1"/>
  <c r="AC49" i="1"/>
  <c r="AJ49" i="1" s="1"/>
  <c r="Z49" i="1"/>
  <c r="W49" i="1"/>
  <c r="AH49" i="1" s="1"/>
  <c r="T49" i="1"/>
  <c r="N49" i="1"/>
  <c r="K49" i="1"/>
  <c r="J49" i="1"/>
  <c r="I49" i="1"/>
  <c r="AY48" i="1"/>
  <c r="AR48" i="1"/>
  <c r="AK48" i="1"/>
  <c r="AI48" i="1"/>
  <c r="AG48" i="1"/>
  <c r="AF48" i="1"/>
  <c r="AC48" i="1"/>
  <c r="AJ48" i="1" s="1"/>
  <c r="Z48" i="1"/>
  <c r="W48" i="1"/>
  <c r="AH48" i="1" s="1"/>
  <c r="T48" i="1"/>
  <c r="N48" i="1"/>
  <c r="K48" i="1"/>
  <c r="J48" i="1"/>
  <c r="I48" i="1"/>
  <c r="AY47" i="1"/>
  <c r="AR47" i="1"/>
  <c r="AK47" i="1"/>
  <c r="AI47" i="1"/>
  <c r="AG47" i="1"/>
  <c r="AF47" i="1"/>
  <c r="AC47" i="1"/>
  <c r="AJ47" i="1" s="1"/>
  <c r="Z47" i="1"/>
  <c r="W47" i="1"/>
  <c r="AH47" i="1" s="1"/>
  <c r="T47" i="1"/>
  <c r="N47" i="1"/>
  <c r="K47" i="1"/>
  <c r="J47" i="1"/>
  <c r="I47" i="1"/>
  <c r="AY46" i="1"/>
  <c r="J46" i="1" s="1"/>
  <c r="AR46" i="1"/>
  <c r="AK46" i="1"/>
  <c r="AI46" i="1"/>
  <c r="AF46" i="1"/>
  <c r="AC46" i="1"/>
  <c r="AJ46" i="1" s="1"/>
  <c r="Z46" i="1"/>
  <c r="W46" i="1"/>
  <c r="AH46" i="1" s="1"/>
  <c r="T46" i="1"/>
  <c r="AG46" i="1" s="1"/>
  <c r="N46" i="1"/>
  <c r="K46" i="1"/>
  <c r="AY45" i="1"/>
  <c r="J45" i="1" s="1"/>
  <c r="AR45" i="1"/>
  <c r="AK45" i="1"/>
  <c r="AG45" i="1"/>
  <c r="AF45" i="1"/>
  <c r="AC45" i="1"/>
  <c r="AJ45" i="1" s="1"/>
  <c r="Z45" i="1"/>
  <c r="AI45" i="1" s="1"/>
  <c r="W45" i="1"/>
  <c r="AH45" i="1" s="1"/>
  <c r="T45" i="1"/>
  <c r="N45" i="1"/>
  <c r="K45" i="1"/>
  <c r="AY44" i="1"/>
  <c r="J44" i="1" s="1"/>
  <c r="AR44" i="1"/>
  <c r="AK44" i="1"/>
  <c r="AF44" i="1"/>
  <c r="AC44" i="1"/>
  <c r="AJ44" i="1" s="1"/>
  <c r="Z44" i="1"/>
  <c r="AI44" i="1" s="1"/>
  <c r="W44" i="1"/>
  <c r="AH44" i="1" s="1"/>
  <c r="T44" i="1"/>
  <c r="AG44" i="1" s="1"/>
  <c r="N44" i="1"/>
  <c r="K44" i="1"/>
  <c r="AY43" i="1"/>
  <c r="AR43" i="1"/>
  <c r="AK43" i="1"/>
  <c r="AF43" i="1"/>
  <c r="AC43" i="1"/>
  <c r="AJ43" i="1" s="1"/>
  <c r="Z43" i="1"/>
  <c r="AI43" i="1" s="1"/>
  <c r="W43" i="1"/>
  <c r="AH43" i="1" s="1"/>
  <c r="T43" i="1"/>
  <c r="AG43" i="1" s="1"/>
  <c r="N43" i="1"/>
  <c r="K43" i="1"/>
  <c r="J43" i="1"/>
  <c r="AY42" i="1"/>
  <c r="AR42" i="1"/>
  <c r="AK42" i="1"/>
  <c r="AI42" i="1"/>
  <c r="AF42" i="1"/>
  <c r="AC42" i="1"/>
  <c r="AJ42" i="1" s="1"/>
  <c r="Z42" i="1"/>
  <c r="W42" i="1"/>
  <c r="AH42" i="1" s="1"/>
  <c r="T42" i="1"/>
  <c r="AG42" i="1" s="1"/>
  <c r="N42" i="1"/>
  <c r="K42" i="1"/>
  <c r="J42" i="1"/>
  <c r="AY41" i="1"/>
  <c r="AR41" i="1"/>
  <c r="AK41" i="1"/>
  <c r="AF41" i="1"/>
  <c r="AC41" i="1"/>
  <c r="AJ41" i="1" s="1"/>
  <c r="Z41" i="1"/>
  <c r="AI41" i="1" s="1"/>
  <c r="W41" i="1"/>
  <c r="AH41" i="1" s="1"/>
  <c r="T41" i="1"/>
  <c r="AG41" i="1" s="1"/>
  <c r="N41" i="1"/>
  <c r="K41" i="1"/>
  <c r="J41" i="1"/>
  <c r="AY40" i="1"/>
  <c r="J40" i="1" s="1"/>
  <c r="AR40" i="1"/>
  <c r="AK40" i="1"/>
  <c r="AF40" i="1"/>
  <c r="AC40" i="1"/>
  <c r="AJ40" i="1" s="1"/>
  <c r="Z40" i="1"/>
  <c r="AI40" i="1" s="1"/>
  <c r="W40" i="1"/>
  <c r="AH40" i="1" s="1"/>
  <c r="T40" i="1"/>
  <c r="AG40" i="1" s="1"/>
  <c r="N40" i="1"/>
  <c r="K40" i="1"/>
  <c r="AY39" i="1"/>
  <c r="J39" i="1" s="1"/>
  <c r="AR39" i="1"/>
  <c r="AK39" i="1"/>
  <c r="AG39" i="1"/>
  <c r="AF39" i="1"/>
  <c r="AC39" i="1"/>
  <c r="AJ39" i="1" s="1"/>
  <c r="Z39" i="1"/>
  <c r="AI39" i="1" s="1"/>
  <c r="W39" i="1"/>
  <c r="AH39" i="1" s="1"/>
  <c r="T39" i="1"/>
  <c r="N39" i="1"/>
  <c r="K39" i="1"/>
  <c r="AY38" i="1"/>
  <c r="AR38" i="1"/>
  <c r="AF38" i="1"/>
  <c r="AK38" i="1" s="1"/>
  <c r="AC38" i="1"/>
  <c r="AJ38" i="1" s="1"/>
  <c r="Z38" i="1"/>
  <c r="AI38" i="1" s="1"/>
  <c r="W38" i="1"/>
  <c r="AH38" i="1" s="1"/>
  <c r="T38" i="1"/>
  <c r="AG38" i="1" s="1"/>
  <c r="N38" i="1"/>
  <c r="K38" i="1"/>
  <c r="J38" i="1"/>
  <c r="AY37" i="1"/>
  <c r="AR37" i="1"/>
  <c r="AF37" i="1"/>
  <c r="AK37" i="1" s="1"/>
  <c r="AC37" i="1"/>
  <c r="AJ37" i="1" s="1"/>
  <c r="Z37" i="1"/>
  <c r="AI37" i="1" s="1"/>
  <c r="W37" i="1"/>
  <c r="AH37" i="1" s="1"/>
  <c r="T37" i="1"/>
  <c r="AG37" i="1" s="1"/>
  <c r="N37" i="1"/>
  <c r="K37" i="1"/>
  <c r="J37" i="1"/>
  <c r="AY36" i="1"/>
  <c r="J36" i="1" s="1"/>
  <c r="AR36" i="1"/>
  <c r="AI36" i="1"/>
  <c r="AF36" i="1"/>
  <c r="AK36" i="1" s="1"/>
  <c r="AC36" i="1"/>
  <c r="AJ36" i="1" s="1"/>
  <c r="Z36" i="1"/>
  <c r="W36" i="1"/>
  <c r="AH36" i="1" s="1"/>
  <c r="T36" i="1"/>
  <c r="AG36" i="1" s="1"/>
  <c r="N36" i="1"/>
  <c r="K36" i="1"/>
  <c r="AY35" i="1"/>
  <c r="AR35" i="1"/>
  <c r="AF35" i="1"/>
  <c r="AK35" i="1" s="1"/>
  <c r="AC35" i="1"/>
  <c r="AJ35" i="1" s="1"/>
  <c r="Z35" i="1"/>
  <c r="AI35" i="1" s="1"/>
  <c r="W35" i="1"/>
  <c r="AH35" i="1" s="1"/>
  <c r="T35" i="1"/>
  <c r="AG35" i="1" s="1"/>
  <c r="N35" i="1"/>
  <c r="K35" i="1"/>
  <c r="J35" i="1"/>
  <c r="AY34" i="1"/>
  <c r="J34" i="1" s="1"/>
  <c r="AR34" i="1"/>
  <c r="AF34" i="1"/>
  <c r="AK34" i="1" s="1"/>
  <c r="AC34" i="1"/>
  <c r="AJ34" i="1" s="1"/>
  <c r="Z34" i="1"/>
  <c r="AI34" i="1" s="1"/>
  <c r="W34" i="1"/>
  <c r="AH34" i="1" s="1"/>
  <c r="T34" i="1"/>
  <c r="AG34" i="1" s="1"/>
  <c r="N34" i="1"/>
  <c r="K34" i="1"/>
  <c r="AY33" i="1"/>
  <c r="AR33" i="1"/>
  <c r="AI33" i="1"/>
  <c r="AF33" i="1"/>
  <c r="AK33" i="1" s="1"/>
  <c r="AC33" i="1"/>
  <c r="AJ33" i="1" s="1"/>
  <c r="Z33" i="1"/>
  <c r="W33" i="1"/>
  <c r="AH33" i="1" s="1"/>
  <c r="T33" i="1"/>
  <c r="AG33" i="1" s="1"/>
  <c r="N33" i="1"/>
  <c r="K33" i="1"/>
  <c r="J33" i="1"/>
  <c r="AY32" i="1"/>
  <c r="AR32" i="1"/>
  <c r="AF32" i="1"/>
  <c r="AK32" i="1" s="1"/>
  <c r="AC32" i="1"/>
  <c r="AJ32" i="1" s="1"/>
  <c r="Z32" i="1"/>
  <c r="AI32" i="1" s="1"/>
  <c r="W32" i="1"/>
  <c r="AH32" i="1" s="1"/>
  <c r="T32" i="1"/>
  <c r="AG32" i="1" s="1"/>
  <c r="N32" i="1"/>
  <c r="K32" i="1"/>
  <c r="J32" i="1"/>
  <c r="AY31" i="1"/>
  <c r="J31" i="1" s="1"/>
  <c r="AR31" i="1"/>
  <c r="AI31" i="1"/>
  <c r="AF31" i="1"/>
  <c r="AK31" i="1" s="1"/>
  <c r="AC31" i="1"/>
  <c r="AJ31" i="1" s="1"/>
  <c r="Z31" i="1"/>
  <c r="W31" i="1"/>
  <c r="AH31" i="1" s="1"/>
  <c r="T31" i="1"/>
  <c r="AG31" i="1" s="1"/>
  <c r="N31" i="1"/>
  <c r="K31" i="1"/>
  <c r="AY30" i="1"/>
  <c r="AR30" i="1"/>
  <c r="AG30" i="1"/>
  <c r="AF30" i="1"/>
  <c r="AK30" i="1" s="1"/>
  <c r="AC30" i="1"/>
  <c r="AJ30" i="1" s="1"/>
  <c r="Z30" i="1"/>
  <c r="AI30" i="1" s="1"/>
  <c r="W30" i="1"/>
  <c r="AH30" i="1" s="1"/>
  <c r="T30" i="1"/>
  <c r="N30" i="1"/>
  <c r="K30" i="1"/>
  <c r="J30" i="1"/>
  <c r="AY29" i="1"/>
  <c r="AR29" i="1"/>
  <c r="AF29" i="1"/>
  <c r="AK29" i="1" s="1"/>
  <c r="AC29" i="1"/>
  <c r="AJ29" i="1" s="1"/>
  <c r="Z29" i="1"/>
  <c r="AI29" i="1" s="1"/>
  <c r="W29" i="1"/>
  <c r="AH29" i="1" s="1"/>
  <c r="T29" i="1"/>
  <c r="AG29" i="1" s="1"/>
  <c r="N29" i="1"/>
  <c r="K29" i="1"/>
  <c r="J29" i="1"/>
  <c r="AY28" i="1"/>
  <c r="J28" i="1" s="1"/>
  <c r="AR28" i="1"/>
  <c r="AI28" i="1"/>
  <c r="AF28" i="1"/>
  <c r="AK28" i="1" s="1"/>
  <c r="AC28" i="1"/>
  <c r="AJ28" i="1" s="1"/>
  <c r="Z28" i="1"/>
  <c r="W28" i="1"/>
  <c r="AH28" i="1" s="1"/>
  <c r="T28" i="1"/>
  <c r="AG28" i="1" s="1"/>
  <c r="N28" i="1"/>
  <c r="K28" i="1"/>
  <c r="AY27" i="1"/>
  <c r="AR27" i="1"/>
  <c r="AF27" i="1"/>
  <c r="AK27" i="1" s="1"/>
  <c r="AC27" i="1"/>
  <c r="AJ27" i="1" s="1"/>
  <c r="Z27" i="1"/>
  <c r="AI27" i="1" s="1"/>
  <c r="W27" i="1"/>
  <c r="AH27" i="1" s="1"/>
  <c r="T27" i="1"/>
  <c r="AG27" i="1" s="1"/>
  <c r="N27" i="1"/>
  <c r="K27" i="1"/>
  <c r="J27" i="1"/>
  <c r="AY26" i="1"/>
  <c r="J26" i="1" s="1"/>
  <c r="AR26" i="1"/>
  <c r="AG26" i="1"/>
  <c r="AF26" i="1"/>
  <c r="AK26" i="1" s="1"/>
  <c r="AC26" i="1"/>
  <c r="AJ26" i="1" s="1"/>
  <c r="Z26" i="1"/>
  <c r="AI26" i="1" s="1"/>
  <c r="W26" i="1"/>
  <c r="AH26" i="1" s="1"/>
  <c r="T26" i="1"/>
  <c r="N26" i="1"/>
  <c r="K26" i="1"/>
  <c r="AY25" i="1"/>
  <c r="J25" i="1" s="1"/>
  <c r="AR25" i="1"/>
  <c r="AI25" i="1"/>
  <c r="AF25" i="1"/>
  <c r="AK25" i="1" s="1"/>
  <c r="AC25" i="1"/>
  <c r="AJ25" i="1" s="1"/>
  <c r="Z25" i="1"/>
  <c r="W25" i="1"/>
  <c r="AH25" i="1" s="1"/>
  <c r="T25" i="1"/>
  <c r="AG25" i="1" s="1"/>
  <c r="N25" i="1"/>
  <c r="K25" i="1"/>
  <c r="AY24" i="1"/>
  <c r="AR24" i="1"/>
  <c r="AF24" i="1"/>
  <c r="AK24" i="1" s="1"/>
  <c r="AC24" i="1"/>
  <c r="AJ24" i="1" s="1"/>
  <c r="Z24" i="1"/>
  <c r="AI24" i="1" s="1"/>
  <c r="W24" i="1"/>
  <c r="AH24" i="1" s="1"/>
  <c r="T24" i="1"/>
  <c r="AG24" i="1" s="1"/>
  <c r="N24" i="1"/>
  <c r="K24" i="1"/>
  <c r="J24" i="1"/>
  <c r="AY23" i="1"/>
  <c r="J23" i="1" s="1"/>
  <c r="AR23" i="1"/>
  <c r="AI23" i="1"/>
  <c r="AF23" i="1"/>
  <c r="AK23" i="1" s="1"/>
  <c r="AC23" i="1"/>
  <c r="AJ23" i="1" s="1"/>
  <c r="Z23" i="1"/>
  <c r="W23" i="1"/>
  <c r="AH23" i="1" s="1"/>
  <c r="T23" i="1"/>
  <c r="AG23" i="1" s="1"/>
  <c r="N23" i="1"/>
  <c r="K23" i="1"/>
  <c r="AY22" i="1"/>
  <c r="J22" i="1" s="1"/>
  <c r="AR22" i="1"/>
  <c r="AK22" i="1"/>
  <c r="AI22" i="1"/>
  <c r="AF22" i="1"/>
  <c r="AC22" i="1"/>
  <c r="AJ22" i="1" s="1"/>
  <c r="Z22" i="1"/>
  <c r="W22" i="1"/>
  <c r="AH22" i="1" s="1"/>
  <c r="T22" i="1"/>
  <c r="AG22" i="1" s="1"/>
  <c r="N22" i="1"/>
  <c r="K22" i="1"/>
  <c r="AY21" i="1"/>
  <c r="J21" i="1" s="1"/>
  <c r="AR21" i="1"/>
  <c r="AK21" i="1"/>
  <c r="AG21" i="1"/>
  <c r="AF21" i="1"/>
  <c r="AC21" i="1"/>
  <c r="AJ21" i="1" s="1"/>
  <c r="Z21" i="1"/>
  <c r="AI21" i="1" s="1"/>
  <c r="W21" i="1"/>
  <c r="AH21" i="1" s="1"/>
  <c r="T21" i="1"/>
  <c r="N21" i="1"/>
  <c r="K21" i="1"/>
  <c r="AY20" i="1"/>
  <c r="J20" i="1" s="1"/>
  <c r="AR20" i="1"/>
  <c r="AK20" i="1"/>
  <c r="AF20" i="1"/>
  <c r="AC20" i="1"/>
  <c r="AJ20" i="1" s="1"/>
  <c r="Z20" i="1"/>
  <c r="AI20" i="1" s="1"/>
  <c r="W20" i="1"/>
  <c r="AH20" i="1" s="1"/>
  <c r="T20" i="1"/>
  <c r="AG20" i="1" s="1"/>
  <c r="N20" i="1"/>
  <c r="K20" i="1"/>
  <c r="AY19" i="1"/>
  <c r="AR19" i="1"/>
  <c r="AK19" i="1"/>
  <c r="AF19" i="1"/>
  <c r="AC19" i="1"/>
  <c r="AJ19" i="1" s="1"/>
  <c r="Z19" i="1"/>
  <c r="AI19" i="1" s="1"/>
  <c r="W19" i="1"/>
  <c r="AH19" i="1" s="1"/>
  <c r="T19" i="1"/>
  <c r="AG19" i="1" s="1"/>
  <c r="N19" i="1"/>
  <c r="K19" i="1"/>
  <c r="J19" i="1"/>
  <c r="AY18" i="1"/>
  <c r="AR18" i="1"/>
  <c r="AK18" i="1"/>
  <c r="AI18" i="1"/>
  <c r="AF18" i="1"/>
  <c r="AC18" i="1"/>
  <c r="AJ18" i="1" s="1"/>
  <c r="Z18" i="1"/>
  <c r="W18" i="1"/>
  <c r="AH18" i="1" s="1"/>
  <c r="T18" i="1"/>
  <c r="AG18" i="1" s="1"/>
  <c r="N18" i="1"/>
  <c r="K18" i="1"/>
  <c r="J18" i="1"/>
  <c r="AY17" i="1"/>
  <c r="AR17" i="1"/>
  <c r="AK17" i="1"/>
  <c r="AF17" i="1"/>
  <c r="AC17" i="1"/>
  <c r="AJ17" i="1" s="1"/>
  <c r="Z17" i="1"/>
  <c r="AI17" i="1" s="1"/>
  <c r="W17" i="1"/>
  <c r="AH17" i="1" s="1"/>
  <c r="T17" i="1"/>
  <c r="AG17" i="1" s="1"/>
  <c r="N17" i="1"/>
  <c r="K17" i="1"/>
  <c r="J17" i="1"/>
  <c r="AY16" i="1"/>
  <c r="J16" i="1" s="1"/>
  <c r="AR16" i="1"/>
  <c r="AK16" i="1"/>
  <c r="AF16" i="1"/>
  <c r="AC16" i="1"/>
  <c r="AJ16" i="1" s="1"/>
  <c r="Z16" i="1"/>
  <c r="AI16" i="1" s="1"/>
  <c r="W16" i="1"/>
  <c r="AH16" i="1" s="1"/>
  <c r="T16" i="1"/>
  <c r="AG16" i="1" s="1"/>
  <c r="N16" i="1"/>
  <c r="K16" i="1"/>
  <c r="AY15" i="1"/>
  <c r="J15" i="1" s="1"/>
  <c r="AR15" i="1"/>
  <c r="AK15" i="1"/>
  <c r="AG15" i="1"/>
  <c r="AF15" i="1"/>
  <c r="AC15" i="1"/>
  <c r="AJ15" i="1" s="1"/>
  <c r="Z15" i="1"/>
  <c r="AI15" i="1" s="1"/>
  <c r="W15" i="1"/>
  <c r="AH15" i="1" s="1"/>
  <c r="T15" i="1"/>
  <c r="N15" i="1"/>
  <c r="K15" i="1"/>
  <c r="AY14" i="1"/>
  <c r="J14" i="1" s="1"/>
  <c r="AR14" i="1"/>
  <c r="AK14" i="1"/>
  <c r="AI14" i="1"/>
  <c r="AF14" i="1"/>
  <c r="AC14" i="1"/>
  <c r="AJ14" i="1" s="1"/>
  <c r="Z14" i="1"/>
  <c r="W14" i="1"/>
  <c r="AH14" i="1" s="1"/>
  <c r="T14" i="1"/>
  <c r="AG14" i="1" s="1"/>
  <c r="N14" i="1"/>
  <c r="K14" i="1"/>
  <c r="AY13" i="1"/>
  <c r="J13" i="1" s="1"/>
  <c r="AR13" i="1"/>
  <c r="AK13" i="1"/>
  <c r="AG13" i="1"/>
  <c r="AF13" i="1"/>
  <c r="AC13" i="1"/>
  <c r="AJ13" i="1" s="1"/>
  <c r="Z13" i="1"/>
  <c r="AI13" i="1" s="1"/>
  <c r="W13" i="1"/>
  <c r="AH13" i="1" s="1"/>
  <c r="T13" i="1"/>
  <c r="N13" i="1"/>
  <c r="K13" i="1"/>
  <c r="AY12" i="1"/>
  <c r="J12" i="1" s="1"/>
  <c r="AR12" i="1"/>
  <c r="AK12" i="1"/>
  <c r="AF12" i="1"/>
  <c r="AC12" i="1"/>
  <c r="AJ12" i="1" s="1"/>
  <c r="Z12" i="1"/>
  <c r="AI12" i="1" s="1"/>
  <c r="W12" i="1"/>
  <c r="AH12" i="1" s="1"/>
  <c r="T12" i="1"/>
  <c r="AG12" i="1" s="1"/>
  <c r="N12" i="1"/>
  <c r="K12" i="1"/>
  <c r="AY11" i="1"/>
  <c r="AR11" i="1"/>
  <c r="AK11" i="1"/>
  <c r="AF11" i="1"/>
  <c r="AC11" i="1"/>
  <c r="AJ11" i="1" s="1"/>
  <c r="Z11" i="1"/>
  <c r="AI11" i="1" s="1"/>
  <c r="W11" i="1"/>
  <c r="AH11" i="1" s="1"/>
  <c r="T11" i="1"/>
  <c r="AG11" i="1" s="1"/>
  <c r="N11" i="1"/>
  <c r="K11" i="1"/>
  <c r="J11" i="1"/>
  <c r="AL33" i="1" l="1"/>
  <c r="G33" i="1" s="1"/>
  <c r="AL17" i="1"/>
  <c r="AL21" i="1"/>
  <c r="AL34" i="1"/>
  <c r="AL12" i="1"/>
  <c r="AL20" i="1"/>
  <c r="AL27" i="1"/>
  <c r="AL31" i="1"/>
  <c r="AL11" i="1"/>
  <c r="AL15" i="1"/>
  <c r="AL19" i="1"/>
  <c r="AL37" i="1"/>
  <c r="AL13" i="1"/>
  <c r="H33" i="1"/>
  <c r="E33" i="1" s="1"/>
  <c r="AL35" i="1"/>
  <c r="AL16" i="1"/>
  <c r="AL23" i="1"/>
  <c r="AL25" i="1"/>
  <c r="AL29" i="1"/>
  <c r="AL14" i="1"/>
  <c r="AL18" i="1"/>
  <c r="AL22" i="1"/>
  <c r="AL24" i="1"/>
  <c r="AL26" i="1"/>
  <c r="AL28" i="1"/>
  <c r="AL30" i="1"/>
  <c r="AL32" i="1"/>
  <c r="AL43" i="1"/>
  <c r="AL38" i="1"/>
  <c r="AL39" i="1"/>
  <c r="AL42" i="1"/>
  <c r="AL46" i="1"/>
  <c r="AL47" i="1"/>
  <c r="AL48" i="1"/>
  <c r="AL49" i="1"/>
  <c r="AL45" i="1"/>
  <c r="AL36" i="1"/>
  <c r="AL41" i="1"/>
  <c r="AL40" i="1"/>
  <c r="AL44" i="1"/>
  <c r="H50" i="1"/>
  <c r="E50" i="1" s="1"/>
  <c r="I33" i="1" l="1"/>
  <c r="G19" i="1"/>
  <c r="I19" i="1"/>
  <c r="H19" i="1"/>
  <c r="E19" i="1" s="1"/>
  <c r="G27" i="1"/>
  <c r="H27" i="1"/>
  <c r="E27" i="1" s="1"/>
  <c r="I27" i="1"/>
  <c r="G21" i="1"/>
  <c r="I21" i="1"/>
  <c r="H21" i="1"/>
  <c r="E21" i="1" s="1"/>
  <c r="I44" i="1"/>
  <c r="G44" i="1"/>
  <c r="H44" i="1"/>
  <c r="E44" i="1" s="1"/>
  <c r="I45" i="1"/>
  <c r="G45" i="1"/>
  <c r="H45" i="1"/>
  <c r="E45" i="1" s="1"/>
  <c r="I46" i="1"/>
  <c r="G46" i="1"/>
  <c r="H46" i="1"/>
  <c r="E46" i="1" s="1"/>
  <c r="I43" i="1"/>
  <c r="G43" i="1"/>
  <c r="H43" i="1"/>
  <c r="E43" i="1" s="1"/>
  <c r="G26" i="1"/>
  <c r="I26" i="1"/>
  <c r="H26" i="1"/>
  <c r="E26" i="1" s="1"/>
  <c r="G14" i="1"/>
  <c r="I14" i="1"/>
  <c r="H14" i="1"/>
  <c r="E14" i="1" s="1"/>
  <c r="G16" i="1"/>
  <c r="I16" i="1"/>
  <c r="H16" i="1"/>
  <c r="E16" i="1" s="1"/>
  <c r="G15" i="1"/>
  <c r="I15" i="1"/>
  <c r="H15" i="1"/>
  <c r="E15" i="1" s="1"/>
  <c r="G20" i="1"/>
  <c r="I20" i="1"/>
  <c r="H20" i="1"/>
  <c r="E20" i="1" s="1"/>
  <c r="G17" i="1"/>
  <c r="I17" i="1"/>
  <c r="H17" i="1"/>
  <c r="E17" i="1" s="1"/>
  <c r="I40" i="1"/>
  <c r="G40" i="1"/>
  <c r="H40" i="1"/>
  <c r="E40" i="1" s="1"/>
  <c r="G49" i="1"/>
  <c r="H49" i="1"/>
  <c r="E49" i="1" s="1"/>
  <c r="I42" i="1"/>
  <c r="G42" i="1"/>
  <c r="H42" i="1"/>
  <c r="E42" i="1" s="1"/>
  <c r="G32" i="1"/>
  <c r="I32" i="1"/>
  <c r="H32" i="1"/>
  <c r="E32" i="1" s="1"/>
  <c r="G24" i="1"/>
  <c r="I24" i="1"/>
  <c r="H24" i="1"/>
  <c r="E24" i="1" s="1"/>
  <c r="G29" i="1"/>
  <c r="H29" i="1"/>
  <c r="E29" i="1" s="1"/>
  <c r="I29" i="1"/>
  <c r="G35" i="1"/>
  <c r="H35" i="1"/>
  <c r="E35" i="1" s="1"/>
  <c r="I35" i="1"/>
  <c r="G13" i="1"/>
  <c r="I13" i="1"/>
  <c r="H13" i="1"/>
  <c r="E13" i="1" s="1"/>
  <c r="G11" i="1"/>
  <c r="I11" i="1"/>
  <c r="H11" i="1"/>
  <c r="G12" i="1"/>
  <c r="I12" i="1"/>
  <c r="H12" i="1"/>
  <c r="E12" i="1" s="1"/>
  <c r="I41" i="1"/>
  <c r="G41" i="1"/>
  <c r="H41" i="1"/>
  <c r="E41" i="1" s="1"/>
  <c r="G48" i="1"/>
  <c r="H48" i="1"/>
  <c r="E48" i="1" s="1"/>
  <c r="I39" i="1"/>
  <c r="G39" i="1"/>
  <c r="H39" i="1"/>
  <c r="E39" i="1" s="1"/>
  <c r="G30" i="1"/>
  <c r="I30" i="1"/>
  <c r="H30" i="1"/>
  <c r="E30" i="1" s="1"/>
  <c r="G22" i="1"/>
  <c r="I22" i="1"/>
  <c r="H22" i="1"/>
  <c r="E22" i="1" s="1"/>
  <c r="G25" i="1"/>
  <c r="H25" i="1"/>
  <c r="E25" i="1" s="1"/>
  <c r="I25" i="1"/>
  <c r="G37" i="1"/>
  <c r="I37" i="1"/>
  <c r="H37" i="1"/>
  <c r="E37" i="1" s="1"/>
  <c r="G31" i="1"/>
  <c r="H31" i="1"/>
  <c r="E31" i="1" s="1"/>
  <c r="I31" i="1"/>
  <c r="G34" i="1"/>
  <c r="I34" i="1"/>
  <c r="H34" i="1"/>
  <c r="E34" i="1" s="1"/>
  <c r="G36" i="1"/>
  <c r="I36" i="1"/>
  <c r="H36" i="1"/>
  <c r="E36" i="1" s="1"/>
  <c r="G47" i="1"/>
  <c r="H47" i="1"/>
  <c r="E47" i="1" s="1"/>
  <c r="G38" i="1"/>
  <c r="I38" i="1"/>
  <c r="H38" i="1"/>
  <c r="E38" i="1" s="1"/>
  <c r="G28" i="1"/>
  <c r="I28" i="1"/>
  <c r="H28" i="1"/>
  <c r="E28" i="1" s="1"/>
  <c r="G18" i="1"/>
  <c r="I18" i="1"/>
  <c r="H18" i="1"/>
  <c r="E18" i="1" s="1"/>
  <c r="G23" i="1"/>
  <c r="H23" i="1"/>
  <c r="E23" i="1" s="1"/>
  <c r="I23" i="1"/>
  <c r="I54" i="1" l="1"/>
  <c r="I53" i="1"/>
  <c r="I52" i="1"/>
  <c r="E11" i="1"/>
</calcChain>
</file>

<file path=xl/sharedStrings.xml><?xml version="1.0" encoding="utf-8"?>
<sst xmlns="http://schemas.openxmlformats.org/spreadsheetml/2006/main" count="192" uniqueCount="96">
  <si>
    <t>DAFTAR NILAI SISWA SMAN 9 SEMARANG SEMESTER GASAL TAHUN PELAJARAN 2017/2018</t>
  </si>
  <si>
    <t>Guru :</t>
  </si>
  <si>
    <t>Dr. Siswanto M.Pd.</t>
  </si>
  <si>
    <t>Kelas [nama-kelas]</t>
  </si>
  <si>
    <t>Kelas XII-IPA 7</t>
  </si>
  <si>
    <t>GASAL</t>
  </si>
  <si>
    <t>Mapel :</t>
  </si>
  <si>
    <t>Fisika [ Mata Pelajaran ]</t>
  </si>
  <si>
    <t>download [tgl-download]</t>
  </si>
  <si>
    <t>didownload 19/12/2017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</si>
  <si>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</si>
  <si>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</si>
  <si>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</si>
  <si>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</si>
  <si>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</si>
  <si>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</si>
  <si>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</si>
  <si>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</si>
  <si>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</si>
  <si>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</si>
  <si>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</si>
  <si>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</si>
  <si>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</si>
  <si>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</si>
  <si>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</si>
  <si>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</si>
  <si>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</si>
  <si>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</si>
  <si>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</si>
  <si>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</si>
  <si>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</si>
  <si>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</si>
  <si>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</si>
  <si>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</si>
  <si>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</si>
  <si>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</si>
  <si>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</si>
  <si>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</si>
  <si>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</si>
  <si>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</si>
  <si>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</si>
  <si>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</si>
  <si>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</si>
  <si>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</si>
  <si>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</si>
  <si>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</si>
  <si>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ADINDA RETNO NURINGTYAS SURYO</t>
  </si>
  <si>
    <t>B</t>
  </si>
  <si>
    <t>ADIYOSO BAGUS KUMOLO</t>
  </si>
  <si>
    <t>A</t>
  </si>
  <si>
    <t>ANASTASYA DEWI PRATIWI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</si>
  <si>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</si>
  <si>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</si>
  <si>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</si>
  <si>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</si>
  <si>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</si>
  <si>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</si>
  <si>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</si>
  <si>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</si>
  <si>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</si>
  <si>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</si>
  <si>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</si>
  <si>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</si>
  <si>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</si>
  <si>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</si>
  <si>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ATH`UL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</si>
  <si>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</si>
  <si>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</si>
  <si>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</si>
  <si>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</si>
  <si>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</si>
  <si>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</si>
  <si>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</si>
  <si>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</si>
  <si>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</si>
  <si>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</si>
  <si>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</si>
  <si>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</si>
  <si>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</si>
  <si>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</si>
  <si>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</si>
  <si>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</si>
  <si>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</si>
  <si>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</si>
  <si>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</si>
  <si>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</si>
  <si>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</si>
  <si>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</si>
  <si>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</si>
  <si>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</si>
  <si>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</si>
  <si>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</si>
  <si>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</si>
  <si>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</si>
  <si>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19660608 199512 1 001</t>
  </si>
  <si>
    <t>Semua Kompetensi dasar sudah mencapai 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</si>
</sst>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  <font>
      <sz val="10"/>
      <name val="Arial Narrow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9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1" borderId="22" xfId="0" applyFont="1" applyFill="1" applyBorder="1" applyAlignment="1" applyProtection="1">
      <alignment horizontal="center" vertical="center" wrapText="1"/>
    </xf>
    <xf numFmtId="0" fontId="3" fillId="11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14" xfId="0" applyFont="1" applyFill="1" applyBorder="1" applyAlignment="1" applyProtection="1">
      <alignment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1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3" fillId="10" borderId="37" xfId="0" applyFont="1" applyFill="1" applyBorder="1" applyAlignment="1" applyProtection="1">
      <alignment horizontal="center" vertical="center"/>
    </xf>
    <xf numFmtId="0" fontId="3" fillId="10" borderId="38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3" fillId="9" borderId="6" xfId="0" applyFont="1" applyFill="1" applyBorder="1" applyAlignment="1" applyProtection="1">
      <alignment horizontal="center" vertical="center"/>
    </xf>
    <xf numFmtId="0" fontId="3" fillId="9" borderId="22" xfId="0" applyFont="1" applyFill="1" applyBorder="1" applyAlignment="1" applyProtection="1">
      <alignment horizontal="center" vertical="center"/>
    </xf>
    <xf numFmtId="0" fontId="3" fillId="9" borderId="2" xfId="0" applyFont="1" applyFill="1" applyBorder="1" applyAlignment="1" applyProtection="1">
      <alignment horizontal="center" vertical="center"/>
    </xf>
    <xf numFmtId="0" fontId="3" fillId="9" borderId="9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 wrapText="1"/>
    </xf>
    <xf numFmtId="0" fontId="3" fillId="9" borderId="30" xfId="0" applyFont="1" applyFill="1" applyBorder="1" applyAlignment="1" applyProtection="1">
      <alignment horizontal="center" vertical="center" wrapText="1"/>
    </xf>
    <xf numFmtId="0" fontId="3" fillId="9" borderId="20" xfId="0" applyFont="1" applyFill="1" applyBorder="1" applyAlignment="1" applyProtection="1">
      <alignment horizontal="center" vertical="center"/>
    </xf>
    <xf numFmtId="0" fontId="3" fillId="9" borderId="23" xfId="0" applyFont="1" applyFill="1" applyBorder="1" applyAlignment="1" applyProtection="1">
      <alignment horizontal="center" vertical="center"/>
    </xf>
    <xf numFmtId="0" fontId="3" fillId="9" borderId="34" xfId="0" applyFont="1" applyFill="1" applyBorder="1" applyAlignment="1" applyProtection="1">
      <alignment horizontal="center" vertical="center"/>
    </xf>
    <xf numFmtId="0" fontId="3" fillId="9" borderId="32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3" fillId="9" borderId="35" xfId="0" applyFont="1" applyFill="1" applyBorder="1" applyAlignment="1" applyProtection="1">
      <alignment horizontal="center" vertic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0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9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1" borderId="6" xfId="0" applyFont="1" applyFill="1" applyBorder="1" applyAlignment="1" applyProtection="1">
      <alignment horizontal="center" vertical="center"/>
    </xf>
    <xf numFmtId="0" fontId="3" fillId="11" borderId="2" xfId="0" applyFont="1" applyFill="1" applyBorder="1" applyAlignment="1" applyProtection="1">
      <alignment horizontal="center" vertical="center"/>
    </xf>
    <xf numFmtId="0" fontId="3" fillId="11" borderId="20" xfId="0" applyFont="1" applyFill="1" applyBorder="1" applyAlignment="1" applyProtection="1">
      <alignment horizontal="center"/>
    </xf>
    <xf numFmtId="0" fontId="3" fillId="11" borderId="23" xfId="0" applyFont="1" applyFill="1" applyBorder="1" applyAlignment="1" applyProtection="1">
      <alignment horizontal="center"/>
    </xf>
    <xf numFmtId="0" fontId="3" fillId="11" borderId="26" xfId="0" applyFont="1" applyFill="1" applyBorder="1" applyAlignment="1" applyProtection="1">
      <alignment horizontal="center"/>
    </xf>
    <xf numFmtId="0" fontId="3" fillId="11" borderId="27" xfId="0" applyFont="1" applyFill="1" applyBorder="1" applyAlignment="1" applyProtection="1">
      <alignment horizontal="center"/>
    </xf>
    <xf numFmtId="0" fontId="3" fillId="11" borderId="14" xfId="0" applyFont="1" applyFill="1" applyBorder="1" applyAlignment="1" applyProtection="1">
      <alignment horizontal="center"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3" fillId="11" borderId="21" xfId="0" applyFont="1" applyFill="1" applyBorder="1" applyAlignment="1" applyProtection="1">
      <alignment horizontal="center"/>
    </xf>
    <xf numFmtId="0" fontId="3" fillId="11" borderId="24" xfId="0" applyFont="1" applyFill="1" applyBorder="1" applyAlignment="1" applyProtection="1">
      <alignment horizontal="center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22" xfId="0" applyFont="1" applyFill="1" applyBorder="1" applyAlignment="1" applyProtection="1">
      <alignment horizontal="center" vertical="center"/>
    </xf>
    <xf numFmtId="0" fontId="3" fillId="11" borderId="29" xfId="0" applyFont="1" applyFill="1" applyBorder="1" applyAlignment="1" applyProtection="1">
      <alignment horizontal="center" vertical="center" wrapText="1"/>
    </xf>
    <xf numFmtId="0" fontId="3" fillId="11" borderId="30" xfId="0" applyFont="1" applyFill="1" applyBorder="1" applyAlignment="1" applyProtection="1">
      <alignment horizontal="center" vertical="center" wrapText="1"/>
    </xf>
    <xf numFmtId="0" fontId="3" fillId="11" borderId="28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/>
    </xf>
    <xf numFmtId="0" fontId="10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 wrapText="1"/>
    </xf>
    <xf numFmtId="0" fontId="10" fillId="11" borderId="2" xfId="0" applyFont="1" applyFill="1" applyBorder="1" applyAlignment="1" applyProtection="1">
      <alignment horizontal="center" vertical="center" wrapText="1"/>
    </xf>
    <xf numFmtId="1" fontId="14" fillId="0" borderId="40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52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tabSelected="1" workbookViewId="0">
      <pane xSplit="3" ySplit="35" topLeftCell="AE51" activePane="bottomRight" state="frozen"/>
      <selection pane="topRight"/>
      <selection pane="bottomLeft"/>
      <selection pane="bottomRight" activeCell="AX24" sqref="AX24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386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12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76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88" t="s">
        <v>12</v>
      </c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90"/>
      <c r="AN7" s="90"/>
      <c r="AO7" s="90"/>
      <c r="AP7" s="90"/>
      <c r="AQ7" s="90"/>
      <c r="AR7" s="91"/>
      <c r="AS7" s="13"/>
      <c r="AT7" s="65" t="s">
        <v>13</v>
      </c>
      <c r="AU7" s="66"/>
      <c r="AV7" s="66"/>
      <c r="AW7" s="66"/>
      <c r="AX7" s="66"/>
      <c r="AY7" s="67"/>
      <c r="AZ7" s="13"/>
      <c r="BA7" s="56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1" t="s">
        <v>15</v>
      </c>
      <c r="B8" s="73" t="s">
        <v>16</v>
      </c>
      <c r="C8" s="75" t="s">
        <v>17</v>
      </c>
      <c r="D8" s="19"/>
      <c r="E8" s="77" t="s">
        <v>18</v>
      </c>
      <c r="F8" s="19"/>
      <c r="G8" s="79" t="s">
        <v>19</v>
      </c>
      <c r="H8" s="80"/>
      <c r="I8" s="80"/>
      <c r="J8" s="80"/>
      <c r="K8" s="80"/>
      <c r="L8" s="81"/>
      <c r="M8" s="31"/>
      <c r="N8" s="34"/>
      <c r="O8" s="102" t="s">
        <v>11</v>
      </c>
      <c r="P8" s="103"/>
      <c r="Q8" s="13"/>
      <c r="R8" s="94" t="s">
        <v>20</v>
      </c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4" t="s">
        <v>21</v>
      </c>
      <c r="AN8" s="95"/>
      <c r="AO8" s="95"/>
      <c r="AP8" s="95"/>
      <c r="AQ8" s="95"/>
      <c r="AR8" s="100"/>
      <c r="AS8" s="13"/>
      <c r="AT8" s="68"/>
      <c r="AU8" s="69"/>
      <c r="AV8" s="69"/>
      <c r="AW8" s="69"/>
      <c r="AX8" s="69"/>
      <c r="AY8" s="70"/>
      <c r="AZ8" s="13"/>
      <c r="BA8" s="57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1"/>
      <c r="B9" s="73"/>
      <c r="C9" s="75"/>
      <c r="D9" s="19"/>
      <c r="E9" s="78"/>
      <c r="F9" s="19"/>
      <c r="G9" s="83" t="s">
        <v>22</v>
      </c>
      <c r="H9" s="83"/>
      <c r="I9" s="84" t="s">
        <v>23</v>
      </c>
      <c r="J9" s="84"/>
      <c r="K9" s="82" t="s">
        <v>24</v>
      </c>
      <c r="L9" s="85" t="s">
        <v>25</v>
      </c>
      <c r="M9" s="32"/>
      <c r="N9" s="104" t="s">
        <v>26</v>
      </c>
      <c r="O9" s="105" t="s">
        <v>27</v>
      </c>
      <c r="P9" s="107" t="s">
        <v>28</v>
      </c>
      <c r="Q9" s="13"/>
      <c r="R9" s="86" t="s">
        <v>29</v>
      </c>
      <c r="S9" s="87"/>
      <c r="T9" s="87"/>
      <c r="U9" s="87" t="s">
        <v>30</v>
      </c>
      <c r="V9" s="87"/>
      <c r="W9" s="87"/>
      <c r="X9" s="87" t="s">
        <v>31</v>
      </c>
      <c r="Y9" s="87"/>
      <c r="Z9" s="87"/>
      <c r="AA9" s="87" t="s">
        <v>32</v>
      </c>
      <c r="AB9" s="87"/>
      <c r="AC9" s="87"/>
      <c r="AD9" s="87" t="s">
        <v>33</v>
      </c>
      <c r="AE9" s="87"/>
      <c r="AF9" s="87"/>
      <c r="AG9" s="44"/>
      <c r="AH9" s="47"/>
      <c r="AI9" s="47"/>
      <c r="AJ9" s="47"/>
      <c r="AK9" s="47"/>
      <c r="AL9" s="92" t="s">
        <v>34</v>
      </c>
      <c r="AM9" s="86" t="s">
        <v>29</v>
      </c>
      <c r="AN9" s="87" t="s">
        <v>30</v>
      </c>
      <c r="AO9" s="87" t="s">
        <v>31</v>
      </c>
      <c r="AP9" s="87" t="s">
        <v>32</v>
      </c>
      <c r="AQ9" s="87" t="s">
        <v>33</v>
      </c>
      <c r="AR9" s="98" t="s">
        <v>35</v>
      </c>
      <c r="AS9" s="13"/>
      <c r="AT9" s="59" t="s">
        <v>29</v>
      </c>
      <c r="AU9" s="61" t="s">
        <v>30</v>
      </c>
      <c r="AV9" s="61" t="s">
        <v>31</v>
      </c>
      <c r="AW9" s="61" t="s">
        <v>32</v>
      </c>
      <c r="AX9" s="61" t="s">
        <v>33</v>
      </c>
      <c r="AY9" s="63" t="s">
        <v>35</v>
      </c>
      <c r="AZ9" s="13"/>
      <c r="BA9" s="57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72"/>
      <c r="B10" s="74"/>
      <c r="C10" s="76"/>
      <c r="D10" s="19"/>
      <c r="E10" s="78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82"/>
      <c r="L10" s="85"/>
      <c r="M10" s="32"/>
      <c r="N10" s="104"/>
      <c r="O10" s="106"/>
      <c r="P10" s="108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93"/>
      <c r="AM10" s="97"/>
      <c r="AN10" s="96"/>
      <c r="AO10" s="96"/>
      <c r="AP10" s="96"/>
      <c r="AQ10" s="96"/>
      <c r="AR10" s="99"/>
      <c r="AS10" s="13"/>
      <c r="AT10" s="60"/>
      <c r="AU10" s="62"/>
      <c r="AV10" s="62"/>
      <c r="AW10" s="62"/>
      <c r="AX10" s="62"/>
      <c r="AY10" s="64"/>
      <c r="AZ10" s="13"/>
      <c r="BA10" s="58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42517</v>
      </c>
      <c r="C11" s="14" t="s">
        <v>46</v>
      </c>
      <c r="D11" s="13"/>
      <c r="E11" s="14">
        <f t="shared" ref="E11:E50" si="0">H11</f>
        <v>78</v>
      </c>
      <c r="F11" s="13"/>
      <c r="G11" s="24">
        <f t="shared" ref="G11:G50" si="1">IF(OR(COUNTBLANK(AL11:AL11)=1,COUNTBLANK(AR11:AR11)=1,COUNTBLANK(O11:O11)=1),"",ROUND(((2*AL11)+AR11+O11)/4,0))</f>
        <v>78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+P11)/4,0)))</f>
        <v>78</v>
      </c>
      <c r="I11" s="24">
        <f t="shared" ref="I11:I50" si="3">IF(AND(COUNTBLANK(AT11:AX11)=5,COUNTBLANK(AM11:AQ11)=5),"",IF(COUNTBLANK(AL11:AL11)=1,ROUND((AR11+(AY11*2))/3,0),ROUND(AY11,0)))</f>
        <v>89</v>
      </c>
      <c r="J11" s="24">
        <f t="shared" ref="J11:J50" si="4">IF(OR(AND(COUNTBLANK(P11:P11)=1,OR($K$2&lt;&gt;12,UPPER($L$2)&lt;&gt;"GENAP")),COUNTBLANK(AT11:AX11)=5),"",IF(COUNTBLANK(AL11:AL11)=1,ROUND((AR11+(AY11*2))/3,0),ROUND(AY11,0)))</f>
        <v>89</v>
      </c>
      <c r="K11" s="14" t="str">
        <f t="shared" ref="K11:K50" si="5">IF(BA11="","",BA11)</f>
        <v>B</v>
      </c>
      <c r="L11" s="52" t="s">
        <v>95</v>
      </c>
      <c r="M11" s="13"/>
      <c r="N11" s="35" t="str">
        <f t="shared" ref="N11:N50" si="6">IF(BB11="","",BB11)</f>
        <v/>
      </c>
      <c r="O11" s="109">
        <v>77.962962962962962</v>
      </c>
      <c r="P11" s="1">
        <v>77.962962962962962</v>
      </c>
      <c r="Q11" s="13"/>
      <c r="R11" s="3">
        <v>77.962962962962962</v>
      </c>
      <c r="S11" s="1"/>
      <c r="T11" s="39">
        <f t="shared" ref="T11:T50" si="7">IF(ISNUMBER(R11)=FALSE(),"",IF(OR(R11&gt;=$C$4,ISNUMBER(S11)=FALSE(),R11&gt;S11),R11,IF(S11&gt;=$C$4,$C$4,S11)))</f>
        <v>77.962962962962962</v>
      </c>
      <c r="U11" s="1"/>
      <c r="V11" s="1"/>
      <c r="W11" s="39" t="str">
        <f t="shared" ref="W11:W50" si="8">IF(ISNUMBER(U11)=FALSE(),"",IF(OR(U11&gt;=$C$4,ISNUMBER(V11)=FALSE(),U11&gt;V11),U11,IF(V11&gt;=$C$4,$C$4,V11)))</f>
        <v/>
      </c>
      <c r="X11" s="1"/>
      <c r="Y11" s="1"/>
      <c r="Z11" s="39" t="str">
        <f t="shared" ref="Z11:Z50" si="9">IF(ISNUMBER(X11)=FALSE(),"",IF(OR(X11&gt;=$C$4,ISNUMBER(Y11)=FALSE(),X11&gt;Y11),X11,IF(Y11&gt;=$C$4,$C$4,Y11)))</f>
        <v/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77.962962962962962</v>
      </c>
      <c r="AH11" s="14" t="str">
        <f t="shared" ref="AH11:AH50" si="13">IF(COUNTA(W11:W11)=1,W11)</f>
        <v/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77.962962962962962</v>
      </c>
      <c r="AM11" s="6">
        <v>77.962962962962962</v>
      </c>
      <c r="AN11" s="2"/>
      <c r="AO11" s="2"/>
      <c r="AP11" s="2"/>
      <c r="AQ11" s="2"/>
      <c r="AR11" s="49">
        <f t="shared" ref="AR11:AR50" si="18">IF(COUNTBLANK(AM11:AQ11)=5,"",AVERAGE(AM11:AQ11))</f>
        <v>77.962962962962962</v>
      </c>
      <c r="AS11" s="13"/>
      <c r="AT11" s="6">
        <v>89</v>
      </c>
      <c r="AU11" s="2"/>
      <c r="AV11" s="2"/>
      <c r="AW11" s="2"/>
      <c r="AX11" s="2"/>
      <c r="AY11" s="51">
        <f t="shared" ref="AY11:AY50" si="19">IF(COUNTBLANK(AT11:AX11)=5,"",AVERAGE(AT11:AX11))</f>
        <v>89</v>
      </c>
      <c r="AZ11" s="13"/>
      <c r="BA11" s="54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42531</v>
      </c>
      <c r="C12" s="14" t="s">
        <v>48</v>
      </c>
      <c r="D12" s="13"/>
      <c r="E12" s="14">
        <f t="shared" si="0"/>
        <v>97</v>
      </c>
      <c r="F12" s="13"/>
      <c r="G12" s="24">
        <f t="shared" si="1"/>
        <v>97</v>
      </c>
      <c r="H12" s="24">
        <f t="shared" si="2"/>
        <v>97</v>
      </c>
      <c r="I12" s="24">
        <f t="shared" si="3"/>
        <v>89</v>
      </c>
      <c r="J12" s="24">
        <f t="shared" si="4"/>
        <v>89</v>
      </c>
      <c r="K12" s="14" t="str">
        <f t="shared" si="5"/>
        <v>A</v>
      </c>
      <c r="L12" s="52" t="s">
        <v>95</v>
      </c>
      <c r="M12" s="13"/>
      <c r="N12" s="36" t="str">
        <f t="shared" si="6"/>
        <v/>
      </c>
      <c r="O12" s="109">
        <v>97.444444444444457</v>
      </c>
      <c r="P12" s="2">
        <v>97.444444444444457</v>
      </c>
      <c r="Q12" s="13"/>
      <c r="R12" s="3">
        <v>97.444444444444457</v>
      </c>
      <c r="S12" s="1"/>
      <c r="T12" s="39">
        <f t="shared" si="7"/>
        <v>97.444444444444457</v>
      </c>
      <c r="U12" s="1"/>
      <c r="V12" s="1"/>
      <c r="W12" s="39" t="str">
        <f t="shared" si="8"/>
        <v/>
      </c>
      <c r="X12" s="1"/>
      <c r="Y12" s="1"/>
      <c r="Z12" s="39" t="str">
        <f t="shared" si="9"/>
        <v/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>
        <f t="shared" si="12"/>
        <v>97.444444444444457</v>
      </c>
      <c r="AH12" s="14" t="str">
        <f t="shared" si="13"/>
        <v/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5">
        <f t="shared" si="17"/>
        <v>97.444444444444457</v>
      </c>
      <c r="AM12" s="6">
        <v>97.444444444444457</v>
      </c>
      <c r="AN12" s="2"/>
      <c r="AO12" s="2"/>
      <c r="AP12" s="2"/>
      <c r="AQ12" s="2"/>
      <c r="AR12" s="49">
        <f t="shared" si="18"/>
        <v>97.444444444444457</v>
      </c>
      <c r="AS12" s="13"/>
      <c r="AT12" s="6">
        <v>89</v>
      </c>
      <c r="AU12" s="2"/>
      <c r="AV12" s="2"/>
      <c r="AW12" s="2"/>
      <c r="AX12" s="2"/>
      <c r="AY12" s="51">
        <f t="shared" si="19"/>
        <v>89</v>
      </c>
      <c r="AZ12" s="13"/>
      <c r="BA12" s="54" t="s">
        <v>49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42545</v>
      </c>
      <c r="C13" s="14" t="s">
        <v>50</v>
      </c>
      <c r="D13" s="13"/>
      <c r="E13" s="14">
        <f t="shared" si="0"/>
        <v>77</v>
      </c>
      <c r="F13" s="13"/>
      <c r="G13" s="24">
        <f t="shared" si="1"/>
        <v>77</v>
      </c>
      <c r="H13" s="24">
        <f t="shared" si="2"/>
        <v>77</v>
      </c>
      <c r="I13" s="24">
        <f t="shared" si="3"/>
        <v>89</v>
      </c>
      <c r="J13" s="24">
        <f t="shared" si="4"/>
        <v>89</v>
      </c>
      <c r="K13" s="14" t="str">
        <f t="shared" si="5"/>
        <v>B</v>
      </c>
      <c r="L13" s="52" t="s">
        <v>95</v>
      </c>
      <c r="M13" s="13"/>
      <c r="N13" s="36" t="str">
        <f t="shared" si="6"/>
        <v/>
      </c>
      <c r="O13" s="109">
        <v>76.555555555555557</v>
      </c>
      <c r="P13" s="2">
        <v>76.555555555555557</v>
      </c>
      <c r="Q13" s="13"/>
      <c r="R13" s="3">
        <v>76.555555555555557</v>
      </c>
      <c r="S13" s="1"/>
      <c r="T13" s="39">
        <f t="shared" si="7"/>
        <v>76.555555555555557</v>
      </c>
      <c r="U13" s="1"/>
      <c r="V13" s="1"/>
      <c r="W13" s="39" t="str">
        <f t="shared" si="8"/>
        <v/>
      </c>
      <c r="X13" s="1"/>
      <c r="Y13" s="1"/>
      <c r="Z13" s="39" t="str">
        <f t="shared" si="9"/>
        <v/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>
        <f t="shared" si="12"/>
        <v>76.555555555555557</v>
      </c>
      <c r="AH13" s="14" t="str">
        <f t="shared" si="13"/>
        <v/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5">
        <f t="shared" si="17"/>
        <v>76.555555555555557</v>
      </c>
      <c r="AM13" s="6">
        <v>76.555555555555557</v>
      </c>
      <c r="AN13" s="2"/>
      <c r="AO13" s="2"/>
      <c r="AP13" s="2"/>
      <c r="AQ13" s="2"/>
      <c r="AR13" s="49">
        <f t="shared" si="18"/>
        <v>76.555555555555557</v>
      </c>
      <c r="AS13" s="13"/>
      <c r="AT13" s="6">
        <v>89</v>
      </c>
      <c r="AU13" s="2"/>
      <c r="AV13" s="2"/>
      <c r="AW13" s="2"/>
      <c r="AX13" s="2"/>
      <c r="AY13" s="51">
        <f t="shared" si="19"/>
        <v>89</v>
      </c>
      <c r="AZ13" s="13"/>
      <c r="BA13" s="54" t="s">
        <v>47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42559</v>
      </c>
      <c r="C14" s="14" t="s">
        <v>51</v>
      </c>
      <c r="D14" s="13"/>
      <c r="E14" s="14">
        <f t="shared" si="0"/>
        <v>79</v>
      </c>
      <c r="F14" s="13"/>
      <c r="G14" s="24">
        <f t="shared" si="1"/>
        <v>79</v>
      </c>
      <c r="H14" s="24">
        <f t="shared" si="2"/>
        <v>79</v>
      </c>
      <c r="I14" s="24">
        <f t="shared" si="3"/>
        <v>89</v>
      </c>
      <c r="J14" s="24">
        <f t="shared" si="4"/>
        <v>89</v>
      </c>
      <c r="K14" s="14" t="str">
        <f t="shared" si="5"/>
        <v>B</v>
      </c>
      <c r="L14" s="52" t="s">
        <v>95</v>
      </c>
      <c r="M14" s="13"/>
      <c r="N14" s="36" t="str">
        <f t="shared" si="6"/>
        <v/>
      </c>
      <c r="O14" s="109">
        <v>79.370370370370367</v>
      </c>
      <c r="P14" s="2">
        <v>79.370370370370367</v>
      </c>
      <c r="Q14" s="13"/>
      <c r="R14" s="3">
        <v>79.370370370370367</v>
      </c>
      <c r="S14" s="1"/>
      <c r="T14" s="39">
        <f t="shared" si="7"/>
        <v>79.370370370370367</v>
      </c>
      <c r="U14" s="1"/>
      <c r="V14" s="1"/>
      <c r="W14" s="39" t="str">
        <f t="shared" si="8"/>
        <v/>
      </c>
      <c r="X14" s="1"/>
      <c r="Y14" s="1"/>
      <c r="Z14" s="39" t="str">
        <f t="shared" si="9"/>
        <v/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>
        <f t="shared" si="12"/>
        <v>79.370370370370367</v>
      </c>
      <c r="AH14" s="14" t="str">
        <f t="shared" si="13"/>
        <v/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5">
        <f t="shared" si="17"/>
        <v>79.370370370370367</v>
      </c>
      <c r="AM14" s="6">
        <v>79.370370370370367</v>
      </c>
      <c r="AN14" s="2"/>
      <c r="AO14" s="2"/>
      <c r="AP14" s="2"/>
      <c r="AQ14" s="2"/>
      <c r="AR14" s="49">
        <f t="shared" si="18"/>
        <v>79.370370370370367</v>
      </c>
      <c r="AS14" s="13"/>
      <c r="AT14" s="6">
        <v>89</v>
      </c>
      <c r="AU14" s="2"/>
      <c r="AV14" s="2"/>
      <c r="AW14" s="2"/>
      <c r="AX14" s="2"/>
      <c r="AY14" s="51">
        <f t="shared" si="19"/>
        <v>89</v>
      </c>
      <c r="AZ14" s="13"/>
      <c r="BA14" s="54" t="s">
        <v>47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42573</v>
      </c>
      <c r="C15" s="14" t="s">
        <v>52</v>
      </c>
      <c r="D15" s="13"/>
      <c r="E15" s="14">
        <f t="shared" si="0"/>
        <v>78</v>
      </c>
      <c r="F15" s="13"/>
      <c r="G15" s="24">
        <f t="shared" si="1"/>
        <v>78</v>
      </c>
      <c r="H15" s="24">
        <f t="shared" si="2"/>
        <v>78</v>
      </c>
      <c r="I15" s="24">
        <f t="shared" si="3"/>
        <v>89</v>
      </c>
      <c r="J15" s="24">
        <f t="shared" si="4"/>
        <v>89</v>
      </c>
      <c r="K15" s="14" t="str">
        <f t="shared" si="5"/>
        <v>B</v>
      </c>
      <c r="L15" s="52" t="s">
        <v>95</v>
      </c>
      <c r="M15" s="13"/>
      <c r="N15" s="36" t="str">
        <f t="shared" si="6"/>
        <v/>
      </c>
      <c r="O15" s="109">
        <v>77.888888888888886</v>
      </c>
      <c r="P15" s="2">
        <v>77.888888888888886</v>
      </c>
      <c r="Q15" s="13"/>
      <c r="R15" s="3">
        <v>77.888888888888886</v>
      </c>
      <c r="S15" s="1"/>
      <c r="T15" s="39">
        <f t="shared" si="7"/>
        <v>77.888888888888886</v>
      </c>
      <c r="U15" s="1"/>
      <c r="V15" s="1"/>
      <c r="W15" s="39" t="str">
        <f t="shared" si="8"/>
        <v/>
      </c>
      <c r="X15" s="1"/>
      <c r="Y15" s="1"/>
      <c r="Z15" s="39" t="str">
        <f t="shared" si="9"/>
        <v/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>
        <f t="shared" si="12"/>
        <v>77.888888888888886</v>
      </c>
      <c r="AH15" s="14" t="str">
        <f t="shared" si="13"/>
        <v/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5">
        <f t="shared" si="17"/>
        <v>77.888888888888886</v>
      </c>
      <c r="AM15" s="6">
        <v>77.888888888888886</v>
      </c>
      <c r="AN15" s="2"/>
      <c r="AO15" s="2"/>
      <c r="AP15" s="2"/>
      <c r="AQ15" s="2"/>
      <c r="AR15" s="49">
        <f t="shared" si="18"/>
        <v>77.888888888888886</v>
      </c>
      <c r="AS15" s="13"/>
      <c r="AT15" s="6">
        <v>89</v>
      </c>
      <c r="AU15" s="2"/>
      <c r="AV15" s="2"/>
      <c r="AW15" s="2"/>
      <c r="AX15" s="2"/>
      <c r="AY15" s="51">
        <f t="shared" si="19"/>
        <v>89</v>
      </c>
      <c r="AZ15" s="13"/>
      <c r="BA15" s="54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42587</v>
      </c>
      <c r="C16" s="14" t="s">
        <v>53</v>
      </c>
      <c r="D16" s="13"/>
      <c r="E16" s="14">
        <f t="shared" si="0"/>
        <v>77</v>
      </c>
      <c r="F16" s="13"/>
      <c r="G16" s="24">
        <f t="shared" si="1"/>
        <v>77</v>
      </c>
      <c r="H16" s="24">
        <f t="shared" si="2"/>
        <v>77</v>
      </c>
      <c r="I16" s="24">
        <f t="shared" si="3"/>
        <v>87</v>
      </c>
      <c r="J16" s="24">
        <f t="shared" si="4"/>
        <v>87</v>
      </c>
      <c r="K16" s="14" t="str">
        <f t="shared" si="5"/>
        <v>B</v>
      </c>
      <c r="L16" s="52" t="s">
        <v>95</v>
      </c>
      <c r="M16" s="13"/>
      <c r="N16" s="36" t="str">
        <f t="shared" si="6"/>
        <v/>
      </c>
      <c r="O16" s="109">
        <v>77.333333333333329</v>
      </c>
      <c r="P16" s="2">
        <v>77.333333333333329</v>
      </c>
      <c r="Q16" s="13"/>
      <c r="R16" s="3">
        <v>77.333333333333329</v>
      </c>
      <c r="S16" s="1"/>
      <c r="T16" s="39">
        <f t="shared" si="7"/>
        <v>77.333333333333329</v>
      </c>
      <c r="U16" s="1"/>
      <c r="V16" s="1"/>
      <c r="W16" s="39" t="str">
        <f t="shared" si="8"/>
        <v/>
      </c>
      <c r="X16" s="1"/>
      <c r="Y16" s="1"/>
      <c r="Z16" s="39" t="str">
        <f t="shared" si="9"/>
        <v/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>
        <f t="shared" si="12"/>
        <v>77.333333333333329</v>
      </c>
      <c r="AH16" s="14" t="str">
        <f t="shared" si="13"/>
        <v/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5">
        <f t="shared" si="17"/>
        <v>77.333333333333329</v>
      </c>
      <c r="AM16" s="6">
        <v>77.333333333333329</v>
      </c>
      <c r="AN16" s="2"/>
      <c r="AO16" s="2"/>
      <c r="AP16" s="2"/>
      <c r="AQ16" s="2"/>
      <c r="AR16" s="49">
        <f t="shared" si="18"/>
        <v>77.333333333333329</v>
      </c>
      <c r="AS16" s="13"/>
      <c r="AT16" s="6">
        <v>87</v>
      </c>
      <c r="AU16" s="2"/>
      <c r="AV16" s="2"/>
      <c r="AW16" s="2"/>
      <c r="AX16" s="2"/>
      <c r="AY16" s="51">
        <f t="shared" si="19"/>
        <v>87</v>
      </c>
      <c r="AZ16" s="13"/>
      <c r="BA16" s="54" t="s">
        <v>47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42601</v>
      </c>
      <c r="C17" s="14" t="s">
        <v>54</v>
      </c>
      <c r="D17" s="13"/>
      <c r="E17" s="14">
        <f t="shared" si="0"/>
        <v>86</v>
      </c>
      <c r="F17" s="13"/>
      <c r="G17" s="24">
        <f t="shared" si="1"/>
        <v>86</v>
      </c>
      <c r="H17" s="24">
        <f t="shared" si="2"/>
        <v>86</v>
      </c>
      <c r="I17" s="24">
        <f t="shared" si="3"/>
        <v>87</v>
      </c>
      <c r="J17" s="24">
        <f t="shared" si="4"/>
        <v>87</v>
      </c>
      <c r="K17" s="14" t="str">
        <f t="shared" si="5"/>
        <v>B</v>
      </c>
      <c r="L17" s="52" t="s">
        <v>95</v>
      </c>
      <c r="M17" s="13"/>
      <c r="N17" s="36" t="str">
        <f t="shared" si="6"/>
        <v/>
      </c>
      <c r="O17" s="109">
        <v>85.703703703703695</v>
      </c>
      <c r="P17" s="2">
        <v>85.703703703703695</v>
      </c>
      <c r="Q17" s="13"/>
      <c r="R17" s="3">
        <v>85.703703703703695</v>
      </c>
      <c r="S17" s="1"/>
      <c r="T17" s="39">
        <f t="shared" si="7"/>
        <v>85.703703703703695</v>
      </c>
      <c r="U17" s="1"/>
      <c r="V17" s="1"/>
      <c r="W17" s="39" t="str">
        <f t="shared" si="8"/>
        <v/>
      </c>
      <c r="X17" s="1"/>
      <c r="Y17" s="1"/>
      <c r="Z17" s="39" t="str">
        <f t="shared" si="9"/>
        <v/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>
        <f t="shared" si="12"/>
        <v>85.703703703703695</v>
      </c>
      <c r="AH17" s="14" t="str">
        <f t="shared" si="13"/>
        <v/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5">
        <f t="shared" si="17"/>
        <v>85.703703703703695</v>
      </c>
      <c r="AM17" s="6">
        <v>85.703703703703695</v>
      </c>
      <c r="AN17" s="2"/>
      <c r="AO17" s="2"/>
      <c r="AP17" s="2"/>
      <c r="AQ17" s="2"/>
      <c r="AR17" s="49">
        <f t="shared" si="18"/>
        <v>85.703703703703695</v>
      </c>
      <c r="AS17" s="13"/>
      <c r="AT17" s="6">
        <v>87</v>
      </c>
      <c r="AU17" s="2"/>
      <c r="AV17" s="2"/>
      <c r="AW17" s="2"/>
      <c r="AX17" s="2"/>
      <c r="AY17" s="51">
        <f t="shared" si="19"/>
        <v>87</v>
      </c>
      <c r="AZ17" s="13"/>
      <c r="BA17" s="54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42615</v>
      </c>
      <c r="C18" s="14" t="s">
        <v>55</v>
      </c>
      <c r="D18" s="13"/>
      <c r="E18" s="14">
        <f t="shared" si="0"/>
        <v>90</v>
      </c>
      <c r="F18" s="13"/>
      <c r="G18" s="24">
        <f t="shared" si="1"/>
        <v>90</v>
      </c>
      <c r="H18" s="24">
        <f t="shared" si="2"/>
        <v>90</v>
      </c>
      <c r="I18" s="24">
        <f t="shared" si="3"/>
        <v>87</v>
      </c>
      <c r="J18" s="24">
        <f t="shared" si="4"/>
        <v>87</v>
      </c>
      <c r="K18" s="14" t="str">
        <f t="shared" si="5"/>
        <v>B</v>
      </c>
      <c r="L18" s="52" t="s">
        <v>95</v>
      </c>
      <c r="M18" s="13"/>
      <c r="N18" s="36" t="str">
        <f t="shared" si="6"/>
        <v/>
      </c>
      <c r="O18" s="109">
        <v>89.629629629629633</v>
      </c>
      <c r="P18" s="2">
        <v>89.629629629629633</v>
      </c>
      <c r="Q18" s="13"/>
      <c r="R18" s="3">
        <v>89.629629629629633</v>
      </c>
      <c r="S18" s="1"/>
      <c r="T18" s="39">
        <f t="shared" si="7"/>
        <v>89.629629629629633</v>
      </c>
      <c r="U18" s="1"/>
      <c r="V18" s="1"/>
      <c r="W18" s="39" t="str">
        <f t="shared" si="8"/>
        <v/>
      </c>
      <c r="X18" s="1"/>
      <c r="Y18" s="1"/>
      <c r="Z18" s="39" t="str">
        <f t="shared" si="9"/>
        <v/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>
        <f t="shared" si="12"/>
        <v>89.629629629629633</v>
      </c>
      <c r="AH18" s="14" t="str">
        <f t="shared" si="13"/>
        <v/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5">
        <f t="shared" si="17"/>
        <v>89.629629629629633</v>
      </c>
      <c r="AM18" s="6">
        <v>89.629629629629633</v>
      </c>
      <c r="AN18" s="2"/>
      <c r="AO18" s="2"/>
      <c r="AP18" s="2"/>
      <c r="AQ18" s="2"/>
      <c r="AR18" s="49">
        <f t="shared" si="18"/>
        <v>89.629629629629633</v>
      </c>
      <c r="AS18" s="13"/>
      <c r="AT18" s="6">
        <v>87</v>
      </c>
      <c r="AU18" s="2"/>
      <c r="AV18" s="2"/>
      <c r="AW18" s="2"/>
      <c r="AX18" s="2"/>
      <c r="AY18" s="51">
        <f t="shared" si="19"/>
        <v>87</v>
      </c>
      <c r="AZ18" s="13"/>
      <c r="BA18" s="54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42629</v>
      </c>
      <c r="C19" s="14" t="s">
        <v>56</v>
      </c>
      <c r="D19" s="13"/>
      <c r="E19" s="14">
        <f t="shared" si="0"/>
        <v>87</v>
      </c>
      <c r="F19" s="13"/>
      <c r="G19" s="24">
        <f t="shared" si="1"/>
        <v>87</v>
      </c>
      <c r="H19" s="24">
        <f t="shared" si="2"/>
        <v>87</v>
      </c>
      <c r="I19" s="24">
        <f t="shared" si="3"/>
        <v>87</v>
      </c>
      <c r="J19" s="24">
        <f t="shared" si="4"/>
        <v>87</v>
      </c>
      <c r="K19" s="14" t="str">
        <f t="shared" si="5"/>
        <v>A</v>
      </c>
      <c r="L19" s="52" t="s">
        <v>95</v>
      </c>
      <c r="M19" s="13"/>
      <c r="N19" s="36" t="str">
        <f t="shared" si="6"/>
        <v/>
      </c>
      <c r="O19" s="109">
        <v>87.370370370370367</v>
      </c>
      <c r="P19" s="2">
        <v>87.370370370370367</v>
      </c>
      <c r="Q19" s="13"/>
      <c r="R19" s="3">
        <v>87.370370370370367</v>
      </c>
      <c r="S19" s="1"/>
      <c r="T19" s="39">
        <f t="shared" si="7"/>
        <v>87.370370370370367</v>
      </c>
      <c r="U19" s="1"/>
      <c r="V19" s="1"/>
      <c r="W19" s="39" t="str">
        <f t="shared" si="8"/>
        <v/>
      </c>
      <c r="X19" s="1"/>
      <c r="Y19" s="1"/>
      <c r="Z19" s="39" t="str">
        <f t="shared" si="9"/>
        <v/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>
        <f t="shared" si="12"/>
        <v>87.370370370370367</v>
      </c>
      <c r="AH19" s="14" t="str">
        <f t="shared" si="13"/>
        <v/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5">
        <f t="shared" si="17"/>
        <v>87.370370370370367</v>
      </c>
      <c r="AM19" s="6">
        <v>87.370370370370367</v>
      </c>
      <c r="AN19" s="2"/>
      <c r="AO19" s="2"/>
      <c r="AP19" s="2"/>
      <c r="AQ19" s="2"/>
      <c r="AR19" s="49">
        <f t="shared" si="18"/>
        <v>87.370370370370367</v>
      </c>
      <c r="AS19" s="13"/>
      <c r="AT19" s="6">
        <v>87</v>
      </c>
      <c r="AU19" s="2"/>
      <c r="AV19" s="2"/>
      <c r="AW19" s="2"/>
      <c r="AX19" s="2"/>
      <c r="AY19" s="51">
        <f t="shared" si="19"/>
        <v>87</v>
      </c>
      <c r="AZ19" s="13"/>
      <c r="BA19" s="54" t="s">
        <v>49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42643</v>
      </c>
      <c r="C20" s="14" t="s">
        <v>57</v>
      </c>
      <c r="D20" s="13"/>
      <c r="E20" s="14">
        <f t="shared" si="0"/>
        <v>77</v>
      </c>
      <c r="F20" s="13"/>
      <c r="G20" s="24">
        <f t="shared" si="1"/>
        <v>77</v>
      </c>
      <c r="H20" s="24">
        <f t="shared" si="2"/>
        <v>77</v>
      </c>
      <c r="I20" s="24">
        <f t="shared" si="3"/>
        <v>87</v>
      </c>
      <c r="J20" s="24">
        <f t="shared" si="4"/>
        <v>87</v>
      </c>
      <c r="K20" s="14" t="str">
        <f t="shared" si="5"/>
        <v>B</v>
      </c>
      <c r="L20" s="52" t="s">
        <v>95</v>
      </c>
      <c r="M20" s="13"/>
      <c r="N20" s="36" t="str">
        <f t="shared" si="6"/>
        <v/>
      </c>
      <c r="O20" s="109">
        <v>76.925925925925924</v>
      </c>
      <c r="P20" s="2">
        <v>76.925925925925924</v>
      </c>
      <c r="Q20" s="13"/>
      <c r="R20" s="3">
        <v>76.925925925925924</v>
      </c>
      <c r="S20" s="1"/>
      <c r="T20" s="39">
        <f t="shared" si="7"/>
        <v>76.925925925925924</v>
      </c>
      <c r="U20" s="1"/>
      <c r="V20" s="1"/>
      <c r="W20" s="39" t="str">
        <f t="shared" si="8"/>
        <v/>
      </c>
      <c r="X20" s="1"/>
      <c r="Y20" s="1"/>
      <c r="Z20" s="39" t="str">
        <f t="shared" si="9"/>
        <v/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>
        <f t="shared" si="12"/>
        <v>76.925925925925924</v>
      </c>
      <c r="AH20" s="14" t="str">
        <f t="shared" si="13"/>
        <v/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5">
        <f t="shared" si="17"/>
        <v>76.925925925925924</v>
      </c>
      <c r="AM20" s="6">
        <v>76.925925925925924</v>
      </c>
      <c r="AN20" s="2"/>
      <c r="AO20" s="2"/>
      <c r="AP20" s="2"/>
      <c r="AQ20" s="2"/>
      <c r="AR20" s="49">
        <f t="shared" si="18"/>
        <v>76.925925925925924</v>
      </c>
      <c r="AS20" s="13"/>
      <c r="AT20" s="6">
        <v>87</v>
      </c>
      <c r="AU20" s="2"/>
      <c r="AV20" s="2"/>
      <c r="AW20" s="2"/>
      <c r="AX20" s="2"/>
      <c r="AY20" s="51">
        <f t="shared" si="19"/>
        <v>87</v>
      </c>
      <c r="AZ20" s="13"/>
      <c r="BA20" s="54" t="s">
        <v>47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42657</v>
      </c>
      <c r="C21" s="14" t="s">
        <v>58</v>
      </c>
      <c r="D21" s="13"/>
      <c r="E21" s="14">
        <f t="shared" si="0"/>
        <v>90</v>
      </c>
      <c r="F21" s="13"/>
      <c r="G21" s="24">
        <f t="shared" si="1"/>
        <v>90</v>
      </c>
      <c r="H21" s="24">
        <f t="shared" si="2"/>
        <v>90</v>
      </c>
      <c r="I21" s="24">
        <f t="shared" si="3"/>
        <v>88</v>
      </c>
      <c r="J21" s="24">
        <f t="shared" si="4"/>
        <v>88</v>
      </c>
      <c r="K21" s="14" t="str">
        <f t="shared" si="5"/>
        <v>A</v>
      </c>
      <c r="L21" s="52" t="s">
        <v>95</v>
      </c>
      <c r="M21" s="13"/>
      <c r="N21" s="36" t="str">
        <f t="shared" si="6"/>
        <v/>
      </c>
      <c r="O21" s="109">
        <v>89.703703703703695</v>
      </c>
      <c r="P21" s="2">
        <v>89.703703703703695</v>
      </c>
      <c r="Q21" s="13"/>
      <c r="R21" s="3">
        <v>89.703703703703695</v>
      </c>
      <c r="S21" s="1"/>
      <c r="T21" s="39">
        <f t="shared" si="7"/>
        <v>89.703703703703695</v>
      </c>
      <c r="U21" s="1"/>
      <c r="V21" s="1"/>
      <c r="W21" s="39" t="str">
        <f t="shared" si="8"/>
        <v/>
      </c>
      <c r="X21" s="1"/>
      <c r="Y21" s="1"/>
      <c r="Z21" s="39" t="str">
        <f t="shared" si="9"/>
        <v/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>
        <f t="shared" si="12"/>
        <v>89.703703703703695</v>
      </c>
      <c r="AH21" s="14" t="str">
        <f t="shared" si="13"/>
        <v/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5">
        <f t="shared" si="17"/>
        <v>89.703703703703695</v>
      </c>
      <c r="AM21" s="6">
        <v>89.703703703703695</v>
      </c>
      <c r="AN21" s="2"/>
      <c r="AO21" s="2"/>
      <c r="AP21" s="2"/>
      <c r="AQ21" s="2"/>
      <c r="AR21" s="49">
        <f t="shared" si="18"/>
        <v>89.703703703703695</v>
      </c>
      <c r="AS21" s="13"/>
      <c r="AT21" s="6">
        <v>88</v>
      </c>
      <c r="AU21" s="2"/>
      <c r="AV21" s="2"/>
      <c r="AW21" s="2"/>
      <c r="AX21" s="2"/>
      <c r="AY21" s="51">
        <f t="shared" si="19"/>
        <v>88</v>
      </c>
      <c r="AZ21" s="13"/>
      <c r="BA21" s="54" t="s">
        <v>49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42671</v>
      </c>
      <c r="C22" s="14" t="s">
        <v>59</v>
      </c>
      <c r="D22" s="13"/>
      <c r="E22" s="14">
        <f t="shared" si="0"/>
        <v>77</v>
      </c>
      <c r="F22" s="13"/>
      <c r="G22" s="24">
        <f t="shared" si="1"/>
        <v>77</v>
      </c>
      <c r="H22" s="24">
        <f t="shared" si="2"/>
        <v>77</v>
      </c>
      <c r="I22" s="24">
        <f t="shared" si="3"/>
        <v>88</v>
      </c>
      <c r="J22" s="24">
        <f t="shared" si="4"/>
        <v>88</v>
      </c>
      <c r="K22" s="14" t="str">
        <f t="shared" si="5"/>
        <v>A</v>
      </c>
      <c r="L22" s="52" t="s">
        <v>95</v>
      </c>
      <c r="M22" s="13"/>
      <c r="N22" s="36" t="str">
        <f t="shared" si="6"/>
        <v/>
      </c>
      <c r="O22" s="109">
        <v>77.148148148148152</v>
      </c>
      <c r="P22" s="2">
        <v>77.148148148148152</v>
      </c>
      <c r="Q22" s="13"/>
      <c r="R22" s="3">
        <v>77.148148148148152</v>
      </c>
      <c r="S22" s="1"/>
      <c r="T22" s="39">
        <f t="shared" si="7"/>
        <v>77.148148148148152</v>
      </c>
      <c r="U22" s="1"/>
      <c r="V22" s="1"/>
      <c r="W22" s="39" t="str">
        <f t="shared" si="8"/>
        <v/>
      </c>
      <c r="X22" s="1"/>
      <c r="Y22" s="1"/>
      <c r="Z22" s="39" t="str">
        <f t="shared" si="9"/>
        <v/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>
        <f t="shared" si="12"/>
        <v>77.148148148148152</v>
      </c>
      <c r="AH22" s="14" t="str">
        <f t="shared" si="13"/>
        <v/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5">
        <f t="shared" si="17"/>
        <v>77.148148148148152</v>
      </c>
      <c r="AM22" s="6">
        <v>77.148148148148152</v>
      </c>
      <c r="AN22" s="2"/>
      <c r="AO22" s="2"/>
      <c r="AP22" s="2"/>
      <c r="AQ22" s="2"/>
      <c r="AR22" s="49">
        <f t="shared" si="18"/>
        <v>77.148148148148152</v>
      </c>
      <c r="AS22" s="13"/>
      <c r="AT22" s="6">
        <v>88</v>
      </c>
      <c r="AU22" s="2"/>
      <c r="AV22" s="2"/>
      <c r="AW22" s="2"/>
      <c r="AX22" s="2"/>
      <c r="AY22" s="51">
        <f t="shared" si="19"/>
        <v>88</v>
      </c>
      <c r="AZ22" s="13"/>
      <c r="BA22" s="54" t="s">
        <v>49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42685</v>
      </c>
      <c r="C23" s="14" t="s">
        <v>60</v>
      </c>
      <c r="D23" s="13"/>
      <c r="E23" s="14">
        <f t="shared" si="0"/>
        <v>78</v>
      </c>
      <c r="F23" s="13"/>
      <c r="G23" s="24">
        <f t="shared" si="1"/>
        <v>78</v>
      </c>
      <c r="H23" s="24">
        <f t="shared" si="2"/>
        <v>78</v>
      </c>
      <c r="I23" s="24">
        <f t="shared" si="3"/>
        <v>88</v>
      </c>
      <c r="J23" s="24">
        <f t="shared" si="4"/>
        <v>88</v>
      </c>
      <c r="K23" s="14" t="str">
        <f t="shared" si="5"/>
        <v>B</v>
      </c>
      <c r="L23" s="52" t="s">
        <v>95</v>
      </c>
      <c r="M23" s="13"/>
      <c r="N23" s="36" t="str">
        <f t="shared" si="6"/>
        <v/>
      </c>
      <c r="O23" s="109">
        <v>78.259259259259252</v>
      </c>
      <c r="P23" s="2">
        <v>78.259259259259252</v>
      </c>
      <c r="Q23" s="13"/>
      <c r="R23" s="3">
        <v>78.259259259259252</v>
      </c>
      <c r="S23" s="1"/>
      <c r="T23" s="39">
        <f t="shared" si="7"/>
        <v>78.259259259259252</v>
      </c>
      <c r="U23" s="1"/>
      <c r="V23" s="1"/>
      <c r="W23" s="39" t="str">
        <f t="shared" si="8"/>
        <v/>
      </c>
      <c r="X23" s="1"/>
      <c r="Y23" s="1"/>
      <c r="Z23" s="39" t="str">
        <f t="shared" si="9"/>
        <v/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>
        <f t="shared" si="12"/>
        <v>78.259259259259252</v>
      </c>
      <c r="AH23" s="14" t="str">
        <f t="shared" si="13"/>
        <v/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5">
        <f t="shared" si="17"/>
        <v>78.259259259259252</v>
      </c>
      <c r="AM23" s="6">
        <v>78.259259259259252</v>
      </c>
      <c r="AN23" s="2"/>
      <c r="AO23" s="2"/>
      <c r="AP23" s="2"/>
      <c r="AQ23" s="2"/>
      <c r="AR23" s="49">
        <f t="shared" si="18"/>
        <v>78.259259259259252</v>
      </c>
      <c r="AS23" s="13"/>
      <c r="AT23" s="6">
        <v>88</v>
      </c>
      <c r="AU23" s="2"/>
      <c r="AV23" s="2"/>
      <c r="AW23" s="2"/>
      <c r="AX23" s="2"/>
      <c r="AY23" s="51">
        <f t="shared" si="19"/>
        <v>88</v>
      </c>
      <c r="AZ23" s="13"/>
      <c r="BA23" s="54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42699</v>
      </c>
      <c r="C24" s="14" t="s">
        <v>61</v>
      </c>
      <c r="D24" s="13"/>
      <c r="E24" s="14">
        <f t="shared" si="0"/>
        <v>90</v>
      </c>
      <c r="F24" s="13"/>
      <c r="G24" s="24">
        <f t="shared" si="1"/>
        <v>90</v>
      </c>
      <c r="H24" s="24">
        <f t="shared" si="2"/>
        <v>90</v>
      </c>
      <c r="I24" s="24">
        <f t="shared" si="3"/>
        <v>88</v>
      </c>
      <c r="J24" s="24">
        <f t="shared" si="4"/>
        <v>88</v>
      </c>
      <c r="K24" s="14" t="str">
        <f t="shared" si="5"/>
        <v>B</v>
      </c>
      <c r="L24" s="52" t="s">
        <v>95</v>
      </c>
      <c r="M24" s="13"/>
      <c r="N24" s="36" t="str">
        <f t="shared" si="6"/>
        <v/>
      </c>
      <c r="O24" s="109">
        <v>90.370370370370367</v>
      </c>
      <c r="P24" s="2">
        <v>90.370370370370367</v>
      </c>
      <c r="Q24" s="13"/>
      <c r="R24" s="3">
        <v>90.370370370370367</v>
      </c>
      <c r="S24" s="1"/>
      <c r="T24" s="39">
        <f t="shared" si="7"/>
        <v>90.370370370370367</v>
      </c>
      <c r="U24" s="1"/>
      <c r="V24" s="1"/>
      <c r="W24" s="39" t="str">
        <f t="shared" si="8"/>
        <v/>
      </c>
      <c r="X24" s="1"/>
      <c r="Y24" s="1"/>
      <c r="Z24" s="39" t="str">
        <f t="shared" si="9"/>
        <v/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>
        <f t="shared" si="12"/>
        <v>90.370370370370367</v>
      </c>
      <c r="AH24" s="14" t="str">
        <f t="shared" si="13"/>
        <v/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5">
        <f t="shared" si="17"/>
        <v>90.370370370370367</v>
      </c>
      <c r="AM24" s="6">
        <v>90.370370370370367</v>
      </c>
      <c r="AN24" s="2"/>
      <c r="AO24" s="2"/>
      <c r="AP24" s="2"/>
      <c r="AQ24" s="2"/>
      <c r="AR24" s="49">
        <f t="shared" si="18"/>
        <v>90.370370370370367</v>
      </c>
      <c r="AS24" s="13"/>
      <c r="AT24" s="6">
        <v>88</v>
      </c>
      <c r="AU24" s="2"/>
      <c r="AV24" s="2"/>
      <c r="AW24" s="2"/>
      <c r="AX24" s="2"/>
      <c r="AY24" s="51">
        <f t="shared" si="19"/>
        <v>88</v>
      </c>
      <c r="AZ24" s="13"/>
      <c r="BA24" s="54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42713</v>
      </c>
      <c r="C25" s="14" t="s">
        <v>62</v>
      </c>
      <c r="D25" s="13"/>
      <c r="E25" s="14">
        <f t="shared" si="0"/>
        <v>86</v>
      </c>
      <c r="F25" s="13"/>
      <c r="G25" s="24">
        <f t="shared" si="1"/>
        <v>86</v>
      </c>
      <c r="H25" s="24">
        <f t="shared" si="2"/>
        <v>86</v>
      </c>
      <c r="I25" s="24">
        <f t="shared" si="3"/>
        <v>88</v>
      </c>
      <c r="J25" s="24">
        <f t="shared" si="4"/>
        <v>88</v>
      </c>
      <c r="K25" s="14" t="str">
        <f t="shared" si="5"/>
        <v>B</v>
      </c>
      <c r="L25" s="52" t="s">
        <v>95</v>
      </c>
      <c r="M25" s="13"/>
      <c r="N25" s="36" t="str">
        <f t="shared" si="6"/>
        <v/>
      </c>
      <c r="O25" s="109">
        <v>86.333333333333329</v>
      </c>
      <c r="P25" s="2">
        <v>86.333333333333329</v>
      </c>
      <c r="Q25" s="13"/>
      <c r="R25" s="3">
        <v>86.333333333333329</v>
      </c>
      <c r="S25" s="1"/>
      <c r="T25" s="39">
        <f t="shared" si="7"/>
        <v>86.333333333333329</v>
      </c>
      <c r="U25" s="1"/>
      <c r="V25" s="1"/>
      <c r="W25" s="39" t="str">
        <f t="shared" si="8"/>
        <v/>
      </c>
      <c r="X25" s="1"/>
      <c r="Y25" s="1"/>
      <c r="Z25" s="39" t="str">
        <f t="shared" si="9"/>
        <v/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>
        <f t="shared" si="12"/>
        <v>86.333333333333329</v>
      </c>
      <c r="AH25" s="14" t="str">
        <f t="shared" si="13"/>
        <v/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5">
        <f t="shared" si="17"/>
        <v>86.333333333333329</v>
      </c>
      <c r="AM25" s="6">
        <v>86.333333333333329</v>
      </c>
      <c r="AN25" s="2"/>
      <c r="AO25" s="2"/>
      <c r="AP25" s="2"/>
      <c r="AQ25" s="2"/>
      <c r="AR25" s="49">
        <f t="shared" si="18"/>
        <v>86.333333333333329</v>
      </c>
      <c r="AS25" s="13"/>
      <c r="AT25" s="6">
        <v>88</v>
      </c>
      <c r="AU25" s="2"/>
      <c r="AV25" s="2"/>
      <c r="AW25" s="2"/>
      <c r="AX25" s="2"/>
      <c r="AY25" s="51">
        <f t="shared" si="19"/>
        <v>88</v>
      </c>
      <c r="AZ25" s="13"/>
      <c r="BA25" s="54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42727</v>
      </c>
      <c r="C26" s="14" t="s">
        <v>63</v>
      </c>
      <c r="D26" s="13"/>
      <c r="E26" s="14">
        <f t="shared" si="0"/>
        <v>77</v>
      </c>
      <c r="F26" s="13"/>
      <c r="G26" s="24">
        <f t="shared" si="1"/>
        <v>77</v>
      </c>
      <c r="H26" s="24">
        <f t="shared" si="2"/>
        <v>77</v>
      </c>
      <c r="I26" s="24">
        <f t="shared" si="3"/>
        <v>87</v>
      </c>
      <c r="J26" s="24">
        <f t="shared" si="4"/>
        <v>87</v>
      </c>
      <c r="K26" s="14" t="str">
        <f t="shared" si="5"/>
        <v>B</v>
      </c>
      <c r="L26" s="52" t="s">
        <v>95</v>
      </c>
      <c r="M26" s="13"/>
      <c r="N26" s="36" t="str">
        <f t="shared" si="6"/>
        <v/>
      </c>
      <c r="O26" s="109">
        <v>76.518518518518519</v>
      </c>
      <c r="P26" s="2">
        <v>76.518518518518519</v>
      </c>
      <c r="Q26" s="13"/>
      <c r="R26" s="3">
        <v>76.518518518518519</v>
      </c>
      <c r="S26" s="1"/>
      <c r="T26" s="39">
        <f t="shared" si="7"/>
        <v>76.518518518518519</v>
      </c>
      <c r="U26" s="1"/>
      <c r="V26" s="1"/>
      <c r="W26" s="39" t="str">
        <f t="shared" si="8"/>
        <v/>
      </c>
      <c r="X26" s="1"/>
      <c r="Y26" s="1"/>
      <c r="Z26" s="39" t="str">
        <f t="shared" si="9"/>
        <v/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>
        <f t="shared" si="12"/>
        <v>76.518518518518519</v>
      </c>
      <c r="AH26" s="14" t="str">
        <f t="shared" si="13"/>
        <v/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5">
        <f t="shared" si="17"/>
        <v>76.518518518518519</v>
      </c>
      <c r="AM26" s="6">
        <v>76.518518518518519</v>
      </c>
      <c r="AN26" s="2"/>
      <c r="AO26" s="2"/>
      <c r="AP26" s="2"/>
      <c r="AQ26" s="2"/>
      <c r="AR26" s="49">
        <f t="shared" si="18"/>
        <v>76.518518518518519</v>
      </c>
      <c r="AS26" s="13"/>
      <c r="AT26" s="6">
        <v>87</v>
      </c>
      <c r="AU26" s="2"/>
      <c r="AV26" s="2"/>
      <c r="AW26" s="2"/>
      <c r="AX26" s="2"/>
      <c r="AY26" s="51">
        <f t="shared" si="19"/>
        <v>87</v>
      </c>
      <c r="AZ26" s="13"/>
      <c r="BA26" s="54" t="s">
        <v>47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42741</v>
      </c>
      <c r="C27" s="14" t="s">
        <v>64</v>
      </c>
      <c r="D27" s="13"/>
      <c r="E27" s="14">
        <f t="shared" si="0"/>
        <v>87</v>
      </c>
      <c r="F27" s="13"/>
      <c r="G27" s="24">
        <f t="shared" si="1"/>
        <v>87</v>
      </c>
      <c r="H27" s="24">
        <f t="shared" si="2"/>
        <v>87</v>
      </c>
      <c r="I27" s="24">
        <f t="shared" si="3"/>
        <v>87</v>
      </c>
      <c r="J27" s="24">
        <f t="shared" si="4"/>
        <v>87</v>
      </c>
      <c r="K27" s="14" t="str">
        <f t="shared" si="5"/>
        <v>A</v>
      </c>
      <c r="L27" s="52" t="s">
        <v>95</v>
      </c>
      <c r="M27" s="13"/>
      <c r="N27" s="36" t="str">
        <f t="shared" si="6"/>
        <v/>
      </c>
      <c r="O27" s="109">
        <v>86.518518518518519</v>
      </c>
      <c r="P27" s="2">
        <v>86.518518518518519</v>
      </c>
      <c r="Q27" s="13"/>
      <c r="R27" s="3">
        <v>86.518518518518519</v>
      </c>
      <c r="S27" s="1"/>
      <c r="T27" s="39">
        <f t="shared" si="7"/>
        <v>86.518518518518519</v>
      </c>
      <c r="U27" s="1"/>
      <c r="V27" s="1"/>
      <c r="W27" s="39" t="str">
        <f t="shared" si="8"/>
        <v/>
      </c>
      <c r="X27" s="1"/>
      <c r="Y27" s="1"/>
      <c r="Z27" s="39" t="str">
        <f t="shared" si="9"/>
        <v/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>
        <f t="shared" si="12"/>
        <v>86.518518518518519</v>
      </c>
      <c r="AH27" s="14" t="str">
        <f t="shared" si="13"/>
        <v/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5">
        <f t="shared" si="17"/>
        <v>86.518518518518519</v>
      </c>
      <c r="AM27" s="6">
        <v>86.518518518518519</v>
      </c>
      <c r="AN27" s="2"/>
      <c r="AO27" s="2"/>
      <c r="AP27" s="2"/>
      <c r="AQ27" s="2"/>
      <c r="AR27" s="49">
        <f t="shared" si="18"/>
        <v>86.518518518518519</v>
      </c>
      <c r="AS27" s="13"/>
      <c r="AT27" s="6">
        <v>87</v>
      </c>
      <c r="AU27" s="2"/>
      <c r="AV27" s="2"/>
      <c r="AW27" s="2"/>
      <c r="AX27" s="2"/>
      <c r="AY27" s="51">
        <f t="shared" si="19"/>
        <v>87</v>
      </c>
      <c r="AZ27" s="13"/>
      <c r="BA27" s="54" t="s">
        <v>49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42755</v>
      </c>
      <c r="C28" s="14" t="s">
        <v>65</v>
      </c>
      <c r="D28" s="13"/>
      <c r="E28" s="14">
        <f t="shared" si="0"/>
        <v>77</v>
      </c>
      <c r="F28" s="13"/>
      <c r="G28" s="24">
        <f t="shared" si="1"/>
        <v>77</v>
      </c>
      <c r="H28" s="24">
        <f t="shared" si="2"/>
        <v>77</v>
      </c>
      <c r="I28" s="24">
        <f t="shared" si="3"/>
        <v>87</v>
      </c>
      <c r="J28" s="24">
        <f t="shared" si="4"/>
        <v>87</v>
      </c>
      <c r="K28" s="14" t="str">
        <f t="shared" si="5"/>
        <v>B</v>
      </c>
      <c r="L28" s="52" t="s">
        <v>95</v>
      </c>
      <c r="M28" s="13"/>
      <c r="N28" s="36" t="str">
        <f t="shared" si="6"/>
        <v/>
      </c>
      <c r="O28" s="109">
        <v>76.703703703703709</v>
      </c>
      <c r="P28" s="2">
        <v>76.703703703703709</v>
      </c>
      <c r="Q28" s="13"/>
      <c r="R28" s="3">
        <v>76.703703703703709</v>
      </c>
      <c r="S28" s="1"/>
      <c r="T28" s="39">
        <f t="shared" si="7"/>
        <v>76.703703703703709</v>
      </c>
      <c r="U28" s="1"/>
      <c r="V28" s="1"/>
      <c r="W28" s="39" t="str">
        <f t="shared" si="8"/>
        <v/>
      </c>
      <c r="X28" s="1"/>
      <c r="Y28" s="1"/>
      <c r="Z28" s="39" t="str">
        <f t="shared" si="9"/>
        <v/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>
        <f t="shared" si="12"/>
        <v>76.703703703703709</v>
      </c>
      <c r="AH28" s="14" t="str">
        <f t="shared" si="13"/>
        <v/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5">
        <f t="shared" si="17"/>
        <v>76.703703703703709</v>
      </c>
      <c r="AM28" s="6">
        <v>76.703703703703709</v>
      </c>
      <c r="AN28" s="2"/>
      <c r="AO28" s="2"/>
      <c r="AP28" s="2"/>
      <c r="AQ28" s="2"/>
      <c r="AR28" s="49">
        <f t="shared" si="18"/>
        <v>76.703703703703709</v>
      </c>
      <c r="AS28" s="13"/>
      <c r="AT28" s="6">
        <v>87</v>
      </c>
      <c r="AU28" s="2"/>
      <c r="AV28" s="2"/>
      <c r="AW28" s="2"/>
      <c r="AX28" s="2"/>
      <c r="AY28" s="51">
        <f t="shared" si="19"/>
        <v>87</v>
      </c>
      <c r="AZ28" s="13"/>
      <c r="BA28" s="54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42769</v>
      </c>
      <c r="C29" s="14" t="s">
        <v>66</v>
      </c>
      <c r="D29" s="13"/>
      <c r="E29" s="14">
        <f t="shared" si="0"/>
        <v>77</v>
      </c>
      <c r="F29" s="13"/>
      <c r="G29" s="24">
        <f t="shared" si="1"/>
        <v>77</v>
      </c>
      <c r="H29" s="24">
        <f t="shared" si="2"/>
        <v>77</v>
      </c>
      <c r="I29" s="24">
        <f t="shared" si="3"/>
        <v>87</v>
      </c>
      <c r="J29" s="24">
        <f t="shared" si="4"/>
        <v>87</v>
      </c>
      <c r="K29" s="14" t="str">
        <f t="shared" si="5"/>
        <v>B</v>
      </c>
      <c r="L29" s="52" t="s">
        <v>95</v>
      </c>
      <c r="M29" s="13"/>
      <c r="N29" s="36" t="str">
        <f t="shared" si="6"/>
        <v/>
      </c>
      <c r="O29" s="109">
        <v>76.814814814814824</v>
      </c>
      <c r="P29" s="2">
        <v>76.814814814814824</v>
      </c>
      <c r="Q29" s="13"/>
      <c r="R29" s="3">
        <v>76.814814814814824</v>
      </c>
      <c r="S29" s="1"/>
      <c r="T29" s="39">
        <f t="shared" si="7"/>
        <v>76.814814814814824</v>
      </c>
      <c r="U29" s="1"/>
      <c r="V29" s="1"/>
      <c r="W29" s="39" t="str">
        <f t="shared" si="8"/>
        <v/>
      </c>
      <c r="X29" s="1"/>
      <c r="Y29" s="1"/>
      <c r="Z29" s="39" t="str">
        <f t="shared" si="9"/>
        <v/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>
        <f t="shared" si="12"/>
        <v>76.814814814814824</v>
      </c>
      <c r="AH29" s="14" t="str">
        <f t="shared" si="13"/>
        <v/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5">
        <f t="shared" si="17"/>
        <v>76.814814814814824</v>
      </c>
      <c r="AM29" s="6">
        <v>76.814814814814824</v>
      </c>
      <c r="AN29" s="2"/>
      <c r="AO29" s="2"/>
      <c r="AP29" s="2"/>
      <c r="AQ29" s="2"/>
      <c r="AR29" s="49">
        <f t="shared" si="18"/>
        <v>76.814814814814824</v>
      </c>
      <c r="AS29" s="13"/>
      <c r="AT29" s="6">
        <v>87</v>
      </c>
      <c r="AU29" s="2"/>
      <c r="AV29" s="2"/>
      <c r="AW29" s="2"/>
      <c r="AX29" s="2"/>
      <c r="AY29" s="51">
        <f t="shared" si="19"/>
        <v>87</v>
      </c>
      <c r="AZ29" s="13"/>
      <c r="BA29" s="54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42783</v>
      </c>
      <c r="C30" s="14" t="s">
        <v>67</v>
      </c>
      <c r="D30" s="13"/>
      <c r="E30" s="14">
        <f t="shared" si="0"/>
        <v>77</v>
      </c>
      <c r="F30" s="13"/>
      <c r="G30" s="24">
        <f t="shared" si="1"/>
        <v>77</v>
      </c>
      <c r="H30" s="24">
        <f t="shared" si="2"/>
        <v>77</v>
      </c>
      <c r="I30" s="24">
        <f t="shared" si="3"/>
        <v>87</v>
      </c>
      <c r="J30" s="24">
        <f t="shared" si="4"/>
        <v>87</v>
      </c>
      <c r="K30" s="14" t="str">
        <f t="shared" si="5"/>
        <v>B</v>
      </c>
      <c r="L30" s="52" t="s">
        <v>95</v>
      </c>
      <c r="M30" s="13"/>
      <c r="N30" s="36" t="str">
        <f t="shared" si="6"/>
        <v/>
      </c>
      <c r="O30" s="109">
        <v>76.592592592592595</v>
      </c>
      <c r="P30" s="2">
        <v>76.592592592592595</v>
      </c>
      <c r="Q30" s="13"/>
      <c r="R30" s="3">
        <v>76.592592592592595</v>
      </c>
      <c r="S30" s="1"/>
      <c r="T30" s="39">
        <f t="shared" si="7"/>
        <v>76.592592592592595</v>
      </c>
      <c r="U30" s="1"/>
      <c r="V30" s="1"/>
      <c r="W30" s="39" t="str">
        <f t="shared" si="8"/>
        <v/>
      </c>
      <c r="X30" s="1"/>
      <c r="Y30" s="1"/>
      <c r="Z30" s="39" t="str">
        <f t="shared" si="9"/>
        <v/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>
        <f t="shared" si="12"/>
        <v>76.592592592592595</v>
      </c>
      <c r="AH30" s="14" t="str">
        <f t="shared" si="13"/>
        <v/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5">
        <f t="shared" si="17"/>
        <v>76.592592592592595</v>
      </c>
      <c r="AM30" s="6">
        <v>76.592592592592595</v>
      </c>
      <c r="AN30" s="2"/>
      <c r="AO30" s="2"/>
      <c r="AP30" s="2"/>
      <c r="AQ30" s="2"/>
      <c r="AR30" s="49">
        <f t="shared" si="18"/>
        <v>76.592592592592595</v>
      </c>
      <c r="AS30" s="13"/>
      <c r="AT30" s="6">
        <v>87</v>
      </c>
      <c r="AU30" s="2"/>
      <c r="AV30" s="2"/>
      <c r="AW30" s="2"/>
      <c r="AX30" s="2"/>
      <c r="AY30" s="51">
        <f t="shared" si="19"/>
        <v>87</v>
      </c>
      <c r="AZ30" s="13"/>
      <c r="BA30" s="54" t="s">
        <v>47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42797</v>
      </c>
      <c r="C31" s="14" t="s">
        <v>68</v>
      </c>
      <c r="D31" s="13"/>
      <c r="E31" s="14">
        <f t="shared" si="0"/>
        <v>77</v>
      </c>
      <c r="F31" s="13"/>
      <c r="G31" s="24">
        <f t="shared" si="1"/>
        <v>77</v>
      </c>
      <c r="H31" s="24">
        <f t="shared" si="2"/>
        <v>77</v>
      </c>
      <c r="I31" s="24">
        <f t="shared" si="3"/>
        <v>86</v>
      </c>
      <c r="J31" s="24">
        <f t="shared" si="4"/>
        <v>86</v>
      </c>
      <c r="K31" s="14" t="str">
        <f t="shared" si="5"/>
        <v>B</v>
      </c>
      <c r="L31" s="52" t="s">
        <v>95</v>
      </c>
      <c r="M31" s="13"/>
      <c r="N31" s="36" t="str">
        <f t="shared" si="6"/>
        <v/>
      </c>
      <c r="O31" s="109">
        <v>76.777777777777786</v>
      </c>
      <c r="P31" s="2">
        <v>76.777777777777786</v>
      </c>
      <c r="Q31" s="13"/>
      <c r="R31" s="3">
        <v>76.777777777777786</v>
      </c>
      <c r="S31" s="1"/>
      <c r="T31" s="39">
        <f t="shared" si="7"/>
        <v>76.777777777777786</v>
      </c>
      <c r="U31" s="1"/>
      <c r="V31" s="1"/>
      <c r="W31" s="39" t="str">
        <f t="shared" si="8"/>
        <v/>
      </c>
      <c r="X31" s="1"/>
      <c r="Y31" s="1"/>
      <c r="Z31" s="39" t="str">
        <f t="shared" si="9"/>
        <v/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>
        <f t="shared" si="12"/>
        <v>76.777777777777786</v>
      </c>
      <c r="AH31" s="14" t="str">
        <f t="shared" si="13"/>
        <v/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5">
        <f t="shared" si="17"/>
        <v>76.777777777777786</v>
      </c>
      <c r="AM31" s="6">
        <v>76.777777777777786</v>
      </c>
      <c r="AN31" s="2"/>
      <c r="AO31" s="2"/>
      <c r="AP31" s="2"/>
      <c r="AQ31" s="2"/>
      <c r="AR31" s="49">
        <f t="shared" si="18"/>
        <v>76.777777777777786</v>
      </c>
      <c r="AS31" s="13"/>
      <c r="AT31" s="6">
        <v>86</v>
      </c>
      <c r="AU31" s="2"/>
      <c r="AV31" s="2"/>
      <c r="AW31" s="2"/>
      <c r="AX31" s="2"/>
      <c r="AY31" s="51">
        <f t="shared" si="19"/>
        <v>86</v>
      </c>
      <c r="AZ31" s="13"/>
      <c r="BA31" s="54" t="s">
        <v>47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42811</v>
      </c>
      <c r="C32" s="14" t="s">
        <v>69</v>
      </c>
      <c r="D32" s="13"/>
      <c r="E32" s="14">
        <f t="shared" si="0"/>
        <v>82</v>
      </c>
      <c r="F32" s="13"/>
      <c r="G32" s="24">
        <f t="shared" si="1"/>
        <v>82</v>
      </c>
      <c r="H32" s="24">
        <f t="shared" si="2"/>
        <v>82</v>
      </c>
      <c r="I32" s="24">
        <f t="shared" si="3"/>
        <v>86</v>
      </c>
      <c r="J32" s="24">
        <f t="shared" si="4"/>
        <v>86</v>
      </c>
      <c r="K32" s="14" t="str">
        <f t="shared" si="5"/>
        <v>B</v>
      </c>
      <c r="L32" s="52" t="s">
        <v>95</v>
      </c>
      <c r="M32" s="13"/>
      <c r="N32" s="36" t="str">
        <f t="shared" si="6"/>
        <v/>
      </c>
      <c r="O32" s="109">
        <v>82.444444444444443</v>
      </c>
      <c r="P32" s="2">
        <v>82.444444444444443</v>
      </c>
      <c r="Q32" s="13"/>
      <c r="R32" s="3">
        <v>82.444444444444443</v>
      </c>
      <c r="S32" s="1"/>
      <c r="T32" s="39">
        <f t="shared" si="7"/>
        <v>82.444444444444443</v>
      </c>
      <c r="U32" s="1"/>
      <c r="V32" s="1"/>
      <c r="W32" s="39" t="str">
        <f t="shared" si="8"/>
        <v/>
      </c>
      <c r="X32" s="1"/>
      <c r="Y32" s="1"/>
      <c r="Z32" s="39" t="str">
        <f t="shared" si="9"/>
        <v/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>
        <f t="shared" si="12"/>
        <v>82.444444444444443</v>
      </c>
      <c r="AH32" s="14" t="str">
        <f t="shared" si="13"/>
        <v/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5">
        <f t="shared" si="17"/>
        <v>82.444444444444443</v>
      </c>
      <c r="AM32" s="6">
        <v>82.444444444444443</v>
      </c>
      <c r="AN32" s="2"/>
      <c r="AO32" s="2"/>
      <c r="AP32" s="2"/>
      <c r="AQ32" s="2"/>
      <c r="AR32" s="49">
        <f t="shared" si="18"/>
        <v>82.444444444444443</v>
      </c>
      <c r="AS32" s="13"/>
      <c r="AT32" s="6">
        <v>86</v>
      </c>
      <c r="AU32" s="2"/>
      <c r="AV32" s="2"/>
      <c r="AW32" s="2"/>
      <c r="AX32" s="2"/>
      <c r="AY32" s="51">
        <f t="shared" si="19"/>
        <v>86</v>
      </c>
      <c r="AZ32" s="13"/>
      <c r="BA32" s="54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42825</v>
      </c>
      <c r="C33" s="14" t="s">
        <v>70</v>
      </c>
      <c r="D33" s="13"/>
      <c r="E33" s="14">
        <f t="shared" si="0"/>
        <v>77</v>
      </c>
      <c r="F33" s="13"/>
      <c r="G33" s="24">
        <f t="shared" si="1"/>
        <v>77</v>
      </c>
      <c r="H33" s="24">
        <f t="shared" si="2"/>
        <v>77</v>
      </c>
      <c r="I33" s="24">
        <f t="shared" si="3"/>
        <v>86</v>
      </c>
      <c r="J33" s="24">
        <f t="shared" si="4"/>
        <v>86</v>
      </c>
      <c r="K33" s="14" t="str">
        <f t="shared" si="5"/>
        <v>B</v>
      </c>
      <c r="L33" s="52" t="s">
        <v>95</v>
      </c>
      <c r="M33" s="13"/>
      <c r="N33" s="36" t="str">
        <f t="shared" si="6"/>
        <v/>
      </c>
      <c r="O33" s="109">
        <v>76.925925925925924</v>
      </c>
      <c r="P33" s="2">
        <v>76.925925925925924</v>
      </c>
      <c r="Q33" s="13"/>
      <c r="R33" s="3">
        <v>76.925925925925924</v>
      </c>
      <c r="S33" s="1"/>
      <c r="T33" s="39">
        <f t="shared" si="7"/>
        <v>76.925925925925924</v>
      </c>
      <c r="U33" s="1"/>
      <c r="V33" s="1"/>
      <c r="W33" s="39" t="str">
        <f t="shared" si="8"/>
        <v/>
      </c>
      <c r="X33" s="1"/>
      <c r="Y33" s="1"/>
      <c r="Z33" s="39" t="str">
        <f t="shared" si="9"/>
        <v/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>
        <f t="shared" si="12"/>
        <v>76.925925925925924</v>
      </c>
      <c r="AH33" s="14" t="str">
        <f t="shared" si="13"/>
        <v/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5">
        <f t="shared" si="17"/>
        <v>76.925925925925924</v>
      </c>
      <c r="AM33" s="6">
        <v>76.925925925925924</v>
      </c>
      <c r="AN33" s="2"/>
      <c r="AO33" s="2"/>
      <c r="AP33" s="2"/>
      <c r="AQ33" s="2"/>
      <c r="AR33" s="49">
        <f t="shared" si="18"/>
        <v>76.925925925925924</v>
      </c>
      <c r="AS33" s="13"/>
      <c r="AT33" s="6">
        <v>86</v>
      </c>
      <c r="AU33" s="2"/>
      <c r="AV33" s="2"/>
      <c r="AW33" s="2"/>
      <c r="AX33" s="2"/>
      <c r="AY33" s="51">
        <f t="shared" si="19"/>
        <v>86</v>
      </c>
      <c r="AZ33" s="13"/>
      <c r="BA33" s="54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42839</v>
      </c>
      <c r="C34" s="14" t="s">
        <v>71</v>
      </c>
      <c r="D34" s="13"/>
      <c r="E34" s="14">
        <f t="shared" si="0"/>
        <v>86</v>
      </c>
      <c r="F34" s="13"/>
      <c r="G34" s="24">
        <f t="shared" si="1"/>
        <v>86</v>
      </c>
      <c r="H34" s="24">
        <f t="shared" si="2"/>
        <v>86</v>
      </c>
      <c r="I34" s="24">
        <f t="shared" si="3"/>
        <v>86</v>
      </c>
      <c r="J34" s="24">
        <f t="shared" si="4"/>
        <v>86</v>
      </c>
      <c r="K34" s="14" t="str">
        <f t="shared" si="5"/>
        <v>A</v>
      </c>
      <c r="L34" s="52" t="s">
        <v>95</v>
      </c>
      <c r="M34" s="13"/>
      <c r="N34" s="36" t="str">
        <f t="shared" si="6"/>
        <v/>
      </c>
      <c r="O34" s="109">
        <v>86.037037037037024</v>
      </c>
      <c r="P34" s="2">
        <v>86.037037037037024</v>
      </c>
      <c r="Q34" s="13"/>
      <c r="R34" s="3">
        <v>86.037037037037024</v>
      </c>
      <c r="S34" s="1"/>
      <c r="T34" s="39">
        <f t="shared" si="7"/>
        <v>86.037037037037024</v>
      </c>
      <c r="U34" s="1"/>
      <c r="V34" s="1"/>
      <c r="W34" s="39" t="str">
        <f t="shared" si="8"/>
        <v/>
      </c>
      <c r="X34" s="1"/>
      <c r="Y34" s="1"/>
      <c r="Z34" s="39" t="str">
        <f t="shared" si="9"/>
        <v/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>
        <f t="shared" si="12"/>
        <v>86.037037037037024</v>
      </c>
      <c r="AH34" s="14" t="str">
        <f t="shared" si="13"/>
        <v/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5">
        <f t="shared" si="17"/>
        <v>86.037037037037024</v>
      </c>
      <c r="AM34" s="6">
        <v>86.037037037037024</v>
      </c>
      <c r="AN34" s="2"/>
      <c r="AO34" s="2"/>
      <c r="AP34" s="2"/>
      <c r="AQ34" s="2"/>
      <c r="AR34" s="49">
        <f t="shared" si="18"/>
        <v>86.037037037037024</v>
      </c>
      <c r="AS34" s="13"/>
      <c r="AT34" s="6">
        <v>86</v>
      </c>
      <c r="AU34" s="2"/>
      <c r="AV34" s="2"/>
      <c r="AW34" s="2"/>
      <c r="AX34" s="2"/>
      <c r="AY34" s="51">
        <f t="shared" si="19"/>
        <v>86</v>
      </c>
      <c r="AZ34" s="13"/>
      <c r="BA34" s="54" t="s">
        <v>49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42853</v>
      </c>
      <c r="C35" s="14" t="s">
        <v>72</v>
      </c>
      <c r="D35" s="13"/>
      <c r="E35" s="14">
        <f t="shared" si="0"/>
        <v>77</v>
      </c>
      <c r="F35" s="13"/>
      <c r="G35" s="24">
        <f t="shared" si="1"/>
        <v>77</v>
      </c>
      <c r="H35" s="24">
        <f t="shared" si="2"/>
        <v>77</v>
      </c>
      <c r="I35" s="24">
        <f t="shared" si="3"/>
        <v>86</v>
      </c>
      <c r="J35" s="24">
        <f t="shared" si="4"/>
        <v>86</v>
      </c>
      <c r="K35" s="14" t="str">
        <f t="shared" si="5"/>
        <v>B</v>
      </c>
      <c r="L35" s="52" t="s">
        <v>95</v>
      </c>
      <c r="M35" s="13"/>
      <c r="N35" s="36" t="str">
        <f t="shared" si="6"/>
        <v/>
      </c>
      <c r="O35" s="109">
        <v>77.370370370370367</v>
      </c>
      <c r="P35" s="2">
        <v>77.370370370370367</v>
      </c>
      <c r="Q35" s="13"/>
      <c r="R35" s="3">
        <v>77.370370370370367</v>
      </c>
      <c r="S35" s="1"/>
      <c r="T35" s="39">
        <f t="shared" si="7"/>
        <v>77.370370370370367</v>
      </c>
      <c r="U35" s="1"/>
      <c r="V35" s="1"/>
      <c r="W35" s="39" t="str">
        <f t="shared" si="8"/>
        <v/>
      </c>
      <c r="X35" s="1"/>
      <c r="Y35" s="1"/>
      <c r="Z35" s="39" t="str">
        <f t="shared" si="9"/>
        <v/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>
        <f t="shared" si="12"/>
        <v>77.370370370370367</v>
      </c>
      <c r="AH35" s="14" t="str">
        <f t="shared" si="13"/>
        <v/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5">
        <f t="shared" si="17"/>
        <v>77.370370370370367</v>
      </c>
      <c r="AM35" s="6">
        <v>77.370370370370367</v>
      </c>
      <c r="AN35" s="2"/>
      <c r="AO35" s="2"/>
      <c r="AP35" s="2"/>
      <c r="AQ35" s="2"/>
      <c r="AR35" s="49">
        <f t="shared" si="18"/>
        <v>77.370370370370367</v>
      </c>
      <c r="AS35" s="13"/>
      <c r="AT35" s="6">
        <v>86</v>
      </c>
      <c r="AU35" s="2"/>
      <c r="AV35" s="2"/>
      <c r="AW35" s="2"/>
      <c r="AX35" s="2"/>
      <c r="AY35" s="51">
        <f t="shared" si="19"/>
        <v>86</v>
      </c>
      <c r="AZ35" s="13"/>
      <c r="BA35" s="54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42867</v>
      </c>
      <c r="C36" s="14" t="s">
        <v>73</v>
      </c>
      <c r="D36" s="13"/>
      <c r="E36" s="14">
        <f t="shared" si="0"/>
        <v>77</v>
      </c>
      <c r="F36" s="13"/>
      <c r="G36" s="24">
        <f t="shared" si="1"/>
        <v>77</v>
      </c>
      <c r="H36" s="24">
        <f t="shared" si="2"/>
        <v>77</v>
      </c>
      <c r="I36" s="24">
        <f t="shared" si="3"/>
        <v>87</v>
      </c>
      <c r="J36" s="24">
        <f t="shared" si="4"/>
        <v>87</v>
      </c>
      <c r="K36" s="14" t="str">
        <f t="shared" si="5"/>
        <v>B</v>
      </c>
      <c r="L36" s="52" t="s">
        <v>95</v>
      </c>
      <c r="M36" s="13"/>
      <c r="N36" s="36" t="str">
        <f t="shared" si="6"/>
        <v/>
      </c>
      <c r="O36" s="109">
        <v>77.222222222222214</v>
      </c>
      <c r="P36" s="2">
        <v>77.222222222222214</v>
      </c>
      <c r="Q36" s="13"/>
      <c r="R36" s="3">
        <v>77.222222222222214</v>
      </c>
      <c r="S36" s="1"/>
      <c r="T36" s="39">
        <f t="shared" si="7"/>
        <v>77.222222222222214</v>
      </c>
      <c r="U36" s="1"/>
      <c r="V36" s="1"/>
      <c r="W36" s="39" t="str">
        <f t="shared" si="8"/>
        <v/>
      </c>
      <c r="X36" s="1"/>
      <c r="Y36" s="1"/>
      <c r="Z36" s="39" t="str">
        <f t="shared" si="9"/>
        <v/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>
        <f t="shared" si="12"/>
        <v>77.222222222222214</v>
      </c>
      <c r="AH36" s="14" t="str">
        <f t="shared" si="13"/>
        <v/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5">
        <f t="shared" si="17"/>
        <v>77.222222222222214</v>
      </c>
      <c r="AM36" s="6">
        <v>77.222222222222214</v>
      </c>
      <c r="AN36" s="2"/>
      <c r="AO36" s="2"/>
      <c r="AP36" s="2"/>
      <c r="AQ36" s="2"/>
      <c r="AR36" s="49">
        <f t="shared" si="18"/>
        <v>77.222222222222214</v>
      </c>
      <c r="AS36" s="13"/>
      <c r="AT36" s="6">
        <v>87</v>
      </c>
      <c r="AU36" s="2"/>
      <c r="AV36" s="2"/>
      <c r="AW36" s="2"/>
      <c r="AX36" s="2"/>
      <c r="AY36" s="51">
        <f t="shared" si="19"/>
        <v>87</v>
      </c>
      <c r="AZ36" s="13"/>
      <c r="BA36" s="54" t="s">
        <v>47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42881</v>
      </c>
      <c r="C37" s="14" t="s">
        <v>74</v>
      </c>
      <c r="D37" s="13"/>
      <c r="E37" s="14">
        <f t="shared" si="0"/>
        <v>83</v>
      </c>
      <c r="F37" s="13"/>
      <c r="G37" s="24">
        <f t="shared" si="1"/>
        <v>83</v>
      </c>
      <c r="H37" s="24">
        <f t="shared" si="2"/>
        <v>83</v>
      </c>
      <c r="I37" s="24">
        <f t="shared" si="3"/>
        <v>87</v>
      </c>
      <c r="J37" s="24">
        <f t="shared" si="4"/>
        <v>87</v>
      </c>
      <c r="K37" s="14" t="str">
        <f t="shared" si="5"/>
        <v>B</v>
      </c>
      <c r="L37" s="52" t="s">
        <v>95</v>
      </c>
      <c r="M37" s="13"/>
      <c r="N37" s="36" t="str">
        <f t="shared" si="6"/>
        <v/>
      </c>
      <c r="O37" s="109">
        <v>82.851851851851848</v>
      </c>
      <c r="P37" s="2">
        <v>82.851851851851848</v>
      </c>
      <c r="Q37" s="13"/>
      <c r="R37" s="3">
        <v>82.851851851851848</v>
      </c>
      <c r="S37" s="1"/>
      <c r="T37" s="39">
        <f t="shared" si="7"/>
        <v>82.851851851851848</v>
      </c>
      <c r="U37" s="1"/>
      <c r="V37" s="1"/>
      <c r="W37" s="39" t="str">
        <f t="shared" si="8"/>
        <v/>
      </c>
      <c r="X37" s="1"/>
      <c r="Y37" s="1"/>
      <c r="Z37" s="39" t="str">
        <f t="shared" si="9"/>
        <v/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>
        <f t="shared" si="12"/>
        <v>82.851851851851848</v>
      </c>
      <c r="AH37" s="14" t="str">
        <f t="shared" si="13"/>
        <v/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5">
        <f t="shared" si="17"/>
        <v>82.851851851851848</v>
      </c>
      <c r="AM37" s="6">
        <v>82.851851851851848</v>
      </c>
      <c r="AN37" s="2"/>
      <c r="AO37" s="2"/>
      <c r="AP37" s="2"/>
      <c r="AQ37" s="2"/>
      <c r="AR37" s="49">
        <f t="shared" si="18"/>
        <v>82.851851851851848</v>
      </c>
      <c r="AS37" s="13"/>
      <c r="AT37" s="6">
        <v>87</v>
      </c>
      <c r="AU37" s="2"/>
      <c r="AV37" s="2"/>
      <c r="AW37" s="2"/>
      <c r="AX37" s="2"/>
      <c r="AY37" s="51">
        <f t="shared" si="19"/>
        <v>87</v>
      </c>
      <c r="AZ37" s="13"/>
      <c r="BA37" s="54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42895</v>
      </c>
      <c r="C38" s="14" t="s">
        <v>75</v>
      </c>
      <c r="D38" s="13"/>
      <c r="E38" s="14">
        <f t="shared" si="0"/>
        <v>94</v>
      </c>
      <c r="F38" s="13"/>
      <c r="G38" s="24">
        <f t="shared" si="1"/>
        <v>94</v>
      </c>
      <c r="H38" s="24">
        <f t="shared" si="2"/>
        <v>94</v>
      </c>
      <c r="I38" s="24">
        <f t="shared" si="3"/>
        <v>87</v>
      </c>
      <c r="J38" s="24">
        <f t="shared" si="4"/>
        <v>87</v>
      </c>
      <c r="K38" s="14" t="str">
        <f t="shared" si="5"/>
        <v>A</v>
      </c>
      <c r="L38" s="52" t="s">
        <v>95</v>
      </c>
      <c r="M38" s="13"/>
      <c r="N38" s="36" t="str">
        <f t="shared" si="6"/>
        <v/>
      </c>
      <c r="O38" s="109">
        <v>93.851851851851848</v>
      </c>
      <c r="P38" s="2">
        <v>93.851851851851848</v>
      </c>
      <c r="Q38" s="13"/>
      <c r="R38" s="3">
        <v>93.851851851851848</v>
      </c>
      <c r="S38" s="1"/>
      <c r="T38" s="39">
        <f t="shared" si="7"/>
        <v>93.851851851851848</v>
      </c>
      <c r="U38" s="1"/>
      <c r="V38" s="1"/>
      <c r="W38" s="39" t="str">
        <f t="shared" si="8"/>
        <v/>
      </c>
      <c r="X38" s="1"/>
      <c r="Y38" s="1"/>
      <c r="Z38" s="39" t="str">
        <f t="shared" si="9"/>
        <v/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>
        <f t="shared" si="12"/>
        <v>93.851851851851848</v>
      </c>
      <c r="AH38" s="14" t="str">
        <f t="shared" si="13"/>
        <v/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5">
        <f t="shared" si="17"/>
        <v>93.851851851851848</v>
      </c>
      <c r="AM38" s="6">
        <v>93.851851851851848</v>
      </c>
      <c r="AN38" s="2"/>
      <c r="AO38" s="2"/>
      <c r="AP38" s="2"/>
      <c r="AQ38" s="2"/>
      <c r="AR38" s="49">
        <f t="shared" si="18"/>
        <v>93.851851851851848</v>
      </c>
      <c r="AS38" s="13"/>
      <c r="AT38" s="6">
        <v>87</v>
      </c>
      <c r="AU38" s="2"/>
      <c r="AV38" s="2"/>
      <c r="AW38" s="2"/>
      <c r="AX38" s="2"/>
      <c r="AY38" s="51">
        <f t="shared" si="19"/>
        <v>87</v>
      </c>
      <c r="AZ38" s="13"/>
      <c r="BA38" s="54" t="s">
        <v>49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42909</v>
      </c>
      <c r="C39" s="14" t="s">
        <v>76</v>
      </c>
      <c r="D39" s="13"/>
      <c r="E39" s="14">
        <f t="shared" si="0"/>
        <v>90</v>
      </c>
      <c r="F39" s="13"/>
      <c r="G39" s="24">
        <f t="shared" si="1"/>
        <v>90</v>
      </c>
      <c r="H39" s="24">
        <f t="shared" si="2"/>
        <v>90</v>
      </c>
      <c r="I39" s="24">
        <f t="shared" si="3"/>
        <v>87</v>
      </c>
      <c r="J39" s="24">
        <f t="shared" si="4"/>
        <v>87</v>
      </c>
      <c r="K39" s="14" t="str">
        <f t="shared" si="5"/>
        <v>B</v>
      </c>
      <c r="L39" s="52" t="s">
        <v>95</v>
      </c>
      <c r="M39" s="13"/>
      <c r="N39" s="36" t="str">
        <f t="shared" si="6"/>
        <v/>
      </c>
      <c r="O39" s="109">
        <v>89.629629629629633</v>
      </c>
      <c r="P39" s="2">
        <v>89.629629629629633</v>
      </c>
      <c r="Q39" s="13"/>
      <c r="R39" s="3">
        <v>89.629629629629633</v>
      </c>
      <c r="S39" s="1"/>
      <c r="T39" s="39">
        <f t="shared" si="7"/>
        <v>89.629629629629633</v>
      </c>
      <c r="U39" s="1"/>
      <c r="V39" s="1"/>
      <c r="W39" s="39" t="str">
        <f t="shared" si="8"/>
        <v/>
      </c>
      <c r="X39" s="1"/>
      <c r="Y39" s="1"/>
      <c r="Z39" s="39" t="str">
        <f t="shared" si="9"/>
        <v/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>
        <f t="shared" si="12"/>
        <v>89.629629629629633</v>
      </c>
      <c r="AH39" s="14" t="str">
        <f t="shared" si="13"/>
        <v/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5">
        <f t="shared" si="17"/>
        <v>89.629629629629633</v>
      </c>
      <c r="AM39" s="6">
        <v>89.629629629629633</v>
      </c>
      <c r="AN39" s="2"/>
      <c r="AO39" s="2"/>
      <c r="AP39" s="2"/>
      <c r="AQ39" s="2"/>
      <c r="AR39" s="49">
        <f t="shared" si="18"/>
        <v>89.629629629629633</v>
      </c>
      <c r="AS39" s="13"/>
      <c r="AT39" s="6">
        <v>87</v>
      </c>
      <c r="AU39" s="2"/>
      <c r="AV39" s="2"/>
      <c r="AW39" s="2"/>
      <c r="AX39" s="2"/>
      <c r="AY39" s="51">
        <f t="shared" si="19"/>
        <v>87</v>
      </c>
      <c r="AZ39" s="13"/>
      <c r="BA39" s="54" t="s">
        <v>47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42923</v>
      </c>
      <c r="C40" s="14" t="s">
        <v>77</v>
      </c>
      <c r="D40" s="13"/>
      <c r="E40" s="14">
        <f t="shared" si="0"/>
        <v>90</v>
      </c>
      <c r="F40" s="13"/>
      <c r="G40" s="24">
        <f t="shared" si="1"/>
        <v>90</v>
      </c>
      <c r="H40" s="24">
        <f t="shared" si="2"/>
        <v>90</v>
      </c>
      <c r="I40" s="24">
        <f t="shared" si="3"/>
        <v>87</v>
      </c>
      <c r="J40" s="24">
        <f t="shared" si="4"/>
        <v>87</v>
      </c>
      <c r="K40" s="14" t="str">
        <f t="shared" si="5"/>
        <v>B</v>
      </c>
      <c r="L40" s="52" t="s">
        <v>95</v>
      </c>
      <c r="M40" s="13"/>
      <c r="N40" s="36" t="str">
        <f t="shared" si="6"/>
        <v/>
      </c>
      <c r="O40" s="109">
        <v>89.703703703703695</v>
      </c>
      <c r="P40" s="2">
        <v>89.703703703703695</v>
      </c>
      <c r="Q40" s="13"/>
      <c r="R40" s="3">
        <v>89.703703703703695</v>
      </c>
      <c r="S40" s="1"/>
      <c r="T40" s="39">
        <f t="shared" si="7"/>
        <v>89.703703703703695</v>
      </c>
      <c r="U40" s="1"/>
      <c r="V40" s="1"/>
      <c r="W40" s="39" t="str">
        <f t="shared" si="8"/>
        <v/>
      </c>
      <c r="X40" s="1"/>
      <c r="Y40" s="1"/>
      <c r="Z40" s="39" t="str">
        <f t="shared" si="9"/>
        <v/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>
        <f t="shared" si="12"/>
        <v>89.703703703703695</v>
      </c>
      <c r="AH40" s="14" t="str">
        <f t="shared" si="13"/>
        <v/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5">
        <f t="shared" si="17"/>
        <v>89.703703703703695</v>
      </c>
      <c r="AM40" s="6">
        <v>89.703703703703695</v>
      </c>
      <c r="AN40" s="2"/>
      <c r="AO40" s="2"/>
      <c r="AP40" s="2"/>
      <c r="AQ40" s="2"/>
      <c r="AR40" s="49">
        <f t="shared" si="18"/>
        <v>89.703703703703695</v>
      </c>
      <c r="AS40" s="13"/>
      <c r="AT40" s="6">
        <v>87</v>
      </c>
      <c r="AU40" s="2"/>
      <c r="AV40" s="2"/>
      <c r="AW40" s="2"/>
      <c r="AX40" s="2"/>
      <c r="AY40" s="51">
        <f t="shared" si="19"/>
        <v>87</v>
      </c>
      <c r="AZ40" s="13"/>
      <c r="BA40" s="54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42937</v>
      </c>
      <c r="C41" s="14" t="s">
        <v>78</v>
      </c>
      <c r="D41" s="13"/>
      <c r="E41" s="14">
        <f t="shared" si="0"/>
        <v>80</v>
      </c>
      <c r="F41" s="13"/>
      <c r="G41" s="24">
        <f t="shared" si="1"/>
        <v>80</v>
      </c>
      <c r="H41" s="24">
        <f t="shared" si="2"/>
        <v>80</v>
      </c>
      <c r="I41" s="24">
        <f t="shared" si="3"/>
        <v>89</v>
      </c>
      <c r="J41" s="24">
        <f t="shared" si="4"/>
        <v>89</v>
      </c>
      <c r="K41" s="14" t="str">
        <f t="shared" si="5"/>
        <v>B</v>
      </c>
      <c r="L41" s="52" t="s">
        <v>95</v>
      </c>
      <c r="M41" s="13"/>
      <c r="N41" s="36" t="str">
        <f t="shared" si="6"/>
        <v/>
      </c>
      <c r="O41" s="109">
        <v>79.666666666666671</v>
      </c>
      <c r="P41" s="2">
        <v>79.666666666666671</v>
      </c>
      <c r="Q41" s="13"/>
      <c r="R41" s="3">
        <v>79.666666666666671</v>
      </c>
      <c r="S41" s="1"/>
      <c r="T41" s="39">
        <f t="shared" si="7"/>
        <v>79.666666666666671</v>
      </c>
      <c r="U41" s="1"/>
      <c r="V41" s="1"/>
      <c r="W41" s="39" t="str">
        <f t="shared" si="8"/>
        <v/>
      </c>
      <c r="X41" s="1"/>
      <c r="Y41" s="1"/>
      <c r="Z41" s="39" t="str">
        <f t="shared" si="9"/>
        <v/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>
        <f t="shared" si="12"/>
        <v>79.666666666666671</v>
      </c>
      <c r="AH41" s="14" t="str">
        <f t="shared" si="13"/>
        <v/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5">
        <f t="shared" si="17"/>
        <v>79.666666666666671</v>
      </c>
      <c r="AM41" s="6">
        <v>79.666666666666671</v>
      </c>
      <c r="AN41" s="2"/>
      <c r="AO41" s="2"/>
      <c r="AP41" s="2"/>
      <c r="AQ41" s="2"/>
      <c r="AR41" s="49">
        <f t="shared" si="18"/>
        <v>79.666666666666671</v>
      </c>
      <c r="AS41" s="13"/>
      <c r="AT41" s="6">
        <v>89</v>
      </c>
      <c r="AU41" s="2"/>
      <c r="AV41" s="2"/>
      <c r="AW41" s="2"/>
      <c r="AX41" s="2"/>
      <c r="AY41" s="51">
        <f t="shared" si="19"/>
        <v>89</v>
      </c>
      <c r="AZ41" s="13"/>
      <c r="BA41" s="54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42951</v>
      </c>
      <c r="C42" s="14" t="s">
        <v>79</v>
      </c>
      <c r="D42" s="13"/>
      <c r="E42" s="14">
        <f t="shared" si="0"/>
        <v>86</v>
      </c>
      <c r="F42" s="13"/>
      <c r="G42" s="24">
        <f t="shared" si="1"/>
        <v>86</v>
      </c>
      <c r="H42" s="24">
        <f t="shared" si="2"/>
        <v>86</v>
      </c>
      <c r="I42" s="24">
        <f t="shared" si="3"/>
        <v>89</v>
      </c>
      <c r="J42" s="24">
        <f t="shared" si="4"/>
        <v>89</v>
      </c>
      <c r="K42" s="14" t="str">
        <f t="shared" si="5"/>
        <v>B</v>
      </c>
      <c r="L42" s="52" t="s">
        <v>95</v>
      </c>
      <c r="M42" s="13"/>
      <c r="N42" s="36" t="str">
        <f t="shared" si="6"/>
        <v/>
      </c>
      <c r="O42" s="109">
        <v>86.037037037037024</v>
      </c>
      <c r="P42" s="2">
        <v>86.037037037037024</v>
      </c>
      <c r="Q42" s="13"/>
      <c r="R42" s="3">
        <v>86.037037037037024</v>
      </c>
      <c r="S42" s="1"/>
      <c r="T42" s="39">
        <f t="shared" si="7"/>
        <v>86.037037037037024</v>
      </c>
      <c r="U42" s="1"/>
      <c r="V42" s="1"/>
      <c r="W42" s="39" t="str">
        <f t="shared" si="8"/>
        <v/>
      </c>
      <c r="X42" s="1"/>
      <c r="Y42" s="1"/>
      <c r="Z42" s="39" t="str">
        <f t="shared" si="9"/>
        <v/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>
        <f t="shared" si="12"/>
        <v>86.037037037037024</v>
      </c>
      <c r="AH42" s="14" t="str">
        <f t="shared" si="13"/>
        <v/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5">
        <f t="shared" si="17"/>
        <v>86.037037037037024</v>
      </c>
      <c r="AM42" s="6">
        <v>86.037037037037024</v>
      </c>
      <c r="AN42" s="2"/>
      <c r="AO42" s="2"/>
      <c r="AP42" s="2"/>
      <c r="AQ42" s="2"/>
      <c r="AR42" s="49">
        <f t="shared" si="18"/>
        <v>86.037037037037024</v>
      </c>
      <c r="AS42" s="13"/>
      <c r="AT42" s="6">
        <v>89</v>
      </c>
      <c r="AU42" s="2"/>
      <c r="AV42" s="2"/>
      <c r="AW42" s="2"/>
      <c r="AX42" s="2"/>
      <c r="AY42" s="51">
        <f t="shared" si="19"/>
        <v>89</v>
      </c>
      <c r="AZ42" s="13"/>
      <c r="BA42" s="54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42965</v>
      </c>
      <c r="C43" s="14" t="s">
        <v>80</v>
      </c>
      <c r="D43" s="13"/>
      <c r="E43" s="14">
        <f t="shared" si="0"/>
        <v>86</v>
      </c>
      <c r="F43" s="13"/>
      <c r="G43" s="24">
        <f t="shared" si="1"/>
        <v>86</v>
      </c>
      <c r="H43" s="24">
        <f t="shared" si="2"/>
        <v>86</v>
      </c>
      <c r="I43" s="24">
        <f t="shared" si="3"/>
        <v>89</v>
      </c>
      <c r="J43" s="24">
        <f t="shared" si="4"/>
        <v>89</v>
      </c>
      <c r="K43" s="14" t="str">
        <f t="shared" si="5"/>
        <v>B</v>
      </c>
      <c r="L43" s="52" t="s">
        <v>95</v>
      </c>
      <c r="M43" s="13"/>
      <c r="N43" s="36" t="str">
        <f t="shared" si="6"/>
        <v/>
      </c>
      <c r="O43" s="109">
        <v>85.777777777777786</v>
      </c>
      <c r="P43" s="2">
        <v>85.777777777777786</v>
      </c>
      <c r="Q43" s="13"/>
      <c r="R43" s="3">
        <v>85.777777777777786</v>
      </c>
      <c r="S43" s="1"/>
      <c r="T43" s="39">
        <f t="shared" si="7"/>
        <v>85.777777777777786</v>
      </c>
      <c r="U43" s="1"/>
      <c r="V43" s="1"/>
      <c r="W43" s="39" t="str">
        <f t="shared" si="8"/>
        <v/>
      </c>
      <c r="X43" s="1"/>
      <c r="Y43" s="1"/>
      <c r="Z43" s="39" t="str">
        <f t="shared" si="9"/>
        <v/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>
        <f t="shared" si="12"/>
        <v>85.777777777777786</v>
      </c>
      <c r="AH43" s="14" t="str">
        <f t="shared" si="13"/>
        <v/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5">
        <f t="shared" si="17"/>
        <v>85.777777777777786</v>
      </c>
      <c r="AM43" s="6">
        <v>85.777777777777786</v>
      </c>
      <c r="AN43" s="2"/>
      <c r="AO43" s="2"/>
      <c r="AP43" s="2"/>
      <c r="AQ43" s="2"/>
      <c r="AR43" s="49">
        <f t="shared" si="18"/>
        <v>85.777777777777786</v>
      </c>
      <c r="AS43" s="13"/>
      <c r="AT43" s="6">
        <v>89</v>
      </c>
      <c r="AU43" s="2"/>
      <c r="AV43" s="2"/>
      <c r="AW43" s="2"/>
      <c r="AX43" s="2"/>
      <c r="AY43" s="51">
        <f t="shared" si="19"/>
        <v>89</v>
      </c>
      <c r="AZ43" s="13"/>
      <c r="BA43" s="54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42979</v>
      </c>
      <c r="C44" s="14" t="s">
        <v>81</v>
      </c>
      <c r="D44" s="13"/>
      <c r="E44" s="14">
        <f t="shared" si="0"/>
        <v>92</v>
      </c>
      <c r="F44" s="13"/>
      <c r="G44" s="24">
        <f t="shared" si="1"/>
        <v>92</v>
      </c>
      <c r="H44" s="24">
        <f t="shared" si="2"/>
        <v>92</v>
      </c>
      <c r="I44" s="24">
        <f t="shared" si="3"/>
        <v>89</v>
      </c>
      <c r="J44" s="24">
        <f t="shared" si="4"/>
        <v>89</v>
      </c>
      <c r="K44" s="14" t="str">
        <f t="shared" si="5"/>
        <v>A</v>
      </c>
      <c r="L44" s="52" t="s">
        <v>95</v>
      </c>
      <c r="M44" s="13"/>
      <c r="N44" s="36" t="str">
        <f t="shared" si="6"/>
        <v/>
      </c>
      <c r="O44" s="109">
        <v>91.777777777777786</v>
      </c>
      <c r="P44" s="2">
        <v>91.777777777777786</v>
      </c>
      <c r="Q44" s="13"/>
      <c r="R44" s="3">
        <v>91.777777777777786</v>
      </c>
      <c r="S44" s="1"/>
      <c r="T44" s="39">
        <f t="shared" si="7"/>
        <v>91.777777777777786</v>
      </c>
      <c r="U44" s="1"/>
      <c r="V44" s="1"/>
      <c r="W44" s="39" t="str">
        <f t="shared" si="8"/>
        <v/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>
        <f t="shared" si="12"/>
        <v>91.777777777777786</v>
      </c>
      <c r="AH44" s="14" t="str">
        <f t="shared" si="13"/>
        <v/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>
        <f t="shared" si="17"/>
        <v>91.777777777777786</v>
      </c>
      <c r="AM44" s="6">
        <v>91.777777777777786</v>
      </c>
      <c r="AN44" s="2"/>
      <c r="AO44" s="2"/>
      <c r="AP44" s="2"/>
      <c r="AQ44" s="2"/>
      <c r="AR44" s="49">
        <f t="shared" si="18"/>
        <v>91.777777777777786</v>
      </c>
      <c r="AS44" s="13"/>
      <c r="AT44" s="6">
        <v>89</v>
      </c>
      <c r="AU44" s="2"/>
      <c r="AV44" s="2"/>
      <c r="AW44" s="2"/>
      <c r="AX44" s="2"/>
      <c r="AY44" s="51">
        <f t="shared" si="19"/>
        <v>89</v>
      </c>
      <c r="AZ44" s="13"/>
      <c r="BA44" s="54" t="s">
        <v>49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42993</v>
      </c>
      <c r="C45" s="14" t="s">
        <v>82</v>
      </c>
      <c r="D45" s="13"/>
      <c r="E45" s="14">
        <f t="shared" si="0"/>
        <v>77</v>
      </c>
      <c r="F45" s="13"/>
      <c r="G45" s="24">
        <f t="shared" si="1"/>
        <v>77</v>
      </c>
      <c r="H45" s="24">
        <f t="shared" si="2"/>
        <v>77</v>
      </c>
      <c r="I45" s="24">
        <f t="shared" si="3"/>
        <v>89</v>
      </c>
      <c r="J45" s="24">
        <f t="shared" si="4"/>
        <v>89</v>
      </c>
      <c r="K45" s="14" t="str">
        <f t="shared" si="5"/>
        <v>B</v>
      </c>
      <c r="L45" s="52" t="s">
        <v>95</v>
      </c>
      <c r="M45" s="13"/>
      <c r="N45" s="36" t="str">
        <f t="shared" si="6"/>
        <v/>
      </c>
      <c r="O45" s="109">
        <v>76.925925925925924</v>
      </c>
      <c r="P45" s="2">
        <v>76.925925925925924</v>
      </c>
      <c r="Q45" s="13"/>
      <c r="R45" s="3">
        <v>76.925925925925924</v>
      </c>
      <c r="S45" s="1"/>
      <c r="T45" s="39">
        <f t="shared" si="7"/>
        <v>76.925925925925924</v>
      </c>
      <c r="U45" s="1"/>
      <c r="V45" s="1"/>
      <c r="W45" s="39" t="str">
        <f t="shared" si="8"/>
        <v/>
      </c>
      <c r="X45" s="1"/>
      <c r="Y45" s="1"/>
      <c r="Z45" s="39" t="str">
        <f t="shared" si="9"/>
        <v/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>
        <f t="shared" si="12"/>
        <v>76.925925925925924</v>
      </c>
      <c r="AH45" s="14" t="str">
        <f t="shared" si="13"/>
        <v/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5">
        <f t="shared" si="17"/>
        <v>76.925925925925924</v>
      </c>
      <c r="AM45" s="6">
        <v>76.925925925925924</v>
      </c>
      <c r="AN45" s="2"/>
      <c r="AO45" s="2"/>
      <c r="AP45" s="2"/>
      <c r="AQ45" s="2"/>
      <c r="AR45" s="49">
        <f t="shared" si="18"/>
        <v>76.925925925925924</v>
      </c>
      <c r="AS45" s="13"/>
      <c r="AT45" s="6">
        <v>89</v>
      </c>
      <c r="AU45" s="2"/>
      <c r="AV45" s="2"/>
      <c r="AW45" s="2"/>
      <c r="AX45" s="2"/>
      <c r="AY45" s="51">
        <f t="shared" si="19"/>
        <v>89</v>
      </c>
      <c r="AZ45" s="13"/>
      <c r="BA45" s="54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43007</v>
      </c>
      <c r="C46" s="14" t="s">
        <v>83</v>
      </c>
      <c r="D46" s="13"/>
      <c r="E46" s="14">
        <f t="shared" si="0"/>
        <v>77</v>
      </c>
      <c r="F46" s="13"/>
      <c r="G46" s="24">
        <f t="shared" si="1"/>
        <v>77</v>
      </c>
      <c r="H46" s="24">
        <f t="shared" si="2"/>
        <v>77</v>
      </c>
      <c r="I46" s="24">
        <f t="shared" si="3"/>
        <v>89</v>
      </c>
      <c r="J46" s="24">
        <f t="shared" si="4"/>
        <v>89</v>
      </c>
      <c r="K46" s="14" t="str">
        <f t="shared" si="5"/>
        <v>B</v>
      </c>
      <c r="L46" s="52" t="s">
        <v>95</v>
      </c>
      <c r="M46" s="13"/>
      <c r="N46" s="36" t="str">
        <f t="shared" si="6"/>
        <v/>
      </c>
      <c r="O46" s="109">
        <v>76.703703703703709</v>
      </c>
      <c r="P46" s="2">
        <v>76.703703703703709</v>
      </c>
      <c r="Q46" s="13"/>
      <c r="R46" s="3">
        <v>76.703703703703709</v>
      </c>
      <c r="S46" s="1"/>
      <c r="T46" s="39">
        <f t="shared" si="7"/>
        <v>76.703703703703709</v>
      </c>
      <c r="U46" s="1"/>
      <c r="V46" s="1"/>
      <c r="W46" s="39" t="str">
        <f t="shared" si="8"/>
        <v/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>
        <f t="shared" si="12"/>
        <v>76.703703703703709</v>
      </c>
      <c r="AH46" s="14" t="str">
        <f t="shared" si="13"/>
        <v/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>
        <f t="shared" si="17"/>
        <v>76.703703703703709</v>
      </c>
      <c r="AM46" s="6">
        <v>76.703703703703709</v>
      </c>
      <c r="AN46" s="2"/>
      <c r="AO46" s="2"/>
      <c r="AP46" s="2"/>
      <c r="AQ46" s="2"/>
      <c r="AR46" s="49">
        <f t="shared" si="18"/>
        <v>76.703703703703709</v>
      </c>
      <c r="AS46" s="13"/>
      <c r="AT46" s="6">
        <v>89</v>
      </c>
      <c r="AU46" s="2"/>
      <c r="AV46" s="2"/>
      <c r="AW46" s="2"/>
      <c r="AX46" s="2"/>
      <c r="AY46" s="51">
        <f t="shared" si="19"/>
        <v>89</v>
      </c>
      <c r="AZ46" s="13"/>
      <c r="BA46" s="54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14" t="str">
        <f t="shared" si="5"/>
        <v/>
      </c>
      <c r="L47" s="52"/>
      <c r="M47" s="13"/>
      <c r="N47" s="36" t="str">
        <f t="shared" si="6"/>
        <v/>
      </c>
      <c r="O47" s="2"/>
      <c r="P47" s="2"/>
      <c r="Q47" s="13"/>
      <c r="R47" s="3"/>
      <c r="S47" s="1"/>
      <c r="T47" s="39" t="str">
        <f t="shared" si="7"/>
        <v/>
      </c>
      <c r="U47" s="1"/>
      <c r="V47" s="1"/>
      <c r="W47" s="39" t="str">
        <f t="shared" si="8"/>
        <v/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 t="str">
        <f t="shared" si="17"/>
        <v/>
      </c>
      <c r="AM47" s="6"/>
      <c r="AN47" s="2"/>
      <c r="AO47" s="2"/>
      <c r="AP47" s="2"/>
      <c r="AQ47" s="2"/>
      <c r="AR47" s="49" t="str">
        <f t="shared" si="18"/>
        <v/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14" t="str">
        <f t="shared" si="5"/>
        <v/>
      </c>
      <c r="L48" s="52"/>
      <c r="M48" s="13"/>
      <c r="N48" s="36" t="str">
        <f t="shared" si="6"/>
        <v/>
      </c>
      <c r="O48" s="2"/>
      <c r="P48" s="2"/>
      <c r="Q48" s="13"/>
      <c r="R48" s="3"/>
      <c r="S48" s="1"/>
      <c r="T48" s="39" t="str">
        <f t="shared" si="7"/>
        <v/>
      </c>
      <c r="U48" s="1"/>
      <c r="V48" s="1"/>
      <c r="W48" s="39" t="str">
        <f t="shared" si="8"/>
        <v/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 t="str">
        <f t="shared" si="17"/>
        <v/>
      </c>
      <c r="AM48" s="6"/>
      <c r="AN48" s="2"/>
      <c r="AO48" s="2"/>
      <c r="AP48" s="2"/>
      <c r="AQ48" s="2"/>
      <c r="AR48" s="49" t="str">
        <f t="shared" si="18"/>
        <v/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101" t="s">
        <v>85</v>
      </c>
      <c r="H52" s="101"/>
      <c r="I52" s="13">
        <f>IF(COUNTBLANK($H$11:$H$50)=40,"",MAX($H$11:$H$50))</f>
        <v>97</v>
      </c>
      <c r="J52" s="13"/>
      <c r="K52" s="13"/>
      <c r="L52" s="53"/>
      <c r="M52" s="13" t="s">
        <v>86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101" t="s">
        <v>88</v>
      </c>
      <c r="H53" s="101"/>
      <c r="I53" s="13">
        <f>IF(COUNTBLANK($H$11:$H$50)=40,"",MIN($H$11:$H$50))</f>
        <v>77</v>
      </c>
      <c r="J53" s="13"/>
      <c r="K53" s="13"/>
      <c r="L53" s="53"/>
      <c r="M53" s="13" t="s">
        <v>89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101" t="s">
        <v>90</v>
      </c>
      <c r="H54" s="101"/>
      <c r="I54" s="13">
        <f>IF(COUNTBLANK($H$11:$H$50)=40,"",AVERAGE($H$11:$H$50))</f>
        <v>82.583333333333329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101" t="s">
        <v>91</v>
      </c>
      <c r="H55" s="101"/>
      <c r="I55" s="13">
        <f>IF(COUNTBLANK($P$11:$P$50)=40,"",AVERAGE($P$11:$P$50))</f>
        <v>82.523662551440324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94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G52:H52"/>
    <mergeCell ref="G53:H53"/>
    <mergeCell ref="G54:H54"/>
    <mergeCell ref="G55:H55"/>
    <mergeCell ref="O8:P8"/>
    <mergeCell ref="N9:N10"/>
    <mergeCell ref="O9:O10"/>
    <mergeCell ref="P9:P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BA7:BA10"/>
    <mergeCell ref="AT9:AT10"/>
    <mergeCell ref="AU9:AU10"/>
    <mergeCell ref="AV9:AV10"/>
    <mergeCell ref="AW9:AW10"/>
    <mergeCell ref="AX9:AX10"/>
    <mergeCell ref="AY9:AY10"/>
    <mergeCell ref="AT7:AY8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XII-IPA 7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Windows7</cp:lastModifiedBy>
  <dcterms:created xsi:type="dcterms:W3CDTF">2016-01-14T22:19:27Z</dcterms:created>
  <dcterms:modified xsi:type="dcterms:W3CDTF">2017-12-19T01:56:31Z</dcterms:modified>
  <cp:category/>
</cp:coreProperties>
</file>