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M45" i="3"/>
  <c r="N45" i="3" s="1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M43" i="3"/>
  <c r="N43" i="3" s="1"/>
  <c r="L43" i="3"/>
  <c r="K43" i="3"/>
  <c r="J43" i="3"/>
  <c r="G43" i="3"/>
  <c r="H43" i="3" s="1"/>
  <c r="E43" i="3"/>
  <c r="F43" i="3" s="1"/>
  <c r="R42" i="3"/>
  <c r="Q42" i="3"/>
  <c r="P42" i="3"/>
  <c r="M42" i="3"/>
  <c r="N42" i="3" s="1"/>
  <c r="L42" i="3"/>
  <c r="K42" i="3"/>
  <c r="J42" i="3"/>
  <c r="G42" i="3"/>
  <c r="H42" i="3" s="1"/>
  <c r="E42" i="3"/>
  <c r="F42" i="3" s="1"/>
  <c r="R41" i="3"/>
  <c r="Q41" i="3"/>
  <c r="P41" i="3"/>
  <c r="M41" i="3"/>
  <c r="N41" i="3" s="1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M39" i="3"/>
  <c r="N39" i="3" s="1"/>
  <c r="L39" i="3"/>
  <c r="K39" i="3"/>
  <c r="J39" i="3"/>
  <c r="G39" i="3"/>
  <c r="H39" i="3" s="1"/>
  <c r="E39" i="3"/>
  <c r="F39" i="3" s="1"/>
  <c r="R38" i="3"/>
  <c r="Q38" i="3"/>
  <c r="P38" i="3"/>
  <c r="M38" i="3"/>
  <c r="N38" i="3" s="1"/>
  <c r="L38" i="3"/>
  <c r="K38" i="3"/>
  <c r="J38" i="3"/>
  <c r="G38" i="3"/>
  <c r="H38" i="3" s="1"/>
  <c r="E38" i="3"/>
  <c r="F38" i="3" s="1"/>
  <c r="R37" i="3"/>
  <c r="Q37" i="3"/>
  <c r="P37" i="3"/>
  <c r="M37" i="3"/>
  <c r="N37" i="3" s="1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M35" i="3"/>
  <c r="N35" i="3" s="1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M33" i="3"/>
  <c r="N33" i="3" s="1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M31" i="3"/>
  <c r="N31" i="3" s="1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M29" i="3"/>
  <c r="N29" i="3" s="1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M27" i="3"/>
  <c r="N27" i="3" s="1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M25" i="3"/>
  <c r="N25" i="3" s="1"/>
  <c r="L25" i="3"/>
  <c r="K25" i="3"/>
  <c r="J25" i="3"/>
  <c r="G25" i="3"/>
  <c r="H25" i="3" s="1"/>
  <c r="E25" i="3"/>
  <c r="F25" i="3" s="1"/>
  <c r="R24" i="3"/>
  <c r="Q24" i="3"/>
  <c r="P24" i="3"/>
  <c r="M24" i="3"/>
  <c r="N24" i="3" s="1"/>
  <c r="L24" i="3"/>
  <c r="K24" i="3"/>
  <c r="J24" i="3"/>
  <c r="G24" i="3"/>
  <c r="H24" i="3" s="1"/>
  <c r="E24" i="3"/>
  <c r="F24" i="3" s="1"/>
  <c r="R23" i="3"/>
  <c r="Q23" i="3"/>
  <c r="P23" i="3"/>
  <c r="M23" i="3"/>
  <c r="N23" i="3" s="1"/>
  <c r="L23" i="3"/>
  <c r="K23" i="3"/>
  <c r="J23" i="3"/>
  <c r="G23" i="3"/>
  <c r="H23" i="3" s="1"/>
  <c r="E23" i="3"/>
  <c r="F23" i="3" s="1"/>
  <c r="R22" i="3"/>
  <c r="Q22" i="3"/>
  <c r="P22" i="3"/>
  <c r="M22" i="3"/>
  <c r="N22" i="3" s="1"/>
  <c r="L22" i="3"/>
  <c r="K22" i="3"/>
  <c r="J22" i="3"/>
  <c r="G22" i="3"/>
  <c r="H22" i="3" s="1"/>
  <c r="E22" i="3"/>
  <c r="F22" i="3" s="1"/>
  <c r="R21" i="3"/>
  <c r="Q21" i="3"/>
  <c r="P21" i="3"/>
  <c r="M21" i="3"/>
  <c r="N21" i="3" s="1"/>
  <c r="L21" i="3"/>
  <c r="K21" i="3"/>
  <c r="J21" i="3"/>
  <c r="G21" i="3"/>
  <c r="H21" i="3" s="1"/>
  <c r="E21" i="3"/>
  <c r="F21" i="3" s="1"/>
  <c r="R20" i="3"/>
  <c r="Q20" i="3"/>
  <c r="P20" i="3"/>
  <c r="M20" i="3"/>
  <c r="N20" i="3" s="1"/>
  <c r="L20" i="3"/>
  <c r="K20" i="3"/>
  <c r="J20" i="3"/>
  <c r="G20" i="3"/>
  <c r="H20" i="3" s="1"/>
  <c r="E20" i="3"/>
  <c r="F20" i="3" s="1"/>
  <c r="R19" i="3"/>
  <c r="Q19" i="3"/>
  <c r="P19" i="3"/>
  <c r="M19" i="3"/>
  <c r="N19" i="3" s="1"/>
  <c r="L19" i="3"/>
  <c r="K19" i="3"/>
  <c r="J19" i="3"/>
  <c r="G19" i="3"/>
  <c r="H19" i="3" s="1"/>
  <c r="E19" i="3"/>
  <c r="F19" i="3" s="1"/>
  <c r="R18" i="3"/>
  <c r="Q18" i="3"/>
  <c r="P18" i="3"/>
  <c r="M18" i="3"/>
  <c r="N18" i="3" s="1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M15" i="3"/>
  <c r="N15" i="3" s="1"/>
  <c r="L15" i="3"/>
  <c r="K15" i="3"/>
  <c r="J15" i="3"/>
  <c r="G15" i="3"/>
  <c r="H15" i="3" s="1"/>
  <c r="E15" i="3"/>
  <c r="F15" i="3" s="1"/>
  <c r="R14" i="3"/>
  <c r="Q14" i="3"/>
  <c r="P14" i="3"/>
  <c r="M14" i="3"/>
  <c r="N14" i="3" s="1"/>
  <c r="L14" i="3"/>
  <c r="K14" i="3"/>
  <c r="J14" i="3"/>
  <c r="G14" i="3"/>
  <c r="H14" i="3" s="1"/>
  <c r="E14" i="3"/>
  <c r="F14" i="3" s="1"/>
  <c r="R13" i="3"/>
  <c r="Q13" i="3"/>
  <c r="P13" i="3"/>
  <c r="M13" i="3"/>
  <c r="N13" i="3" s="1"/>
  <c r="L13" i="3"/>
  <c r="K13" i="3"/>
  <c r="J13" i="3"/>
  <c r="G13" i="3"/>
  <c r="H13" i="3" s="1"/>
  <c r="E13" i="3"/>
  <c r="F13" i="3" s="1"/>
  <c r="R12" i="3"/>
  <c r="Q12" i="3"/>
  <c r="P12" i="3"/>
  <c r="M12" i="3"/>
  <c r="N12" i="3" s="1"/>
  <c r="L12" i="3"/>
  <c r="K12" i="3"/>
  <c r="J12" i="3"/>
  <c r="G12" i="3"/>
  <c r="H12" i="3" s="1"/>
  <c r="E12" i="3"/>
  <c r="F12" i="3" s="1"/>
  <c r="R11" i="3"/>
  <c r="Q11" i="3"/>
  <c r="P11" i="3"/>
  <c r="M11" i="3"/>
  <c r="N11" i="3" s="1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L46" i="2"/>
  <c r="K46" i="2"/>
  <c r="J46" i="2"/>
  <c r="G46" i="2"/>
  <c r="H46" i="2" s="1"/>
  <c r="E46" i="2"/>
  <c r="F46" i="2" s="1"/>
  <c r="R45" i="2"/>
  <c r="Q45" i="2"/>
  <c r="P45" i="2"/>
  <c r="M45" i="2"/>
  <c r="N45" i="2" s="1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M42" i="2"/>
  <c r="N42" i="2" s="1"/>
  <c r="L42" i="2"/>
  <c r="K42" i="2"/>
  <c r="J42" i="2"/>
  <c r="G42" i="2"/>
  <c r="H42" i="2" s="1"/>
  <c r="E42" i="2"/>
  <c r="F42" i="2" s="1"/>
  <c r="R41" i="2"/>
  <c r="Q41" i="2"/>
  <c r="P41" i="2"/>
  <c r="M41" i="2"/>
  <c r="N41" i="2" s="1"/>
  <c r="L41" i="2"/>
  <c r="K41" i="2"/>
  <c r="J41" i="2"/>
  <c r="G41" i="2"/>
  <c r="H41" i="2" s="1"/>
  <c r="E41" i="2"/>
  <c r="F41" i="2" s="1"/>
  <c r="R40" i="2"/>
  <c r="Q40" i="2"/>
  <c r="P40" i="2"/>
  <c r="M40" i="2"/>
  <c r="N40" i="2" s="1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M38" i="2"/>
  <c r="N38" i="2" s="1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M36" i="2"/>
  <c r="N36" i="2" s="1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M34" i="2"/>
  <c r="N34" i="2" s="1"/>
  <c r="L34" i="2"/>
  <c r="K34" i="2"/>
  <c r="J34" i="2"/>
  <c r="G34" i="2"/>
  <c r="H34" i="2" s="1"/>
  <c r="E34" i="2"/>
  <c r="F34" i="2" s="1"/>
  <c r="R33" i="2"/>
  <c r="Q33" i="2"/>
  <c r="P33" i="2"/>
  <c r="M33" i="2"/>
  <c r="N33" i="2" s="1"/>
  <c r="L33" i="2"/>
  <c r="K33" i="2"/>
  <c r="J33" i="2"/>
  <c r="G33" i="2"/>
  <c r="H33" i="2" s="1"/>
  <c r="E33" i="2"/>
  <c r="F33" i="2" s="1"/>
  <c r="R32" i="2"/>
  <c r="Q32" i="2"/>
  <c r="P32" i="2"/>
  <c r="M32" i="2"/>
  <c r="N32" i="2" s="1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M30" i="2"/>
  <c r="N30" i="2" s="1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M28" i="2"/>
  <c r="N28" i="2" s="1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M26" i="2"/>
  <c r="N26" i="2" s="1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M24" i="2"/>
  <c r="N24" i="2" s="1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M22" i="2"/>
  <c r="N22" i="2" s="1"/>
  <c r="L22" i="2"/>
  <c r="K22" i="2"/>
  <c r="J22" i="2"/>
  <c r="G22" i="2"/>
  <c r="H22" i="2" s="1"/>
  <c r="E22" i="2"/>
  <c r="F22" i="2" s="1"/>
  <c r="R21" i="2"/>
  <c r="Q21" i="2"/>
  <c r="P21" i="2"/>
  <c r="M21" i="2"/>
  <c r="N21" i="2" s="1"/>
  <c r="L21" i="2"/>
  <c r="K21" i="2"/>
  <c r="J21" i="2"/>
  <c r="G21" i="2"/>
  <c r="H21" i="2" s="1"/>
  <c r="E21" i="2"/>
  <c r="F21" i="2" s="1"/>
  <c r="R20" i="2"/>
  <c r="Q20" i="2"/>
  <c r="P20" i="2"/>
  <c r="M20" i="2"/>
  <c r="N20" i="2" s="1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M18" i="2"/>
  <c r="N18" i="2" s="1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M16" i="2"/>
  <c r="N16" i="2" s="1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M14" i="2"/>
  <c r="N14" i="2" s="1"/>
  <c r="L14" i="2"/>
  <c r="K14" i="2"/>
  <c r="J14" i="2"/>
  <c r="G14" i="2"/>
  <c r="H14" i="2" s="1"/>
  <c r="E14" i="2"/>
  <c r="F14" i="2" s="1"/>
  <c r="R13" i="2"/>
  <c r="Q13" i="2"/>
  <c r="P13" i="2"/>
  <c r="M13" i="2"/>
  <c r="N13" i="2" s="1"/>
  <c r="L13" i="2"/>
  <c r="K13" i="2"/>
  <c r="J13" i="2"/>
  <c r="G13" i="2"/>
  <c r="H13" i="2" s="1"/>
  <c r="E13" i="2"/>
  <c r="F13" i="2" s="1"/>
  <c r="R12" i="2"/>
  <c r="Q12" i="2"/>
  <c r="P12" i="2"/>
  <c r="M12" i="2"/>
  <c r="N12" i="2" s="1"/>
  <c r="L12" i="2"/>
  <c r="K12" i="2"/>
  <c r="J12" i="2"/>
  <c r="G12" i="2"/>
  <c r="H12" i="2" s="1"/>
  <c r="E12" i="2"/>
  <c r="F12" i="2" s="1"/>
  <c r="R11" i="2"/>
  <c r="Q11" i="2"/>
  <c r="P11" i="2"/>
  <c r="M11" i="2"/>
  <c r="N11" i="2" s="1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F40" i="1"/>
  <c r="E40" i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F33" i="1"/>
  <c r="E33" i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F31" i="1"/>
  <c r="E31" i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F28" i="1"/>
  <c r="E28" i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F18" i="1"/>
  <c r="E18" i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F15" i="1"/>
  <c r="E15" i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2" l="1"/>
  <c r="H11" i="3"/>
  <c r="K54" i="3"/>
  <c r="K53" i="3"/>
  <c r="K53" i="1"/>
  <c r="K52" i="1"/>
  <c r="H11" i="2"/>
  <c r="K53" i="2"/>
  <c r="H11" i="1"/>
  <c r="K54" i="1"/>
  <c r="K54" i="2"/>
  <c r="K52" i="3"/>
</calcChain>
</file>

<file path=xl/sharedStrings.xml><?xml version="1.0" encoding="utf-8"?>
<sst xmlns="http://schemas.openxmlformats.org/spreadsheetml/2006/main" count="548" uniqueCount="191">
  <si>
    <t>DAFTAR NILAI SISWA SMAN 9 SEMARANG SEMESTER GASAL TAHUN PELAJARAN 2016/2017</t>
  </si>
  <si>
    <t>Guru :</t>
  </si>
  <si>
    <t>Anni Fadjarwati S.Pd</t>
  </si>
  <si>
    <t>Kelas X-IPS 1</t>
  </si>
  <si>
    <t>Mapel :</t>
  </si>
  <si>
    <t>Geografi [ Kelompok C (Peminatan) ]</t>
  </si>
  <si>
    <t>didownload 08/12/2016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</si>
  <si>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</si>
  <si>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</si>
  <si>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</si>
  <si>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</si>
  <si>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</si>
  <si>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</si>
  <si>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</si>
  <si>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</si>
  <si>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</si>
  <si>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</si>
  <si>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</si>
  <si>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</si>
  <si>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</si>
  <si>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</si>
  <si>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</si>
  <si>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</si>
  <si>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</si>
  <si>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</si>
  <si>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</si>
  <si>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</si>
  <si>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</si>
  <si>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</si>
  <si>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</si>
  <si>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</si>
  <si>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</si>
  <si>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</si>
  <si>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</si>
  <si>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</si>
  <si>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</si>
  <si>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</si>
  <si>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</si>
  <si>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</si>
  <si>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</si>
  <si>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</si>
  <si>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</si>
  <si>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</si>
  <si>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</si>
  <si>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</si>
  <si>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</si>
  <si>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</si>
  <si>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</si>
  <si>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</si>
  <si>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</si>
  <si>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</si>
  <si>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</si>
  <si>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</si>
  <si>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</si>
  <si>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</si>
  <si>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</si>
  <si>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</si>
  <si>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</si>
  <si>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</si>
  <si>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</si>
  <si>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</si>
  <si>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</si>
  <si>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</si>
  <si>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</si>
  <si>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</si>
  <si>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</si>
  <si>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</si>
  <si>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</si>
  <si>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</si>
  <si>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</si>
  <si>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</si>
  <si>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</si>
  <si>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</si>
  <si>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</si>
  <si>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</si>
  <si>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</si>
  <si>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</si>
  <si>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</si>
  <si>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</si>
  <si>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</si>
  <si>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</si>
  <si>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</si>
  <si>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</si>
  <si>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</si>
  <si>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</si>
  <si>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</si>
  <si>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</si>
  <si>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</si>
  <si>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</si>
  <si>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</si>
  <si>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</si>
  <si>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</si>
  <si>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</si>
  <si>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</si>
  <si>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</si>
  <si>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</si>
  <si>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</si>
  <si>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</si>
  <si>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</si>
  <si>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</si>
  <si>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</si>
  <si>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</si>
  <si>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</si>
  <si>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</si>
  <si>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</si>
  <si>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</si>
  <si>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</si>
  <si>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</si>
  <si>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</si>
  <si>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</si>
  <si>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</si>
  <si>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</si>
  <si>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</si>
  <si>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</si>
  <si>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</si>
  <si>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</si>
  <si>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</si>
  <si>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</si>
  <si>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</si>
  <si>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</si>
  <si>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</si>
  <si>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</si>
  <si>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</si>
  <si>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</si>
  <si>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</si>
  <si>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</si>
  <si>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</si>
  <si>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</si>
  <si>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</si>
  <si>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</si>
  <si>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</si>
  <si>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</si>
  <si>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</si>
  <si>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</si>
  <si>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</si>
  <si>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</si>
  <si>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</si>
  <si>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</si>
  <si>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</si>
  <si>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</si>
  <si>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</si>
  <si>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</si>
  <si>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</si>
  <si>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</si>
  <si>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</si>
  <si>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</si>
  <si>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</si>
  <si>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</si>
  <si>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</si>
  <si>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</si>
  <si>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</si>
  <si>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</si>
  <si>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</si>
  <si>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</si>
  <si>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</si>
  <si>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</si>
  <si>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</si>
  <si>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</si>
  <si>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</si>
  <si>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</si>
  <si>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</si>
  <si>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</si>
  <si>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</si>
  <si>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</si>
  <si>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</si>
  <si>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</si>
  <si>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</si>
  <si>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</si>
  <si>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</si>
  <si>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</si>
  <si>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</si>
  <si>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</si>
  <si>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</si>
  <si>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</si>
  <si>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</si>
  <si>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</si>
  <si>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</si>
  <si>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</si>
  <si>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</si>
  <si>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</si>
  <si>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</si>
  <si>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</si>
  <si>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</si>
  <si>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</si>
  <si>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</si>
  <si>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</si>
  <si>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</si>
  <si>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</si>
  <si>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dasar-dasar Geografi , Pemetaan ,penginderaan jauh dan sistem informasi Geografi, serta Dinamika planet Bumi namun perlu peningkatan pemahaman mengenai Langkah-langkah penelitian  Geografi</t>
  </si>
  <si>
    <t>Memiliki Kemampuan memahami Dasar- dasar Geografi , Pemetaan Penginderaan jauh dan Dinamika planet Bumi , namun perlu peningkatan mengenai sistem informasi Geografi dan Langkah-langkah penelitian Geografi</t>
  </si>
  <si>
    <t>Memiliki ketrampilan menentukan letak suatu wilayah dengan menggunakan Peta dan Citra Penginderaan jauh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</si>
</sst>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20" sqref="J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4697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IF(AND((COUNTA(T11:AC11)&gt;0),(COUNTA(AD11)=1)),(ROUND((AVERAGE(T11:AD11)),0)),"")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Dasar- dasar Geografi , Pemetaan Penginderaan jauh dan Dinamika planet Bumi , namun perlu peningkatan mengenai sistem informasi Geografi dan Langkah-langkah penelitian Geografi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IF(AND((COUNTA(AF11:AO11)&gt;0),(COUNTA(AD11)=1)),AVERAGE(AF11:AO11),"")</f>
        <v>83.5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wilayah dengan menggunakan Peta dan Citra Penginderaan jauh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>B</v>
      </c>
      <c r="S11" s="18"/>
      <c r="T11" s="1">
        <v>75</v>
      </c>
      <c r="U11" s="1">
        <v>83</v>
      </c>
      <c r="V11" s="1">
        <v>75</v>
      </c>
      <c r="W11" s="1">
        <v>83</v>
      </c>
      <c r="X11" s="1"/>
      <c r="Y11" s="1"/>
      <c r="Z11" s="1"/>
      <c r="AA11" s="1"/>
      <c r="AB11" s="1"/>
      <c r="AC11" s="1"/>
      <c r="AD11" s="1">
        <v>78</v>
      </c>
      <c r="AE11" s="18"/>
      <c r="AF11" s="1">
        <v>85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4129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IF(AND((COUNTA(T12:AC12)&gt;0),(COUNTA(AD12)=1)),(ROUND((AVERAGE(T12:AD12)),0)),"")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1</v>
      </c>
      <c r="P12" s="19" t="str">
        <f t="shared" si="8"/>
        <v>Memiliki ketrampilan menentukan letak suatu wilayah dengan menggunakan Peta dan Citra Penginderaan jauh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81</v>
      </c>
      <c r="V12" s="1">
        <v>78</v>
      </c>
      <c r="W12" s="1">
        <v>85</v>
      </c>
      <c r="X12" s="1"/>
      <c r="Y12" s="1"/>
      <c r="Z12" s="1"/>
      <c r="AA12" s="1"/>
      <c r="AB12" s="1"/>
      <c r="AC12" s="1"/>
      <c r="AD12" s="1">
        <v>81</v>
      </c>
      <c r="AE12" s="18"/>
      <c r="AF12" s="1">
        <v>84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4145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IF(AND((COUNTA(T12:AC12)&gt;0),(COUNTA(AD13)=1)),(ROUND((AVERAGE(T13:AD13)),0)),"")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wilayah dengan menggunakan Peta dan Citra Penginderaan jauh</v>
      </c>
      <c r="Q13" s="19" t="str">
        <f t="shared" si="9"/>
        <v>B</v>
      </c>
      <c r="R13" s="19" t="str">
        <f t="shared" si="10"/>
        <v>B</v>
      </c>
      <c r="S13" s="18"/>
      <c r="T13" s="1">
        <v>79</v>
      </c>
      <c r="U13" s="1">
        <v>82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85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190</v>
      </c>
      <c r="FJ13" s="74">
        <v>661</v>
      </c>
      <c r="FK13" s="74">
        <v>671</v>
      </c>
    </row>
    <row r="14" spans="1:167" x14ac:dyDescent="0.25">
      <c r="A14" s="19">
        <v>4</v>
      </c>
      <c r="B14" s="19">
        <v>4161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IF(AND((COUNTA(T12:AC12)&gt;0),(COUNTA(AD14)=1)),(ROUND((AVERAGE(T14:AD14)),0)),"")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wilayah dengan menggunakan Peta dan Citra Penginderaan jauh</v>
      </c>
      <c r="Q14" s="19" t="str">
        <f t="shared" si="9"/>
        <v>B</v>
      </c>
      <c r="R14" s="19" t="str">
        <f t="shared" si="10"/>
        <v>B</v>
      </c>
      <c r="S14" s="18"/>
      <c r="T14" s="1">
        <v>77</v>
      </c>
      <c r="U14" s="1">
        <v>75</v>
      </c>
      <c r="V14" s="1">
        <v>75</v>
      </c>
      <c r="W14" s="1">
        <v>84</v>
      </c>
      <c r="X14" s="1"/>
      <c r="Y14" s="1"/>
      <c r="Z14" s="1"/>
      <c r="AA14" s="1"/>
      <c r="AB14" s="1"/>
      <c r="AC14" s="1"/>
      <c r="AD14" s="1">
        <v>78</v>
      </c>
      <c r="AE14" s="18"/>
      <c r="AF14" s="1">
        <v>77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4177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IF(AND((COUNTA(T12:AC12)&gt;0),(COUNTA(AD15)=1)),(ROUND((AVERAGE(T15:AD15)),0)),"")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menentukan letak suatu wilayah dengan menggunakan Peta dan Citra Penginderaan jauh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80</v>
      </c>
      <c r="V15" s="1">
        <v>80</v>
      </c>
      <c r="W15" s="1">
        <v>84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83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/>
      <c r="FJ15" s="74">
        <v>662</v>
      </c>
      <c r="FK15" s="74">
        <v>672</v>
      </c>
    </row>
    <row r="16" spans="1:167" x14ac:dyDescent="0.25">
      <c r="A16" s="19">
        <v>6</v>
      </c>
      <c r="B16" s="19">
        <v>4193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IF(AND((COUNTA(T12:AC12)&gt;0),(COUNTA(AD16)=1)),(ROUND((AVERAGE(T16:AD16)),0)),"")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6" s="19">
        <f t="shared" si="4"/>
        <v>83.5</v>
      </c>
      <c r="L16" s="19" t="str">
        <f t="shared" si="5"/>
        <v>B</v>
      </c>
      <c r="M16" s="19">
        <f t="shared" si="6"/>
        <v>83.5</v>
      </c>
      <c r="N16" s="19" t="str">
        <f t="shared" si="7"/>
        <v>B</v>
      </c>
      <c r="O16" s="35">
        <v>1</v>
      </c>
      <c r="P16" s="19" t="str">
        <f t="shared" si="8"/>
        <v>Memiliki ketrampilan menentukan letak suatu wilayah dengan menggunakan Peta dan Citra Penginderaan jauh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82</v>
      </c>
      <c r="V16" s="1">
        <v>82</v>
      </c>
      <c r="W16" s="1">
        <v>85</v>
      </c>
      <c r="X16" s="1"/>
      <c r="Y16" s="1"/>
      <c r="Z16" s="1"/>
      <c r="AA16" s="1"/>
      <c r="AB16" s="1"/>
      <c r="AC16" s="1"/>
      <c r="AD16" s="1">
        <v>80</v>
      </c>
      <c r="AE16" s="18"/>
      <c r="AF16" s="1">
        <v>85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4209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IF(AND((COUNTA(T12:AC12)&gt;0),(COUNTA(AD17)=1)),(ROUND((AVERAGE(T17:AD17)),0)),"")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Memiliki ketrampilan menentukan letak suatu wilayah dengan menggunakan Peta dan Citra Penginderaan jauh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85</v>
      </c>
      <c r="V17" s="1">
        <v>84</v>
      </c>
      <c r="W17" s="1">
        <v>93</v>
      </c>
      <c r="X17" s="1"/>
      <c r="Y17" s="1"/>
      <c r="Z17" s="1"/>
      <c r="AA17" s="1"/>
      <c r="AB17" s="1"/>
      <c r="AC17" s="1"/>
      <c r="AD17" s="1">
        <v>85</v>
      </c>
      <c r="AE17" s="18"/>
      <c r="AF17" s="1">
        <v>88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663</v>
      </c>
      <c r="FK17" s="74">
        <v>673</v>
      </c>
    </row>
    <row r="18" spans="1:167" x14ac:dyDescent="0.25">
      <c r="A18" s="19">
        <v>8</v>
      </c>
      <c r="B18" s="19">
        <v>4225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IF(AND((COUNTA(T12:AC12)&gt;0),(COUNTA(AD18)=1)),(ROUND((AVERAGE(T18:AD18)),0)),"")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1</v>
      </c>
      <c r="P18" s="19" t="str">
        <f t="shared" si="8"/>
        <v>Memiliki ketrampilan menentukan letak suatu wilayah dengan menggunakan Peta dan Citra Penginderaan jauh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81</v>
      </c>
      <c r="V18" s="1">
        <v>84</v>
      </c>
      <c r="W18" s="1">
        <v>86</v>
      </c>
      <c r="X18" s="1"/>
      <c r="Y18" s="1"/>
      <c r="Z18" s="1"/>
      <c r="AA18" s="1"/>
      <c r="AB18" s="1"/>
      <c r="AC18" s="1"/>
      <c r="AD18" s="1">
        <v>85</v>
      </c>
      <c r="AE18" s="18"/>
      <c r="AF18" s="1">
        <v>84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4240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IF(AND((COUNTA(T12:AC12)&gt;0),(COUNTA(AD19)=1)),(ROUND((AVERAGE(T19:AD19)),0)),"")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ketrampilan menentukan letak suatu wilayah dengan menggunakan Peta dan Citra Penginderaan jauh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82</v>
      </c>
      <c r="V19" s="1">
        <v>80</v>
      </c>
      <c r="W19" s="1">
        <v>86</v>
      </c>
      <c r="X19" s="1"/>
      <c r="Y19" s="1"/>
      <c r="Z19" s="1"/>
      <c r="AA19" s="1"/>
      <c r="AB19" s="1"/>
      <c r="AC19" s="1"/>
      <c r="AD19" s="1">
        <v>83</v>
      </c>
      <c r="AE19" s="18"/>
      <c r="AF19" s="1">
        <v>85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664</v>
      </c>
      <c r="FK19" s="74">
        <v>674</v>
      </c>
    </row>
    <row r="20" spans="1:167" x14ac:dyDescent="0.25">
      <c r="A20" s="19">
        <v>10</v>
      </c>
      <c r="B20" s="19">
        <v>4256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IF(AND((COUNTA(T12:AC12)&gt;0),(COUNTA(AD20)=1)),(ROUND((AVERAGE(T20:AD20)),0)),"")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0" s="19">
        <f t="shared" si="4"/>
        <v>84.5</v>
      </c>
      <c r="L20" s="19" t="str">
        <f t="shared" si="5"/>
        <v>A</v>
      </c>
      <c r="M20" s="19">
        <f t="shared" si="6"/>
        <v>84.5</v>
      </c>
      <c r="N20" s="19" t="str">
        <f t="shared" si="7"/>
        <v>A</v>
      </c>
      <c r="O20" s="35">
        <v>1</v>
      </c>
      <c r="P20" s="19" t="str">
        <f t="shared" si="8"/>
        <v>Memiliki ketrampilan menentukan letak suatu wilayah dengan menggunakan Peta dan Citra Penginderaan jauh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82</v>
      </c>
      <c r="V20" s="1">
        <v>75</v>
      </c>
      <c r="W20" s="1">
        <v>91</v>
      </c>
      <c r="X20" s="1"/>
      <c r="Y20" s="1"/>
      <c r="Z20" s="1"/>
      <c r="AA20" s="1"/>
      <c r="AB20" s="1"/>
      <c r="AC20" s="1"/>
      <c r="AD20" s="1">
        <v>85</v>
      </c>
      <c r="AE20" s="18"/>
      <c r="AF20" s="1">
        <v>85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4272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IF(AND((COUNTA(T12:AC12)&gt;0),(COUNTA(AD21)=1)),(ROUND((AVERAGE(T21:AD21)),0)),"")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wilayah dengan menggunakan Peta dan Citra Penginderaan jauh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80</v>
      </c>
      <c r="V21" s="1">
        <v>78</v>
      </c>
      <c r="W21" s="1">
        <v>83</v>
      </c>
      <c r="X21" s="1"/>
      <c r="Y21" s="1"/>
      <c r="Z21" s="1"/>
      <c r="AA21" s="1"/>
      <c r="AB21" s="1"/>
      <c r="AC21" s="1"/>
      <c r="AD21" s="1">
        <v>75</v>
      </c>
      <c r="AE21" s="18"/>
      <c r="AF21" s="1">
        <v>83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665</v>
      </c>
      <c r="FK21" s="74">
        <v>675</v>
      </c>
    </row>
    <row r="22" spans="1:167" x14ac:dyDescent="0.25">
      <c r="A22" s="19">
        <v>12</v>
      </c>
      <c r="B22" s="19">
        <v>4287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IF(AND((COUNTA(T12:AC12)&gt;0),(COUNTA(AD22)=1)),(ROUND((AVERAGE(T22:AD22)),0)),"")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1</v>
      </c>
      <c r="P22" s="19" t="str">
        <f t="shared" si="8"/>
        <v>Memiliki ketrampilan menentukan letak suatu wilayah dengan menggunakan Peta dan Citra Penginderaan jauh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82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>
        <v>78</v>
      </c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4303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IF(AND((COUNTA(T12:AC12)&gt;0),(COUNTA(AD23)=1)),(ROUND((AVERAGE(T23:AD23)),0)),"")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menentukan letak suatu wilayah dengan menggunakan Peta dan Citra Penginderaan jauh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85</v>
      </c>
      <c r="V23" s="1">
        <v>82</v>
      </c>
      <c r="W23" s="1">
        <v>83</v>
      </c>
      <c r="X23" s="1"/>
      <c r="Y23" s="1"/>
      <c r="Z23" s="1"/>
      <c r="AA23" s="1"/>
      <c r="AB23" s="1"/>
      <c r="AC23" s="1"/>
      <c r="AD23" s="1">
        <v>83</v>
      </c>
      <c r="AE23" s="18"/>
      <c r="AF23" s="1">
        <v>88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666</v>
      </c>
      <c r="FK23" s="74">
        <v>676</v>
      </c>
    </row>
    <row r="24" spans="1:167" x14ac:dyDescent="0.25">
      <c r="A24" s="19">
        <v>14</v>
      </c>
      <c r="B24" s="19">
        <v>4318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IF(AND((COUNTA(T12:AC12)&gt;0),(COUNTA(AD24)=1)),(ROUND((AVERAGE(T24:AD24)),0)),"")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wilayah dengan menggunakan Peta dan Citra Penginderaan jauh</v>
      </c>
      <c r="Q24" s="19" t="str">
        <f t="shared" si="9"/>
        <v>B</v>
      </c>
      <c r="R24" s="19" t="str">
        <f t="shared" si="10"/>
        <v>B</v>
      </c>
      <c r="S24" s="18"/>
      <c r="T24" s="1">
        <v>79</v>
      </c>
      <c r="U24" s="1">
        <v>81</v>
      </c>
      <c r="V24" s="1">
        <v>84</v>
      </c>
      <c r="W24" s="1">
        <v>83</v>
      </c>
      <c r="X24" s="1"/>
      <c r="Y24" s="1"/>
      <c r="Z24" s="1"/>
      <c r="AA24" s="1"/>
      <c r="AB24" s="1"/>
      <c r="AC24" s="1"/>
      <c r="AD24" s="1">
        <v>83</v>
      </c>
      <c r="AE24" s="18"/>
      <c r="AF24" s="1">
        <v>84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4334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IF(AND((COUNTA(T12:AC12)&gt;0),(COUNTA(AD25)=1)),(ROUND((AVERAGE(T25:AD25)),0)),"")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menentukan letak suatu wilayah dengan menggunakan Peta dan Citra Penginderaan jauh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82</v>
      </c>
      <c r="V25" s="1">
        <v>80</v>
      </c>
      <c r="W25" s="1">
        <v>91</v>
      </c>
      <c r="X25" s="1"/>
      <c r="Y25" s="1"/>
      <c r="Z25" s="1"/>
      <c r="AA25" s="1"/>
      <c r="AB25" s="1"/>
      <c r="AC25" s="1"/>
      <c r="AD25" s="1">
        <v>85</v>
      </c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667</v>
      </c>
      <c r="FK25" s="74">
        <v>677</v>
      </c>
    </row>
    <row r="26" spans="1:167" x14ac:dyDescent="0.25">
      <c r="A26" s="19">
        <v>16</v>
      </c>
      <c r="B26" s="19">
        <v>4350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IF(AND((COUNTA(T12:AC12)&gt;0),(COUNTA(AD26)=1)),(ROUND((AVERAGE(T26:AD26)),0)),"")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Memiliki ketrampilan menentukan letak suatu wilayah dengan menggunakan Peta dan Citra Penginderaan jauh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87</v>
      </c>
      <c r="V26" s="1">
        <v>80</v>
      </c>
      <c r="W26" s="1">
        <v>88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90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4365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IF(AND((COUNTA(T12:AC12)&gt;0),(COUNTA(AD27)=1)),(ROUND((AVERAGE(T27:AD27)),0)),"")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wilayah dengan menggunakan Peta dan Citra Penginderaan jauh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80</v>
      </c>
      <c r="V27" s="1">
        <v>84</v>
      </c>
      <c r="W27" s="1">
        <v>83</v>
      </c>
      <c r="X27" s="1"/>
      <c r="Y27" s="1"/>
      <c r="Z27" s="1"/>
      <c r="AA27" s="1"/>
      <c r="AB27" s="1"/>
      <c r="AC27" s="1"/>
      <c r="AD27" s="1">
        <v>78</v>
      </c>
      <c r="AE27" s="18"/>
      <c r="AF27" s="1">
        <v>83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668</v>
      </c>
      <c r="FK27" s="74">
        <v>678</v>
      </c>
    </row>
    <row r="28" spans="1:167" x14ac:dyDescent="0.25">
      <c r="A28" s="19">
        <v>18</v>
      </c>
      <c r="B28" s="19">
        <v>4380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IF(AND((COUNTA(T12:AC12)&gt;0),(COUNTA(AD28)=1)),(ROUND((AVERAGE(T28:AD28)),0)),"")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ketrampilan menentukan letak suatu wilayah dengan menggunakan Peta dan Citra Penginderaan jauh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82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4396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IF(AND((COUNTA(T12:AC12)&gt;0),(COUNTA(AD29)=1)),(ROUND((AVERAGE(T29:AD29)),0)),"")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menentukan letak suatu wilayah dengan menggunakan Peta dan Citra Penginderaan jauh</v>
      </c>
      <c r="Q29" s="19" t="str">
        <f t="shared" si="9"/>
        <v>B</v>
      </c>
      <c r="R29" s="19" t="str">
        <f t="shared" si="10"/>
        <v>B</v>
      </c>
      <c r="S29" s="18"/>
      <c r="T29" s="1">
        <v>77</v>
      </c>
      <c r="U29" s="1">
        <v>85</v>
      </c>
      <c r="V29" s="1">
        <v>78</v>
      </c>
      <c r="W29" s="1">
        <v>87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88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669</v>
      </c>
      <c r="FK29" s="74">
        <v>679</v>
      </c>
    </row>
    <row r="30" spans="1:167" x14ac:dyDescent="0.25">
      <c r="A30" s="19">
        <v>20</v>
      </c>
      <c r="B30" s="19">
        <v>4412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IF(AND((COUNTA(T12:AC12)&gt;0),(COUNTA(AD30)=1)),(ROUND((AVERAGE(T30:AD30)),0)),"")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wilayah dengan menggunakan Peta dan Citra Penginderaan jauh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81</v>
      </c>
      <c r="V30" s="1">
        <v>78</v>
      </c>
      <c r="W30" s="1">
        <v>91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84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4428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IF(AND((COUNTA(T12:AC12)&gt;0),(COUNTA(AD31)=1)),(ROUND((AVERAGE(T31:AD31)),0)),"")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ketrampilan menentukan letak suatu wilayah dengan menggunakan Peta dan Citra Penginderaan jauh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82</v>
      </c>
      <c r="V31" s="1">
        <v>78</v>
      </c>
      <c r="W31" s="1">
        <v>85</v>
      </c>
      <c r="X31" s="1"/>
      <c r="Y31" s="1"/>
      <c r="Z31" s="1"/>
      <c r="AA31" s="1"/>
      <c r="AB31" s="1"/>
      <c r="AC31" s="1"/>
      <c r="AD31" s="1">
        <v>78</v>
      </c>
      <c r="AE31" s="18"/>
      <c r="AF31" s="1">
        <v>85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670</v>
      </c>
      <c r="FK31" s="74">
        <v>680</v>
      </c>
    </row>
    <row r="32" spans="1:167" x14ac:dyDescent="0.25">
      <c r="A32" s="19">
        <v>22</v>
      </c>
      <c r="B32" s="19">
        <v>4444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IF(AND((COUNTA(T12:AC12)&gt;0),(COUNTA(AD32)=1)),(ROUND((AVERAGE(T32:AD32)),0)),"")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1</v>
      </c>
      <c r="P32" s="19" t="str">
        <f t="shared" si="8"/>
        <v>Memiliki ketrampilan menentukan letak suatu wilayah dengan menggunakan Peta dan Citra Penginderaan jauh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75</v>
      </c>
      <c r="V32" s="1">
        <v>80</v>
      </c>
      <c r="W32" s="1">
        <v>83</v>
      </c>
      <c r="X32" s="1"/>
      <c r="Y32" s="1"/>
      <c r="Z32" s="1"/>
      <c r="AA32" s="1"/>
      <c r="AB32" s="1"/>
      <c r="AC32" s="1"/>
      <c r="AD32" s="1">
        <v>80</v>
      </c>
      <c r="AE32" s="18"/>
      <c r="AF32" s="1">
        <v>75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4460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IF(AND((COUNTA(T12:AC12)&gt;0),(COUNTA(AD33)=1)),(ROUND((AVERAGE(T33:AD33)),0)),"")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1</v>
      </c>
      <c r="P33" s="19" t="str">
        <f t="shared" si="8"/>
        <v>Memiliki ketrampilan menentukan letak suatu wilayah dengan menggunakan Peta dan Citra Penginderaan jauh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80</v>
      </c>
      <c r="V33" s="1">
        <v>80</v>
      </c>
      <c r="W33" s="1">
        <v>81</v>
      </c>
      <c r="X33" s="1"/>
      <c r="Y33" s="1"/>
      <c r="Z33" s="1"/>
      <c r="AA33" s="1"/>
      <c r="AB33" s="1"/>
      <c r="AC33" s="1"/>
      <c r="AD33" s="1">
        <v>80</v>
      </c>
      <c r="AE33" s="18"/>
      <c r="AF33" s="1">
        <v>83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4475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IF(AND((COUNTA(T12:AC12)&gt;0),(COUNTA(AD34)=1)),(ROUND((AVERAGE(T34:AD34)),0)),"")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menentukan letak suatu wilayah dengan menggunakan Peta dan Citra Penginderaan jauh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78</v>
      </c>
      <c r="W34" s="1">
        <v>81</v>
      </c>
      <c r="X34" s="1"/>
      <c r="Y34" s="1"/>
      <c r="Z34" s="1"/>
      <c r="AA34" s="1"/>
      <c r="AB34" s="1"/>
      <c r="AC34" s="1"/>
      <c r="AD34" s="1">
        <v>85</v>
      </c>
      <c r="AE34" s="18"/>
      <c r="AF34" s="1">
        <v>88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4491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IF(AND((COUNTA(T12:AC12)&gt;0),(COUNTA(AD35)=1)),(ROUND((AVERAGE(T35:AD35)),0)),"")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5" s="19">
        <f t="shared" si="4"/>
        <v>86.5</v>
      </c>
      <c r="L35" s="19" t="str">
        <f t="shared" si="5"/>
        <v>A</v>
      </c>
      <c r="M35" s="19">
        <f t="shared" si="6"/>
        <v>86.5</v>
      </c>
      <c r="N35" s="19" t="str">
        <f t="shared" si="7"/>
        <v>A</v>
      </c>
      <c r="O35" s="35">
        <v>1</v>
      </c>
      <c r="P35" s="19" t="str">
        <f t="shared" si="8"/>
        <v>Memiliki ketrampilan menentukan letak suatu wilayah dengan menggunakan Peta dan Citra Penginderaan jauh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85</v>
      </c>
      <c r="V35" s="1">
        <v>83</v>
      </c>
      <c r="W35" s="1">
        <v>88</v>
      </c>
      <c r="X35" s="1"/>
      <c r="Y35" s="1"/>
      <c r="Z35" s="1"/>
      <c r="AA35" s="1"/>
      <c r="AB35" s="1"/>
      <c r="AC35" s="1"/>
      <c r="AD35" s="1">
        <v>85</v>
      </c>
      <c r="AE35" s="18"/>
      <c r="AF35" s="1">
        <v>88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4507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IF(AND((COUNTA(T12:AC12)&gt;0),(COUNTA(AD36)=1)),(ROUND((AVERAGE(T36:AD36)),0)),"")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wilayah dengan menggunakan Peta dan Citra Penginderaan jauh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81</v>
      </c>
      <c r="V36" s="1">
        <v>78</v>
      </c>
      <c r="W36" s="1">
        <v>88</v>
      </c>
      <c r="X36" s="1"/>
      <c r="Y36" s="1"/>
      <c r="Z36" s="1"/>
      <c r="AA36" s="1"/>
      <c r="AB36" s="1"/>
      <c r="AC36" s="1"/>
      <c r="AD36" s="1">
        <v>78</v>
      </c>
      <c r="AE36" s="18"/>
      <c r="AF36" s="1">
        <v>84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4523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IF(AND((COUNTA(T12:AC12)&gt;0),(COUNTA(AD37)=1)),(ROUND((AVERAGE(T37:AD37)),0)),"")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ketrampilan menentukan letak suatu wilayah dengan menggunakan Peta dan Citra Penginderaan jauh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82</v>
      </c>
      <c r="V37" s="1">
        <v>82</v>
      </c>
      <c r="W37" s="1">
        <v>85</v>
      </c>
      <c r="X37" s="1"/>
      <c r="Y37" s="1"/>
      <c r="Z37" s="1"/>
      <c r="AA37" s="1"/>
      <c r="AB37" s="1"/>
      <c r="AC37" s="1"/>
      <c r="AD37" s="1">
        <v>78</v>
      </c>
      <c r="AE37" s="18"/>
      <c r="AF37" s="1">
        <v>85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4539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IF(AND((COUNTA(T12:AC12)&gt;0),(COUNTA(AD38)=1)),(ROUND((AVERAGE(T38:AD38)),0)),"")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menentukan letak suatu wilayah dengan menggunakan Peta dan Citra Penginderaan jauh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75</v>
      </c>
      <c r="V38" s="1">
        <v>85</v>
      </c>
      <c r="W38" s="1">
        <v>87</v>
      </c>
      <c r="X38" s="1"/>
      <c r="Y38" s="1"/>
      <c r="Z38" s="1"/>
      <c r="AA38" s="1"/>
      <c r="AB38" s="1"/>
      <c r="AC38" s="1"/>
      <c r="AD38" s="1">
        <v>83</v>
      </c>
      <c r="AE38" s="18"/>
      <c r="AF38" s="1">
        <v>75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4555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IF(AND((COUNTA(T12:AC12)&gt;0),(COUNTA(AD39)=1)),(ROUND((AVERAGE(T39:AD39)),0)),"")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menentukan letak suatu wilayah dengan menggunakan Peta dan Citra Penginderaan jauh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80</v>
      </c>
      <c r="V39" s="1">
        <v>78</v>
      </c>
      <c r="W39" s="1">
        <v>88</v>
      </c>
      <c r="X39" s="1"/>
      <c r="Y39" s="1"/>
      <c r="Z39" s="1"/>
      <c r="AA39" s="1"/>
      <c r="AB39" s="1"/>
      <c r="AC39" s="1"/>
      <c r="AD39" s="1">
        <v>81</v>
      </c>
      <c r="AE39" s="18"/>
      <c r="AF39" s="1">
        <v>83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4571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IF(AND((COUNTA(T12:AC12)&gt;0),(COUNTA(AD40)=1)),(ROUND((AVERAGE(T40:AD40)),0)),"")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1</v>
      </c>
      <c r="P40" s="19" t="str">
        <f t="shared" si="8"/>
        <v>Memiliki ketrampilan menentukan letak suatu wilayah dengan menggunakan Peta dan Citra Penginderaan jauh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82</v>
      </c>
      <c r="V40" s="1">
        <v>80</v>
      </c>
      <c r="W40" s="1">
        <v>85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85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4586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IF(AND((COUNTA(T12:AC12)&gt;0),(COUNTA(AD41)=1)),(ROUND((AVERAGE(T41:AD41)),0)),"")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>Memiliki ketrampilan menentukan letak suatu wilayah dengan menggunakan Peta dan Citra Penginderaan jauh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85</v>
      </c>
      <c r="V41" s="1">
        <v>82</v>
      </c>
      <c r="W41" s="1">
        <v>85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88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4601</v>
      </c>
      <c r="C42" s="19" t="s">
        <v>95</v>
      </c>
      <c r="D42" s="18"/>
      <c r="E42" s="19">
        <f t="shared" si="0"/>
        <v>78</v>
      </c>
      <c r="F42" s="19" t="str">
        <f t="shared" si="1"/>
        <v>B</v>
      </c>
      <c r="G42" s="19">
        <f>IF(AND((COUNTA(T12:AC12)&gt;0),(COUNTA(AD42)=1)),(ROUND((AVERAGE(T42:AD42)),0)),"")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menentukan letak suatu wilayah dengan menggunakan Peta dan Citra Penginderaan jauh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75</v>
      </c>
      <c r="V42" s="1">
        <v>78</v>
      </c>
      <c r="W42" s="1">
        <v>85</v>
      </c>
      <c r="X42" s="1"/>
      <c r="Y42" s="1"/>
      <c r="Z42" s="1"/>
      <c r="AA42" s="1"/>
      <c r="AB42" s="1"/>
      <c r="AC42" s="1"/>
      <c r="AD42" s="1">
        <v>90</v>
      </c>
      <c r="AE42" s="18"/>
      <c r="AF42" s="1">
        <v>75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4617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IF(AND((COUNTA(T12:AC12)&gt;0),(COUNTA(AD43)=1)),(ROUND((AVERAGE(T43:AD43)),0)),"")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menentukan letak suatu wilayah dengan menggunakan Peta dan Citra Penginderaan jauh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82</v>
      </c>
      <c r="V43" s="1">
        <v>80</v>
      </c>
      <c r="W43" s="1">
        <v>88</v>
      </c>
      <c r="X43" s="1"/>
      <c r="Y43" s="1"/>
      <c r="Z43" s="1"/>
      <c r="AA43" s="1"/>
      <c r="AB43" s="1"/>
      <c r="AC43" s="1"/>
      <c r="AD43" s="1">
        <v>85</v>
      </c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4633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IF(AND((COUNTA(T12:AC12)&gt;0),(COUNTA(AD44)=1)),(ROUND((AVERAGE(T44:AD44)),0)),"")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1</v>
      </c>
      <c r="P44" s="19" t="str">
        <f t="shared" si="8"/>
        <v>Memiliki ketrampilan menentukan letak suatu wilayah dengan menggunakan Peta dan Citra Penginderaan jauh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75</v>
      </c>
      <c r="V44" s="1">
        <v>76</v>
      </c>
      <c r="W44" s="1">
        <v>88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75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4649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IF(AND((COUNTA(T12:AC12)&gt;0),(COUNTA(AD45)=1)),(ROUND((AVERAGE(T45:AD45)),0)),"")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Memiliki ketrampilan menentukan letak suatu wilayah dengan menggunakan Peta dan Citra Penginderaan jauh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80</v>
      </c>
      <c r="V45" s="1">
        <v>78</v>
      </c>
      <c r="W45" s="1">
        <v>87</v>
      </c>
      <c r="X45" s="1"/>
      <c r="Y45" s="1"/>
      <c r="Z45" s="1"/>
      <c r="AA45" s="1"/>
      <c r="AB45" s="1"/>
      <c r="AC45" s="1"/>
      <c r="AD45" s="1">
        <v>80</v>
      </c>
      <c r="AE45" s="18"/>
      <c r="AF45" s="1">
        <v>83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4665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IF(AND((COUNTA(T12:AC12)&gt;0),(COUNTA(AD46)=1)),(ROUND((AVERAGE(T46:AD46)),0)),"")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1</v>
      </c>
      <c r="P46" s="19" t="str">
        <f t="shared" si="8"/>
        <v>Memiliki ketrampilan menentukan letak suatu wilayah dengan menggunakan Peta dan Citra Penginderaan jauh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82</v>
      </c>
      <c r="V46" s="1">
        <v>75</v>
      </c>
      <c r="W46" s="1">
        <v>85</v>
      </c>
      <c r="X46" s="1"/>
      <c r="Y46" s="1"/>
      <c r="Z46" s="1"/>
      <c r="AA46" s="1"/>
      <c r="AB46" s="1"/>
      <c r="AC46" s="1"/>
      <c r="AD46" s="1">
        <v>78</v>
      </c>
      <c r="AE46" s="18"/>
      <c r="AF46" s="1">
        <v>85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4681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IF(AND((COUNTA(T12:AC12)&gt;0),(COUNTA(AD47)=1)),(ROUND((AVERAGE(T47:AD47)),0)),"")</f>
        <v>81</v>
      </c>
      <c r="H47" s="19" t="str">
        <f t="shared" si="2"/>
        <v>B</v>
      </c>
      <c r="I47" s="35">
        <v>1</v>
      </c>
      <c r="J4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7" s="19">
        <f t="shared" si="4"/>
        <v>86.5</v>
      </c>
      <c r="L47" s="19" t="str">
        <f t="shared" si="5"/>
        <v>A</v>
      </c>
      <c r="M47" s="19">
        <f t="shared" si="6"/>
        <v>86.5</v>
      </c>
      <c r="N47" s="19" t="str">
        <f t="shared" si="7"/>
        <v>A</v>
      </c>
      <c r="O47" s="35">
        <v>1</v>
      </c>
      <c r="P47" s="19" t="str">
        <f t="shared" si="8"/>
        <v>Memiliki ketrampilan menentukan letak suatu wilayah dengan menggunakan Peta dan Citra Penginderaan jauh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85</v>
      </c>
      <c r="V47" s="1">
        <v>75</v>
      </c>
      <c r="W47" s="1">
        <v>85</v>
      </c>
      <c r="X47" s="1"/>
      <c r="Y47" s="1"/>
      <c r="Z47" s="1"/>
      <c r="AA47" s="1"/>
      <c r="AB47" s="1"/>
      <c r="AC47" s="1"/>
      <c r="AD47" s="1">
        <v>85</v>
      </c>
      <c r="AE47" s="18"/>
      <c r="AF47" s="1">
        <v>88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IF(AND((COUNTA(T12:AC12)&gt;0),(COUNTA(AD48)=1)),(ROUND((AVERAGE(T48:AD48)),0)),"")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IF(AND((COUNTA(T12:AC12)&gt;0),(COUNTA(AD49)=1)),(ROUND((AVERAGE(T49:AD49)),0)),"")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IF(AND((COUNTA(T12:AC12)&gt;0),(COUNTA(AD50)=1)),(ROUND((AVERAGE(T50:AD50)),0)),"")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>
        <f>IF(COUNTBLANK($G$11:$G$50)=40,"",MAX($G$11:$G$50))</f>
        <v>84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>
        <f>IF(COUNTBLANK($G$11:$G$50)=40,"",MIN($G$11:$G$50))</f>
        <v>78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>
        <f>IF(COUNTBLANK($G$11:$G$50)=40,"",AVERAGE($G$11:$G$50))</f>
        <v>81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>
        <f>IF(COUNTBLANK($AD$11:$AD$50)=40,"",AVERAGE($AD$11:$AD$50))</f>
        <v>80.945945945945951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BA12" sqref="BA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4713</v>
      </c>
      <c r="C11" s="19" t="s">
        <v>115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IF(AND((COUNTA(T11:AC11)&gt;0),(COUNTA(AD11)=1)),(ROUND((AVERAGE(T11:AD11)),0)),"")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Dasar- dasar Geografi , Pemetaan Penginderaan jauh dan Dinamika planet Bumi , namun perlu peningkatan mengenai sistem informasi Geografi dan Langkah-langkah penelitian Geografi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IF(AND((COUNTA(AF11:AO11)&gt;0),(COUNTA(AD11)=1)),AVERAGE(AF11:AO11),"")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wilayah dengan menggunakan Peta dan Citra Penginderaan jauh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>
        <v>76</v>
      </c>
      <c r="U11" s="1">
        <v>75</v>
      </c>
      <c r="V11" s="1">
        <v>78</v>
      </c>
      <c r="W11" s="1">
        <v>79</v>
      </c>
      <c r="X11" s="1"/>
      <c r="Y11" s="1"/>
      <c r="Z11" s="1"/>
      <c r="AA11" s="1"/>
      <c r="AB11" s="1"/>
      <c r="AC11" s="1"/>
      <c r="AD11" s="1">
        <v>80</v>
      </c>
      <c r="AE11" s="18"/>
      <c r="AF11" s="1">
        <v>76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4729</v>
      </c>
      <c r="C12" s="19" t="s">
        <v>116</v>
      </c>
      <c r="D12" s="18"/>
      <c r="E12" s="19">
        <f t="shared" si="0"/>
        <v>78</v>
      </c>
      <c r="F12" s="19" t="str">
        <f t="shared" si="1"/>
        <v>B</v>
      </c>
      <c r="G12" s="19">
        <f>IF(AND((COUNTA(T12:AC12)&gt;0),(COUNTA(AD12)=1)),(ROUND((AVERAGE(T12:AD12)),0)),"")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2" s="19">
        <f t="shared" si="4"/>
        <v>74</v>
      </c>
      <c r="L12" s="19" t="str">
        <f t="shared" si="5"/>
        <v>C</v>
      </c>
      <c r="M12" s="19">
        <f t="shared" si="6"/>
        <v>74</v>
      </c>
      <c r="N12" s="19" t="str">
        <f t="shared" si="7"/>
        <v>C</v>
      </c>
      <c r="O12" s="35">
        <v>1</v>
      </c>
      <c r="P12" s="19" t="str">
        <f t="shared" si="8"/>
        <v>Memiliki ketrampilan menentukan letak suatu wilayah dengan menggunakan Peta dan Citra Penginderaan jauh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73</v>
      </c>
      <c r="W12" s="1">
        <v>80</v>
      </c>
      <c r="X12" s="1"/>
      <c r="Y12" s="1"/>
      <c r="Z12" s="1"/>
      <c r="AA12" s="1"/>
      <c r="AB12" s="1"/>
      <c r="AC12" s="1"/>
      <c r="AD12" s="1">
        <v>78</v>
      </c>
      <c r="AE12" s="18"/>
      <c r="AF12" s="1">
        <v>76</v>
      </c>
      <c r="AG12" s="1">
        <v>72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4745</v>
      </c>
      <c r="C13" s="19" t="s">
        <v>117</v>
      </c>
      <c r="D13" s="18"/>
      <c r="E13" s="19">
        <f t="shared" si="0"/>
        <v>77</v>
      </c>
      <c r="F13" s="19" t="str">
        <f t="shared" si="1"/>
        <v>B</v>
      </c>
      <c r="G13" s="19">
        <f>IF(AND((COUNTA(T12:AC12)&gt;0),(COUNTA(AD13)=1)),(ROUND((AVERAGE(T13:AD13)),0)),"")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3" s="19">
        <f t="shared" si="4"/>
        <v>78.5</v>
      </c>
      <c r="L13" s="19" t="str">
        <f t="shared" si="5"/>
        <v>B</v>
      </c>
      <c r="M13" s="19">
        <f t="shared" si="6"/>
        <v>78.5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wilayah dengan menggunakan Peta dan Citra Penginderaan jauh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73</v>
      </c>
      <c r="W13" s="1">
        <v>78</v>
      </c>
      <c r="X13" s="1"/>
      <c r="Y13" s="1"/>
      <c r="Z13" s="1"/>
      <c r="AA13" s="1"/>
      <c r="AB13" s="1"/>
      <c r="AC13" s="1"/>
      <c r="AD13" s="1">
        <v>75</v>
      </c>
      <c r="AE13" s="18"/>
      <c r="AF13" s="1">
        <v>77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190</v>
      </c>
      <c r="FJ13" s="74">
        <v>681</v>
      </c>
      <c r="FK13" s="74">
        <v>691</v>
      </c>
    </row>
    <row r="14" spans="1:167" x14ac:dyDescent="0.25">
      <c r="A14" s="19">
        <v>4</v>
      </c>
      <c r="B14" s="19">
        <v>4761</v>
      </c>
      <c r="C14" s="19" t="s">
        <v>118</v>
      </c>
      <c r="D14" s="18"/>
      <c r="E14" s="19">
        <f t="shared" si="0"/>
        <v>80</v>
      </c>
      <c r="F14" s="19" t="str">
        <f t="shared" si="1"/>
        <v>B</v>
      </c>
      <c r="G14" s="19">
        <f>IF(AND((COUNTA(T12:AC12)&gt;0),(COUNTA(AD14)=1)),(ROUND((AVERAGE(T14:AD14)),0)),"")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wilayah dengan menggunakan Peta dan Citra Penginderaan jauh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80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>
        <v>82</v>
      </c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4776</v>
      </c>
      <c r="C15" s="19" t="s">
        <v>119</v>
      </c>
      <c r="D15" s="18"/>
      <c r="E15" s="19">
        <f t="shared" si="0"/>
        <v>82</v>
      </c>
      <c r="F15" s="19" t="str">
        <f t="shared" si="1"/>
        <v>B</v>
      </c>
      <c r="G15" s="19">
        <f>IF(AND((COUNTA(T12:AC12)&gt;0),(COUNTA(AD15)=1)),(ROUND((AVERAGE(T15:AD15)),0)),"")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1</v>
      </c>
      <c r="P15" s="19" t="str">
        <f t="shared" si="8"/>
        <v>Memiliki ketrampilan menentukan letak suatu wilayah dengan menggunakan Peta dan Citra Penginderaan jauh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81</v>
      </c>
      <c r="V15" s="1">
        <v>84</v>
      </c>
      <c r="W15" s="1">
        <v>85</v>
      </c>
      <c r="X15" s="1"/>
      <c r="Y15" s="1"/>
      <c r="Z15" s="1"/>
      <c r="AA15" s="1"/>
      <c r="AB15" s="1"/>
      <c r="AC15" s="1"/>
      <c r="AD15" s="1">
        <v>85</v>
      </c>
      <c r="AE15" s="18"/>
      <c r="AF15" s="1">
        <v>82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/>
      <c r="FJ15" s="74">
        <v>682</v>
      </c>
      <c r="FK15" s="74">
        <v>692</v>
      </c>
    </row>
    <row r="16" spans="1:167" x14ac:dyDescent="0.25">
      <c r="A16" s="19">
        <v>6</v>
      </c>
      <c r="B16" s="19">
        <v>4792</v>
      </c>
      <c r="C16" s="19" t="s">
        <v>120</v>
      </c>
      <c r="D16" s="18"/>
      <c r="E16" s="19">
        <f t="shared" si="0"/>
        <v>78</v>
      </c>
      <c r="F16" s="19" t="str">
        <f t="shared" si="1"/>
        <v>B</v>
      </c>
      <c r="G16" s="19">
        <f>IF(AND((COUNTA(T12:AC12)&gt;0),(COUNTA(AD16)=1)),(ROUND((AVERAGE(T16:AD16)),0)),"")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menentukan letak suatu wilayah dengan menggunakan Peta dan Citra Penginderaan jauh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78</v>
      </c>
      <c r="V16" s="1">
        <v>75</v>
      </c>
      <c r="W16" s="1">
        <v>82</v>
      </c>
      <c r="X16" s="1"/>
      <c r="Y16" s="1"/>
      <c r="Z16" s="1"/>
      <c r="AA16" s="1"/>
      <c r="AB16" s="1"/>
      <c r="AC16" s="1"/>
      <c r="AD16" s="1">
        <v>82</v>
      </c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4808</v>
      </c>
      <c r="C17" s="19" t="s">
        <v>121</v>
      </c>
      <c r="D17" s="18"/>
      <c r="E17" s="19">
        <f t="shared" si="0"/>
        <v>80</v>
      </c>
      <c r="F17" s="19" t="str">
        <f t="shared" si="1"/>
        <v>B</v>
      </c>
      <c r="G17" s="19">
        <f>IF(AND((COUNTA(T12:AC12)&gt;0),(COUNTA(AD17)=1)),(ROUND((AVERAGE(T17:AD17)),0)),"")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7" s="19">
        <f t="shared" si="4"/>
        <v>79.5</v>
      </c>
      <c r="L17" s="19" t="str">
        <f t="shared" si="5"/>
        <v>B</v>
      </c>
      <c r="M17" s="19">
        <f t="shared" si="6"/>
        <v>79.5</v>
      </c>
      <c r="N17" s="19" t="str">
        <f t="shared" si="7"/>
        <v>B</v>
      </c>
      <c r="O17" s="35">
        <v>1</v>
      </c>
      <c r="P17" s="19" t="str">
        <f t="shared" si="8"/>
        <v>Memiliki ketrampilan menentukan letak suatu wilayah dengan menggunakan Peta dan Citra Penginderaan jauh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80</v>
      </c>
      <c r="V17" s="1">
        <v>81</v>
      </c>
      <c r="W17" s="1">
        <v>83</v>
      </c>
      <c r="X17" s="1"/>
      <c r="Y17" s="1"/>
      <c r="Z17" s="1"/>
      <c r="AA17" s="1"/>
      <c r="AB17" s="1"/>
      <c r="AC17" s="1"/>
      <c r="AD17" s="1">
        <v>82</v>
      </c>
      <c r="AE17" s="18"/>
      <c r="AF17" s="1">
        <v>79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683</v>
      </c>
      <c r="FK17" s="74">
        <v>693</v>
      </c>
    </row>
    <row r="18" spans="1:167" x14ac:dyDescent="0.25">
      <c r="A18" s="19">
        <v>8</v>
      </c>
      <c r="B18" s="19">
        <v>4824</v>
      </c>
      <c r="C18" s="19" t="s">
        <v>122</v>
      </c>
      <c r="D18" s="18"/>
      <c r="E18" s="19">
        <f t="shared" si="0"/>
        <v>79</v>
      </c>
      <c r="F18" s="19" t="str">
        <f t="shared" si="1"/>
        <v>B</v>
      </c>
      <c r="G18" s="19">
        <f>IF(AND((COUNTA(T12:AC12)&gt;0),(COUNTA(AD18)=1)),(ROUND((AVERAGE(T18:AD18)),0)),"")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1</v>
      </c>
      <c r="P18" s="19" t="str">
        <f t="shared" si="8"/>
        <v>Memiliki ketrampilan menentukan letak suatu wilayah dengan menggunakan Peta dan Citra Penginderaan jauh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77</v>
      </c>
      <c r="V18" s="1">
        <v>76</v>
      </c>
      <c r="W18" s="1">
        <v>84</v>
      </c>
      <c r="X18" s="1"/>
      <c r="Y18" s="1"/>
      <c r="Z18" s="1"/>
      <c r="AA18" s="1"/>
      <c r="AB18" s="1"/>
      <c r="AC18" s="1"/>
      <c r="AD18" s="1">
        <v>81</v>
      </c>
      <c r="AE18" s="18"/>
      <c r="AF18" s="1">
        <v>79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4840</v>
      </c>
      <c r="C19" s="19" t="s">
        <v>123</v>
      </c>
      <c r="D19" s="18"/>
      <c r="E19" s="19">
        <f t="shared" si="0"/>
        <v>80</v>
      </c>
      <c r="F19" s="19" t="str">
        <f t="shared" si="1"/>
        <v>B</v>
      </c>
      <c r="G19" s="19">
        <f>IF(AND((COUNTA(T12:AC12)&gt;0),(COUNTA(AD19)=1)),(ROUND((AVERAGE(T19:AD19)),0)),"")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Memiliki ketrampilan menentukan letak suatu wilayah dengan menggunakan Peta dan Citra Penginderaan jauh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77</v>
      </c>
      <c r="V19" s="1">
        <v>79</v>
      </c>
      <c r="W19" s="1">
        <v>82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82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684</v>
      </c>
      <c r="FK19" s="74">
        <v>694</v>
      </c>
    </row>
    <row r="20" spans="1:167" x14ac:dyDescent="0.25">
      <c r="A20" s="19">
        <v>10</v>
      </c>
      <c r="B20" s="19">
        <v>4856</v>
      </c>
      <c r="C20" s="19" t="s">
        <v>124</v>
      </c>
      <c r="D20" s="18"/>
      <c r="E20" s="19">
        <f t="shared" si="0"/>
        <v>77</v>
      </c>
      <c r="F20" s="19" t="str">
        <f t="shared" si="1"/>
        <v>B</v>
      </c>
      <c r="G20" s="19">
        <f>IF(AND((COUNTA(T12:AC12)&gt;0),(COUNTA(AD20)=1)),(ROUND((AVERAGE(T20:AD20)),0)),"")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0" s="19">
        <f t="shared" si="4"/>
        <v>78.5</v>
      </c>
      <c r="L20" s="19" t="str">
        <f t="shared" si="5"/>
        <v>B</v>
      </c>
      <c r="M20" s="19">
        <f t="shared" si="6"/>
        <v>78.5</v>
      </c>
      <c r="N20" s="19" t="str">
        <f t="shared" si="7"/>
        <v>B</v>
      </c>
      <c r="O20" s="35">
        <v>1</v>
      </c>
      <c r="P20" s="19" t="str">
        <f t="shared" si="8"/>
        <v>Memiliki ketrampilan menentukan letak suatu wilayah dengan menggunakan Peta dan Citra Penginderaan jauh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75</v>
      </c>
      <c r="V20" s="1">
        <v>73</v>
      </c>
      <c r="W20" s="1">
        <v>80</v>
      </c>
      <c r="X20" s="1"/>
      <c r="Y20" s="1"/>
      <c r="Z20" s="1"/>
      <c r="AA20" s="1"/>
      <c r="AB20" s="1"/>
      <c r="AC20" s="1"/>
      <c r="AD20" s="1">
        <v>78</v>
      </c>
      <c r="AE20" s="18"/>
      <c r="AF20" s="1">
        <v>75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4872</v>
      </c>
      <c r="C21" s="19" t="s">
        <v>125</v>
      </c>
      <c r="D21" s="18"/>
      <c r="E21" s="19">
        <f t="shared" si="0"/>
        <v>81</v>
      </c>
      <c r="F21" s="19" t="str">
        <f t="shared" si="1"/>
        <v>B</v>
      </c>
      <c r="G21" s="19">
        <f>IF(AND((COUNTA(T12:AC12)&gt;0),(COUNTA(AD21)=1)),(ROUND((AVERAGE(T21:AD21)),0)),"")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1" s="19">
        <f t="shared" si="4"/>
        <v>78.5</v>
      </c>
      <c r="L21" s="19" t="str">
        <f t="shared" si="5"/>
        <v>B</v>
      </c>
      <c r="M21" s="19">
        <f t="shared" si="6"/>
        <v>78.5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wilayah dengan menggunakan Peta dan Citra Penginderaan jauh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80</v>
      </c>
      <c r="V21" s="1">
        <v>83</v>
      </c>
      <c r="W21" s="1">
        <v>85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77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685</v>
      </c>
      <c r="FK21" s="74">
        <v>695</v>
      </c>
    </row>
    <row r="22" spans="1:167" x14ac:dyDescent="0.25">
      <c r="A22" s="19">
        <v>12</v>
      </c>
      <c r="B22" s="19">
        <v>4888</v>
      </c>
      <c r="C22" s="19" t="s">
        <v>126</v>
      </c>
      <c r="D22" s="18"/>
      <c r="E22" s="19">
        <f t="shared" si="0"/>
        <v>78</v>
      </c>
      <c r="F22" s="19" t="str">
        <f t="shared" si="1"/>
        <v>B</v>
      </c>
      <c r="G22" s="19">
        <f>IF(AND((COUNTA(T12:AC12)&gt;0),(COUNTA(AD22)=1)),(ROUND((AVERAGE(T22:AD22)),0)),"")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menentukan letak suatu wilayah dengan menggunakan Peta dan Citra Penginderaan jauh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77</v>
      </c>
      <c r="V22" s="1">
        <v>75</v>
      </c>
      <c r="W22" s="1">
        <v>82</v>
      </c>
      <c r="X22" s="1"/>
      <c r="Y22" s="1"/>
      <c r="Z22" s="1"/>
      <c r="AA22" s="1"/>
      <c r="AB22" s="1"/>
      <c r="AC22" s="1"/>
      <c r="AD22" s="1">
        <v>76</v>
      </c>
      <c r="AE22" s="18"/>
      <c r="AF22" s="1">
        <v>79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4904</v>
      </c>
      <c r="C23" s="19" t="s">
        <v>127</v>
      </c>
      <c r="D23" s="18"/>
      <c r="E23" s="19">
        <f t="shared" si="0"/>
        <v>81</v>
      </c>
      <c r="F23" s="19" t="str">
        <f t="shared" si="1"/>
        <v>B</v>
      </c>
      <c r="G23" s="19">
        <f>IF(AND((COUNTA(T12:AC12)&gt;0),(COUNTA(AD23)=1)),(ROUND((AVERAGE(T23:AD23)),0)),"")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3" s="19">
        <f t="shared" si="4"/>
        <v>80.5</v>
      </c>
      <c r="L23" s="19" t="str">
        <f t="shared" si="5"/>
        <v>B</v>
      </c>
      <c r="M23" s="19">
        <f t="shared" si="6"/>
        <v>80.5</v>
      </c>
      <c r="N23" s="19" t="str">
        <f t="shared" si="7"/>
        <v>B</v>
      </c>
      <c r="O23" s="35">
        <v>1</v>
      </c>
      <c r="P23" s="19" t="str">
        <f t="shared" si="8"/>
        <v>Memiliki ketrampilan menentukan letak suatu wilayah dengan menggunakan Peta dan Citra Penginderaan jauh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77</v>
      </c>
      <c r="V23" s="1">
        <v>82</v>
      </c>
      <c r="W23" s="1">
        <v>87</v>
      </c>
      <c r="X23" s="1"/>
      <c r="Y23" s="1"/>
      <c r="Z23" s="1"/>
      <c r="AA23" s="1"/>
      <c r="AB23" s="1"/>
      <c r="AC23" s="1"/>
      <c r="AD23" s="1">
        <v>80</v>
      </c>
      <c r="AE23" s="18"/>
      <c r="AF23" s="1">
        <v>79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686</v>
      </c>
      <c r="FK23" s="74">
        <v>696</v>
      </c>
    </row>
    <row r="24" spans="1:167" x14ac:dyDescent="0.25">
      <c r="A24" s="19">
        <v>14</v>
      </c>
      <c r="B24" s="19">
        <v>4920</v>
      </c>
      <c r="C24" s="19" t="s">
        <v>128</v>
      </c>
      <c r="D24" s="18"/>
      <c r="E24" s="19">
        <f t="shared" si="0"/>
        <v>76</v>
      </c>
      <c r="F24" s="19" t="str">
        <f t="shared" si="1"/>
        <v>B</v>
      </c>
      <c r="G24" s="19">
        <f>IF(AND((COUNTA(T12:AC12)&gt;0),(COUNTA(AD24)=1)),(ROUND((AVERAGE(T24:AD24)),0)),"")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wilayah dengan menggunakan Peta dan Citra Penginderaan jauh</v>
      </c>
      <c r="Q24" s="19" t="str">
        <f t="shared" si="9"/>
        <v>B</v>
      </c>
      <c r="R24" s="19" t="str">
        <f t="shared" si="10"/>
        <v>B</v>
      </c>
      <c r="S24" s="18"/>
      <c r="T24" s="1">
        <v>79</v>
      </c>
      <c r="U24" s="1">
        <v>75</v>
      </c>
      <c r="V24" s="1">
        <v>73</v>
      </c>
      <c r="W24" s="1">
        <v>78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77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4936</v>
      </c>
      <c r="C25" s="19" t="s">
        <v>129</v>
      </c>
      <c r="D25" s="18"/>
      <c r="E25" s="19">
        <f t="shared" si="0"/>
        <v>79</v>
      </c>
      <c r="F25" s="19" t="str">
        <f t="shared" si="1"/>
        <v>B</v>
      </c>
      <c r="G25" s="19">
        <f>IF(AND((COUNTA(T12:AC12)&gt;0),(COUNTA(AD25)=1)),(ROUND((AVERAGE(T25:AD25)),0)),"")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menentukan letak suatu wilayah dengan menggunakan Peta dan Citra Penginderaan jauh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78</v>
      </c>
      <c r="V25" s="1">
        <v>77</v>
      </c>
      <c r="W25" s="1">
        <v>82</v>
      </c>
      <c r="X25" s="1"/>
      <c r="Y25" s="1"/>
      <c r="Z25" s="1"/>
      <c r="AA25" s="1"/>
      <c r="AB25" s="1"/>
      <c r="AC25" s="1"/>
      <c r="AD25" s="1">
        <v>80</v>
      </c>
      <c r="AE25" s="18"/>
      <c r="AF25" s="1">
        <v>79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687</v>
      </c>
      <c r="FK25" s="74">
        <v>697</v>
      </c>
    </row>
    <row r="26" spans="1:167" x14ac:dyDescent="0.25">
      <c r="A26" s="19">
        <v>16</v>
      </c>
      <c r="B26" s="19">
        <v>4952</v>
      </c>
      <c r="C26" s="19" t="s">
        <v>130</v>
      </c>
      <c r="D26" s="18"/>
      <c r="E26" s="19">
        <f t="shared" si="0"/>
        <v>78</v>
      </c>
      <c r="F26" s="19" t="str">
        <f t="shared" si="1"/>
        <v>B</v>
      </c>
      <c r="G26" s="19">
        <f>IF(AND((COUNTA(T12:AC12)&gt;0),(COUNTA(AD26)=1)),(ROUND((AVERAGE(T26:AD26)),0)),"")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6" s="19">
        <f t="shared" si="4"/>
        <v>79.5</v>
      </c>
      <c r="L26" s="19" t="str">
        <f t="shared" si="5"/>
        <v>B</v>
      </c>
      <c r="M26" s="19">
        <f t="shared" si="6"/>
        <v>79.5</v>
      </c>
      <c r="N26" s="19" t="str">
        <f t="shared" si="7"/>
        <v>B</v>
      </c>
      <c r="O26" s="35">
        <v>1</v>
      </c>
      <c r="P26" s="19" t="str">
        <f t="shared" si="8"/>
        <v>Memiliki ketrampilan menentukan letak suatu wilayah dengan menggunakan Peta dan Citra Penginderaan jauh</v>
      </c>
      <c r="Q26" s="19" t="str">
        <f t="shared" si="9"/>
        <v>B</v>
      </c>
      <c r="R26" s="19" t="str">
        <f t="shared" si="10"/>
        <v>B</v>
      </c>
      <c r="S26" s="18"/>
      <c r="T26" s="1">
        <v>75</v>
      </c>
      <c r="U26" s="1">
        <v>77</v>
      </c>
      <c r="V26" s="1">
        <v>75</v>
      </c>
      <c r="W26" s="1">
        <v>84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79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4968</v>
      </c>
      <c r="C27" s="19" t="s">
        <v>131</v>
      </c>
      <c r="D27" s="18"/>
      <c r="E27" s="19">
        <f t="shared" si="0"/>
        <v>79</v>
      </c>
      <c r="F27" s="19" t="str">
        <f t="shared" si="1"/>
        <v>B</v>
      </c>
      <c r="G27" s="19">
        <f>IF(AND((COUNTA(T12:AC12)&gt;0),(COUNTA(AD27)=1)),(ROUND((AVERAGE(T27:AD27)),0)),"")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wilayah dengan menggunakan Peta dan Citra Penginderaan jauh</v>
      </c>
      <c r="Q27" s="19" t="str">
        <f t="shared" si="9"/>
        <v>B</v>
      </c>
      <c r="R27" s="19" t="str">
        <f t="shared" si="10"/>
        <v>B</v>
      </c>
      <c r="S27" s="18"/>
      <c r="T27" s="1">
        <v>79</v>
      </c>
      <c r="U27" s="1">
        <v>75</v>
      </c>
      <c r="V27" s="1">
        <v>79</v>
      </c>
      <c r="W27" s="1">
        <v>82</v>
      </c>
      <c r="X27" s="1"/>
      <c r="Y27" s="1"/>
      <c r="Z27" s="1"/>
      <c r="AA27" s="1"/>
      <c r="AB27" s="1"/>
      <c r="AC27" s="1"/>
      <c r="AD27" s="1">
        <v>81</v>
      </c>
      <c r="AE27" s="18"/>
      <c r="AF27" s="1">
        <v>79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688</v>
      </c>
      <c r="FK27" s="74">
        <v>698</v>
      </c>
    </row>
    <row r="28" spans="1:167" x14ac:dyDescent="0.25">
      <c r="A28" s="19">
        <v>18</v>
      </c>
      <c r="B28" s="19">
        <v>4984</v>
      </c>
      <c r="C28" s="19" t="s">
        <v>132</v>
      </c>
      <c r="D28" s="18"/>
      <c r="E28" s="19">
        <f t="shared" si="0"/>
        <v>81</v>
      </c>
      <c r="F28" s="19" t="str">
        <f t="shared" si="1"/>
        <v>B</v>
      </c>
      <c r="G28" s="19">
        <f>IF(AND((COUNTA(T12:AC12)&gt;0),(COUNTA(AD28)=1)),(ROUND((AVERAGE(T28:AD28)),0)),"")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menentukan letak suatu wilayah dengan menggunakan Peta dan Citra Penginderaan jauh</v>
      </c>
      <c r="Q28" s="19" t="str">
        <f t="shared" si="9"/>
        <v>B</v>
      </c>
      <c r="R28" s="19" t="str">
        <f t="shared" si="10"/>
        <v>B</v>
      </c>
      <c r="S28" s="18"/>
      <c r="T28" s="1">
        <v>79</v>
      </c>
      <c r="U28" s="1">
        <v>77</v>
      </c>
      <c r="V28" s="1">
        <v>84</v>
      </c>
      <c r="W28" s="1">
        <v>85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78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5000</v>
      </c>
      <c r="C29" s="19" t="s">
        <v>133</v>
      </c>
      <c r="D29" s="18"/>
      <c r="E29" s="19">
        <f t="shared" si="0"/>
        <v>80</v>
      </c>
      <c r="F29" s="19" t="str">
        <f t="shared" si="1"/>
        <v>B</v>
      </c>
      <c r="G29" s="19">
        <f>IF(AND((COUNTA(T12:AC12)&gt;0),(COUNTA(AD29)=1)),(ROUND((AVERAGE(T29:AD29)),0)),"")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ketrampilan menentukan letak suatu wilayah dengan menggunakan Peta dan Citra Penginderaan jauh</v>
      </c>
      <c r="Q29" s="19" t="str">
        <f t="shared" si="9"/>
        <v>B</v>
      </c>
      <c r="R29" s="19" t="str">
        <f t="shared" si="10"/>
        <v>B</v>
      </c>
      <c r="S29" s="18"/>
      <c r="T29" s="1">
        <v>77</v>
      </c>
      <c r="U29" s="1">
        <v>84</v>
      </c>
      <c r="V29" s="1">
        <v>78</v>
      </c>
      <c r="W29" s="1">
        <v>82</v>
      </c>
      <c r="X29" s="1"/>
      <c r="Y29" s="1"/>
      <c r="Z29" s="1"/>
      <c r="AA29" s="1"/>
      <c r="AB29" s="1"/>
      <c r="AC29" s="1"/>
      <c r="AD29" s="1">
        <v>80</v>
      </c>
      <c r="AE29" s="18"/>
      <c r="AF29" s="1">
        <v>81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689</v>
      </c>
      <c r="FK29" s="74">
        <v>699</v>
      </c>
    </row>
    <row r="30" spans="1:167" x14ac:dyDescent="0.25">
      <c r="A30" s="19">
        <v>20</v>
      </c>
      <c r="B30" s="19">
        <v>5016</v>
      </c>
      <c r="C30" s="19" t="s">
        <v>134</v>
      </c>
      <c r="D30" s="18"/>
      <c r="E30" s="19">
        <f t="shared" si="0"/>
        <v>85</v>
      </c>
      <c r="F30" s="19" t="str">
        <f t="shared" si="1"/>
        <v>A</v>
      </c>
      <c r="G30" s="19">
        <f>IF(AND((COUNTA(T12:AC12)&gt;0),(COUNTA(AD30)=1)),(ROUND((AVERAGE(T30:AD30)),0)),"")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wilayah dengan menggunakan Peta dan Citra Penginderaan jauh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84</v>
      </c>
      <c r="V30" s="1">
        <v>94</v>
      </c>
      <c r="W30" s="1">
        <v>83</v>
      </c>
      <c r="X30" s="1"/>
      <c r="Y30" s="1"/>
      <c r="Z30" s="1"/>
      <c r="AA30" s="1"/>
      <c r="AB30" s="1"/>
      <c r="AC30" s="1"/>
      <c r="AD30" s="1">
        <v>87</v>
      </c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5031</v>
      </c>
      <c r="C31" s="19" t="s">
        <v>135</v>
      </c>
      <c r="D31" s="18"/>
      <c r="E31" s="19">
        <f t="shared" si="0"/>
        <v>81</v>
      </c>
      <c r="F31" s="19" t="str">
        <f t="shared" si="1"/>
        <v>B</v>
      </c>
      <c r="G31" s="19">
        <f>IF(AND((COUNTA(T12:AC12)&gt;0),(COUNTA(AD31)=1)),(ROUND((AVERAGE(T31:AD31)),0)),"")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Memiliki ketrampilan menentukan letak suatu wilayah dengan menggunakan Peta dan Citra Penginderaan jauh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77</v>
      </c>
      <c r="V31" s="1">
        <v>84</v>
      </c>
      <c r="W31" s="1">
        <v>85</v>
      </c>
      <c r="X31" s="1"/>
      <c r="Y31" s="1"/>
      <c r="Z31" s="1"/>
      <c r="AA31" s="1"/>
      <c r="AB31" s="1"/>
      <c r="AC31" s="1"/>
      <c r="AD31" s="1">
        <v>80</v>
      </c>
      <c r="AE31" s="18"/>
      <c r="AF31" s="1">
        <v>79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690</v>
      </c>
      <c r="FK31" s="74">
        <v>700</v>
      </c>
    </row>
    <row r="32" spans="1:167" x14ac:dyDescent="0.25">
      <c r="A32" s="19">
        <v>22</v>
      </c>
      <c r="B32" s="19">
        <v>5046</v>
      </c>
      <c r="C32" s="19" t="s">
        <v>136</v>
      </c>
      <c r="D32" s="18"/>
      <c r="E32" s="19">
        <f t="shared" si="0"/>
        <v>78</v>
      </c>
      <c r="F32" s="19" t="str">
        <f t="shared" si="1"/>
        <v>B</v>
      </c>
      <c r="G32" s="19">
        <f>IF(AND((COUNTA(T12:AC12)&gt;0),(COUNTA(AD32)=1)),(ROUND((AVERAGE(T32:AD32)),0)),"")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1</v>
      </c>
      <c r="P32" s="19" t="str">
        <f t="shared" si="8"/>
        <v>Memiliki ketrampilan menentukan letak suatu wilayah dengan menggunakan Peta dan Citra Penginderaan jauh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77</v>
      </c>
      <c r="V32" s="1">
        <v>73</v>
      </c>
      <c r="W32" s="1">
        <v>83</v>
      </c>
      <c r="X32" s="1"/>
      <c r="Y32" s="1"/>
      <c r="Z32" s="1"/>
      <c r="AA32" s="1"/>
      <c r="AB32" s="1"/>
      <c r="AC32" s="1"/>
      <c r="AD32" s="1">
        <v>78</v>
      </c>
      <c r="AE32" s="18"/>
      <c r="AF32" s="1">
        <v>80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5062</v>
      </c>
      <c r="C33" s="19" t="s">
        <v>137</v>
      </c>
      <c r="D33" s="18"/>
      <c r="E33" s="19">
        <f t="shared" si="0"/>
        <v>81</v>
      </c>
      <c r="F33" s="19" t="str">
        <f t="shared" si="1"/>
        <v>B</v>
      </c>
      <c r="G33" s="19">
        <f>IF(AND((COUNTA(T12:AC12)&gt;0),(COUNTA(AD33)=1)),(ROUND((AVERAGE(T33:AD33)),0)),"")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1</v>
      </c>
      <c r="P33" s="19" t="str">
        <f t="shared" si="8"/>
        <v>Memiliki ketrampilan menentukan letak suatu wilayah dengan menggunakan Peta dan Citra Penginderaan jauh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77</v>
      </c>
      <c r="V33" s="1">
        <v>82</v>
      </c>
      <c r="W33" s="1">
        <v>87</v>
      </c>
      <c r="X33" s="1"/>
      <c r="Y33" s="1"/>
      <c r="Z33" s="1"/>
      <c r="AA33" s="1"/>
      <c r="AB33" s="1"/>
      <c r="AC33" s="1"/>
      <c r="AD33" s="1">
        <v>80</v>
      </c>
      <c r="AE33" s="18"/>
      <c r="AF33" s="1">
        <v>79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5078</v>
      </c>
      <c r="C34" s="19" t="s">
        <v>138</v>
      </c>
      <c r="D34" s="18"/>
      <c r="E34" s="19">
        <f t="shared" si="0"/>
        <v>80</v>
      </c>
      <c r="F34" s="19" t="str">
        <f t="shared" si="1"/>
        <v>B</v>
      </c>
      <c r="G34" s="19">
        <f>IF(AND((COUNTA(T12:AC12)&gt;0),(COUNTA(AD34)=1)),(ROUND((AVERAGE(T34:AD34)),0)),"")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menentukan letak suatu wilayah dengan menggunakan Peta dan Citra Penginderaan jauh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77</v>
      </c>
      <c r="V34" s="1">
        <v>73</v>
      </c>
      <c r="W34" s="1">
        <v>86</v>
      </c>
      <c r="X34" s="1"/>
      <c r="Y34" s="1"/>
      <c r="Z34" s="1"/>
      <c r="AA34" s="1"/>
      <c r="AB34" s="1"/>
      <c r="AC34" s="1"/>
      <c r="AD34" s="1">
        <v>80</v>
      </c>
      <c r="AE34" s="18"/>
      <c r="AF34" s="1">
        <v>78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5094</v>
      </c>
      <c r="C35" s="19" t="s">
        <v>139</v>
      </c>
      <c r="D35" s="18"/>
      <c r="E35" s="19">
        <f t="shared" si="0"/>
        <v>84</v>
      </c>
      <c r="F35" s="19" t="str">
        <f t="shared" si="1"/>
        <v>B</v>
      </c>
      <c r="G35" s="19">
        <f>IF(AND((COUNTA(T12:AC12)&gt;0),(COUNTA(AD35)=1)),(ROUND((AVERAGE(T35:AD35)),0)),"")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Memiliki ketrampilan menentukan letak suatu wilayah dengan menggunakan Peta dan Citra Penginderaan jauh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87</v>
      </c>
      <c r="W35" s="1">
        <v>85</v>
      </c>
      <c r="X35" s="1"/>
      <c r="Y35" s="1"/>
      <c r="Z35" s="1"/>
      <c r="AA35" s="1"/>
      <c r="AB35" s="1"/>
      <c r="AC35" s="1"/>
      <c r="AD35" s="1">
        <v>85</v>
      </c>
      <c r="AE35" s="18"/>
      <c r="AF35" s="1">
        <v>82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5110</v>
      </c>
      <c r="C36" s="19" t="s">
        <v>140</v>
      </c>
      <c r="D36" s="18"/>
      <c r="E36" s="19">
        <f t="shared" si="0"/>
        <v>80</v>
      </c>
      <c r="F36" s="19" t="str">
        <f t="shared" si="1"/>
        <v>B</v>
      </c>
      <c r="G36" s="19">
        <f>IF(AND((COUNTA(T12:AC12)&gt;0),(COUNTA(AD36)=1)),(ROUND((AVERAGE(T36:AD36)),0)),"")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wilayah dengan menggunakan Peta dan Citra Penginderaan jauh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77</v>
      </c>
      <c r="V36" s="1">
        <v>82</v>
      </c>
      <c r="W36" s="1">
        <v>80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81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5126</v>
      </c>
      <c r="C37" s="19" t="s">
        <v>141</v>
      </c>
      <c r="D37" s="18"/>
      <c r="E37" s="19">
        <f t="shared" si="0"/>
        <v>79</v>
      </c>
      <c r="F37" s="19" t="str">
        <f t="shared" si="1"/>
        <v>B</v>
      </c>
      <c r="G37" s="19">
        <f>IF(AND((COUNTA(T12:AC12)&gt;0),(COUNTA(AD37)=1)),(ROUND((AVERAGE(T37:AD37)),0)),"")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menentukan letak suatu wilayah dengan menggunakan Peta dan Citra Penginderaan jauh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77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>
        <v>78</v>
      </c>
      <c r="AE37" s="18"/>
      <c r="AF37" s="1">
        <v>79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5142</v>
      </c>
      <c r="C38" s="19" t="s">
        <v>142</v>
      </c>
      <c r="D38" s="18"/>
      <c r="E38" s="19">
        <f t="shared" si="0"/>
        <v>78</v>
      </c>
      <c r="F38" s="19" t="str">
        <f t="shared" si="1"/>
        <v>B</v>
      </c>
      <c r="G38" s="19">
        <f>IF(AND((COUNTA(T12:AC12)&gt;0),(COUNTA(AD38)=1)),(ROUND((AVERAGE(T38:AD38)),0)),"")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1</v>
      </c>
      <c r="P38" s="19" t="str">
        <f t="shared" si="8"/>
        <v>Memiliki ketrampilan menentukan letak suatu wilayah dengan menggunakan Peta dan Citra Penginderaan jauh</v>
      </c>
      <c r="Q38" s="19" t="str">
        <f t="shared" si="9"/>
        <v>B</v>
      </c>
      <c r="R38" s="19" t="str">
        <f t="shared" si="10"/>
        <v>B</v>
      </c>
      <c r="S38" s="18"/>
      <c r="T38" s="1">
        <v>79</v>
      </c>
      <c r="U38" s="1">
        <v>75</v>
      </c>
      <c r="V38" s="1">
        <v>76</v>
      </c>
      <c r="W38" s="1">
        <v>82</v>
      </c>
      <c r="X38" s="1"/>
      <c r="Y38" s="1"/>
      <c r="Z38" s="1"/>
      <c r="AA38" s="1"/>
      <c r="AB38" s="1"/>
      <c r="AC38" s="1"/>
      <c r="AD38" s="1">
        <v>78</v>
      </c>
      <c r="AE38" s="18"/>
      <c r="AF38" s="1">
        <v>85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5158</v>
      </c>
      <c r="C39" s="19" t="s">
        <v>143</v>
      </c>
      <c r="D39" s="18"/>
      <c r="E39" s="19">
        <f t="shared" si="0"/>
        <v>78</v>
      </c>
      <c r="F39" s="19" t="str">
        <f t="shared" si="1"/>
        <v>B</v>
      </c>
      <c r="G39" s="19">
        <f>IF(AND((COUNTA(T12:AC12)&gt;0),(COUNTA(AD39)=1)),(ROUND((AVERAGE(T39:AD39)),0)),"")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menentukan letak suatu wilayah dengan menggunakan Peta dan Citra Penginderaan jauh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77</v>
      </c>
      <c r="V39" s="1">
        <v>73</v>
      </c>
      <c r="W39" s="1">
        <v>80</v>
      </c>
      <c r="X39" s="1"/>
      <c r="Y39" s="1"/>
      <c r="Z39" s="1"/>
      <c r="AA39" s="1"/>
      <c r="AB39" s="1"/>
      <c r="AC39" s="1"/>
      <c r="AD39" s="1">
        <v>78</v>
      </c>
      <c r="AE39" s="18"/>
      <c r="AF39" s="1">
        <v>75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5174</v>
      </c>
      <c r="C40" s="19" t="s">
        <v>144</v>
      </c>
      <c r="D40" s="18"/>
      <c r="E40" s="19">
        <f t="shared" si="0"/>
        <v>81</v>
      </c>
      <c r="F40" s="19" t="str">
        <f t="shared" si="1"/>
        <v>B</v>
      </c>
      <c r="G40" s="19">
        <f>IF(AND((COUNTA(T12:AC12)&gt;0),(COUNTA(AD40)=1)),(ROUND((AVERAGE(T40:AD40)),0)),"")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0" s="19">
        <f t="shared" si="4"/>
        <v>83.5</v>
      </c>
      <c r="L40" s="19" t="str">
        <f t="shared" si="5"/>
        <v>B</v>
      </c>
      <c r="M40" s="19">
        <f t="shared" si="6"/>
        <v>83.5</v>
      </c>
      <c r="N40" s="19" t="str">
        <f t="shared" si="7"/>
        <v>B</v>
      </c>
      <c r="O40" s="35">
        <v>1</v>
      </c>
      <c r="P40" s="19" t="str">
        <f t="shared" si="8"/>
        <v>Memiliki ketrampilan menentukan letak suatu wilayah dengan menggunakan Peta dan Citra Penginderaan jauh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84</v>
      </c>
      <c r="V40" s="1">
        <v>83</v>
      </c>
      <c r="W40" s="1">
        <v>80</v>
      </c>
      <c r="X40" s="1"/>
      <c r="Y40" s="1"/>
      <c r="Z40" s="1"/>
      <c r="AA40" s="1"/>
      <c r="AB40" s="1"/>
      <c r="AC40" s="1"/>
      <c r="AD40" s="1">
        <v>80</v>
      </c>
      <c r="AE40" s="18"/>
      <c r="AF40" s="1">
        <v>82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5190</v>
      </c>
      <c r="C41" s="19" t="s">
        <v>145</v>
      </c>
      <c r="D41" s="18"/>
      <c r="E41" s="19">
        <f t="shared" si="0"/>
        <v>83</v>
      </c>
      <c r="F41" s="19" t="str">
        <f t="shared" si="1"/>
        <v>B</v>
      </c>
      <c r="G41" s="19">
        <f>IF(AND((COUNTA(T12:AC12)&gt;0),(COUNTA(AD41)=1)),(ROUND((AVERAGE(T41:AD41)),0)),"")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1</v>
      </c>
      <c r="P41" s="19" t="str">
        <f t="shared" si="8"/>
        <v>Memiliki ketrampilan menentukan letak suatu wilayah dengan menggunakan Peta dan Citra Penginderaan jauh</v>
      </c>
      <c r="Q41" s="19" t="str">
        <f t="shared" si="9"/>
        <v>B</v>
      </c>
      <c r="R41" s="19" t="str">
        <f t="shared" si="10"/>
        <v>B</v>
      </c>
      <c r="S41" s="18"/>
      <c r="T41" s="1">
        <v>82</v>
      </c>
      <c r="U41" s="1">
        <v>84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>
        <v>83</v>
      </c>
      <c r="AE41" s="18"/>
      <c r="AF41" s="1">
        <v>82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5206</v>
      </c>
      <c r="C42" s="19" t="s">
        <v>146</v>
      </c>
      <c r="D42" s="18"/>
      <c r="E42" s="19">
        <f t="shared" si="0"/>
        <v>79</v>
      </c>
      <c r="F42" s="19" t="str">
        <f t="shared" si="1"/>
        <v>B</v>
      </c>
      <c r="G42" s="19">
        <f>IF(AND((COUNTA(T12:AC12)&gt;0),(COUNTA(AD42)=1)),(ROUND((AVERAGE(T42:AD42)),0)),"")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menentukan letak suatu wilayah dengan menggunakan Peta dan Citra Penginderaan jauh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77</v>
      </c>
      <c r="V42" s="1">
        <v>77</v>
      </c>
      <c r="W42" s="1">
        <v>84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5222</v>
      </c>
      <c r="C43" s="19" t="s">
        <v>147</v>
      </c>
      <c r="D43" s="18"/>
      <c r="E43" s="19">
        <f t="shared" si="0"/>
        <v>76</v>
      </c>
      <c r="F43" s="19" t="str">
        <f t="shared" si="1"/>
        <v>B</v>
      </c>
      <c r="G43" s="19">
        <f>IF(AND((COUNTA(T12:AC12)&gt;0),(COUNTA(AD43)=1)),(ROUND((AVERAGE(T43:AD43)),0)),"")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1</v>
      </c>
      <c r="P43" s="19" t="str">
        <f t="shared" si="8"/>
        <v>Memiliki ketrampilan menentukan letak suatu wilayah dengan menggunakan Peta dan Citra Penginderaan jauh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75</v>
      </c>
      <c r="V43" s="1">
        <v>73</v>
      </c>
      <c r="W43" s="1">
        <v>80</v>
      </c>
      <c r="X43" s="1"/>
      <c r="Y43" s="1"/>
      <c r="Z43" s="1"/>
      <c r="AA43" s="1"/>
      <c r="AB43" s="1"/>
      <c r="AC43" s="1"/>
      <c r="AD43" s="1">
        <v>75</v>
      </c>
      <c r="AE43" s="18"/>
      <c r="AF43" s="1">
        <v>75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5238</v>
      </c>
      <c r="C44" s="19" t="s">
        <v>148</v>
      </c>
      <c r="D44" s="18"/>
      <c r="E44" s="19">
        <f t="shared" si="0"/>
        <v>79</v>
      </c>
      <c r="F44" s="19" t="str">
        <f t="shared" si="1"/>
        <v>B</v>
      </c>
      <c r="G44" s="19">
        <f>IF(AND((COUNTA(T12:AC12)&gt;0),(COUNTA(AD44)=1)),(ROUND((AVERAGE(T44:AD44)),0)),"")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menentukan letak suatu wilayah dengan menggunakan Peta dan Citra Penginderaan jauh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75</v>
      </c>
      <c r="V44" s="1">
        <v>75</v>
      </c>
      <c r="W44" s="1">
        <v>82</v>
      </c>
      <c r="X44" s="1"/>
      <c r="Y44" s="1"/>
      <c r="Z44" s="1"/>
      <c r="AA44" s="1"/>
      <c r="AB44" s="1"/>
      <c r="AC44" s="1"/>
      <c r="AD44" s="1">
        <v>82</v>
      </c>
      <c r="AE44" s="18"/>
      <c r="AF44" s="1">
        <v>80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5254</v>
      </c>
      <c r="C45" s="19" t="s">
        <v>149</v>
      </c>
      <c r="D45" s="18"/>
      <c r="E45" s="19">
        <f t="shared" si="0"/>
        <v>83</v>
      </c>
      <c r="F45" s="19" t="str">
        <f t="shared" si="1"/>
        <v>B</v>
      </c>
      <c r="G45" s="19">
        <f>IF(AND((COUNTA(T12:AC12)&gt;0),(COUNTA(AD45)=1)),(ROUND((AVERAGE(T45:AD45)),0)),"")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menentukan letak suatu wilayah dengan menggunakan Peta dan Citra Penginderaan jauh</v>
      </c>
      <c r="Q45" s="19" t="str">
        <f t="shared" si="9"/>
        <v>B</v>
      </c>
      <c r="R45" s="19" t="str">
        <f t="shared" si="10"/>
        <v>B</v>
      </c>
      <c r="S45" s="18"/>
      <c r="T45" s="1">
        <v>79</v>
      </c>
      <c r="U45" s="1">
        <v>80</v>
      </c>
      <c r="V45" s="1">
        <v>89</v>
      </c>
      <c r="W45" s="1">
        <v>82</v>
      </c>
      <c r="X45" s="1"/>
      <c r="Y45" s="1"/>
      <c r="Z45" s="1"/>
      <c r="AA45" s="1"/>
      <c r="AB45" s="1"/>
      <c r="AC45" s="1"/>
      <c r="AD45" s="1">
        <v>85</v>
      </c>
      <c r="AE45" s="18"/>
      <c r="AF45" s="1">
        <v>81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5269</v>
      </c>
      <c r="C46" s="19" t="s">
        <v>150</v>
      </c>
      <c r="D46" s="18"/>
      <c r="E46" s="19">
        <f t="shared" si="0"/>
        <v>76</v>
      </c>
      <c r="F46" s="19" t="str">
        <f t="shared" si="1"/>
        <v>B</v>
      </c>
      <c r="G46" s="19">
        <f>IF(AND((COUNTA(T12:AC12)&gt;0),(COUNTA(AD46)=1)),(ROUND((AVERAGE(T46:AD46)),0)),"")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6" s="19">
        <f t="shared" si="4"/>
        <v>77.5</v>
      </c>
      <c r="L46" s="19" t="str">
        <f t="shared" si="5"/>
        <v>B</v>
      </c>
      <c r="M46" s="19">
        <f t="shared" si="6"/>
        <v>77.5</v>
      </c>
      <c r="N46" s="19" t="str">
        <f t="shared" si="7"/>
        <v>B</v>
      </c>
      <c r="O46" s="35">
        <v>1</v>
      </c>
      <c r="P46" s="19" t="str">
        <f t="shared" si="8"/>
        <v>Memiliki ketrampilan menentukan letak suatu wilayah dengan menggunakan Peta dan Citra Penginderaan jauh</v>
      </c>
      <c r="Q46" s="19" t="str">
        <f t="shared" si="9"/>
        <v>B</v>
      </c>
      <c r="R46" s="19" t="str">
        <f t="shared" si="10"/>
        <v>B</v>
      </c>
      <c r="S46" s="18"/>
      <c r="T46" s="1">
        <v>77</v>
      </c>
      <c r="U46" s="1">
        <v>75</v>
      </c>
      <c r="V46" s="1">
        <v>73</v>
      </c>
      <c r="W46" s="1">
        <v>80</v>
      </c>
      <c r="X46" s="1"/>
      <c r="Y46" s="1"/>
      <c r="Z46" s="1"/>
      <c r="AA46" s="1"/>
      <c r="AB46" s="1"/>
      <c r="AC46" s="1"/>
      <c r="AD46" s="1">
        <v>78</v>
      </c>
      <c r="AE46" s="18"/>
      <c r="AF46" s="1">
        <v>75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IF(AND((COUNTA(T12:AC12)&gt;0),(COUNTA(AD47)=1)),(ROUND((AVERAGE(T47:AD47)),0)),"")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IF(AND((COUNTA(T12:AC12)&gt;0),(COUNTA(AD48)=1)),(ROUND((AVERAGE(T48:AD48)),0)),"")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IF(AND((COUNTA(T12:AC12)&gt;0),(COUNTA(AD49)=1)),(ROUND((AVERAGE(T49:AD49)),0)),"")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IF(AND((COUNTA(T12:AC12)&gt;0),(COUNTA(AD50)=1)),(ROUND((AVERAGE(T50:AD50)),0)),"")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>
        <f>IF(COUNTBLANK($G$11:$G$50)=40,"",MAX($G$11:$G$50))</f>
        <v>85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>
        <f>IF(COUNTBLANK($G$11:$G$50)=40,"",MIN($G$11:$G$50))</f>
        <v>76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>
        <f>IF(COUNTBLANK($G$11:$G$50)=40,"",AVERAGE($G$11:$G$50))</f>
        <v>79.638888888888886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>
        <f>IF(COUNTBLANK($AD$11:$AD$50)=40,"",AVERAGE($AD$11:$AD$50))</f>
        <v>80.138888888888886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6" activePane="bottomRight" state="frozen"/>
      <selection pane="topRight"/>
      <selection pane="bottomLeft"/>
      <selection pane="bottomRight" activeCell="L52" sqref="L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5285</v>
      </c>
      <c r="C11" s="19" t="s">
        <v>152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IF(AND((COUNTA(T11:AC11)&gt;0),(COUNTA(AD11)=1)),(ROUND((AVERAGE(T11:AD11)),0)),"")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dasar-dasar Geografi , Pemetaan ,penginderaan jauh dan sistem informasi Geografi, serta Dinamika planet Bumi namun perlu peningkatan pemahaman mengenai Langkah-langkah penelitian  Geografi</v>
      </c>
      <c r="K11" s="19">
        <f t="shared" ref="K11:K50" si="4">IF((COUNTA(AF11:AN11)&gt;0),AVERAGE(AF11:AN11),"")</f>
        <v>93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IF(AND((COUNTA(AF11:AO11)&gt;0),(COUNTA(AD11)=1)),AVERAGE(AF11:AO11),"")</f>
        <v>93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wilayah dengan menggunakan Peta dan Citra Penginderaan jauh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>B</v>
      </c>
      <c r="S11" s="18"/>
      <c r="T11" s="1">
        <v>97</v>
      </c>
      <c r="U11" s="1">
        <v>70</v>
      </c>
      <c r="V11" s="1">
        <v>84</v>
      </c>
      <c r="W11" s="1">
        <v>84</v>
      </c>
      <c r="X11" s="1">
        <v>80</v>
      </c>
      <c r="Y11" s="1"/>
      <c r="Z11" s="1"/>
      <c r="AA11" s="1"/>
      <c r="AB11" s="1"/>
      <c r="AC11" s="1"/>
      <c r="AD11" s="1">
        <v>81</v>
      </c>
      <c r="AE11" s="18"/>
      <c r="AF11" s="1">
        <v>86</v>
      </c>
      <c r="AG11" s="1">
        <v>100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5301</v>
      </c>
      <c r="C12" s="19" t="s">
        <v>153</v>
      </c>
      <c r="D12" s="18"/>
      <c r="E12" s="19">
        <f t="shared" si="0"/>
        <v>76</v>
      </c>
      <c r="F12" s="19" t="str">
        <f t="shared" si="1"/>
        <v>B</v>
      </c>
      <c r="G12" s="19">
        <f>IF(AND((COUNTA(T12:AC12)&gt;0),(COUNTA(AD12)=1)),(ROUND((AVERAGE(T12:AD12)),0)),"")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menentukan letak suatu wilayah dengan menggunakan Peta dan Citra Penginderaan jauh</v>
      </c>
      <c r="Q12" s="19" t="str">
        <f t="shared" si="9"/>
        <v>B</v>
      </c>
      <c r="R12" s="19" t="str">
        <f t="shared" si="10"/>
        <v>B</v>
      </c>
      <c r="S12" s="18"/>
      <c r="T12" s="1">
        <v>74</v>
      </c>
      <c r="U12" s="1">
        <v>70</v>
      </c>
      <c r="V12" s="1">
        <v>76</v>
      </c>
      <c r="W12" s="1">
        <v>76</v>
      </c>
      <c r="X12" s="1">
        <v>84</v>
      </c>
      <c r="Y12" s="1"/>
      <c r="Z12" s="1"/>
      <c r="AA12" s="1"/>
      <c r="AB12" s="1"/>
      <c r="AC12" s="1"/>
      <c r="AD12" s="1">
        <v>80</v>
      </c>
      <c r="AE12" s="18"/>
      <c r="AF12" s="1">
        <v>82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5317</v>
      </c>
      <c r="C13" s="19" t="s">
        <v>154</v>
      </c>
      <c r="D13" s="18"/>
      <c r="E13" s="19">
        <f t="shared" si="0"/>
        <v>85</v>
      </c>
      <c r="F13" s="19" t="str">
        <f t="shared" si="1"/>
        <v>A</v>
      </c>
      <c r="G13" s="19">
        <f>IF(AND((COUNTA(T12:AC12)&gt;0),(COUNTA(AD13)=1)),(ROUND((AVERAGE(T13:AD13)),0)),"")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wilayah dengan menggunakan Peta dan Citra Penginderaan jauh</v>
      </c>
      <c r="Q13" s="19" t="str">
        <f t="shared" si="9"/>
        <v>B</v>
      </c>
      <c r="R13" s="19" t="str">
        <f t="shared" si="10"/>
        <v>B</v>
      </c>
      <c r="S13" s="18"/>
      <c r="T13" s="1">
        <v>81</v>
      </c>
      <c r="U13" s="1">
        <v>70</v>
      </c>
      <c r="V13" s="1">
        <v>96</v>
      </c>
      <c r="W13" s="1">
        <v>96</v>
      </c>
      <c r="X13" s="1">
        <v>82</v>
      </c>
      <c r="Y13" s="1"/>
      <c r="Z13" s="1"/>
      <c r="AA13" s="1"/>
      <c r="AB13" s="1"/>
      <c r="AC13" s="1"/>
      <c r="AD13" s="1">
        <v>82</v>
      </c>
      <c r="AE13" s="18"/>
      <c r="AF13" s="1">
        <v>85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188</v>
      </c>
      <c r="FI13" s="73" t="s">
        <v>190</v>
      </c>
      <c r="FJ13" s="74">
        <v>701</v>
      </c>
      <c r="FK13" s="74">
        <v>711</v>
      </c>
    </row>
    <row r="14" spans="1:167" x14ac:dyDescent="0.25">
      <c r="A14" s="19">
        <v>4</v>
      </c>
      <c r="B14" s="19">
        <v>5333</v>
      </c>
      <c r="C14" s="19" t="s">
        <v>155</v>
      </c>
      <c r="D14" s="18"/>
      <c r="E14" s="19">
        <f t="shared" si="0"/>
        <v>83</v>
      </c>
      <c r="F14" s="19" t="str">
        <f t="shared" si="1"/>
        <v>B</v>
      </c>
      <c r="G14" s="19">
        <f>IF(AND((COUNTA(T12:AC12)&gt;0),(COUNTA(AD14)=1)),(ROUND((AVERAGE(T14:AD14)),0)),"")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wilayah dengan menggunakan Peta dan Citra Penginderaan jauh</v>
      </c>
      <c r="Q14" s="19" t="str">
        <f t="shared" si="9"/>
        <v>B</v>
      </c>
      <c r="R14" s="19" t="str">
        <f t="shared" si="10"/>
        <v>B</v>
      </c>
      <c r="S14" s="18"/>
      <c r="T14" s="1">
        <v>89</v>
      </c>
      <c r="U14" s="1">
        <v>70</v>
      </c>
      <c r="V14" s="1">
        <v>86</v>
      </c>
      <c r="W14" s="1">
        <v>86</v>
      </c>
      <c r="X14" s="1">
        <v>82</v>
      </c>
      <c r="Y14" s="1"/>
      <c r="Z14" s="1"/>
      <c r="AA14" s="1"/>
      <c r="AB14" s="1"/>
      <c r="AC14" s="1"/>
      <c r="AD14" s="1">
        <v>83</v>
      </c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5349</v>
      </c>
      <c r="C15" s="19" t="s">
        <v>156</v>
      </c>
      <c r="D15" s="18"/>
      <c r="E15" s="19">
        <f t="shared" si="0"/>
        <v>83</v>
      </c>
      <c r="F15" s="19" t="str">
        <f t="shared" si="1"/>
        <v>B</v>
      </c>
      <c r="G15" s="19">
        <f>IF(AND((COUNTA(T12:AC12)&gt;0),(COUNTA(AD15)=1)),(ROUND((AVERAGE(T15:AD15)),0)),"")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Memiliki ketrampilan menentukan letak suatu wilayah dengan menggunakan Peta dan Citra Penginderaan jauh</v>
      </c>
      <c r="Q15" s="19" t="str">
        <f t="shared" si="9"/>
        <v>B</v>
      </c>
      <c r="R15" s="19" t="str">
        <f t="shared" si="10"/>
        <v>B</v>
      </c>
      <c r="S15" s="18"/>
      <c r="T15" s="1">
        <v>92</v>
      </c>
      <c r="U15" s="1">
        <v>70</v>
      </c>
      <c r="V15" s="1">
        <v>87</v>
      </c>
      <c r="W15" s="1">
        <v>87</v>
      </c>
      <c r="X15" s="1">
        <v>80</v>
      </c>
      <c r="Y15" s="1"/>
      <c r="Z15" s="1"/>
      <c r="AA15" s="1"/>
      <c r="AB15" s="1"/>
      <c r="AC15" s="1"/>
      <c r="AD15" s="1">
        <v>80</v>
      </c>
      <c r="AE15" s="18"/>
      <c r="AF15" s="1">
        <v>84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189</v>
      </c>
      <c r="FI15" s="73"/>
      <c r="FJ15" s="74">
        <v>702</v>
      </c>
      <c r="FK15" s="74">
        <v>712</v>
      </c>
    </row>
    <row r="16" spans="1:167" x14ac:dyDescent="0.25">
      <c r="A16" s="19">
        <v>6</v>
      </c>
      <c r="B16" s="19">
        <v>5381</v>
      </c>
      <c r="C16" s="19" t="s">
        <v>157</v>
      </c>
      <c r="D16" s="18"/>
      <c r="E16" s="19">
        <f t="shared" si="0"/>
        <v>79</v>
      </c>
      <c r="F16" s="19" t="str">
        <f t="shared" si="1"/>
        <v>B</v>
      </c>
      <c r="G16" s="19">
        <f>IF(AND((COUNTA(T12:AC12)&gt;0),(COUNTA(AD16)=1)),(ROUND((AVERAGE(T16:AD16)),0)),"")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menentukan letak suatu wilayah dengan menggunakan Peta dan Citra Penginderaan jauh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78</v>
      </c>
      <c r="V16" s="1">
        <v>76</v>
      </c>
      <c r="W16" s="1">
        <v>80</v>
      </c>
      <c r="X16" s="1">
        <v>85</v>
      </c>
      <c r="Y16" s="1"/>
      <c r="Z16" s="1"/>
      <c r="AA16" s="1"/>
      <c r="AB16" s="1"/>
      <c r="AC16" s="1"/>
      <c r="AD16" s="1">
        <v>75</v>
      </c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5813</v>
      </c>
      <c r="C17" s="19" t="s">
        <v>158</v>
      </c>
      <c r="D17" s="18"/>
      <c r="E17" s="19">
        <f t="shared" si="0"/>
        <v>79</v>
      </c>
      <c r="F17" s="19" t="str">
        <f t="shared" si="1"/>
        <v>B</v>
      </c>
      <c r="G17" s="19">
        <f>IF(AND((COUNTA(T12:AC12)&gt;0),(COUNTA(AD17)=1)),(ROUND((AVERAGE(T17:AD17)),0)),"")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17" s="19">
        <f t="shared" si="4"/>
        <v>92.5</v>
      </c>
      <c r="L17" s="19" t="str">
        <f t="shared" si="5"/>
        <v>A</v>
      </c>
      <c r="M17" s="19">
        <f t="shared" si="6"/>
        <v>92.5</v>
      </c>
      <c r="N17" s="19" t="str">
        <f t="shared" si="7"/>
        <v>A</v>
      </c>
      <c r="O17" s="35">
        <v>1</v>
      </c>
      <c r="P17" s="19" t="str">
        <f t="shared" si="8"/>
        <v>Memiliki ketrampilan menentukan letak suatu wilayah dengan menggunakan Peta dan Citra Penginderaan jauh</v>
      </c>
      <c r="Q17" s="19" t="str">
        <f t="shared" si="9"/>
        <v>B</v>
      </c>
      <c r="R17" s="19" t="str">
        <f t="shared" si="10"/>
        <v>B</v>
      </c>
      <c r="S17" s="18"/>
      <c r="T17" s="1">
        <v>74</v>
      </c>
      <c r="U17" s="1">
        <v>70</v>
      </c>
      <c r="V17" s="1">
        <v>86</v>
      </c>
      <c r="W17" s="1">
        <v>86</v>
      </c>
      <c r="X17" s="1">
        <v>80</v>
      </c>
      <c r="Y17" s="1"/>
      <c r="Z17" s="1"/>
      <c r="AA17" s="1"/>
      <c r="AB17" s="1"/>
      <c r="AC17" s="1"/>
      <c r="AD17" s="1">
        <v>84</v>
      </c>
      <c r="AE17" s="18"/>
      <c r="AF17" s="1">
        <v>85</v>
      </c>
      <c r="AG17" s="1">
        <v>100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703</v>
      </c>
      <c r="FK17" s="74">
        <v>713</v>
      </c>
    </row>
    <row r="18" spans="1:167" x14ac:dyDescent="0.25">
      <c r="A18" s="19">
        <v>8</v>
      </c>
      <c r="B18" s="19">
        <v>5397</v>
      </c>
      <c r="C18" s="19" t="s">
        <v>159</v>
      </c>
      <c r="D18" s="18"/>
      <c r="E18" s="19">
        <f t="shared" si="0"/>
        <v>75</v>
      </c>
      <c r="F18" s="19" t="str">
        <f t="shared" si="1"/>
        <v>C</v>
      </c>
      <c r="G18" s="19">
        <f>IF(AND((COUNTA(T12:AC12)&gt;0),(COUNTA(AD18)=1)),(ROUND((AVERAGE(T18:AD18)),0)),"")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1</v>
      </c>
      <c r="P18" s="19" t="str">
        <f t="shared" si="8"/>
        <v>Memiliki ketrampilan menentukan letak suatu wilayah dengan menggunakan Peta dan Citra Penginderaan jauh</v>
      </c>
      <c r="Q18" s="19" t="str">
        <f t="shared" si="9"/>
        <v>B</v>
      </c>
      <c r="R18" s="19" t="str">
        <f t="shared" si="10"/>
        <v>B</v>
      </c>
      <c r="S18" s="18"/>
      <c r="T18" s="1">
        <v>74</v>
      </c>
      <c r="U18" s="1">
        <v>70</v>
      </c>
      <c r="V18" s="1">
        <v>76</v>
      </c>
      <c r="W18" s="1">
        <v>76</v>
      </c>
      <c r="X18" s="1">
        <v>80</v>
      </c>
      <c r="Y18" s="1"/>
      <c r="Z18" s="1"/>
      <c r="AA18" s="1"/>
      <c r="AB18" s="1"/>
      <c r="AC18" s="1"/>
      <c r="AD18" s="1">
        <v>78</v>
      </c>
      <c r="AE18" s="18"/>
      <c r="AF18" s="1">
        <v>84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5413</v>
      </c>
      <c r="C19" s="19" t="s">
        <v>160</v>
      </c>
      <c r="D19" s="18"/>
      <c r="E19" s="19">
        <f t="shared" si="0"/>
        <v>75</v>
      </c>
      <c r="F19" s="19" t="str">
        <f t="shared" si="1"/>
        <v>C</v>
      </c>
      <c r="G19" s="19">
        <f>IF(AND((COUNTA(T12:AC12)&gt;0),(COUNTA(AD19)=1)),(ROUND((AVERAGE(T19:AD19)),0)),"")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Memiliki ketrampilan menentukan letak suatu wilayah dengan menggunakan Peta dan Citra Penginderaan jauh</v>
      </c>
      <c r="Q19" s="19" t="str">
        <f t="shared" si="9"/>
        <v>B</v>
      </c>
      <c r="R19" s="19" t="str">
        <f t="shared" si="10"/>
        <v>B</v>
      </c>
      <c r="S19" s="18"/>
      <c r="T19" s="1">
        <v>74</v>
      </c>
      <c r="U19" s="1">
        <v>70</v>
      </c>
      <c r="V19" s="1">
        <v>76</v>
      </c>
      <c r="W19" s="1">
        <v>76</v>
      </c>
      <c r="X19" s="1">
        <v>80</v>
      </c>
      <c r="Y19" s="1"/>
      <c r="Z19" s="1"/>
      <c r="AA19" s="1"/>
      <c r="AB19" s="1"/>
      <c r="AC19" s="1"/>
      <c r="AD19" s="1">
        <v>78</v>
      </c>
      <c r="AE19" s="18"/>
      <c r="AF19" s="1">
        <v>82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704</v>
      </c>
      <c r="FK19" s="74">
        <v>714</v>
      </c>
    </row>
    <row r="20" spans="1:167" x14ac:dyDescent="0.25">
      <c r="A20" s="19">
        <v>10</v>
      </c>
      <c r="B20" s="19">
        <v>5429</v>
      </c>
      <c r="C20" s="19" t="s">
        <v>161</v>
      </c>
      <c r="D20" s="18"/>
      <c r="E20" s="19">
        <f t="shared" si="0"/>
        <v>80</v>
      </c>
      <c r="F20" s="19" t="str">
        <f t="shared" si="1"/>
        <v>B</v>
      </c>
      <c r="G20" s="19">
        <f>IF(AND((COUNTA(T12:AC12)&gt;0),(COUNTA(AD20)=1)),(ROUND((AVERAGE(T20:AD20)),0)),"")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Memiliki ketrampilan menentukan letak suatu wilayah dengan menggunakan Peta dan Citra Penginderaan jauh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70</v>
      </c>
      <c r="V20" s="1">
        <v>82</v>
      </c>
      <c r="W20" s="1">
        <v>82</v>
      </c>
      <c r="X20" s="1">
        <v>82</v>
      </c>
      <c r="Y20" s="1"/>
      <c r="Z20" s="1"/>
      <c r="AA20" s="1"/>
      <c r="AB20" s="1"/>
      <c r="AC20" s="1"/>
      <c r="AD20" s="1">
        <v>78</v>
      </c>
      <c r="AE20" s="18"/>
      <c r="AF20" s="1">
        <v>85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5445</v>
      </c>
      <c r="C21" s="19" t="s">
        <v>162</v>
      </c>
      <c r="D21" s="18"/>
      <c r="E21" s="19">
        <f t="shared" si="0"/>
        <v>75</v>
      </c>
      <c r="F21" s="19" t="str">
        <f t="shared" si="1"/>
        <v>C</v>
      </c>
      <c r="G21" s="19">
        <f>IF(AND((COUNTA(T12:AC12)&gt;0),(COUNTA(AD21)=1)),(ROUND((AVERAGE(T21:AD21)),0)),"")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1" s="19">
        <f t="shared" si="4"/>
        <v>80.5</v>
      </c>
      <c r="L21" s="19" t="str">
        <f t="shared" si="5"/>
        <v>B</v>
      </c>
      <c r="M21" s="19">
        <f t="shared" si="6"/>
        <v>80.5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wilayah dengan menggunakan Peta dan Citra Penginderaan jauh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70</v>
      </c>
      <c r="V21" s="1">
        <v>76</v>
      </c>
      <c r="W21" s="1">
        <v>76</v>
      </c>
      <c r="X21" s="1">
        <v>75</v>
      </c>
      <c r="Y21" s="1"/>
      <c r="Z21" s="1"/>
      <c r="AA21" s="1"/>
      <c r="AB21" s="1"/>
      <c r="AC21" s="1"/>
      <c r="AD21" s="1">
        <v>85</v>
      </c>
      <c r="AE21" s="18"/>
      <c r="AF21" s="1">
        <v>83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705</v>
      </c>
      <c r="FK21" s="74">
        <v>715</v>
      </c>
    </row>
    <row r="22" spans="1:167" x14ac:dyDescent="0.25">
      <c r="A22" s="19">
        <v>12</v>
      </c>
      <c r="B22" s="19">
        <v>5829</v>
      </c>
      <c r="C22" s="19" t="s">
        <v>163</v>
      </c>
      <c r="D22" s="18"/>
      <c r="E22" s="19">
        <f t="shared" si="0"/>
        <v>80</v>
      </c>
      <c r="F22" s="19" t="str">
        <f t="shared" si="1"/>
        <v>B</v>
      </c>
      <c r="G22" s="19">
        <f>IF(AND((COUNTA(T12:AC12)&gt;0),(COUNTA(AD22)=1)),(ROUND((AVERAGE(T22:AD22)),0)),"")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Memiliki ketrampilan menentukan letak suatu wilayah dengan menggunakan Peta dan Citra Penginderaan jauh</v>
      </c>
      <c r="Q22" s="19" t="str">
        <f t="shared" si="9"/>
        <v>B</v>
      </c>
      <c r="R22" s="19" t="str">
        <f t="shared" si="10"/>
        <v>B</v>
      </c>
      <c r="S22" s="18"/>
      <c r="T22" s="1">
        <v>79</v>
      </c>
      <c r="U22" s="1">
        <v>70</v>
      </c>
      <c r="V22" s="1">
        <v>85</v>
      </c>
      <c r="W22" s="1">
        <v>85</v>
      </c>
      <c r="X22" s="1">
        <v>83</v>
      </c>
      <c r="Y22" s="1"/>
      <c r="Z22" s="1"/>
      <c r="AA22" s="1"/>
      <c r="AB22" s="1"/>
      <c r="AC22" s="1"/>
      <c r="AD22" s="1">
        <v>73</v>
      </c>
      <c r="AE22" s="18"/>
      <c r="AF22" s="1">
        <v>84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5461</v>
      </c>
      <c r="C23" s="19" t="s">
        <v>164</v>
      </c>
      <c r="D23" s="18"/>
      <c r="E23" s="19">
        <f t="shared" si="0"/>
        <v>78</v>
      </c>
      <c r="F23" s="19" t="str">
        <f t="shared" si="1"/>
        <v>B</v>
      </c>
      <c r="G23" s="19">
        <f>IF(AND((COUNTA(T12:AC12)&gt;0),(COUNTA(AD23)=1)),(ROUND((AVERAGE(T23:AD23)),0)),"")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1</v>
      </c>
      <c r="P23" s="19" t="str">
        <f t="shared" si="8"/>
        <v>Memiliki ketrampilan menentukan letak suatu wilayah dengan menggunakan Peta dan Citra Penginderaan jauh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70</v>
      </c>
      <c r="V23" s="1">
        <v>76</v>
      </c>
      <c r="W23" s="1">
        <v>76</v>
      </c>
      <c r="X23" s="1">
        <v>83</v>
      </c>
      <c r="Y23" s="1"/>
      <c r="Z23" s="1"/>
      <c r="AA23" s="1"/>
      <c r="AB23" s="1"/>
      <c r="AC23" s="1"/>
      <c r="AD23" s="1">
        <v>75</v>
      </c>
      <c r="AE23" s="18"/>
      <c r="AF23" s="1">
        <v>80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706</v>
      </c>
      <c r="FK23" s="74">
        <v>716</v>
      </c>
    </row>
    <row r="24" spans="1:167" x14ac:dyDescent="0.25">
      <c r="A24" s="19">
        <v>14</v>
      </c>
      <c r="B24" s="19">
        <v>5477</v>
      </c>
      <c r="C24" s="19" t="s">
        <v>165</v>
      </c>
      <c r="D24" s="18"/>
      <c r="E24" s="19">
        <f t="shared" si="0"/>
        <v>81</v>
      </c>
      <c r="F24" s="19" t="str">
        <f t="shared" si="1"/>
        <v>B</v>
      </c>
      <c r="G24" s="19">
        <f>IF(AND((COUNTA(T12:AC12)&gt;0),(COUNTA(AD24)=1)),(ROUND((AVERAGE(T24:AD24)),0)),"")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wilayah dengan menggunakan Peta dan Citra Penginderaan jauh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70</v>
      </c>
      <c r="V24" s="1">
        <v>91</v>
      </c>
      <c r="W24" s="1">
        <v>91</v>
      </c>
      <c r="X24" s="1">
        <v>78</v>
      </c>
      <c r="Y24" s="1"/>
      <c r="Z24" s="1"/>
      <c r="AA24" s="1"/>
      <c r="AB24" s="1"/>
      <c r="AC24" s="1"/>
      <c r="AD24" s="1">
        <v>78</v>
      </c>
      <c r="AE24" s="18"/>
      <c r="AF24" s="1">
        <v>84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5493</v>
      </c>
      <c r="C25" s="19" t="s">
        <v>166</v>
      </c>
      <c r="D25" s="18"/>
      <c r="E25" s="19">
        <f t="shared" si="0"/>
        <v>77</v>
      </c>
      <c r="F25" s="19" t="str">
        <f t="shared" si="1"/>
        <v>B</v>
      </c>
      <c r="G25" s="19">
        <f>IF(AND((COUNTA(T12:AC12)&gt;0),(COUNTA(AD25)=1)),(ROUND((AVERAGE(T25:AD25)),0)),"")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5" s="19">
        <f t="shared" si="4"/>
        <v>93</v>
      </c>
      <c r="L25" s="19" t="str">
        <f t="shared" si="5"/>
        <v>A</v>
      </c>
      <c r="M25" s="19">
        <f t="shared" si="6"/>
        <v>93</v>
      </c>
      <c r="N25" s="19" t="str">
        <f t="shared" si="7"/>
        <v>A</v>
      </c>
      <c r="O25" s="35">
        <v>1</v>
      </c>
      <c r="P25" s="19" t="str">
        <f t="shared" si="8"/>
        <v>Memiliki ketrampilan menentukan letak suatu wilayah dengan menggunakan Peta dan Citra Penginderaan jauh</v>
      </c>
      <c r="Q25" s="19" t="str">
        <f t="shared" si="9"/>
        <v>B</v>
      </c>
      <c r="R25" s="19" t="str">
        <f t="shared" si="10"/>
        <v>B</v>
      </c>
      <c r="S25" s="18"/>
      <c r="T25" s="1">
        <v>74</v>
      </c>
      <c r="U25" s="1">
        <v>75</v>
      </c>
      <c r="V25" s="1">
        <v>76</v>
      </c>
      <c r="W25" s="1">
        <v>76</v>
      </c>
      <c r="X25" s="1">
        <v>82</v>
      </c>
      <c r="Y25" s="1"/>
      <c r="Z25" s="1"/>
      <c r="AA25" s="1"/>
      <c r="AB25" s="1"/>
      <c r="AC25" s="1"/>
      <c r="AD25" s="1">
        <v>80</v>
      </c>
      <c r="AE25" s="18"/>
      <c r="AF25" s="1">
        <v>86</v>
      </c>
      <c r="AG25" s="1">
        <v>100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707</v>
      </c>
      <c r="FK25" s="74">
        <v>717</v>
      </c>
    </row>
    <row r="26" spans="1:167" x14ac:dyDescent="0.25">
      <c r="A26" s="19">
        <v>16</v>
      </c>
      <c r="B26" s="19">
        <v>5509</v>
      </c>
      <c r="C26" s="19" t="s">
        <v>167</v>
      </c>
      <c r="D26" s="18"/>
      <c r="E26" s="19">
        <f t="shared" si="0"/>
        <v>77</v>
      </c>
      <c r="F26" s="19" t="str">
        <f t="shared" si="1"/>
        <v>B</v>
      </c>
      <c r="G26" s="19">
        <f>IF(AND((COUNTA(T12:AC12)&gt;0),(COUNTA(AD26)=1)),(ROUND((AVERAGE(T26:AD26)),0)),"")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ketrampilan menentukan letak suatu wilayah dengan menggunakan Peta dan Citra Penginderaan jauh</v>
      </c>
      <c r="Q26" s="19" t="str">
        <f t="shared" si="9"/>
        <v>B</v>
      </c>
      <c r="R26" s="19" t="str">
        <f t="shared" si="10"/>
        <v>B</v>
      </c>
      <c r="S26" s="18"/>
      <c r="T26" s="1">
        <v>64</v>
      </c>
      <c r="U26" s="1">
        <v>75</v>
      </c>
      <c r="V26" s="1">
        <v>81</v>
      </c>
      <c r="W26" s="1">
        <v>81</v>
      </c>
      <c r="X26" s="1">
        <v>85</v>
      </c>
      <c r="Y26" s="1"/>
      <c r="Z26" s="1"/>
      <c r="AA26" s="1"/>
      <c r="AB26" s="1"/>
      <c r="AC26" s="1"/>
      <c r="AD26" s="1">
        <v>78</v>
      </c>
      <c r="AE26" s="18"/>
      <c r="AF26" s="1">
        <v>84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5525</v>
      </c>
      <c r="C27" s="19" t="s">
        <v>168</v>
      </c>
      <c r="D27" s="18"/>
      <c r="E27" s="19">
        <f t="shared" si="0"/>
        <v>80</v>
      </c>
      <c r="F27" s="19" t="str">
        <f t="shared" si="1"/>
        <v>B</v>
      </c>
      <c r="G27" s="19">
        <f>IF(AND((COUNTA(T12:AC12)&gt;0),(COUNTA(AD27)=1)),(ROUND((AVERAGE(T27:AD27)),0)),"")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wilayah dengan menggunakan Peta dan Citra Penginderaan jauh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78</v>
      </c>
      <c r="V27" s="1">
        <v>76</v>
      </c>
      <c r="W27" s="1">
        <v>80</v>
      </c>
      <c r="X27" s="1">
        <v>82</v>
      </c>
      <c r="Y27" s="1"/>
      <c r="Z27" s="1"/>
      <c r="AA27" s="1"/>
      <c r="AB27" s="1"/>
      <c r="AC27" s="1"/>
      <c r="AD27" s="1">
        <v>85</v>
      </c>
      <c r="AE27" s="18"/>
      <c r="AF27" s="1">
        <v>82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708</v>
      </c>
      <c r="FK27" s="74">
        <v>718</v>
      </c>
    </row>
    <row r="28" spans="1:167" x14ac:dyDescent="0.25">
      <c r="A28" s="19">
        <v>18</v>
      </c>
      <c r="B28" s="19">
        <v>5541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IF(AND((COUNTA(T12:AC12)&gt;0),(COUNTA(AD28)=1)),(ROUND((AVERAGE(T28:AD28)),0)),"")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28" s="19">
        <f t="shared" si="4"/>
        <v>93.5</v>
      </c>
      <c r="L28" s="19" t="str">
        <f t="shared" si="5"/>
        <v>A</v>
      </c>
      <c r="M28" s="19">
        <f t="shared" si="6"/>
        <v>93.5</v>
      </c>
      <c r="N28" s="19" t="str">
        <f t="shared" si="7"/>
        <v>A</v>
      </c>
      <c r="O28" s="35">
        <v>1</v>
      </c>
      <c r="P28" s="19" t="str">
        <f t="shared" si="8"/>
        <v>Memiliki ketrampilan menentukan letak suatu wilayah dengan menggunakan Peta dan Citra Penginderaan jauh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95</v>
      </c>
      <c r="V28" s="1">
        <v>79</v>
      </c>
      <c r="W28" s="1">
        <v>79</v>
      </c>
      <c r="X28" s="1">
        <v>82</v>
      </c>
      <c r="Y28" s="1"/>
      <c r="Z28" s="1"/>
      <c r="AA28" s="1"/>
      <c r="AB28" s="1"/>
      <c r="AC28" s="1"/>
      <c r="AD28" s="1">
        <v>80</v>
      </c>
      <c r="AE28" s="18"/>
      <c r="AF28" s="1">
        <v>87</v>
      </c>
      <c r="AG28" s="1">
        <v>100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5557</v>
      </c>
      <c r="C29" s="19" t="s">
        <v>170</v>
      </c>
      <c r="D29" s="18"/>
      <c r="E29" s="19">
        <f t="shared" si="0"/>
        <v>79</v>
      </c>
      <c r="F29" s="19" t="str">
        <f t="shared" si="1"/>
        <v>B</v>
      </c>
      <c r="G29" s="19">
        <f>IF(AND((COUNTA(T12:AC12)&gt;0),(COUNTA(AD29)=1)),(ROUND((AVERAGE(T29:AD29)),0)),"")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ketrampilan menentukan letak suatu wilayah dengan menggunakan Peta dan Citra Penginderaan jauh</v>
      </c>
      <c r="Q29" s="19" t="str">
        <f t="shared" si="9"/>
        <v>B</v>
      </c>
      <c r="R29" s="19" t="str">
        <f t="shared" si="10"/>
        <v>B</v>
      </c>
      <c r="S29" s="18"/>
      <c r="T29" s="1">
        <v>74</v>
      </c>
      <c r="U29" s="1">
        <v>70</v>
      </c>
      <c r="V29" s="1">
        <v>82</v>
      </c>
      <c r="W29" s="1">
        <v>82</v>
      </c>
      <c r="X29" s="1">
        <v>85</v>
      </c>
      <c r="Y29" s="1"/>
      <c r="Z29" s="1"/>
      <c r="AA29" s="1"/>
      <c r="AB29" s="1"/>
      <c r="AC29" s="1"/>
      <c r="AD29" s="1">
        <v>80</v>
      </c>
      <c r="AE29" s="18"/>
      <c r="AF29" s="1">
        <v>83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709</v>
      </c>
      <c r="FK29" s="74">
        <v>719</v>
      </c>
    </row>
    <row r="30" spans="1:167" x14ac:dyDescent="0.25">
      <c r="A30" s="19">
        <v>20</v>
      </c>
      <c r="B30" s="19">
        <v>5573</v>
      </c>
      <c r="C30" s="19" t="s">
        <v>171</v>
      </c>
      <c r="D30" s="18"/>
      <c r="E30" s="19">
        <f t="shared" si="0"/>
        <v>76</v>
      </c>
      <c r="F30" s="19" t="str">
        <f t="shared" si="1"/>
        <v>B</v>
      </c>
      <c r="G30" s="19">
        <f>IF(AND((COUNTA(T12:AC12)&gt;0),(COUNTA(AD30)=1)),(ROUND((AVERAGE(T30:AD30)),0)),"")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wilayah dengan menggunakan Peta dan Citra Penginderaan jauh</v>
      </c>
      <c r="Q30" s="19" t="str">
        <f t="shared" si="9"/>
        <v>B</v>
      </c>
      <c r="R30" s="19" t="str">
        <f t="shared" si="10"/>
        <v>B</v>
      </c>
      <c r="S30" s="18"/>
      <c r="T30" s="1">
        <v>74</v>
      </c>
      <c r="U30" s="1">
        <v>70</v>
      </c>
      <c r="V30" s="1">
        <v>78</v>
      </c>
      <c r="W30" s="1">
        <v>78</v>
      </c>
      <c r="X30" s="1">
        <v>80</v>
      </c>
      <c r="Y30" s="1"/>
      <c r="Z30" s="1"/>
      <c r="AA30" s="1"/>
      <c r="AB30" s="1"/>
      <c r="AC30" s="1"/>
      <c r="AD30" s="1">
        <v>75</v>
      </c>
      <c r="AE30" s="18"/>
      <c r="AF30" s="1">
        <v>86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5589</v>
      </c>
      <c r="C31" s="19" t="s">
        <v>172</v>
      </c>
      <c r="D31" s="18"/>
      <c r="E31" s="19">
        <f t="shared" si="0"/>
        <v>84</v>
      </c>
      <c r="F31" s="19" t="str">
        <f t="shared" si="1"/>
        <v>B</v>
      </c>
      <c r="G31" s="19">
        <f>IF(AND((COUNTA(T12:AC12)&gt;0),(COUNTA(AD31)=1)),(ROUND((AVERAGE(T31:AD31)),0)),"")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v>1</v>
      </c>
      <c r="P31" s="19" t="str">
        <f t="shared" si="8"/>
        <v>Memiliki ketrampilan menentukan letak suatu wilayah dengan menggunakan Peta dan Citra Penginderaan jauh</v>
      </c>
      <c r="Q31" s="19" t="str">
        <f t="shared" si="9"/>
        <v>B</v>
      </c>
      <c r="R31" s="19" t="str">
        <f t="shared" si="10"/>
        <v>B</v>
      </c>
      <c r="S31" s="18"/>
      <c r="T31" s="1">
        <v>74</v>
      </c>
      <c r="U31" s="1">
        <v>85</v>
      </c>
      <c r="V31" s="1">
        <v>90</v>
      </c>
      <c r="W31" s="1">
        <v>90</v>
      </c>
      <c r="X31" s="1">
        <v>83</v>
      </c>
      <c r="Y31" s="1"/>
      <c r="Z31" s="1"/>
      <c r="AA31" s="1"/>
      <c r="AB31" s="1"/>
      <c r="AC31" s="1"/>
      <c r="AD31" s="1">
        <v>82</v>
      </c>
      <c r="AE31" s="18"/>
      <c r="AF31" s="1">
        <v>85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710</v>
      </c>
      <c r="FK31" s="74">
        <v>720</v>
      </c>
    </row>
    <row r="32" spans="1:167" x14ac:dyDescent="0.25">
      <c r="A32" s="19">
        <v>22</v>
      </c>
      <c r="B32" s="19">
        <v>5605</v>
      </c>
      <c r="C32" s="19" t="s">
        <v>173</v>
      </c>
      <c r="D32" s="18"/>
      <c r="E32" s="19">
        <f t="shared" si="0"/>
        <v>75</v>
      </c>
      <c r="F32" s="19" t="str">
        <f t="shared" si="1"/>
        <v>C</v>
      </c>
      <c r="G32" s="19">
        <f>IF(AND((COUNTA(T12:AC12)&gt;0),(COUNTA(AD32)=1)),(ROUND((AVERAGE(T32:AD32)),0)),"")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1</v>
      </c>
      <c r="P32" s="19" t="str">
        <f t="shared" si="8"/>
        <v>Memiliki ketrampilan menentukan letak suatu wilayah dengan menggunakan Peta dan Citra Penginderaan jauh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70</v>
      </c>
      <c r="V32" s="1">
        <v>76</v>
      </c>
      <c r="W32" s="1">
        <v>76</v>
      </c>
      <c r="X32" s="1">
        <v>80</v>
      </c>
      <c r="Y32" s="1"/>
      <c r="Z32" s="1"/>
      <c r="AA32" s="1"/>
      <c r="AB32" s="1"/>
      <c r="AC32" s="1"/>
      <c r="AD32" s="1">
        <v>78</v>
      </c>
      <c r="AE32" s="18"/>
      <c r="AF32" s="1">
        <v>80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5845</v>
      </c>
      <c r="C33" s="19" t="s">
        <v>174</v>
      </c>
      <c r="D33" s="18"/>
      <c r="E33" s="19">
        <f t="shared" si="0"/>
        <v>77</v>
      </c>
      <c r="F33" s="19" t="str">
        <f t="shared" si="1"/>
        <v>B</v>
      </c>
      <c r="G33" s="19">
        <f>IF(AND((COUNTA(T12:AC12)&gt;0),(COUNTA(AD33)=1)),(ROUND((AVERAGE(T33:AD33)),0)),"")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Memiliki ketrampilan menentukan letak suatu wilayah dengan menggunakan Peta dan Citra Penginderaan jauh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78</v>
      </c>
      <c r="V33" s="1">
        <v>76</v>
      </c>
      <c r="W33" s="1">
        <v>76</v>
      </c>
      <c r="X33" s="1">
        <v>80</v>
      </c>
      <c r="Y33" s="1"/>
      <c r="Z33" s="1"/>
      <c r="AA33" s="1"/>
      <c r="AB33" s="1"/>
      <c r="AC33" s="1"/>
      <c r="AD33" s="1">
        <v>73</v>
      </c>
      <c r="AE33" s="18"/>
      <c r="AF33" s="1">
        <v>84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5621</v>
      </c>
      <c r="C34" s="19" t="s">
        <v>175</v>
      </c>
      <c r="D34" s="18"/>
      <c r="E34" s="19">
        <f t="shared" si="0"/>
        <v>79</v>
      </c>
      <c r="F34" s="19" t="str">
        <f t="shared" si="1"/>
        <v>B</v>
      </c>
      <c r="G34" s="19">
        <f>IF(AND((COUNTA(T12:AC12)&gt;0),(COUNTA(AD34)=1)),(ROUND((AVERAGE(T34:AD34)),0)),"")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1</v>
      </c>
      <c r="P34" s="19" t="str">
        <f t="shared" si="8"/>
        <v>Memiliki ketrampilan menentukan letak suatu wilayah dengan menggunakan Peta dan Citra Penginderaan jauh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78</v>
      </c>
      <c r="V34" s="1">
        <v>78</v>
      </c>
      <c r="W34" s="1">
        <v>78</v>
      </c>
      <c r="X34" s="1">
        <v>82</v>
      </c>
      <c r="Y34" s="1"/>
      <c r="Z34" s="1"/>
      <c r="AA34" s="1"/>
      <c r="AB34" s="1"/>
      <c r="AC34" s="1"/>
      <c r="AD34" s="1">
        <v>82</v>
      </c>
      <c r="AE34" s="18"/>
      <c r="AF34" s="1">
        <v>82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5637</v>
      </c>
      <c r="C35" s="19" t="s">
        <v>176</v>
      </c>
      <c r="D35" s="18"/>
      <c r="E35" s="19">
        <f t="shared" si="0"/>
        <v>84</v>
      </c>
      <c r="F35" s="19" t="str">
        <f t="shared" si="1"/>
        <v>B</v>
      </c>
      <c r="G35" s="19">
        <f>IF(AND((COUNTA(T12:AC12)&gt;0),(COUNTA(AD35)=1)),(ROUND((AVERAGE(T35:AD35)),0)),"")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5" s="19">
        <f t="shared" si="4"/>
        <v>81.5</v>
      </c>
      <c r="L35" s="19" t="str">
        <f t="shared" si="5"/>
        <v>B</v>
      </c>
      <c r="M35" s="19">
        <f t="shared" si="6"/>
        <v>81.5</v>
      </c>
      <c r="N35" s="19" t="str">
        <f t="shared" si="7"/>
        <v>B</v>
      </c>
      <c r="O35" s="35">
        <v>1</v>
      </c>
      <c r="P35" s="19" t="str">
        <f t="shared" si="8"/>
        <v>Memiliki ketrampilan menentukan letak suatu wilayah dengan menggunakan Peta dan Citra Penginderaan jauh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80</v>
      </c>
      <c r="V35" s="1">
        <v>85</v>
      </c>
      <c r="W35" s="1">
        <v>85</v>
      </c>
      <c r="X35" s="1">
        <v>90</v>
      </c>
      <c r="Y35" s="1"/>
      <c r="Z35" s="1"/>
      <c r="AA35" s="1"/>
      <c r="AB35" s="1"/>
      <c r="AC35" s="1"/>
      <c r="AD35" s="1">
        <v>85</v>
      </c>
      <c r="AE35" s="18"/>
      <c r="AF35" s="1">
        <v>83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5653</v>
      </c>
      <c r="C36" s="19" t="s">
        <v>177</v>
      </c>
      <c r="D36" s="18"/>
      <c r="E36" s="19">
        <f t="shared" si="0"/>
        <v>78</v>
      </c>
      <c r="F36" s="19" t="str">
        <f t="shared" si="1"/>
        <v>B</v>
      </c>
      <c r="G36" s="19">
        <f>IF(AND((COUNTA(T12:AC12)&gt;0),(COUNTA(AD36)=1)),(ROUND((AVERAGE(T36:AD36)),0)),"")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wilayah dengan menggunakan Peta dan Citra Penginderaan jauh</v>
      </c>
      <c r="Q36" s="19" t="str">
        <f t="shared" si="9"/>
        <v>B</v>
      </c>
      <c r="R36" s="19" t="str">
        <f t="shared" si="10"/>
        <v>B</v>
      </c>
      <c r="S36" s="18"/>
      <c r="T36" s="1">
        <v>77</v>
      </c>
      <c r="U36" s="1">
        <v>78</v>
      </c>
      <c r="V36" s="1">
        <v>76</v>
      </c>
      <c r="W36" s="1">
        <v>76</v>
      </c>
      <c r="X36" s="1">
        <v>84</v>
      </c>
      <c r="Y36" s="1"/>
      <c r="Z36" s="1"/>
      <c r="AA36" s="1"/>
      <c r="AB36" s="1"/>
      <c r="AC36" s="1"/>
      <c r="AD36" s="1">
        <v>75</v>
      </c>
      <c r="AE36" s="18"/>
      <c r="AF36" s="1">
        <v>84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5669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IF(AND((COUNTA(T12:AC12)&gt;0),(COUNTA(AD37)=1)),(ROUND((AVERAGE(T37:AD37)),0)),"")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7" s="19">
        <f t="shared" si="4"/>
        <v>93</v>
      </c>
      <c r="L37" s="19" t="str">
        <f t="shared" si="5"/>
        <v>A</v>
      </c>
      <c r="M37" s="19">
        <f t="shared" si="6"/>
        <v>93</v>
      </c>
      <c r="N37" s="19" t="str">
        <f t="shared" si="7"/>
        <v>A</v>
      </c>
      <c r="O37" s="35">
        <v>1</v>
      </c>
      <c r="P37" s="19" t="str">
        <f t="shared" si="8"/>
        <v>Memiliki ketrampilan menentukan letak suatu wilayah dengan menggunakan Peta dan Citra Penginderaan jauh</v>
      </c>
      <c r="Q37" s="19" t="str">
        <f t="shared" si="9"/>
        <v>B</v>
      </c>
      <c r="R37" s="19" t="str">
        <f t="shared" si="10"/>
        <v>B</v>
      </c>
      <c r="S37" s="18"/>
      <c r="T37" s="1">
        <v>84</v>
      </c>
      <c r="U37" s="1">
        <v>70</v>
      </c>
      <c r="V37" s="1">
        <v>86</v>
      </c>
      <c r="W37" s="1">
        <v>86</v>
      </c>
      <c r="X37" s="1">
        <v>84</v>
      </c>
      <c r="Y37" s="1"/>
      <c r="Z37" s="1"/>
      <c r="AA37" s="1"/>
      <c r="AB37" s="1"/>
      <c r="AC37" s="1"/>
      <c r="AD37" s="1">
        <v>83</v>
      </c>
      <c r="AE37" s="18"/>
      <c r="AF37" s="1">
        <v>86</v>
      </c>
      <c r="AG37" s="1">
        <v>100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5685</v>
      </c>
      <c r="C38" s="19" t="s">
        <v>179</v>
      </c>
      <c r="D38" s="18"/>
      <c r="E38" s="19">
        <f t="shared" si="0"/>
        <v>83</v>
      </c>
      <c r="F38" s="19" t="str">
        <f t="shared" si="1"/>
        <v>B</v>
      </c>
      <c r="G38" s="19">
        <f>IF(AND((COUNTA(T12:AC12)&gt;0),(COUNTA(AD38)=1)),(ROUND((AVERAGE(T38:AD38)),0)),"")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38" s="19">
        <f t="shared" si="4"/>
        <v>93.5</v>
      </c>
      <c r="L38" s="19" t="str">
        <f t="shared" si="5"/>
        <v>A</v>
      </c>
      <c r="M38" s="19">
        <f t="shared" si="6"/>
        <v>93.5</v>
      </c>
      <c r="N38" s="19" t="str">
        <f t="shared" si="7"/>
        <v>A</v>
      </c>
      <c r="O38" s="35">
        <v>1</v>
      </c>
      <c r="P38" s="19" t="str">
        <f t="shared" si="8"/>
        <v>Memiliki ketrampilan menentukan letak suatu wilayah dengan menggunakan Peta dan Citra Penginderaan jauh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85</v>
      </c>
      <c r="V38" s="1">
        <v>80</v>
      </c>
      <c r="W38" s="1">
        <v>80</v>
      </c>
      <c r="X38" s="1">
        <v>85</v>
      </c>
      <c r="Y38" s="1"/>
      <c r="Z38" s="1"/>
      <c r="AA38" s="1"/>
      <c r="AB38" s="1"/>
      <c r="AC38" s="1"/>
      <c r="AD38" s="1">
        <v>80</v>
      </c>
      <c r="AE38" s="18"/>
      <c r="AF38" s="1">
        <v>87</v>
      </c>
      <c r="AG38" s="1">
        <v>100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17485</v>
      </c>
      <c r="C39" s="19" t="s">
        <v>180</v>
      </c>
      <c r="D39" s="18"/>
      <c r="E39" s="19">
        <f t="shared" si="0"/>
        <v>78</v>
      </c>
      <c r="F39" s="19" t="str">
        <f t="shared" si="1"/>
        <v>B</v>
      </c>
      <c r="G39" s="19">
        <f>IF(AND((COUNTA(T12:AC12)&gt;0),(COUNTA(AD39)=1)),(ROUND((AVERAGE(T39:AD39)),0)),"")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menentukan letak suatu wilayah dengan menggunakan Peta dan Citra Penginderaan jauh</v>
      </c>
      <c r="Q39" s="19" t="str">
        <f t="shared" si="9"/>
        <v>B</v>
      </c>
      <c r="R39" s="19" t="str">
        <f t="shared" si="10"/>
        <v>B</v>
      </c>
      <c r="S39" s="18"/>
      <c r="T39" s="1"/>
      <c r="U39" s="1"/>
      <c r="V39" s="1"/>
      <c r="W39" s="1"/>
      <c r="X39" s="1">
        <v>78</v>
      </c>
      <c r="Y39" s="1"/>
      <c r="Z39" s="1"/>
      <c r="AA39" s="1"/>
      <c r="AB39" s="1"/>
      <c r="AC39" s="1"/>
      <c r="AD39" s="1">
        <v>76</v>
      </c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5701</v>
      </c>
      <c r="C40" s="19" t="s">
        <v>181</v>
      </c>
      <c r="D40" s="18"/>
      <c r="E40" s="19">
        <f t="shared" si="0"/>
        <v>78</v>
      </c>
      <c r="F40" s="19" t="str">
        <f t="shared" si="1"/>
        <v>B</v>
      </c>
      <c r="G40" s="19">
        <f>IF(AND((COUNTA(T12:AC12)&gt;0),(COUNTA(AD40)=1)),(ROUND((AVERAGE(T40:AD40)),0)),"")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1</v>
      </c>
      <c r="P40" s="19" t="str">
        <f t="shared" si="8"/>
        <v>Memiliki ketrampilan menentukan letak suatu wilayah dengan menggunakan Peta dan Citra Penginderaan jauh</v>
      </c>
      <c r="Q40" s="19" t="str">
        <f t="shared" si="9"/>
        <v>B</v>
      </c>
      <c r="R40" s="19" t="str">
        <f t="shared" si="10"/>
        <v>B</v>
      </c>
      <c r="S40" s="18"/>
      <c r="T40" s="1">
        <v>74</v>
      </c>
      <c r="U40" s="1">
        <v>80</v>
      </c>
      <c r="V40" s="1">
        <v>76</v>
      </c>
      <c r="W40" s="1">
        <v>76</v>
      </c>
      <c r="X40" s="1">
        <v>84</v>
      </c>
      <c r="Y40" s="1"/>
      <c r="Z40" s="1"/>
      <c r="AA40" s="1"/>
      <c r="AB40" s="1"/>
      <c r="AC40" s="1"/>
      <c r="AD40" s="1">
        <v>80</v>
      </c>
      <c r="AE40" s="18"/>
      <c r="AF40" s="1">
        <v>85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5717</v>
      </c>
      <c r="C41" s="19" t="s">
        <v>182</v>
      </c>
      <c r="D41" s="18"/>
      <c r="E41" s="19">
        <f t="shared" si="0"/>
        <v>79</v>
      </c>
      <c r="F41" s="19" t="str">
        <f t="shared" si="1"/>
        <v>B</v>
      </c>
      <c r="G41" s="19">
        <f>IF(AND((COUNTA(T12:AC12)&gt;0),(COUNTA(AD41)=1)),(ROUND((AVERAGE(T41:AD41)),0)),"")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1</v>
      </c>
      <c r="P41" s="19" t="str">
        <f t="shared" si="8"/>
        <v>Memiliki ketrampilan menentukan letak suatu wilayah dengan menggunakan Peta dan Citra Penginderaan jauh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78</v>
      </c>
      <c r="V41" s="1">
        <v>78</v>
      </c>
      <c r="W41" s="1">
        <v>78</v>
      </c>
      <c r="X41" s="1">
        <v>83</v>
      </c>
      <c r="Y41" s="1"/>
      <c r="Z41" s="1"/>
      <c r="AA41" s="1"/>
      <c r="AB41" s="1"/>
      <c r="AC41" s="1"/>
      <c r="AD41" s="1">
        <v>82</v>
      </c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5733</v>
      </c>
      <c r="C42" s="19" t="s">
        <v>183</v>
      </c>
      <c r="D42" s="18"/>
      <c r="E42" s="19">
        <f t="shared" si="0"/>
        <v>83</v>
      </c>
      <c r="F42" s="19" t="str">
        <f t="shared" si="1"/>
        <v>B</v>
      </c>
      <c r="G42" s="19">
        <f>IF(AND((COUNTA(T12:AC12)&gt;0),(COUNTA(AD42)=1)),(ROUND((AVERAGE(T42:AD42)),0)),"")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2" s="19">
        <f t="shared" si="4"/>
        <v>88</v>
      </c>
      <c r="L42" s="19" t="str">
        <f t="shared" si="5"/>
        <v>A</v>
      </c>
      <c r="M42" s="19">
        <f t="shared" si="6"/>
        <v>88</v>
      </c>
      <c r="N42" s="19" t="str">
        <f t="shared" si="7"/>
        <v>A</v>
      </c>
      <c r="O42" s="35">
        <v>1</v>
      </c>
      <c r="P42" s="19" t="str">
        <f t="shared" si="8"/>
        <v>Memiliki ketrampilan menentukan letak suatu wilayah dengan menggunakan Peta dan Citra Penginderaan jauh</v>
      </c>
      <c r="Q42" s="19" t="str">
        <f t="shared" si="9"/>
        <v>B</v>
      </c>
      <c r="R42" s="19" t="str">
        <f t="shared" si="10"/>
        <v>B</v>
      </c>
      <c r="S42" s="18"/>
      <c r="T42" s="1">
        <v>88</v>
      </c>
      <c r="U42" s="1">
        <v>76</v>
      </c>
      <c r="V42" s="1">
        <v>88</v>
      </c>
      <c r="W42" s="1">
        <v>80</v>
      </c>
      <c r="X42" s="1">
        <v>84</v>
      </c>
      <c r="Y42" s="1"/>
      <c r="Z42" s="1"/>
      <c r="AA42" s="1"/>
      <c r="AB42" s="1"/>
      <c r="AC42" s="1"/>
      <c r="AD42" s="1">
        <v>82</v>
      </c>
      <c r="AE42" s="18"/>
      <c r="AF42" s="1">
        <v>86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5749</v>
      </c>
      <c r="C43" s="19" t="s">
        <v>184</v>
      </c>
      <c r="D43" s="18"/>
      <c r="E43" s="19">
        <f t="shared" si="0"/>
        <v>78</v>
      </c>
      <c r="F43" s="19" t="str">
        <f t="shared" si="1"/>
        <v>B</v>
      </c>
      <c r="G43" s="19">
        <f>IF(AND((COUNTA(T12:AC12)&gt;0),(COUNTA(AD43)=1)),(ROUND((AVERAGE(T43:AD43)),0)),"")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Dasar- dasar Geografi , Pemetaan Penginderaan jauh dan Dinamika planet Bumi , namun perlu peningkatan mengenai sistem informasi Geografi dan Langkah-langkah penelitian Geografi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Memiliki ketrampilan menentukan letak suatu wilayah dengan menggunakan Peta dan Citra Penginderaan jauh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70</v>
      </c>
      <c r="V43" s="1">
        <v>82</v>
      </c>
      <c r="W43" s="1">
        <v>82</v>
      </c>
      <c r="X43" s="1">
        <v>80</v>
      </c>
      <c r="Y43" s="1"/>
      <c r="Z43" s="1"/>
      <c r="AA43" s="1"/>
      <c r="AB43" s="1"/>
      <c r="AC43" s="1"/>
      <c r="AD43" s="1">
        <v>78</v>
      </c>
      <c r="AE43" s="18"/>
      <c r="AF43" s="1">
        <v>84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5765</v>
      </c>
      <c r="C44" s="19" t="s">
        <v>185</v>
      </c>
      <c r="D44" s="18"/>
      <c r="E44" s="19">
        <f t="shared" si="0"/>
        <v>83</v>
      </c>
      <c r="F44" s="19" t="str">
        <f t="shared" si="1"/>
        <v>B</v>
      </c>
      <c r="G44" s="19">
        <f>IF(AND((COUNTA(T12:AC12)&gt;0),(COUNTA(AD44)=1)),(ROUND((AVERAGE(T44:AD44)),0)),"")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ketrampilan menentukan letak suatu wilayah dengan menggunakan Peta dan Citra Penginderaan jauh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85</v>
      </c>
      <c r="V44" s="1">
        <v>79</v>
      </c>
      <c r="W44" s="1">
        <v>88</v>
      </c>
      <c r="X44" s="1">
        <v>85</v>
      </c>
      <c r="Y44" s="1"/>
      <c r="Z44" s="1"/>
      <c r="AA44" s="1"/>
      <c r="AB44" s="1"/>
      <c r="AC44" s="1"/>
      <c r="AD44" s="1">
        <v>90</v>
      </c>
      <c r="AE44" s="18"/>
      <c r="AF44" s="1">
        <v>85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5781</v>
      </c>
      <c r="C45" s="19" t="s">
        <v>186</v>
      </c>
      <c r="D45" s="18"/>
      <c r="E45" s="19">
        <f t="shared" si="0"/>
        <v>84</v>
      </c>
      <c r="F45" s="19" t="str">
        <f t="shared" si="1"/>
        <v>B</v>
      </c>
      <c r="G45" s="19">
        <f>IF(AND((COUNTA(T12:AC12)&gt;0),(COUNTA(AD45)=1)),(ROUND((AVERAGE(T45:AD45)),0)),"")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Memiliki ketrampilan menentukan letak suatu wilayah dengan menggunakan Peta dan Citra Penginderaan jauh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76</v>
      </c>
      <c r="V45" s="1">
        <v>86</v>
      </c>
      <c r="W45" s="1">
        <v>88</v>
      </c>
      <c r="X45" s="1">
        <v>88</v>
      </c>
      <c r="Y45" s="1"/>
      <c r="Z45" s="1"/>
      <c r="AA45" s="1"/>
      <c r="AB45" s="1"/>
      <c r="AC45" s="1"/>
      <c r="AD45" s="1">
        <v>80</v>
      </c>
      <c r="AE45" s="18"/>
      <c r="AF45" s="1">
        <v>87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5797</v>
      </c>
      <c r="C46" s="19" t="s">
        <v>187</v>
      </c>
      <c r="D46" s="18"/>
      <c r="E46" s="19">
        <f t="shared" si="0"/>
        <v>80</v>
      </c>
      <c r="F46" s="19" t="str">
        <f t="shared" si="1"/>
        <v>B</v>
      </c>
      <c r="G46" s="19">
        <f>IF(AND((COUNTA(T12:AC12)&gt;0),(COUNTA(AD46)=1)),(ROUND((AVERAGE(T46:AD46)),0)),"")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memahami dasar-dasar Geografi , Pemetaan ,penginderaan jauh dan sistem informasi Geografi, serta Dinamika planet Bumi namun perlu peningkatan pemahaman mengenai Langkah-langkah penelitian  Geografi</v>
      </c>
      <c r="K46" s="19">
        <f t="shared" si="4"/>
        <v>86.5</v>
      </c>
      <c r="L46" s="19" t="str">
        <f t="shared" si="5"/>
        <v>A</v>
      </c>
      <c r="M46" s="19">
        <f t="shared" si="6"/>
        <v>86.5</v>
      </c>
      <c r="N46" s="19" t="str">
        <f t="shared" si="7"/>
        <v>A</v>
      </c>
      <c r="O46" s="35">
        <v>1</v>
      </c>
      <c r="P46" s="19" t="str">
        <f t="shared" si="8"/>
        <v>Memiliki ketrampilan menentukan letak suatu wilayah dengan menggunakan Peta dan Citra Penginderaan jauh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70</v>
      </c>
      <c r="V46" s="1">
        <v>83</v>
      </c>
      <c r="W46" s="1">
        <v>83</v>
      </c>
      <c r="X46" s="1">
        <v>82</v>
      </c>
      <c r="Y46" s="1"/>
      <c r="Z46" s="1"/>
      <c r="AA46" s="1"/>
      <c r="AB46" s="1"/>
      <c r="AC46" s="1"/>
      <c r="AD46" s="1">
        <v>78</v>
      </c>
      <c r="AE46" s="18"/>
      <c r="AF46" s="1">
        <v>83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IF(AND((COUNTA(T12:AC12)&gt;0),(COUNTA(AD47)=1)),(ROUND((AVERAGE(T47:AD47)),0)),"")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IF(AND((COUNTA(T12:AC12)&gt;0),(COUNTA(AD48)=1)),(ROUND((AVERAGE(T48:AD48)),0)),"")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IF(AND((COUNTA(T12:AC12)&gt;0),(COUNTA(AD49)=1)),(ROUND((AVERAGE(T49:AD49)),0)),"")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IF(AND((COUNTA(T12:AC12)&gt;0),(COUNTA(AD50)=1)),(ROUND((AVERAGE(T50:AD50)),0)),"")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>
        <f>IF(COUNTBLANK($G$11:$G$50)=40,"",MAX($G$11:$G$50))</f>
        <v>85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>
        <f>IF(COUNTBLANK($G$11:$G$50)=40,"",MIN($G$11:$G$50))</f>
        <v>76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>
        <f>IF(COUNTBLANK($G$11:$G$50)=40,"",AVERAGE($G$11:$G$50))</f>
        <v>79.75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>
        <f>IF(COUNTBLANK($AD$11:$AD$50)=40,"",AVERAGE($AD$11:$AD$50))</f>
        <v>79.777777777777771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cp:lastPrinted>2016-12-13T08:58:38Z</cp:lastPrinted>
  <dcterms:created xsi:type="dcterms:W3CDTF">2015-09-01T09:01:01Z</dcterms:created>
  <dcterms:modified xsi:type="dcterms:W3CDTF">2016-12-13T08:59:51Z</dcterms:modified>
  <cp:category/>
</cp:coreProperties>
</file>