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XI-MIPA 4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<sst xmlns="http://schemas.openxmlformats.org/spreadsheetml/2006/main" uniqueCount="124">
  <si>
    <t>DAFTAR NILAI SISWA SMAN 9 SEMARANG SEMESTER GASAL TAHUN PELAJARAN 2017/2018</t>
  </si>
  <si>
    <t>Guru :</t>
  </si>
  <si>
    <t>Wiwiek Widayati S.Pd., M.Pd.</t>
  </si>
  <si>
    <t>Kelas XI-MIPA 4</t>
  </si>
  <si>
    <t>Mapel :</t>
  </si>
  <si>
    <t>Fisika [ Kelompok C (Peminatan) ]</t>
  </si>
  <si>
    <t>didownload 19/12/2017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</si>
  <si>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</si>
  <si>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</si>
  <si>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</si>
  <si>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</si>
  <si>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</si>
  <si>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</si>
  <si>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</si>
  <si>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</si>
  <si>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</si>
  <si>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</si>
  <si>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</si>
  <si>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</si>
  <si>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</si>
  <si>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</si>
  <si>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</si>
  <si>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</si>
  <si>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</si>
  <si>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</si>
  <si>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</si>
  <si>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</si>
  <si>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</si>
  <si>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</si>
  <si>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</si>
  <si>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</si>
  <si>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</si>
  <si>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</si>
  <si>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</si>
  <si>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</si>
  <si>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</si>
  <si>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</si>
  <si>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</si>
  <si>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</si>
  <si>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</si>
  <si>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</si>
  <si>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</si>
  <si>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</si>
  <si>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</si>
  <si>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</si>
  <si>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</si>
  <si>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</si>
  <si>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</si>
  <si>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</si>
  <si>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</si>
  <si>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</si>
  <si>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</si>
  <si>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</si>
  <si>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</si>
  <si>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</si>
  <si>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</si>
  <si>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</si>
  <si>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</si>
  <si>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</si>
  <si>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</si>
  <si>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</si>
  <si>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</si>
  <si>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</si>
  <si>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</si>
  <si>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</si>
  <si>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</si>
  <si>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Semua Kompetensi Dasar sudah memenuhi KKM</t>
  </si>
  <si>
    <t>Memiliki ketrampilan menyajikan data dan gambar hasil percobaan titik berat ,elastisitas dan kalorimeter</t>
  </si>
  <si>
    <t>ARDIANI BELIA KARIDA PUTRI</t>
  </si>
  <si>
    <t>ARJUN PUTRA PAMUNGKAS</t>
  </si>
  <si>
    <t>Memiliki kemampuan menerapkan dinamika rotasi ,namun perlu meningkatkan kemampuan analisis elastisitas</t>
  </si>
  <si>
    <t xml:space="preserve">Memiliki ketrampilan menyajikan data dan gambar hasil percobaan titik berat ,elastisitas </t>
  </si>
  <si>
    <t>ASSYIFA SALSABILA</t>
  </si>
  <si>
    <t>ATHA RIDHO PRATAMA</t>
  </si>
  <si>
    <t>Memiliki kemampuan analisis elastisitas ,namun perlu meningkatkan penerapan hukum fluida statik</t>
  </si>
  <si>
    <t>Memiliki ketrampilan menyajikan data dan gambar hasil percobaan titik berat</t>
  </si>
  <si>
    <t>AYU NAWANG WULAN</t>
  </si>
  <si>
    <t>BERNIKE APRILIANA PUSPITARANI</t>
  </si>
  <si>
    <t>Memiliki kemampuan menerapkan hukum fluida statis ,namun perlu meningkatkan prinsip fluida dinamik</t>
  </si>
  <si>
    <t>BERRY AR`RAFIQ</t>
  </si>
  <si>
    <t>BRITANIA FITHA TARIZARETA</t>
  </si>
  <si>
    <t>Memiliki kemampuan menerapkan hukum fluida dinamis ,namun perlu meningkatkan kemampuan menganalisis pengaruh kalor</t>
  </si>
  <si>
    <t>EMMANUEL DIDIMUS KRESTIAN</t>
  </si>
  <si>
    <t>FAKHRIZAL RIZKY KUSWANTO</t>
  </si>
  <si>
    <t xml:space="preserve">Memiliki kemampuan menganalisis pengaruh kalor ,namun perlu meningkatkan  kemampuan analisis teori kinetik gas dan termodinamika </t>
  </si>
  <si>
    <t>FANY AGUSTINA</t>
  </si>
  <si>
    <t>FELICIA PRISCA FERDIANASILVA</t>
  </si>
  <si>
    <t>Predikat &amp; Deskripsi Keterampilan</t>
  </si>
  <si>
    <t>FITRI ALYA TAMPUBOLON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</si>
  <si>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</si>
  <si>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</si>
  <si>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</si>
  <si>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</si>
  <si>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</si>
  <si>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</si>
  <si>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</si>
  <si>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</si>
  <si>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</si>
  <si>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</si>
  <si>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</si>
  <si>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</si>
  <si>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</si>
  <si>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</si>
  <si>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</si>
  <si>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</si>
  <si>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</si>
  <si>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</si>
  <si>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</si>
  <si>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</si>
  <si>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</si>
  <si>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</si>
  <si>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</si>
  <si>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</si>
  <si>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</si>
  <si>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</si>
  <si>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</si>
  <si>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</si>
  <si>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</si>
  <si>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</si>
  <si>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</si>
  <si>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</si>
  <si>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</si>
  <si>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19621202 198601 2 003</t>
  </si>
  <si>
    <t>Nip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</si>
</sst>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</fonts>
  <fills count="1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0" numFmtId="0" fillId="3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top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0" numFmtId="3" fillId="2" borderId="1" applyFont="0" applyNumberFormat="1" applyFill="0" applyBorder="1" applyAlignment="1">
      <alignment horizontal="center" vertical="top" textRotation="0" wrapText="false" shrinkToFit="false"/>
    </xf>
    <xf xfId="0" fontId="0" numFmtId="3" fillId="2" borderId="2" applyFont="0" applyNumberFormat="1" applyFill="0" applyBorder="1" applyAlignment="1">
      <alignment horizontal="center" vertical="top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bottom" textRotation="0" wrapText="false" shrinkToFit="false"/>
    </xf>
    <xf xfId="0" fontId="2" numFmtId="0" fillId="5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2" numFmtId="0" fillId="6" borderId="2" applyFont="1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3" numFmtId="0" fillId="7" borderId="0" applyFont="1" applyNumberFormat="0" applyFill="1" applyBorder="0" applyAlignment="1" applyProtection="true">
      <alignment horizontal="center" vertical="center" textRotation="0" wrapText="false" shrinkToFit="false"/>
      <protection locked="tru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2" numFmtId="0" fillId="6" borderId="2" applyFont="1" applyNumberFormat="0" applyFill="1" applyBorder="1" applyAlignment="1" applyProtection="true">
      <alignment horizontal="left" vertical="bottom" textRotation="0" wrapText="false" shrinkToFit="false"/>
      <protection locked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4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6" numFmtId="0" fillId="6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0" numFmtId="0" fillId="6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4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/>
    </xf>
    <xf xfId="0" fontId="8" numFmtId="0" fillId="2" borderId="0" applyFont="1" applyNumberFormat="0" applyFill="0" applyBorder="0" applyAlignment="1" applyProtection="true">
      <alignment horizontal="general" vertical="bottom" textRotation="0" wrapText="false" shrinkToFit="true"/>
      <protection locked="true"/>
    </xf>
    <xf xfId="0" fontId="9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10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4" numFmtId="0" fillId="6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9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9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4" numFmtId="0" fillId="9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tru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0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4" numFmtId="0" fillId="9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1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1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4" numFmtId="0" fillId="11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4" borderId="7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1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8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2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9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9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true"/>
    </xf>
    <xf xfId="0" fontId="0" numFmtId="0" fillId="13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1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11" numFmtId="0" fillId="11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1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8" numFmtId="0" fillId="2" borderId="2" applyFont="1" applyNumberFormat="0" applyFill="0" applyBorder="1" applyAlignment="1" applyProtection="true">
      <alignment horizontal="general" vertical="bottom" textRotation="0" wrapText="false" shrinkToFit="true"/>
      <protection locked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390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390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1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0" t="s">
        <v>8</v>
      </c>
      <c r="AF6" s="60" t="s">
        <v>9</v>
      </c>
      <c r="AG6" s="60"/>
      <c r="AH6" s="60"/>
      <c r="AI6" s="60"/>
      <c r="AJ6" s="60"/>
      <c r="AK6" s="60"/>
      <c r="AL6" s="60" t="s">
        <v>10</v>
      </c>
      <c r="AM6" s="60" t="s">
        <v>11</v>
      </c>
      <c r="AN6" s="60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88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39"/>
      <c r="G8" s="39"/>
      <c r="H8" s="39"/>
      <c r="I8" s="39"/>
      <c r="J8" s="44"/>
      <c r="K8" s="46" t="s">
        <v>18</v>
      </c>
      <c r="L8" s="49"/>
      <c r="M8" s="49"/>
      <c r="N8" s="49"/>
      <c r="O8" s="49"/>
      <c r="P8" s="52"/>
      <c r="Q8" s="54" t="s">
        <v>19</v>
      </c>
      <c r="R8" s="54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1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61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6" t="s">
        <v>19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22</v>
      </c>
      <c r="F9" s="37"/>
      <c r="G9" s="40" t="s">
        <v>23</v>
      </c>
      <c r="H9" s="42"/>
      <c r="I9" s="42"/>
      <c r="J9" s="45"/>
      <c r="K9" s="47" t="s">
        <v>22</v>
      </c>
      <c r="L9" s="47"/>
      <c r="M9" s="50" t="s">
        <v>23</v>
      </c>
      <c r="N9" s="51"/>
      <c r="O9" s="51"/>
      <c r="P9" s="53"/>
      <c r="Q9" s="55" t="s">
        <v>22</v>
      </c>
      <c r="R9" s="55" t="s">
        <v>23</v>
      </c>
      <c r="S9" s="23"/>
      <c r="T9" s="57" t="s">
        <v>24</v>
      </c>
      <c r="U9" s="57" t="s">
        <v>25</v>
      </c>
      <c r="V9" s="57" t="s">
        <v>26</v>
      </c>
      <c r="W9" s="57" t="s">
        <v>27</v>
      </c>
      <c r="X9" s="57" t="s">
        <v>28</v>
      </c>
      <c r="Y9" s="57" t="s">
        <v>29</v>
      </c>
      <c r="Z9" s="57" t="s">
        <v>30</v>
      </c>
      <c r="AA9" s="57" t="s">
        <v>31</v>
      </c>
      <c r="AB9" s="57" t="s">
        <v>32</v>
      </c>
      <c r="AC9" s="57" t="s">
        <v>33</v>
      </c>
      <c r="AD9" s="38" t="s">
        <v>34</v>
      </c>
      <c r="AE9" s="61"/>
      <c r="AF9" s="62" t="s">
        <v>35</v>
      </c>
      <c r="AG9" s="62" t="s">
        <v>36</v>
      </c>
      <c r="AH9" s="62" t="s">
        <v>37</v>
      </c>
      <c r="AI9" s="62" t="s">
        <v>38</v>
      </c>
      <c r="AJ9" s="62" t="s">
        <v>39</v>
      </c>
      <c r="AK9" s="62" t="s">
        <v>40</v>
      </c>
      <c r="AL9" s="62" t="s">
        <v>41</v>
      </c>
      <c r="AM9" s="62" t="s">
        <v>42</v>
      </c>
      <c r="AN9" s="62" t="s">
        <v>43</v>
      </c>
      <c r="AO9" s="62" t="s">
        <v>44</v>
      </c>
      <c r="AP9" s="61"/>
      <c r="AQ9" s="65" t="s">
        <v>45</v>
      </c>
      <c r="AR9" s="65"/>
      <c r="AS9" s="65" t="s">
        <v>46</v>
      </c>
      <c r="AT9" s="65"/>
      <c r="AU9" s="65" t="s">
        <v>47</v>
      </c>
      <c r="AV9" s="65"/>
      <c r="AW9" s="65"/>
      <c r="AX9" s="65" t="s">
        <v>48</v>
      </c>
      <c r="AY9" s="65"/>
      <c r="AZ9" s="65"/>
      <c r="BA9" s="66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49</v>
      </c>
      <c r="F10" s="38" t="s">
        <v>50</v>
      </c>
      <c r="G10" s="38" t="s">
        <v>49</v>
      </c>
      <c r="H10" s="38" t="s">
        <v>50</v>
      </c>
      <c r="I10" s="43" t="s">
        <v>51</v>
      </c>
      <c r="J10" s="38" t="s">
        <v>52</v>
      </c>
      <c r="K10" s="48" t="s">
        <v>49</v>
      </c>
      <c r="L10" s="48" t="s">
        <v>50</v>
      </c>
      <c r="M10" s="48" t="s">
        <v>49</v>
      </c>
      <c r="N10" s="48" t="s">
        <v>50</v>
      </c>
      <c r="O10" s="43" t="s">
        <v>51</v>
      </c>
      <c r="P10" s="48" t="s">
        <v>52</v>
      </c>
      <c r="Q10" s="56"/>
      <c r="R10" s="56"/>
      <c r="S10" s="23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38"/>
      <c r="AE10" s="61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1"/>
      <c r="AQ10" s="65" t="s">
        <v>22</v>
      </c>
      <c r="AR10" s="65" t="s">
        <v>23</v>
      </c>
      <c r="AS10" s="65" t="s">
        <v>22</v>
      </c>
      <c r="AT10" s="65" t="s">
        <v>23</v>
      </c>
      <c r="AU10" s="65">
        <v>1</v>
      </c>
      <c r="AV10" s="65">
        <v>2</v>
      </c>
      <c r="AW10" s="65">
        <v>3</v>
      </c>
      <c r="AX10" s="65">
        <v>1</v>
      </c>
      <c r="AY10" s="65">
        <v>2</v>
      </c>
      <c r="AZ10" s="65">
        <v>3</v>
      </c>
      <c r="BA10" s="66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36083</v>
      </c>
      <c r="C11" s="25" t="s">
        <v>53</v>
      </c>
      <c r="D11" s="23"/>
      <c r="E11" s="25" t="str">
        <f>IF((COUNTA(T11:AA11)&gt;0),(ROUND( AVERAGE(T11:AA11),0)),"")</f>
        <v>0</v>
      </c>
      <c r="F11" s="25" t="str">
        <f>IF(AND(ISNUMBER(E11),E11&gt;=1),IF(E11&lt;=$FD$13,$FE$13,IF(E11&lt;=$FD$14,$FE$14,IF(E11&lt;=$FD$15,$FE$15,IF(E11&lt;=$FD$16,$FE$16,)))), "")</f>
        <v>0</v>
      </c>
      <c r="G11" s="25" t="str">
        <f>IF((COUNTA(T11:AC11)&gt;0),(ROUND((AVERAGE(T11:AD11)),0)),"")</f>
        <v>0</v>
      </c>
      <c r="H11" s="25" t="str">
        <f>IF(AND(ISNUMBER(G11),G11&gt;=1),IF(G11&lt;=$FD$13,$FE$13,IF(G11&lt;=$FD$14,$FE$14,IF(G11&lt;=$FD$15,$FE$15,IF(G11&lt;=$FD$16,$FE$16,)))), "")</f>
        <v>0</v>
      </c>
      <c r="I11" s="67">
        <v>1</v>
      </c>
      <c r="J11" s="25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25" t="str">
        <f>IF((COUNTA(AF11:AN11)&gt;0),AVERAGE(AF11:AN11),"")</f>
        <v>0</v>
      </c>
      <c r="L11" s="25" t="str">
        <f>IF(AND(ISNUMBER(K11),K11&gt;=1), IF(K11&lt;=$FD$27,$FE$27,IF(K11&lt;=$FD$28,$FE$28,IF(K11&lt;=$FD$29,$FE$29,IF(K11&lt;=$FD$30,$FE$30,)))), "")</f>
        <v>0</v>
      </c>
      <c r="M11" s="25" t="str">
        <f>IF((COUNTA(AF11:AO11)&gt;0),AVERAGE(AF11:AO11),"")</f>
        <v>0</v>
      </c>
      <c r="N11" s="25" t="str">
        <f>IF(AND(ISNUMBER(M11),M11&gt;=1), IF(M11&lt;=$FD$27,$FE$27,IF(M11&lt;=$FD$28,$FE$28,IF(M11&lt;=$FD$29,$FE$29,IF(M11&lt;=$FD$30,$FE$30,)))), "")</f>
        <v>0</v>
      </c>
      <c r="O11" s="67">
        <v>1</v>
      </c>
      <c r="P11" s="25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25" t="str">
        <f>IF(COUNTA(BA11)=1,BA11,"")</f>
        <v>0</v>
      </c>
      <c r="R11" s="25" t="str">
        <f>IF(COUNTA(BA11)=1,BA11,"")</f>
        <v>0</v>
      </c>
      <c r="S11" s="23"/>
      <c r="T11" s="1">
        <v>85</v>
      </c>
      <c r="U11" s="1">
        <v>82</v>
      </c>
      <c r="V11" s="1">
        <v>87</v>
      </c>
      <c r="W11" s="1">
        <v>86</v>
      </c>
      <c r="X11" s="1">
        <v>88</v>
      </c>
      <c r="Y11" s="1">
        <v>82.5</v>
      </c>
      <c r="Z11" s="1"/>
      <c r="AA11" s="1"/>
      <c r="AB11" s="1"/>
      <c r="AC11" s="1"/>
      <c r="AD11" s="1"/>
      <c r="AE11" s="23"/>
      <c r="AF11" s="1">
        <v>90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23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" t="s">
        <v>8</v>
      </c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54</v>
      </c>
      <c r="FD11" s="18"/>
      <c r="FE11" s="18"/>
      <c r="FG11" s="17" t="s">
        <v>55</v>
      </c>
      <c r="FH11" s="17"/>
      <c r="FI11" s="17"/>
    </row>
    <row r="12" spans="1:167">
      <c r="A12" s="25">
        <v>2</v>
      </c>
      <c r="B12" s="25">
        <v>36097</v>
      </c>
      <c r="C12" s="25" t="s">
        <v>56</v>
      </c>
      <c r="D12" s="23"/>
      <c r="E12" s="25" t="str">
        <f>IF((COUNTA(T12:AA12)&gt;0),(ROUND( AVERAGE(T12:AA12),0)),"")</f>
        <v>0</v>
      </c>
      <c r="F12" s="25" t="str">
        <f>IF(AND(ISNUMBER(E12),E12&gt;=1),IF(E12&lt;=$FD$13,$FE$13,IF(E12&lt;=$FD$14,$FE$14,IF(E12&lt;=$FD$15,$FE$15,IF(E12&lt;=$FD$16,$FE$16,)))), "")</f>
        <v>0</v>
      </c>
      <c r="G12" s="25" t="str">
        <f>IF((COUNTA(T12:AC12)&gt;0),(ROUND((AVERAGE(T12:AD12)),0)),"")</f>
        <v>0</v>
      </c>
      <c r="H12" s="25" t="str">
        <f>IF(AND(ISNUMBER(G12),G12&gt;=1),IF(G12&lt;=$FD$13,$FE$13,IF(G12&lt;=$FD$14,$FE$14,IF(G12&lt;=$FD$15,$FE$15,IF(G12&lt;=$FD$16,$FE$16,)))), "")</f>
        <v>0</v>
      </c>
      <c r="I12" s="67">
        <v>3</v>
      </c>
      <c r="J12" s="25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25" t="str">
        <f>IF((COUNTA(AF12:AN12)&gt;0),AVERAGE(AF12:AN12),"")</f>
        <v>0</v>
      </c>
      <c r="L12" s="25" t="str">
        <f>IF(AND(ISNUMBER(K12),K12&gt;=1), IF(K12&lt;=$FD$27,$FE$27,IF(K12&lt;=$FD$28,$FE$28,IF(K12&lt;=$FD$29,$FE$29,IF(K12&lt;=$FD$30,$FE$30,)))), "")</f>
        <v>0</v>
      </c>
      <c r="M12" s="25" t="str">
        <f>IF((COUNTA(AF12:AO12)&gt;0),AVERAGE(AF12:AO12),"")</f>
        <v>0</v>
      </c>
      <c r="N12" s="25" t="str">
        <f>IF(AND(ISNUMBER(M12),M12&gt;=1), IF(M12&lt;=$FD$27,$FE$27,IF(M12&lt;=$FD$28,$FE$28,IF(M12&lt;=$FD$29,$FE$29,IF(M12&lt;=$FD$30,$FE$30,)))), "")</f>
        <v>0</v>
      </c>
      <c r="O12" s="67">
        <v>2</v>
      </c>
      <c r="P12" s="25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25" t="str">
        <f>IF(COUNTA(BA12)=1,BA12,"")</f>
        <v>0</v>
      </c>
      <c r="R12" s="25" t="str">
        <f>IF(COUNTA(BA12)=1,BA12,"")</f>
        <v>0</v>
      </c>
      <c r="S12" s="23"/>
      <c r="T12" s="1">
        <v>80</v>
      </c>
      <c r="U12" s="1">
        <v>75</v>
      </c>
      <c r="V12" s="1">
        <v>80</v>
      </c>
      <c r="W12" s="1">
        <v>75</v>
      </c>
      <c r="X12" s="1">
        <v>80</v>
      </c>
      <c r="Y12" s="1">
        <v>76</v>
      </c>
      <c r="Z12" s="1"/>
      <c r="AA12" s="1"/>
      <c r="AB12" s="1"/>
      <c r="AC12" s="1"/>
      <c r="AD12" s="1"/>
      <c r="AE12" s="23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2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" t="s">
        <v>8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25">
        <v>3</v>
      </c>
      <c r="B13" s="25">
        <v>36111</v>
      </c>
      <c r="C13" s="25" t="s">
        <v>65</v>
      </c>
      <c r="D13" s="23"/>
      <c r="E13" s="25" t="str">
        <f>IF((COUNTA(T13:AA13)&gt;0),(ROUND( AVERAGE(T13:AA13),0)),"")</f>
        <v>0</v>
      </c>
      <c r="F13" s="25" t="str">
        <f>IF(AND(ISNUMBER(E13),E13&gt;=1),IF(E13&lt;=$FD$13,$FE$13,IF(E13&lt;=$FD$14,$FE$14,IF(E13&lt;=$FD$15,$FE$15,IF(E13&lt;=$FD$16,$FE$16,)))), "")</f>
        <v>0</v>
      </c>
      <c r="G13" s="25" t="str">
        <f>IF((COUNTA(T12:AC12)&gt;0),(ROUND((AVERAGE(T13:AD13)),0)),"")</f>
        <v>0</v>
      </c>
      <c r="H13" s="25" t="str">
        <f>IF(AND(ISNUMBER(G13),G13&gt;=1),IF(G13&lt;=$FD$13,$FE$13,IF(G13&lt;=$FD$14,$FE$14,IF(G13&lt;=$FD$15,$FE$15,IF(G13&lt;=$FD$16,$FE$16,)))), "")</f>
        <v>0</v>
      </c>
      <c r="I13" s="67">
        <v>2</v>
      </c>
      <c r="J13" s="25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25" t="str">
        <f>IF((COUNTA(AF13:AN13)&gt;0),AVERAGE(AF13:AN13),"")</f>
        <v>0</v>
      </c>
      <c r="L13" s="25" t="str">
        <f>IF(AND(ISNUMBER(K13),K13&gt;=1), IF(K13&lt;=$FD$27,$FE$27,IF(K13&lt;=$FD$28,$FE$28,IF(K13&lt;=$FD$29,$FE$29,IF(K13&lt;=$FD$30,$FE$30,)))), "")</f>
        <v>0</v>
      </c>
      <c r="M13" s="25" t="str">
        <f>IF((COUNTA(AF13:AO13)&gt;0),AVERAGE(AF13:AO13),"")</f>
        <v>0</v>
      </c>
      <c r="N13" s="25" t="str">
        <f>IF(AND(ISNUMBER(M13),M13&gt;=1), IF(M13&lt;=$FD$27,$FE$27,IF(M13&lt;=$FD$28,$FE$28,IF(M13&lt;=$FD$29,$FE$29,IF(M13&lt;=$FD$30,$FE$30,)))), "")</f>
        <v>0</v>
      </c>
      <c r="O13" s="67">
        <v>1</v>
      </c>
      <c r="P13" s="25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25" t="str">
        <f>IF(COUNTA(BA13)=1,BA13,"")</f>
        <v>0</v>
      </c>
      <c r="R13" s="25" t="str">
        <f>IF(COUNTA(BA13)=1,BA13,"")</f>
        <v>0</v>
      </c>
      <c r="S13" s="23"/>
      <c r="T13" s="1">
        <v>80</v>
      </c>
      <c r="U13" s="1">
        <v>84</v>
      </c>
      <c r="V13" s="1">
        <v>85</v>
      </c>
      <c r="W13" s="1">
        <v>86</v>
      </c>
      <c r="X13" s="1">
        <v>82</v>
      </c>
      <c r="Y13" s="1">
        <v>85</v>
      </c>
      <c r="Z13" s="1"/>
      <c r="AA13" s="1"/>
      <c r="AB13" s="1"/>
      <c r="AC13" s="1"/>
      <c r="AD13" s="1"/>
      <c r="AE13" s="23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23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1" t="s">
        <v>8</v>
      </c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6">
        <v>0</v>
      </c>
      <c r="FD13" s="10">
        <v>69</v>
      </c>
      <c r="FE13" s="7" t="s">
        <v>11</v>
      </c>
      <c r="FG13" s="16">
        <v>1</v>
      </c>
      <c r="FH13" s="70" t="s">
        <v>66</v>
      </c>
      <c r="FI13" s="70" t="s">
        <v>67</v>
      </c>
      <c r="FJ13" s="15">
        <v>12921</v>
      </c>
      <c r="FK13" s="15">
        <v>12931</v>
      </c>
    </row>
    <row r="14" spans="1:167">
      <c r="A14" s="25">
        <v>4</v>
      </c>
      <c r="B14" s="25">
        <v>36125</v>
      </c>
      <c r="C14" s="25" t="s">
        <v>68</v>
      </c>
      <c r="D14" s="23"/>
      <c r="E14" s="25" t="str">
        <f>IF((COUNTA(T14:AA14)&gt;0),(ROUND( AVERAGE(T14:AA14),0)),"")</f>
        <v>0</v>
      </c>
      <c r="F14" s="25" t="str">
        <f>IF(AND(ISNUMBER(E14),E14&gt;=1),IF(E14&lt;=$FD$13,$FE$13,IF(E14&lt;=$FD$14,$FE$14,IF(E14&lt;=$FD$15,$FE$15,IF(E14&lt;=$FD$16,$FE$16,)))), "")</f>
        <v>0</v>
      </c>
      <c r="G14" s="25" t="str">
        <f>IF((COUNTA(T12:AC12)&gt;0),(ROUND((AVERAGE(T14:AD14)),0)),"")</f>
        <v>0</v>
      </c>
      <c r="H14" s="25" t="str">
        <f>IF(AND(ISNUMBER(G14),G14&gt;=1),IF(G14&lt;=$FD$13,$FE$13,IF(G14&lt;=$FD$14,$FE$14,IF(G14&lt;=$FD$15,$FE$15,IF(G14&lt;=$FD$16,$FE$16,)))), "")</f>
        <v>0</v>
      </c>
      <c r="I14" s="67">
        <v>2</v>
      </c>
      <c r="J14" s="25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25" t="str">
        <f>IF((COUNTA(AF14:AN14)&gt;0),AVERAGE(AF14:AN14),"")</f>
        <v>0</v>
      </c>
      <c r="L14" s="25" t="str">
        <f>IF(AND(ISNUMBER(K14),K14&gt;=1), IF(K14&lt;=$FD$27,$FE$27,IF(K14&lt;=$FD$28,$FE$28,IF(K14&lt;=$FD$29,$FE$29,IF(K14&lt;=$FD$30,$FE$30,)))), "")</f>
        <v>0</v>
      </c>
      <c r="M14" s="25" t="str">
        <f>IF((COUNTA(AF14:AO14)&gt;0),AVERAGE(AF14:AO14),"")</f>
        <v>0</v>
      </c>
      <c r="N14" s="25" t="str">
        <f>IF(AND(ISNUMBER(M14),M14&gt;=1), IF(M14&lt;=$FD$27,$FE$27,IF(M14&lt;=$FD$28,$FE$28,IF(M14&lt;=$FD$29,$FE$29,IF(M14&lt;=$FD$30,$FE$30,)))), "")</f>
        <v>0</v>
      </c>
      <c r="O14" s="67">
        <v>2</v>
      </c>
      <c r="P14" s="25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25" t="str">
        <f>IF(COUNTA(BA14)=1,BA14,"")</f>
        <v>0</v>
      </c>
      <c r="R14" s="25" t="str">
        <f>IF(COUNTA(BA14)=1,BA14,"")</f>
        <v>0</v>
      </c>
      <c r="S14" s="23"/>
      <c r="T14" s="1">
        <v>80</v>
      </c>
      <c r="U14" s="1">
        <v>76</v>
      </c>
      <c r="V14" s="1">
        <v>80</v>
      </c>
      <c r="W14" s="1">
        <v>76</v>
      </c>
      <c r="X14" s="1">
        <v>85</v>
      </c>
      <c r="Y14" s="1">
        <v>83</v>
      </c>
      <c r="Z14" s="1"/>
      <c r="AA14" s="1"/>
      <c r="AB14" s="1"/>
      <c r="AC14" s="1"/>
      <c r="AD14" s="1"/>
      <c r="AE14" s="23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23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1" t="s">
        <v>8</v>
      </c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6">
        <v>70</v>
      </c>
      <c r="FD14" s="11">
        <v>75</v>
      </c>
      <c r="FE14" s="8" t="s">
        <v>10</v>
      </c>
      <c r="FG14" s="16"/>
      <c r="FH14" s="70"/>
      <c r="FI14" s="70"/>
      <c r="FJ14" s="15"/>
      <c r="FK14" s="15"/>
    </row>
    <row r="15" spans="1:167">
      <c r="A15" s="25">
        <v>5</v>
      </c>
      <c r="B15" s="25">
        <v>36139</v>
      </c>
      <c r="C15" s="25" t="s">
        <v>69</v>
      </c>
      <c r="D15" s="23"/>
      <c r="E15" s="25" t="str">
        <f>IF((COUNTA(T15:AA15)&gt;0),(ROUND( AVERAGE(T15:AA15),0)),"")</f>
        <v>0</v>
      </c>
      <c r="F15" s="25" t="str">
        <f>IF(AND(ISNUMBER(E15),E15&gt;=1),IF(E15&lt;=$FD$13,$FE$13,IF(E15&lt;=$FD$14,$FE$14,IF(E15&lt;=$FD$15,$FE$15,IF(E15&lt;=$FD$16,$FE$16,)))), "")</f>
        <v>0</v>
      </c>
      <c r="G15" s="25" t="str">
        <f>IF((COUNTA(T12:AC12)&gt;0),(ROUND((AVERAGE(T15:AD15)),0)),"")</f>
        <v>0</v>
      </c>
      <c r="H15" s="25" t="str">
        <f>IF(AND(ISNUMBER(G15),G15&gt;=1),IF(G15&lt;=$FD$13,$FE$13,IF(G15&lt;=$FD$14,$FE$14,IF(G15&lt;=$FD$15,$FE$15,IF(G15&lt;=$FD$16,$FE$16,)))), "")</f>
        <v>0</v>
      </c>
      <c r="I15" s="67">
        <v>3</v>
      </c>
      <c r="J15" s="25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25" t="str">
        <f>IF((COUNTA(AF15:AN15)&gt;0),AVERAGE(AF15:AN15),"")</f>
        <v>0</v>
      </c>
      <c r="L15" s="25" t="str">
        <f>IF(AND(ISNUMBER(K15),K15&gt;=1), IF(K15&lt;=$FD$27,$FE$27,IF(K15&lt;=$FD$28,$FE$28,IF(K15&lt;=$FD$29,$FE$29,IF(K15&lt;=$FD$30,$FE$30,)))), "")</f>
        <v>0</v>
      </c>
      <c r="M15" s="25" t="str">
        <f>IF((COUNTA(AF15:AO15)&gt;0),AVERAGE(AF15:AO15),"")</f>
        <v>0</v>
      </c>
      <c r="N15" s="25" t="str">
        <f>IF(AND(ISNUMBER(M15),M15&gt;=1), IF(M15&lt;=$FD$27,$FE$27,IF(M15&lt;=$FD$28,$FE$28,IF(M15&lt;=$FD$29,$FE$29,IF(M15&lt;=$FD$30,$FE$30,)))), "")</f>
        <v>0</v>
      </c>
      <c r="O15" s="67">
        <v>2</v>
      </c>
      <c r="P15" s="25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25" t="str">
        <f>IF(COUNTA(BA15)=1,BA15,"")</f>
        <v>0</v>
      </c>
      <c r="R15" s="25" t="str">
        <f>IF(COUNTA(BA15)=1,BA15,"")</f>
        <v>0</v>
      </c>
      <c r="S15" s="23"/>
      <c r="T15" s="1">
        <v>75</v>
      </c>
      <c r="U15" s="1">
        <v>80</v>
      </c>
      <c r="V15" s="1">
        <v>85</v>
      </c>
      <c r="W15" s="1">
        <v>80</v>
      </c>
      <c r="X15" s="1">
        <v>85</v>
      </c>
      <c r="Y15" s="1">
        <v>75</v>
      </c>
      <c r="Z15" s="1"/>
      <c r="AA15" s="1"/>
      <c r="AB15" s="1"/>
      <c r="AC15" s="1"/>
      <c r="AD15" s="1"/>
      <c r="AE15" s="23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2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1" t="s">
        <v>8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6">
        <v>76</v>
      </c>
      <c r="FD15" s="11">
        <v>84</v>
      </c>
      <c r="FE15" s="8" t="s">
        <v>9</v>
      </c>
      <c r="FG15" s="16">
        <v>2</v>
      </c>
      <c r="FH15" s="70" t="s">
        <v>70</v>
      </c>
      <c r="FI15" s="70" t="s">
        <v>71</v>
      </c>
      <c r="FJ15" s="15">
        <v>12922</v>
      </c>
      <c r="FK15" s="15">
        <v>12932</v>
      </c>
    </row>
    <row r="16" spans="1:167">
      <c r="A16" s="25">
        <v>6</v>
      </c>
      <c r="B16" s="25">
        <v>36153</v>
      </c>
      <c r="C16" s="25" t="s">
        <v>72</v>
      </c>
      <c r="D16" s="23"/>
      <c r="E16" s="25" t="str">
        <f>IF((COUNTA(T16:AA16)&gt;0),(ROUND( AVERAGE(T16:AA16),0)),"")</f>
        <v>0</v>
      </c>
      <c r="F16" s="25" t="str">
        <f>IF(AND(ISNUMBER(E16),E16&gt;=1),IF(E16&lt;=$FD$13,$FE$13,IF(E16&lt;=$FD$14,$FE$14,IF(E16&lt;=$FD$15,$FE$15,IF(E16&lt;=$FD$16,$FE$16,)))), "")</f>
        <v>0</v>
      </c>
      <c r="G16" s="25" t="str">
        <f>IF((COUNTA(T12:AC12)&gt;0),(ROUND((AVERAGE(T16:AD16)),0)),"")</f>
        <v>0</v>
      </c>
      <c r="H16" s="25" t="str">
        <f>IF(AND(ISNUMBER(G16),G16&gt;=1),IF(G16&lt;=$FD$13,$FE$13,IF(G16&lt;=$FD$14,$FE$14,IF(G16&lt;=$FD$15,$FE$15,IF(G16&lt;=$FD$16,$FE$16,)))), "")</f>
        <v>0</v>
      </c>
      <c r="I16" s="67">
        <v>2</v>
      </c>
      <c r="J16" s="25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25" t="str">
        <f>IF((COUNTA(AF16:AN16)&gt;0),AVERAGE(AF16:AN16),"")</f>
        <v>0</v>
      </c>
      <c r="L16" s="25" t="str">
        <f>IF(AND(ISNUMBER(K16),K16&gt;=1), IF(K16&lt;=$FD$27,$FE$27,IF(K16&lt;=$FD$28,$FE$28,IF(K16&lt;=$FD$29,$FE$29,IF(K16&lt;=$FD$30,$FE$30,)))), "")</f>
        <v>0</v>
      </c>
      <c r="M16" s="25" t="str">
        <f>IF((COUNTA(AF16:AO16)&gt;0),AVERAGE(AF16:AO16),"")</f>
        <v>0</v>
      </c>
      <c r="N16" s="25" t="str">
        <f>IF(AND(ISNUMBER(M16),M16&gt;=1), IF(M16&lt;=$FD$27,$FE$27,IF(M16&lt;=$FD$28,$FE$28,IF(M16&lt;=$FD$29,$FE$29,IF(M16&lt;=$FD$30,$FE$30,)))), "")</f>
        <v>0</v>
      </c>
      <c r="O16" s="67">
        <v>1</v>
      </c>
      <c r="P16" s="25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25" t="str">
        <f>IF(COUNTA(BA16)=1,BA16,"")</f>
        <v>0</v>
      </c>
      <c r="R16" s="25" t="str">
        <f>IF(COUNTA(BA16)=1,BA16,"")</f>
        <v>0</v>
      </c>
      <c r="S16" s="23"/>
      <c r="T16" s="1">
        <v>83</v>
      </c>
      <c r="U16" s="1">
        <v>80</v>
      </c>
      <c r="V16" s="1">
        <v>78.5</v>
      </c>
      <c r="W16" s="1">
        <v>80</v>
      </c>
      <c r="X16" s="1">
        <v>83</v>
      </c>
      <c r="Y16" s="1">
        <v>78</v>
      </c>
      <c r="Z16" s="1"/>
      <c r="AA16" s="1"/>
      <c r="AB16" s="1"/>
      <c r="AC16" s="1"/>
      <c r="AD16" s="1"/>
      <c r="AE16" s="23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2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1" t="s">
        <v>8</v>
      </c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6">
        <v>85</v>
      </c>
      <c r="FD16" s="11">
        <v>100</v>
      </c>
      <c r="FE16" s="8" t="s">
        <v>8</v>
      </c>
      <c r="FG16" s="16"/>
      <c r="FH16" s="70"/>
      <c r="FI16" s="70"/>
      <c r="FJ16" s="15"/>
      <c r="FK16" s="15"/>
    </row>
    <row r="17" spans="1:167">
      <c r="A17" s="25">
        <v>7</v>
      </c>
      <c r="B17" s="25">
        <v>36167</v>
      </c>
      <c r="C17" s="25" t="s">
        <v>73</v>
      </c>
      <c r="D17" s="23"/>
      <c r="E17" s="25" t="str">
        <f>IF((COUNTA(T17:AA17)&gt;0),(ROUND( AVERAGE(T17:AA17),0)),"")</f>
        <v>0</v>
      </c>
      <c r="F17" s="25" t="str">
        <f>IF(AND(ISNUMBER(E17),E17&gt;=1),IF(E17&lt;=$FD$13,$FE$13,IF(E17&lt;=$FD$14,$FE$14,IF(E17&lt;=$FD$15,$FE$15,IF(E17&lt;=$FD$16,$FE$16,)))), "")</f>
        <v>0</v>
      </c>
      <c r="G17" s="25" t="str">
        <f>IF((COUNTA(T12:AC12)&gt;0),(ROUND((AVERAGE(T17:AD17)),0)),"")</f>
        <v>0</v>
      </c>
      <c r="H17" s="25" t="str">
        <f>IF(AND(ISNUMBER(G17),G17&gt;=1),IF(G17&lt;=$FD$13,$FE$13,IF(G17&lt;=$FD$14,$FE$14,IF(G17&lt;=$FD$15,$FE$15,IF(G17&lt;=$FD$16,$FE$16,)))), "")</f>
        <v>0</v>
      </c>
      <c r="I17" s="67">
        <v>3</v>
      </c>
      <c r="J17" s="25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25" t="str">
        <f>IF((COUNTA(AF17:AN17)&gt;0),AVERAGE(AF17:AN17),"")</f>
        <v>0</v>
      </c>
      <c r="L17" s="25" t="str">
        <f>IF(AND(ISNUMBER(K17),K17&gt;=1), IF(K17&lt;=$FD$27,$FE$27,IF(K17&lt;=$FD$28,$FE$28,IF(K17&lt;=$FD$29,$FE$29,IF(K17&lt;=$FD$30,$FE$30,)))), "")</f>
        <v>0</v>
      </c>
      <c r="M17" s="25" t="str">
        <f>IF((COUNTA(AF17:AO17)&gt;0),AVERAGE(AF17:AO17),"")</f>
        <v>0</v>
      </c>
      <c r="N17" s="25" t="str">
        <f>IF(AND(ISNUMBER(M17),M17&gt;=1), IF(M17&lt;=$FD$27,$FE$27,IF(M17&lt;=$FD$28,$FE$28,IF(M17&lt;=$FD$29,$FE$29,IF(M17&lt;=$FD$30,$FE$30,)))), "")</f>
        <v>0</v>
      </c>
      <c r="O17" s="67">
        <v>2</v>
      </c>
      <c r="P17" s="25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25" t="str">
        <f>IF(COUNTA(BA17)=1,BA17,"")</f>
        <v>0</v>
      </c>
      <c r="R17" s="25" t="str">
        <f>IF(COUNTA(BA17)=1,BA17,"")</f>
        <v>0</v>
      </c>
      <c r="S17" s="23"/>
      <c r="T17" s="1">
        <v>75</v>
      </c>
      <c r="U17" s="1">
        <v>78</v>
      </c>
      <c r="V17" s="1">
        <v>83</v>
      </c>
      <c r="W17" s="1">
        <v>78</v>
      </c>
      <c r="X17" s="1">
        <v>75</v>
      </c>
      <c r="Y17" s="1">
        <v>75</v>
      </c>
      <c r="Z17" s="1"/>
      <c r="AA17" s="1"/>
      <c r="AB17" s="1"/>
      <c r="AC17" s="1"/>
      <c r="AD17" s="1"/>
      <c r="AE17" s="23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2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" t="s">
        <v>8</v>
      </c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6">
        <v>3</v>
      </c>
      <c r="FH17" s="70" t="s">
        <v>74</v>
      </c>
      <c r="FI17" s="70" t="s">
        <v>75</v>
      </c>
      <c r="FJ17" s="15">
        <v>12923</v>
      </c>
      <c r="FK17" s="15">
        <v>12933</v>
      </c>
    </row>
    <row r="18" spans="1:167">
      <c r="A18" s="25">
        <v>8</v>
      </c>
      <c r="B18" s="25">
        <v>36181</v>
      </c>
      <c r="C18" s="25" t="s">
        <v>76</v>
      </c>
      <c r="D18" s="23"/>
      <c r="E18" s="25" t="str">
        <f>IF((COUNTA(T18:AA18)&gt;0),(ROUND( AVERAGE(T18:AA18),0)),"")</f>
        <v>0</v>
      </c>
      <c r="F18" s="25" t="str">
        <f>IF(AND(ISNUMBER(E18),E18&gt;=1),IF(E18&lt;=$FD$13,$FE$13,IF(E18&lt;=$FD$14,$FE$14,IF(E18&lt;=$FD$15,$FE$15,IF(E18&lt;=$FD$16,$FE$16,)))), "")</f>
        <v>0</v>
      </c>
      <c r="G18" s="25" t="str">
        <f>IF((COUNTA(T12:AC12)&gt;0),(ROUND((AVERAGE(T18:AD18)),0)),"")</f>
        <v>0</v>
      </c>
      <c r="H18" s="25" t="str">
        <f>IF(AND(ISNUMBER(G18),G18&gt;=1),IF(G18&lt;=$FD$13,$FE$13,IF(G18&lt;=$FD$14,$FE$14,IF(G18&lt;=$FD$15,$FE$15,IF(G18&lt;=$FD$16,$FE$16,)))), "")</f>
        <v>0</v>
      </c>
      <c r="I18" s="67">
        <v>1</v>
      </c>
      <c r="J18" s="25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25" t="str">
        <f>IF((COUNTA(AF18:AN18)&gt;0),AVERAGE(AF18:AN18),"")</f>
        <v>0</v>
      </c>
      <c r="L18" s="25" t="str">
        <f>IF(AND(ISNUMBER(K18),K18&gt;=1), IF(K18&lt;=$FD$27,$FE$27,IF(K18&lt;=$FD$28,$FE$28,IF(K18&lt;=$FD$29,$FE$29,IF(K18&lt;=$FD$30,$FE$30,)))), "")</f>
        <v>0</v>
      </c>
      <c r="M18" s="25" t="str">
        <f>IF((COUNTA(AF18:AO18)&gt;0),AVERAGE(AF18:AO18),"")</f>
        <v>0</v>
      </c>
      <c r="N18" s="25" t="str">
        <f>IF(AND(ISNUMBER(M18),M18&gt;=1), IF(M18&lt;=$FD$27,$FE$27,IF(M18&lt;=$FD$28,$FE$28,IF(M18&lt;=$FD$29,$FE$29,IF(M18&lt;=$FD$30,$FE$30,)))), "")</f>
        <v>0</v>
      </c>
      <c r="O18" s="67">
        <v>1</v>
      </c>
      <c r="P18" s="25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25" t="str">
        <f>IF(COUNTA(BA18)=1,BA18,"")</f>
        <v>0</v>
      </c>
      <c r="R18" s="25" t="str">
        <f>IF(COUNTA(BA18)=1,BA18,"")</f>
        <v>0</v>
      </c>
      <c r="S18" s="23"/>
      <c r="T18" s="1">
        <v>90</v>
      </c>
      <c r="U18" s="1">
        <v>88</v>
      </c>
      <c r="V18" s="1">
        <v>86</v>
      </c>
      <c r="W18" s="1">
        <v>86</v>
      </c>
      <c r="X18" s="1">
        <v>90</v>
      </c>
      <c r="Y18" s="1">
        <v>89</v>
      </c>
      <c r="Z18" s="1"/>
      <c r="AA18" s="1"/>
      <c r="AB18" s="1"/>
      <c r="AC18" s="1"/>
      <c r="AD18" s="1"/>
      <c r="AE18" s="23"/>
      <c r="AF18" s="1">
        <v>90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23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" t="s">
        <v>8</v>
      </c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6"/>
      <c r="FH18" s="70"/>
      <c r="FI18" s="70"/>
      <c r="FJ18" s="15"/>
      <c r="FK18" s="15"/>
    </row>
    <row r="19" spans="1:167">
      <c r="A19" s="25">
        <v>9</v>
      </c>
      <c r="B19" s="25">
        <v>36195</v>
      </c>
      <c r="C19" s="25" t="s">
        <v>77</v>
      </c>
      <c r="D19" s="23"/>
      <c r="E19" s="25" t="str">
        <f>IF((COUNTA(T19:AA19)&gt;0),(ROUND( AVERAGE(T19:AA19),0)),"")</f>
        <v>0</v>
      </c>
      <c r="F19" s="25" t="str">
        <f>IF(AND(ISNUMBER(E19),E19&gt;=1),IF(E19&lt;=$FD$13,$FE$13,IF(E19&lt;=$FD$14,$FE$14,IF(E19&lt;=$FD$15,$FE$15,IF(E19&lt;=$FD$16,$FE$16,)))), "")</f>
        <v>0</v>
      </c>
      <c r="G19" s="25" t="str">
        <f>IF((COUNTA(T12:AC12)&gt;0),(ROUND((AVERAGE(T19:AD19)),0)),"")</f>
        <v>0</v>
      </c>
      <c r="H19" s="25" t="str">
        <f>IF(AND(ISNUMBER(G19),G19&gt;=1),IF(G19&lt;=$FD$13,$FE$13,IF(G19&lt;=$FD$14,$FE$14,IF(G19&lt;=$FD$15,$FE$15,IF(G19&lt;=$FD$16,$FE$16,)))), "")</f>
        <v>0</v>
      </c>
      <c r="I19" s="67">
        <v>3</v>
      </c>
      <c r="J19" s="25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25" t="str">
        <f>IF((COUNTA(AF19:AN19)&gt;0),AVERAGE(AF19:AN19),"")</f>
        <v>0</v>
      </c>
      <c r="L19" s="25" t="str">
        <f>IF(AND(ISNUMBER(K19),K19&gt;=1), IF(K19&lt;=$FD$27,$FE$27,IF(K19&lt;=$FD$28,$FE$28,IF(K19&lt;=$FD$29,$FE$29,IF(K19&lt;=$FD$30,$FE$30,)))), "")</f>
        <v>0</v>
      </c>
      <c r="M19" s="25" t="str">
        <f>IF((COUNTA(AF19:AO19)&gt;0),AVERAGE(AF19:AO19),"")</f>
        <v>0</v>
      </c>
      <c r="N19" s="25" t="str">
        <f>IF(AND(ISNUMBER(M19),M19&gt;=1), IF(M19&lt;=$FD$27,$FE$27,IF(M19&lt;=$FD$28,$FE$28,IF(M19&lt;=$FD$29,$FE$29,IF(M19&lt;=$FD$30,$FE$30,)))), "")</f>
        <v>0</v>
      </c>
      <c r="O19" s="67">
        <v>2</v>
      </c>
      <c r="P19" s="25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25" t="str">
        <f>IF(COUNTA(BA19)=1,BA19,"")</f>
        <v>0</v>
      </c>
      <c r="R19" s="25" t="str">
        <f>IF(COUNTA(BA19)=1,BA19,"")</f>
        <v>0</v>
      </c>
      <c r="S19" s="23"/>
      <c r="T19" s="1">
        <v>80</v>
      </c>
      <c r="U19" s="1">
        <v>78</v>
      </c>
      <c r="V19" s="1">
        <v>80</v>
      </c>
      <c r="W19" s="1">
        <v>76</v>
      </c>
      <c r="X19" s="1">
        <v>80</v>
      </c>
      <c r="Y19" s="1">
        <v>76</v>
      </c>
      <c r="Z19" s="1"/>
      <c r="AA19" s="1"/>
      <c r="AB19" s="1"/>
      <c r="AC19" s="1"/>
      <c r="AD19" s="1"/>
      <c r="AE19" s="23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23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" t="s">
        <v>8</v>
      </c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6">
        <v>4</v>
      </c>
      <c r="FH19" s="70" t="s">
        <v>78</v>
      </c>
      <c r="FI19" s="70"/>
      <c r="FJ19" s="15">
        <v>12924</v>
      </c>
      <c r="FK19" s="15">
        <v>12934</v>
      </c>
    </row>
    <row r="20" spans="1:167">
      <c r="A20" s="25">
        <v>10</v>
      </c>
      <c r="B20" s="25">
        <v>36209</v>
      </c>
      <c r="C20" s="25" t="s">
        <v>79</v>
      </c>
      <c r="D20" s="23"/>
      <c r="E20" s="25" t="str">
        <f>IF((COUNTA(T20:AA20)&gt;0),(ROUND( AVERAGE(T20:AA20),0)),"")</f>
        <v>0</v>
      </c>
      <c r="F20" s="25" t="str">
        <f>IF(AND(ISNUMBER(E20),E20&gt;=1),IF(E20&lt;=$FD$13,$FE$13,IF(E20&lt;=$FD$14,$FE$14,IF(E20&lt;=$FD$15,$FE$15,IF(E20&lt;=$FD$16,$FE$16,)))), "")</f>
        <v>0</v>
      </c>
      <c r="G20" s="25" t="str">
        <f>IF((COUNTA(T12:AC12)&gt;0),(ROUND((AVERAGE(T20:AD20)),0)),"")</f>
        <v>0</v>
      </c>
      <c r="H20" s="25" t="str">
        <f>IF(AND(ISNUMBER(G20),G20&gt;=1),IF(G20&lt;=$FD$13,$FE$13,IF(G20&lt;=$FD$14,$FE$14,IF(G20&lt;=$FD$15,$FE$15,IF(G20&lt;=$FD$16,$FE$16,)))), "")</f>
        <v>0</v>
      </c>
      <c r="I20" s="67">
        <v>3</v>
      </c>
      <c r="J20" s="25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25" t="str">
        <f>IF((COUNTA(AF20:AN20)&gt;0),AVERAGE(AF20:AN20),"")</f>
        <v>0</v>
      </c>
      <c r="L20" s="25" t="str">
        <f>IF(AND(ISNUMBER(K20),K20&gt;=1), IF(K20&lt;=$FD$27,$FE$27,IF(K20&lt;=$FD$28,$FE$28,IF(K20&lt;=$FD$29,$FE$29,IF(K20&lt;=$FD$30,$FE$30,)))), "")</f>
        <v>0</v>
      </c>
      <c r="M20" s="25" t="str">
        <f>IF((COUNTA(AF20:AO20)&gt;0),AVERAGE(AF20:AO20),"")</f>
        <v>0</v>
      </c>
      <c r="N20" s="25" t="str">
        <f>IF(AND(ISNUMBER(M20),M20&gt;=1), IF(M20&lt;=$FD$27,$FE$27,IF(M20&lt;=$FD$28,$FE$28,IF(M20&lt;=$FD$29,$FE$29,IF(M20&lt;=$FD$30,$FE$30,)))), "")</f>
        <v>0</v>
      </c>
      <c r="O20" s="67">
        <v>2</v>
      </c>
      <c r="P20" s="25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25" t="str">
        <f>IF(COUNTA(BA20)=1,BA20,"")</f>
        <v>0</v>
      </c>
      <c r="R20" s="25" t="str">
        <f>IF(COUNTA(BA20)=1,BA20,"")</f>
        <v>0</v>
      </c>
      <c r="S20" s="23"/>
      <c r="T20" s="1">
        <v>80</v>
      </c>
      <c r="U20" s="1">
        <v>80</v>
      </c>
      <c r="V20" s="1">
        <v>78</v>
      </c>
      <c r="W20" s="1">
        <v>77</v>
      </c>
      <c r="X20" s="1">
        <v>80</v>
      </c>
      <c r="Y20" s="1">
        <v>77</v>
      </c>
      <c r="Z20" s="1"/>
      <c r="AA20" s="1"/>
      <c r="AB20" s="1"/>
      <c r="AC20" s="1"/>
      <c r="AD20" s="1"/>
      <c r="AE20" s="23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2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" t="s">
        <v>8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6"/>
      <c r="FH20" s="70"/>
      <c r="FI20" s="70"/>
      <c r="FJ20" s="15"/>
      <c r="FK20" s="15"/>
    </row>
    <row r="21" spans="1:167">
      <c r="A21" s="25">
        <v>11</v>
      </c>
      <c r="B21" s="25">
        <v>36223</v>
      </c>
      <c r="C21" s="25" t="s">
        <v>80</v>
      </c>
      <c r="D21" s="23"/>
      <c r="E21" s="25" t="str">
        <f>IF((COUNTA(T21:AA21)&gt;0),(ROUND( AVERAGE(T21:AA21),0)),"")</f>
        <v>0</v>
      </c>
      <c r="F21" s="25" t="str">
        <f>IF(AND(ISNUMBER(E21),E21&gt;=1),IF(E21&lt;=$FD$13,$FE$13,IF(E21&lt;=$FD$14,$FE$14,IF(E21&lt;=$FD$15,$FE$15,IF(E21&lt;=$FD$16,$FE$16,)))), "")</f>
        <v>0</v>
      </c>
      <c r="G21" s="25" t="str">
        <f>IF((COUNTA(T12:AC12)&gt;0),(ROUND((AVERAGE(T21:AD21)),0)),"")</f>
        <v>0</v>
      </c>
      <c r="H21" s="25" t="str">
        <f>IF(AND(ISNUMBER(G21),G21&gt;=1),IF(G21&lt;=$FD$13,$FE$13,IF(G21&lt;=$FD$14,$FE$14,IF(G21&lt;=$FD$15,$FE$15,IF(G21&lt;=$FD$16,$FE$16,)))), "")</f>
        <v>0</v>
      </c>
      <c r="I21" s="67">
        <v>2</v>
      </c>
      <c r="J21" s="25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25" t="str">
        <f>IF((COUNTA(AF21:AN21)&gt;0),AVERAGE(AF21:AN21),"")</f>
        <v>0</v>
      </c>
      <c r="L21" s="25" t="str">
        <f>IF(AND(ISNUMBER(K21),K21&gt;=1), IF(K21&lt;=$FD$27,$FE$27,IF(K21&lt;=$FD$28,$FE$28,IF(K21&lt;=$FD$29,$FE$29,IF(K21&lt;=$FD$30,$FE$30,)))), "")</f>
        <v>0</v>
      </c>
      <c r="M21" s="25" t="str">
        <f>IF((COUNTA(AF21:AO21)&gt;0),AVERAGE(AF21:AO21),"")</f>
        <v>0</v>
      </c>
      <c r="N21" s="25" t="str">
        <f>IF(AND(ISNUMBER(M21),M21&gt;=1), IF(M21&lt;=$FD$27,$FE$27,IF(M21&lt;=$FD$28,$FE$28,IF(M21&lt;=$FD$29,$FE$29,IF(M21&lt;=$FD$30,$FE$30,)))), "")</f>
        <v>0</v>
      </c>
      <c r="O21" s="67">
        <v>2</v>
      </c>
      <c r="P21" s="25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25" t="str">
        <f>IF(COUNTA(BA21)=1,BA21,"")</f>
        <v>0</v>
      </c>
      <c r="R21" s="25" t="str">
        <f>IF(COUNTA(BA21)=1,BA21,"")</f>
        <v>0</v>
      </c>
      <c r="S21" s="23"/>
      <c r="T21" s="1">
        <v>80</v>
      </c>
      <c r="U21" s="1">
        <v>80</v>
      </c>
      <c r="V21" s="1">
        <v>85</v>
      </c>
      <c r="W21" s="1">
        <v>80</v>
      </c>
      <c r="X21" s="1">
        <v>80</v>
      </c>
      <c r="Y21" s="1">
        <v>78</v>
      </c>
      <c r="Z21" s="1"/>
      <c r="AA21" s="1"/>
      <c r="AB21" s="1"/>
      <c r="AC21" s="1"/>
      <c r="AD21" s="1"/>
      <c r="AE21" s="23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2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" t="s">
        <v>8</v>
      </c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6">
        <v>5</v>
      </c>
      <c r="FH21" s="70" t="s">
        <v>81</v>
      </c>
      <c r="FI21" s="70"/>
      <c r="FJ21" s="15">
        <v>12925</v>
      </c>
      <c r="FK21" s="15">
        <v>12935</v>
      </c>
    </row>
    <row r="22" spans="1:167">
      <c r="A22" s="25">
        <v>12</v>
      </c>
      <c r="B22" s="25">
        <v>36237</v>
      </c>
      <c r="C22" s="25" t="s">
        <v>82</v>
      </c>
      <c r="D22" s="23"/>
      <c r="E22" s="25" t="str">
        <f>IF((COUNTA(T22:AA22)&gt;0),(ROUND( AVERAGE(T22:AA22),0)),"")</f>
        <v>0</v>
      </c>
      <c r="F22" s="25" t="str">
        <f>IF(AND(ISNUMBER(E22),E22&gt;=1),IF(E22&lt;=$FD$13,$FE$13,IF(E22&lt;=$FD$14,$FE$14,IF(E22&lt;=$FD$15,$FE$15,IF(E22&lt;=$FD$16,$FE$16,)))), "")</f>
        <v>0</v>
      </c>
      <c r="G22" s="25" t="str">
        <f>IF((COUNTA(T12:AC12)&gt;0),(ROUND((AVERAGE(T22:AD22)),0)),"")</f>
        <v>0</v>
      </c>
      <c r="H22" s="25" t="str">
        <f>IF(AND(ISNUMBER(G22),G22&gt;=1),IF(G22&lt;=$FD$13,$FE$13,IF(G22&lt;=$FD$14,$FE$14,IF(G22&lt;=$FD$15,$FE$15,IF(G22&lt;=$FD$16,$FE$16,)))), "")</f>
        <v>0</v>
      </c>
      <c r="I22" s="67">
        <v>2</v>
      </c>
      <c r="J22" s="25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25" t="str">
        <f>IF((COUNTA(AF22:AN22)&gt;0),AVERAGE(AF22:AN22),"")</f>
        <v>0</v>
      </c>
      <c r="L22" s="25" t="str">
        <f>IF(AND(ISNUMBER(K22),K22&gt;=1), IF(K22&lt;=$FD$27,$FE$27,IF(K22&lt;=$FD$28,$FE$28,IF(K22&lt;=$FD$29,$FE$29,IF(K22&lt;=$FD$30,$FE$30,)))), "")</f>
        <v>0</v>
      </c>
      <c r="M22" s="25" t="str">
        <f>IF((COUNTA(AF22:AO22)&gt;0),AVERAGE(AF22:AO22),"")</f>
        <v>0</v>
      </c>
      <c r="N22" s="25" t="str">
        <f>IF(AND(ISNUMBER(M22),M22&gt;=1), IF(M22&lt;=$FD$27,$FE$27,IF(M22&lt;=$FD$28,$FE$28,IF(M22&lt;=$FD$29,$FE$29,IF(M22&lt;=$FD$30,$FE$30,)))), "")</f>
        <v>0</v>
      </c>
      <c r="O22" s="67">
        <v>2</v>
      </c>
      <c r="P22" s="25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25" t="str">
        <f>IF(COUNTA(BA22)=1,BA22,"")</f>
        <v>0</v>
      </c>
      <c r="R22" s="25" t="str">
        <f>IF(COUNTA(BA22)=1,BA22,"")</f>
        <v>0</v>
      </c>
      <c r="S22" s="23"/>
      <c r="T22" s="1">
        <v>80</v>
      </c>
      <c r="U22" s="1">
        <v>76</v>
      </c>
      <c r="V22" s="1">
        <v>80</v>
      </c>
      <c r="W22" s="1">
        <v>78</v>
      </c>
      <c r="X22" s="1">
        <v>80</v>
      </c>
      <c r="Y22" s="1">
        <v>79</v>
      </c>
      <c r="Z22" s="1"/>
      <c r="AA22" s="1"/>
      <c r="AB22" s="1"/>
      <c r="AC22" s="1"/>
      <c r="AD22" s="1"/>
      <c r="AE22" s="23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2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 t="s">
        <v>8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6"/>
      <c r="FH22" s="70"/>
      <c r="FI22" s="70"/>
      <c r="FJ22" s="15"/>
      <c r="FK22" s="15"/>
    </row>
    <row r="23" spans="1:167">
      <c r="A23" s="25">
        <v>13</v>
      </c>
      <c r="B23" s="25">
        <v>36251</v>
      </c>
      <c r="C23" s="25" t="s">
        <v>83</v>
      </c>
      <c r="D23" s="23"/>
      <c r="E23" s="25" t="str">
        <f>IF((COUNTA(T23:AA23)&gt;0),(ROUND( AVERAGE(T23:AA23),0)),"")</f>
        <v>0</v>
      </c>
      <c r="F23" s="25" t="str">
        <f>IF(AND(ISNUMBER(E23),E23&gt;=1),IF(E23&lt;=$FD$13,$FE$13,IF(E23&lt;=$FD$14,$FE$14,IF(E23&lt;=$FD$15,$FE$15,IF(E23&lt;=$FD$16,$FE$16,)))), "")</f>
        <v>0</v>
      </c>
      <c r="G23" s="25" t="str">
        <f>IF((COUNTA(T12:AC12)&gt;0),(ROUND((AVERAGE(T23:AD23)),0)),"")</f>
        <v>0</v>
      </c>
      <c r="H23" s="25" t="str">
        <f>IF(AND(ISNUMBER(G23),G23&gt;=1),IF(G23&lt;=$FD$13,$FE$13,IF(G23&lt;=$FD$14,$FE$14,IF(G23&lt;=$FD$15,$FE$15,IF(G23&lt;=$FD$16,$FE$16,)))), "")</f>
        <v>0</v>
      </c>
      <c r="I23" s="67">
        <v>3</v>
      </c>
      <c r="J23" s="25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25" t="str">
        <f>IF((COUNTA(AF23:AN23)&gt;0),AVERAGE(AF23:AN23),"")</f>
        <v>0</v>
      </c>
      <c r="L23" s="25" t="str">
        <f>IF(AND(ISNUMBER(K23),K23&gt;=1), IF(K23&lt;=$FD$27,$FE$27,IF(K23&lt;=$FD$28,$FE$28,IF(K23&lt;=$FD$29,$FE$29,IF(K23&lt;=$FD$30,$FE$30,)))), "")</f>
        <v>0</v>
      </c>
      <c r="M23" s="25" t="str">
        <f>IF((COUNTA(AF23:AO23)&gt;0),AVERAGE(AF23:AO23),"")</f>
        <v>0</v>
      </c>
      <c r="N23" s="25" t="str">
        <f>IF(AND(ISNUMBER(M23),M23&gt;=1), IF(M23&lt;=$FD$27,$FE$27,IF(M23&lt;=$FD$28,$FE$28,IF(M23&lt;=$FD$29,$FE$29,IF(M23&lt;=$FD$30,$FE$30,)))), "")</f>
        <v>0</v>
      </c>
      <c r="O23" s="67">
        <v>2</v>
      </c>
      <c r="P23" s="25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25" t="str">
        <f>IF(COUNTA(BA23)=1,BA23,"")</f>
        <v>0</v>
      </c>
      <c r="R23" s="25" t="str">
        <f>IF(COUNTA(BA23)=1,BA23,"")</f>
        <v>0</v>
      </c>
      <c r="S23" s="23"/>
      <c r="T23" s="1">
        <v>75</v>
      </c>
      <c r="U23" s="1">
        <v>75</v>
      </c>
      <c r="V23" s="1">
        <v>75</v>
      </c>
      <c r="W23" s="1">
        <v>75</v>
      </c>
      <c r="X23" s="1">
        <v>80</v>
      </c>
      <c r="Y23" s="1">
        <v>73.75</v>
      </c>
      <c r="Z23" s="1"/>
      <c r="AA23" s="1"/>
      <c r="AB23" s="1"/>
      <c r="AC23" s="1"/>
      <c r="AD23" s="1"/>
      <c r="AE23" s="23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23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" t="s">
        <v>8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6">
        <v>6</v>
      </c>
      <c r="FH23" s="70" t="s">
        <v>84</v>
      </c>
      <c r="FI23" s="70"/>
      <c r="FJ23" s="15">
        <v>12926</v>
      </c>
      <c r="FK23" s="15">
        <v>12936</v>
      </c>
    </row>
    <row r="24" spans="1:167">
      <c r="A24" s="25">
        <v>14</v>
      </c>
      <c r="B24" s="25">
        <v>36265</v>
      </c>
      <c r="C24" s="25" t="s">
        <v>85</v>
      </c>
      <c r="D24" s="23"/>
      <c r="E24" s="25" t="str">
        <f>IF((COUNTA(T24:AA24)&gt;0),(ROUND( AVERAGE(T24:AA24),0)),"")</f>
        <v>0</v>
      </c>
      <c r="F24" s="25" t="str">
        <f>IF(AND(ISNUMBER(E24),E24&gt;=1),IF(E24&lt;=$FD$13,$FE$13,IF(E24&lt;=$FD$14,$FE$14,IF(E24&lt;=$FD$15,$FE$15,IF(E24&lt;=$FD$16,$FE$16,)))), "")</f>
        <v>0</v>
      </c>
      <c r="G24" s="25" t="str">
        <f>IF((COUNTA(T12:AC12)&gt;0),(ROUND((AVERAGE(T24:AD24)),0)),"")</f>
        <v>0</v>
      </c>
      <c r="H24" s="25" t="str">
        <f>IF(AND(ISNUMBER(G24),G24&gt;=1),IF(G24&lt;=$FD$13,$FE$13,IF(G24&lt;=$FD$14,$FE$14,IF(G24&lt;=$FD$15,$FE$15,IF(G24&lt;=$FD$16,$FE$16,)))), "")</f>
        <v>0</v>
      </c>
      <c r="I24" s="67">
        <v>2</v>
      </c>
      <c r="J24" s="25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25" t="str">
        <f>IF((COUNTA(AF24:AN24)&gt;0),AVERAGE(AF24:AN24),"")</f>
        <v>0</v>
      </c>
      <c r="L24" s="25" t="str">
        <f>IF(AND(ISNUMBER(K24),K24&gt;=1), IF(K24&lt;=$FD$27,$FE$27,IF(K24&lt;=$FD$28,$FE$28,IF(K24&lt;=$FD$29,$FE$29,IF(K24&lt;=$FD$30,$FE$30,)))), "")</f>
        <v>0</v>
      </c>
      <c r="M24" s="25" t="str">
        <f>IF((COUNTA(AF24:AO24)&gt;0),AVERAGE(AF24:AO24),"")</f>
        <v>0</v>
      </c>
      <c r="N24" s="25" t="str">
        <f>IF(AND(ISNUMBER(M24),M24&gt;=1), IF(M24&lt;=$FD$27,$FE$27,IF(M24&lt;=$FD$28,$FE$28,IF(M24&lt;=$FD$29,$FE$29,IF(M24&lt;=$FD$30,$FE$30,)))), "")</f>
        <v>0</v>
      </c>
      <c r="O24" s="67">
        <v>1</v>
      </c>
      <c r="P24" s="25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25" t="str">
        <f>IF(COUNTA(BA24)=1,BA24,"")</f>
        <v>0</v>
      </c>
      <c r="R24" s="25" t="str">
        <f>IF(COUNTA(BA24)=1,BA24,"")</f>
        <v>0</v>
      </c>
      <c r="S24" s="23"/>
      <c r="T24" s="1">
        <v>85</v>
      </c>
      <c r="U24" s="1">
        <v>80</v>
      </c>
      <c r="V24" s="1">
        <v>80</v>
      </c>
      <c r="W24" s="1">
        <v>82</v>
      </c>
      <c r="X24" s="1">
        <v>85</v>
      </c>
      <c r="Y24" s="1">
        <v>85</v>
      </c>
      <c r="Z24" s="1"/>
      <c r="AA24" s="1"/>
      <c r="AB24" s="1"/>
      <c r="AC24" s="1"/>
      <c r="AD24" s="1"/>
      <c r="AE24" s="23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23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" t="s">
        <v>8</v>
      </c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6"/>
      <c r="FH24" s="70"/>
      <c r="FI24" s="70"/>
      <c r="FJ24" s="15"/>
      <c r="FK24" s="15"/>
    </row>
    <row r="25" spans="1:167">
      <c r="A25" s="25">
        <v>15</v>
      </c>
      <c r="B25" s="25">
        <v>36279</v>
      </c>
      <c r="C25" s="25" t="s">
        <v>86</v>
      </c>
      <c r="D25" s="23"/>
      <c r="E25" s="25" t="str">
        <f>IF((COUNTA(T25:AA25)&gt;0),(ROUND( AVERAGE(T25:AA25),0)),"")</f>
        <v>0</v>
      </c>
      <c r="F25" s="25" t="str">
        <f>IF(AND(ISNUMBER(E25),E25&gt;=1),IF(E25&lt;=$FD$13,$FE$13,IF(E25&lt;=$FD$14,$FE$14,IF(E25&lt;=$FD$15,$FE$15,IF(E25&lt;=$FD$16,$FE$16,)))), "")</f>
        <v>0</v>
      </c>
      <c r="G25" s="25" t="str">
        <f>IF((COUNTA(T12:AC12)&gt;0),(ROUND((AVERAGE(T25:AD25)),0)),"")</f>
        <v>0</v>
      </c>
      <c r="H25" s="25" t="str">
        <f>IF(AND(ISNUMBER(G25),G25&gt;=1),IF(G25&lt;=$FD$13,$FE$13,IF(G25&lt;=$FD$14,$FE$14,IF(G25&lt;=$FD$15,$FE$15,IF(G25&lt;=$FD$16,$FE$16,)))), "")</f>
        <v>0</v>
      </c>
      <c r="I25" s="67">
        <v>2</v>
      </c>
      <c r="J25" s="25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25" t="str">
        <f>IF((COUNTA(AF25:AN25)&gt;0),AVERAGE(AF25:AN25),"")</f>
        <v>0</v>
      </c>
      <c r="L25" s="25" t="str">
        <f>IF(AND(ISNUMBER(K25),K25&gt;=1), IF(K25&lt;=$FD$27,$FE$27,IF(K25&lt;=$FD$28,$FE$28,IF(K25&lt;=$FD$29,$FE$29,IF(K25&lt;=$FD$30,$FE$30,)))), "")</f>
        <v>0</v>
      </c>
      <c r="M25" s="25" t="str">
        <f>IF((COUNTA(AF25:AO25)&gt;0),AVERAGE(AF25:AO25),"")</f>
        <v>0</v>
      </c>
      <c r="N25" s="25" t="str">
        <f>IF(AND(ISNUMBER(M25),M25&gt;=1), IF(M25&lt;=$FD$27,$FE$27,IF(M25&lt;=$FD$28,$FE$28,IF(M25&lt;=$FD$29,$FE$29,IF(M25&lt;=$FD$30,$FE$30,)))), "")</f>
        <v>0</v>
      </c>
      <c r="O25" s="67">
        <v>1</v>
      </c>
      <c r="P25" s="25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25" t="str">
        <f>IF(COUNTA(BA25)=1,BA25,"")</f>
        <v>0</v>
      </c>
      <c r="R25" s="25" t="str">
        <f>IF(COUNTA(BA25)=1,BA25,"")</f>
        <v>0</v>
      </c>
      <c r="S25" s="23"/>
      <c r="T25" s="1">
        <v>85</v>
      </c>
      <c r="U25" s="1">
        <v>75</v>
      </c>
      <c r="V25" s="1">
        <v>80</v>
      </c>
      <c r="W25" s="1">
        <v>75</v>
      </c>
      <c r="X25" s="1">
        <v>80</v>
      </c>
      <c r="Y25" s="1">
        <v>85</v>
      </c>
      <c r="Z25" s="1"/>
      <c r="AA25" s="1"/>
      <c r="AB25" s="1"/>
      <c r="AC25" s="1"/>
      <c r="AD25" s="1"/>
      <c r="AE25" s="23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2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" t="s">
        <v>8</v>
      </c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9" t="s">
        <v>87</v>
      </c>
      <c r="FD25" s="19"/>
      <c r="FE25" s="19"/>
      <c r="FG25" s="16">
        <v>7</v>
      </c>
      <c r="FH25" s="70"/>
      <c r="FI25" s="70"/>
      <c r="FJ25" s="15">
        <v>12927</v>
      </c>
      <c r="FK25" s="15">
        <v>12937</v>
      </c>
    </row>
    <row r="26" spans="1:167">
      <c r="A26" s="25">
        <v>16</v>
      </c>
      <c r="B26" s="25">
        <v>36293</v>
      </c>
      <c r="C26" s="25" t="s">
        <v>88</v>
      </c>
      <c r="D26" s="23"/>
      <c r="E26" s="25" t="str">
        <f>IF((COUNTA(T26:AA26)&gt;0),(ROUND( AVERAGE(T26:AA26),0)),"")</f>
        <v>0</v>
      </c>
      <c r="F26" s="25" t="str">
        <f>IF(AND(ISNUMBER(E26),E26&gt;=1),IF(E26&lt;=$FD$13,$FE$13,IF(E26&lt;=$FD$14,$FE$14,IF(E26&lt;=$FD$15,$FE$15,IF(E26&lt;=$FD$16,$FE$16,)))), "")</f>
        <v>0</v>
      </c>
      <c r="G26" s="25" t="str">
        <f>IF((COUNTA(T12:AC12)&gt;0),(ROUND((AVERAGE(T26:AD26)),0)),"")</f>
        <v>0</v>
      </c>
      <c r="H26" s="25" t="str">
        <f>IF(AND(ISNUMBER(G26),G26&gt;=1),IF(G26&lt;=$FD$13,$FE$13,IF(G26&lt;=$FD$14,$FE$14,IF(G26&lt;=$FD$15,$FE$15,IF(G26&lt;=$FD$16,$FE$16,)))), "")</f>
        <v>0</v>
      </c>
      <c r="I26" s="67">
        <v>2</v>
      </c>
      <c r="J26" s="25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25" t="str">
        <f>IF((COUNTA(AF26:AN26)&gt;0),AVERAGE(AF26:AN26),"")</f>
        <v>0</v>
      </c>
      <c r="L26" s="25" t="str">
        <f>IF(AND(ISNUMBER(K26),K26&gt;=1), IF(K26&lt;=$FD$27,$FE$27,IF(K26&lt;=$FD$28,$FE$28,IF(K26&lt;=$FD$29,$FE$29,IF(K26&lt;=$FD$30,$FE$30,)))), "")</f>
        <v>0</v>
      </c>
      <c r="M26" s="25" t="str">
        <f>IF((COUNTA(AF26:AO26)&gt;0),AVERAGE(AF26:AO26),"")</f>
        <v>0</v>
      </c>
      <c r="N26" s="25" t="str">
        <f>IF(AND(ISNUMBER(M26),M26&gt;=1), IF(M26&lt;=$FD$27,$FE$27,IF(M26&lt;=$FD$28,$FE$28,IF(M26&lt;=$FD$29,$FE$29,IF(M26&lt;=$FD$30,$FE$30,)))), "")</f>
        <v>0</v>
      </c>
      <c r="O26" s="67">
        <v>1</v>
      </c>
      <c r="P26" s="25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25" t="str">
        <f>IF(COUNTA(BA26)=1,BA26,"")</f>
        <v>0</v>
      </c>
      <c r="R26" s="25" t="str">
        <f>IF(COUNTA(BA26)=1,BA26,"")</f>
        <v>0</v>
      </c>
      <c r="S26" s="23"/>
      <c r="T26" s="1">
        <v>80</v>
      </c>
      <c r="U26" s="1">
        <v>80</v>
      </c>
      <c r="V26" s="1">
        <v>80</v>
      </c>
      <c r="W26" s="1">
        <v>80</v>
      </c>
      <c r="X26" s="1">
        <v>80</v>
      </c>
      <c r="Y26" s="1">
        <v>78</v>
      </c>
      <c r="Z26" s="1"/>
      <c r="AA26" s="1"/>
      <c r="AB26" s="1"/>
      <c r="AC26" s="1"/>
      <c r="AD26" s="1"/>
      <c r="AE26" s="23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23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1" t="s">
        <v>8</v>
      </c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9" t="s">
        <v>57</v>
      </c>
      <c r="FD26" s="4" t="s">
        <v>58</v>
      </c>
      <c r="FE26" s="4" t="s">
        <v>59</v>
      </c>
      <c r="FG26" s="16"/>
      <c r="FH26" s="70"/>
      <c r="FI26" s="70"/>
      <c r="FJ26" s="15"/>
      <c r="FK26" s="15"/>
    </row>
    <row r="27" spans="1:167">
      <c r="A27" s="25">
        <v>17</v>
      </c>
      <c r="B27" s="25">
        <v>36307</v>
      </c>
      <c r="C27" s="25" t="s">
        <v>89</v>
      </c>
      <c r="D27" s="23"/>
      <c r="E27" s="25" t="str">
        <f>IF((COUNTA(T27:AA27)&gt;0),(ROUND( AVERAGE(T27:AA27),0)),"")</f>
        <v>0</v>
      </c>
      <c r="F27" s="25" t="str">
        <f>IF(AND(ISNUMBER(E27),E27&gt;=1),IF(E27&lt;=$FD$13,$FE$13,IF(E27&lt;=$FD$14,$FE$14,IF(E27&lt;=$FD$15,$FE$15,IF(E27&lt;=$FD$16,$FE$16,)))), "")</f>
        <v>0</v>
      </c>
      <c r="G27" s="25" t="str">
        <f>IF((COUNTA(T12:AC12)&gt;0),(ROUND((AVERAGE(T27:AD27)),0)),"")</f>
        <v>0</v>
      </c>
      <c r="H27" s="25" t="str">
        <f>IF(AND(ISNUMBER(G27),G27&gt;=1),IF(G27&lt;=$FD$13,$FE$13,IF(G27&lt;=$FD$14,$FE$14,IF(G27&lt;=$FD$15,$FE$15,IF(G27&lt;=$FD$16,$FE$16,)))), "")</f>
        <v>0</v>
      </c>
      <c r="I27" s="67">
        <v>1</v>
      </c>
      <c r="J27" s="25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25" t="str">
        <f>IF((COUNTA(AF27:AN27)&gt;0),AVERAGE(AF27:AN27),"")</f>
        <v>0</v>
      </c>
      <c r="L27" s="25" t="str">
        <f>IF(AND(ISNUMBER(K27),K27&gt;=1), IF(K27&lt;=$FD$27,$FE$27,IF(K27&lt;=$FD$28,$FE$28,IF(K27&lt;=$FD$29,$FE$29,IF(K27&lt;=$FD$30,$FE$30,)))), "")</f>
        <v>0</v>
      </c>
      <c r="M27" s="25" t="str">
        <f>IF((COUNTA(AF27:AO27)&gt;0),AVERAGE(AF27:AO27),"")</f>
        <v>0</v>
      </c>
      <c r="N27" s="25" t="str">
        <f>IF(AND(ISNUMBER(M27),M27&gt;=1), IF(M27&lt;=$FD$27,$FE$27,IF(M27&lt;=$FD$28,$FE$28,IF(M27&lt;=$FD$29,$FE$29,IF(M27&lt;=$FD$30,$FE$30,)))), "")</f>
        <v>0</v>
      </c>
      <c r="O27" s="67">
        <v>1</v>
      </c>
      <c r="P27" s="25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25" t="str">
        <f>IF(COUNTA(BA27)=1,BA27,"")</f>
        <v>0</v>
      </c>
      <c r="R27" s="25" t="str">
        <f>IF(COUNTA(BA27)=1,BA27,"")</f>
        <v>0</v>
      </c>
      <c r="S27" s="23"/>
      <c r="T27" s="1">
        <v>93</v>
      </c>
      <c r="U27" s="1">
        <v>86</v>
      </c>
      <c r="V27" s="1">
        <v>87</v>
      </c>
      <c r="W27" s="1">
        <v>85</v>
      </c>
      <c r="X27" s="1">
        <v>94</v>
      </c>
      <c r="Y27" s="1">
        <v>83</v>
      </c>
      <c r="Z27" s="1"/>
      <c r="AA27" s="1"/>
      <c r="AB27" s="1"/>
      <c r="AC27" s="1"/>
      <c r="AD27" s="1"/>
      <c r="AE27" s="23"/>
      <c r="AF27" s="1">
        <v>90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2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1" t="s">
        <v>8</v>
      </c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6">
        <v>0</v>
      </c>
      <c r="FD27" s="10">
        <v>69</v>
      </c>
      <c r="FE27" s="7" t="s">
        <v>11</v>
      </c>
      <c r="FG27" s="16">
        <v>8</v>
      </c>
      <c r="FH27" s="70"/>
      <c r="FI27" s="70"/>
      <c r="FJ27" s="15">
        <v>12928</v>
      </c>
      <c r="FK27" s="15">
        <v>12938</v>
      </c>
    </row>
    <row r="28" spans="1:167">
      <c r="A28" s="25">
        <v>18</v>
      </c>
      <c r="B28" s="25">
        <v>36321</v>
      </c>
      <c r="C28" s="25" t="s">
        <v>90</v>
      </c>
      <c r="D28" s="23"/>
      <c r="E28" s="25" t="str">
        <f>IF((COUNTA(T28:AA28)&gt;0),(ROUND( AVERAGE(T28:AA28),0)),"")</f>
        <v>0</v>
      </c>
      <c r="F28" s="25" t="str">
        <f>IF(AND(ISNUMBER(E28),E28&gt;=1),IF(E28&lt;=$FD$13,$FE$13,IF(E28&lt;=$FD$14,$FE$14,IF(E28&lt;=$FD$15,$FE$15,IF(E28&lt;=$FD$16,$FE$16,)))), "")</f>
        <v>0</v>
      </c>
      <c r="G28" s="25" t="str">
        <f>IF((COUNTA(T12:AC12)&gt;0),(ROUND((AVERAGE(T28:AD28)),0)),"")</f>
        <v>0</v>
      </c>
      <c r="H28" s="25" t="str">
        <f>IF(AND(ISNUMBER(G28),G28&gt;=1),IF(G28&lt;=$FD$13,$FE$13,IF(G28&lt;=$FD$14,$FE$14,IF(G28&lt;=$FD$15,$FE$15,IF(G28&lt;=$FD$16,$FE$16,)))), "")</f>
        <v>0</v>
      </c>
      <c r="I28" s="67">
        <v>3</v>
      </c>
      <c r="J28" s="25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25" t="str">
        <f>IF((COUNTA(AF28:AN28)&gt;0),AVERAGE(AF28:AN28),"")</f>
        <v>0</v>
      </c>
      <c r="L28" s="25" t="str">
        <f>IF(AND(ISNUMBER(K28),K28&gt;=1), IF(K28&lt;=$FD$27,$FE$27,IF(K28&lt;=$FD$28,$FE$28,IF(K28&lt;=$FD$29,$FE$29,IF(K28&lt;=$FD$30,$FE$30,)))), "")</f>
        <v>0</v>
      </c>
      <c r="M28" s="25" t="str">
        <f>IF((COUNTA(AF28:AO28)&gt;0),AVERAGE(AF28:AO28),"")</f>
        <v>0</v>
      </c>
      <c r="N28" s="25" t="str">
        <f>IF(AND(ISNUMBER(M28),M28&gt;=1), IF(M28&lt;=$FD$27,$FE$27,IF(M28&lt;=$FD$28,$FE$28,IF(M28&lt;=$FD$29,$FE$29,IF(M28&lt;=$FD$30,$FE$30,)))), "")</f>
        <v>0</v>
      </c>
      <c r="O28" s="67">
        <v>1</v>
      </c>
      <c r="P28" s="25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25" t="str">
        <f>IF(COUNTA(BA28)=1,BA28,"")</f>
        <v>0</v>
      </c>
      <c r="R28" s="25" t="str">
        <f>IF(COUNTA(BA28)=1,BA28,"")</f>
        <v>0</v>
      </c>
      <c r="S28" s="23"/>
      <c r="T28" s="1">
        <v>80</v>
      </c>
      <c r="U28" s="1">
        <v>75</v>
      </c>
      <c r="V28" s="1">
        <v>80</v>
      </c>
      <c r="W28" s="1">
        <v>80</v>
      </c>
      <c r="X28" s="1">
        <v>80</v>
      </c>
      <c r="Y28" s="1">
        <v>76</v>
      </c>
      <c r="Z28" s="1"/>
      <c r="AA28" s="1"/>
      <c r="AB28" s="1"/>
      <c r="AC28" s="1"/>
      <c r="AD28" s="1"/>
      <c r="AE28" s="23"/>
      <c r="AF28" s="1">
        <v>86</v>
      </c>
      <c r="AG28" s="1">
        <v>86</v>
      </c>
      <c r="AH28" s="1">
        <v>86</v>
      </c>
      <c r="AI28" s="1"/>
      <c r="AJ28" s="1"/>
      <c r="AK28" s="1"/>
      <c r="AL28" s="1"/>
      <c r="AM28" s="1"/>
      <c r="AN28" s="1"/>
      <c r="AO28" s="1"/>
      <c r="AP28" s="23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1" t="s">
        <v>8</v>
      </c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6">
        <v>70</v>
      </c>
      <c r="FD28" s="11">
        <v>75</v>
      </c>
      <c r="FE28" s="8" t="s">
        <v>10</v>
      </c>
      <c r="FG28" s="16"/>
      <c r="FH28" s="70"/>
      <c r="FI28" s="70"/>
      <c r="FJ28" s="15"/>
      <c r="FK28" s="15"/>
    </row>
    <row r="29" spans="1:167">
      <c r="A29" s="25">
        <v>19</v>
      </c>
      <c r="B29" s="25">
        <v>36335</v>
      </c>
      <c r="C29" s="25" t="s">
        <v>91</v>
      </c>
      <c r="D29" s="23"/>
      <c r="E29" s="25" t="str">
        <f>IF((COUNTA(T29:AA29)&gt;0),(ROUND( AVERAGE(T29:AA29),0)),"")</f>
        <v>0</v>
      </c>
      <c r="F29" s="25" t="str">
        <f>IF(AND(ISNUMBER(E29),E29&gt;=1),IF(E29&lt;=$FD$13,$FE$13,IF(E29&lt;=$FD$14,$FE$14,IF(E29&lt;=$FD$15,$FE$15,IF(E29&lt;=$FD$16,$FE$16,)))), "")</f>
        <v>0</v>
      </c>
      <c r="G29" s="25" t="str">
        <f>IF((COUNTA(T12:AC12)&gt;0),(ROUND((AVERAGE(T29:AD29)),0)),"")</f>
        <v>0</v>
      </c>
      <c r="H29" s="25" t="str">
        <f>IF(AND(ISNUMBER(G29),G29&gt;=1),IF(G29&lt;=$FD$13,$FE$13,IF(G29&lt;=$FD$14,$FE$14,IF(G29&lt;=$FD$15,$FE$15,IF(G29&lt;=$FD$16,$FE$16,)))), "")</f>
        <v>0</v>
      </c>
      <c r="I29" s="67">
        <v>2</v>
      </c>
      <c r="J29" s="25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25" t="str">
        <f>IF((COUNTA(AF29:AN29)&gt;0),AVERAGE(AF29:AN29),"")</f>
        <v>0</v>
      </c>
      <c r="L29" s="25" t="str">
        <f>IF(AND(ISNUMBER(K29),K29&gt;=1), IF(K29&lt;=$FD$27,$FE$27,IF(K29&lt;=$FD$28,$FE$28,IF(K29&lt;=$FD$29,$FE$29,IF(K29&lt;=$FD$30,$FE$30,)))), "")</f>
        <v>0</v>
      </c>
      <c r="M29" s="25" t="str">
        <f>IF((COUNTA(AF29:AO29)&gt;0),AVERAGE(AF29:AO29),"")</f>
        <v>0</v>
      </c>
      <c r="N29" s="25" t="str">
        <f>IF(AND(ISNUMBER(M29),M29&gt;=1), IF(M29&lt;=$FD$27,$FE$27,IF(M29&lt;=$FD$28,$FE$28,IF(M29&lt;=$FD$29,$FE$29,IF(M29&lt;=$FD$30,$FE$30,)))), "")</f>
        <v>0</v>
      </c>
      <c r="O29" s="67">
        <v>1</v>
      </c>
      <c r="P29" s="25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25" t="str">
        <f>IF(COUNTA(BA29)=1,BA29,"")</f>
        <v>0</v>
      </c>
      <c r="R29" s="25" t="str">
        <f>IF(COUNTA(BA29)=1,BA29,"")</f>
        <v>0</v>
      </c>
      <c r="S29" s="23"/>
      <c r="T29" s="1">
        <v>80</v>
      </c>
      <c r="U29" s="1">
        <v>80</v>
      </c>
      <c r="V29" s="1">
        <v>85</v>
      </c>
      <c r="W29" s="1">
        <v>80</v>
      </c>
      <c r="X29" s="1">
        <v>72.5</v>
      </c>
      <c r="Y29" s="1">
        <v>81.5</v>
      </c>
      <c r="Z29" s="1"/>
      <c r="AA29" s="1"/>
      <c r="AB29" s="1"/>
      <c r="AC29" s="1"/>
      <c r="AD29" s="1"/>
      <c r="AE29" s="23"/>
      <c r="AF29" s="1">
        <v>86</v>
      </c>
      <c r="AG29" s="1">
        <v>86</v>
      </c>
      <c r="AH29" s="1">
        <v>86</v>
      </c>
      <c r="AI29" s="1"/>
      <c r="AJ29" s="1"/>
      <c r="AK29" s="1"/>
      <c r="AL29" s="1"/>
      <c r="AM29" s="1"/>
      <c r="AN29" s="1"/>
      <c r="AO29" s="1"/>
      <c r="AP29" s="23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1" t="s">
        <v>8</v>
      </c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6">
        <v>76</v>
      </c>
      <c r="FD29" s="11">
        <v>84</v>
      </c>
      <c r="FE29" s="8" t="s">
        <v>9</v>
      </c>
      <c r="FG29" s="16">
        <v>9</v>
      </c>
      <c r="FH29" s="70"/>
      <c r="FI29" s="70"/>
      <c r="FJ29" s="15">
        <v>12929</v>
      </c>
      <c r="FK29" s="15">
        <v>12939</v>
      </c>
    </row>
    <row r="30" spans="1:167">
      <c r="A30" s="25">
        <v>20</v>
      </c>
      <c r="B30" s="25">
        <v>36349</v>
      </c>
      <c r="C30" s="25" t="s">
        <v>92</v>
      </c>
      <c r="D30" s="23"/>
      <c r="E30" s="25" t="str">
        <f>IF((COUNTA(T30:AA30)&gt;0),(ROUND( AVERAGE(T30:AA30),0)),"")</f>
        <v>0</v>
      </c>
      <c r="F30" s="25" t="str">
        <f>IF(AND(ISNUMBER(E30),E30&gt;=1),IF(E30&lt;=$FD$13,$FE$13,IF(E30&lt;=$FD$14,$FE$14,IF(E30&lt;=$FD$15,$FE$15,IF(E30&lt;=$FD$16,$FE$16,)))), "")</f>
        <v>0</v>
      </c>
      <c r="G30" s="25" t="str">
        <f>IF((COUNTA(T12:AC12)&gt;0),(ROUND((AVERAGE(T30:AD30)),0)),"")</f>
        <v>0</v>
      </c>
      <c r="H30" s="25" t="str">
        <f>IF(AND(ISNUMBER(G30),G30&gt;=1),IF(G30&lt;=$FD$13,$FE$13,IF(G30&lt;=$FD$14,$FE$14,IF(G30&lt;=$FD$15,$FE$15,IF(G30&lt;=$FD$16,$FE$16,)))), "")</f>
        <v>0</v>
      </c>
      <c r="I30" s="67">
        <v>2</v>
      </c>
      <c r="J30" s="25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25" t="str">
        <f>IF((COUNTA(AF30:AN30)&gt;0),AVERAGE(AF30:AN30),"")</f>
        <v>0</v>
      </c>
      <c r="L30" s="25" t="str">
        <f>IF(AND(ISNUMBER(K30),K30&gt;=1), IF(K30&lt;=$FD$27,$FE$27,IF(K30&lt;=$FD$28,$FE$28,IF(K30&lt;=$FD$29,$FE$29,IF(K30&lt;=$FD$30,$FE$30,)))), "")</f>
        <v>0</v>
      </c>
      <c r="M30" s="25" t="str">
        <f>IF((COUNTA(AF30:AO30)&gt;0),AVERAGE(AF30:AO30),"")</f>
        <v>0</v>
      </c>
      <c r="N30" s="25" t="str">
        <f>IF(AND(ISNUMBER(M30),M30&gt;=1), IF(M30&lt;=$FD$27,$FE$27,IF(M30&lt;=$FD$28,$FE$28,IF(M30&lt;=$FD$29,$FE$29,IF(M30&lt;=$FD$30,$FE$30,)))), "")</f>
        <v>0</v>
      </c>
      <c r="O30" s="67">
        <v>2</v>
      </c>
      <c r="P30" s="25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25" t="str">
        <f>IF(COUNTA(BA30)=1,BA30,"")</f>
        <v>0</v>
      </c>
      <c r="R30" s="25" t="str">
        <f>IF(COUNTA(BA30)=1,BA30,"")</f>
        <v>0</v>
      </c>
      <c r="S30" s="23"/>
      <c r="T30" s="1">
        <v>80</v>
      </c>
      <c r="U30" s="1">
        <v>86</v>
      </c>
      <c r="V30" s="1">
        <v>90</v>
      </c>
      <c r="W30" s="1">
        <v>88</v>
      </c>
      <c r="X30" s="1">
        <v>78</v>
      </c>
      <c r="Y30" s="1">
        <v>80</v>
      </c>
      <c r="Z30" s="1"/>
      <c r="AA30" s="1"/>
      <c r="AB30" s="1"/>
      <c r="AC30" s="1"/>
      <c r="AD30" s="1"/>
      <c r="AE30" s="23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2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1" t="s">
        <v>8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6">
        <v>85</v>
      </c>
      <c r="FD30" s="11">
        <v>100</v>
      </c>
      <c r="FE30" s="8" t="s">
        <v>8</v>
      </c>
      <c r="FG30" s="16"/>
      <c r="FH30" s="70"/>
      <c r="FI30" s="70"/>
      <c r="FJ30" s="15"/>
      <c r="FK30" s="15"/>
    </row>
    <row r="31" spans="1:167">
      <c r="A31" s="25">
        <v>21</v>
      </c>
      <c r="B31" s="25">
        <v>44672</v>
      </c>
      <c r="C31" s="25" t="s">
        <v>93</v>
      </c>
      <c r="D31" s="23"/>
      <c r="E31" s="25" t="str">
        <f>IF((COUNTA(T31:AA31)&gt;0),(ROUND( AVERAGE(T31:AA31),0)),"")</f>
        <v>0</v>
      </c>
      <c r="F31" s="25" t="str">
        <f>IF(AND(ISNUMBER(E31),E31&gt;=1),IF(E31&lt;=$FD$13,$FE$13,IF(E31&lt;=$FD$14,$FE$14,IF(E31&lt;=$FD$15,$FE$15,IF(E31&lt;=$FD$16,$FE$16,)))), "")</f>
        <v>0</v>
      </c>
      <c r="G31" s="25" t="str">
        <f>IF((COUNTA(T12:AC12)&gt;0),(ROUND((AVERAGE(T31:AD31)),0)),"")</f>
        <v>0</v>
      </c>
      <c r="H31" s="25" t="str">
        <f>IF(AND(ISNUMBER(G31),G31&gt;=1),IF(G31&lt;=$FD$13,$FE$13,IF(G31&lt;=$FD$14,$FE$14,IF(G31&lt;=$FD$15,$FE$15,IF(G31&lt;=$FD$16,$FE$16,)))), "")</f>
        <v>0</v>
      </c>
      <c r="I31" s="67">
        <v>3</v>
      </c>
      <c r="J31" s="25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25" t="str">
        <f>IF((COUNTA(AF31:AN31)&gt;0),AVERAGE(AF31:AN31),"")</f>
        <v>0</v>
      </c>
      <c r="L31" s="25" t="str">
        <f>IF(AND(ISNUMBER(K31),K31&gt;=1), IF(K31&lt;=$FD$27,$FE$27,IF(K31&lt;=$FD$28,$FE$28,IF(K31&lt;=$FD$29,$FE$29,IF(K31&lt;=$FD$30,$FE$30,)))), "")</f>
        <v>0</v>
      </c>
      <c r="M31" s="25" t="str">
        <f>IF((COUNTA(AF31:AO31)&gt;0),AVERAGE(AF31:AO31),"")</f>
        <v>0</v>
      </c>
      <c r="N31" s="25" t="str">
        <f>IF(AND(ISNUMBER(M31),M31&gt;=1), IF(M31&lt;=$FD$27,$FE$27,IF(M31&lt;=$FD$28,$FE$28,IF(M31&lt;=$FD$29,$FE$29,IF(M31&lt;=$FD$30,$FE$30,)))), "")</f>
        <v>0</v>
      </c>
      <c r="O31" s="67">
        <v>2</v>
      </c>
      <c r="P31" s="25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25" t="str">
        <f>IF(COUNTA(BA31)=1,BA31,"")</f>
        <v>0</v>
      </c>
      <c r="R31" s="25" t="str">
        <f>IF(COUNTA(BA31)=1,BA31,"")</f>
        <v>0</v>
      </c>
      <c r="S31" s="23"/>
      <c r="T31" s="1">
        <v>75</v>
      </c>
      <c r="U31" s="1">
        <v>80</v>
      </c>
      <c r="V31" s="1">
        <v>80</v>
      </c>
      <c r="W31" s="1">
        <v>75</v>
      </c>
      <c r="X31" s="1">
        <v>75</v>
      </c>
      <c r="Y31" s="1">
        <v>75</v>
      </c>
      <c r="Z31" s="1"/>
      <c r="AA31" s="1"/>
      <c r="AB31" s="1"/>
      <c r="AC31" s="1"/>
      <c r="AD31" s="1"/>
      <c r="AE31" s="23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2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1" t="s">
        <v>8</v>
      </c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6">
        <v>10</v>
      </c>
      <c r="FH31" s="70"/>
      <c r="FI31" s="70"/>
      <c r="FJ31" s="15">
        <v>12930</v>
      </c>
      <c r="FK31" s="15">
        <v>12940</v>
      </c>
    </row>
    <row r="32" spans="1:167">
      <c r="A32" s="25">
        <v>22</v>
      </c>
      <c r="B32" s="25">
        <v>36363</v>
      </c>
      <c r="C32" s="25" t="s">
        <v>94</v>
      </c>
      <c r="D32" s="23"/>
      <c r="E32" s="25" t="str">
        <f>IF((COUNTA(T32:AA32)&gt;0),(ROUND( AVERAGE(T32:AA32),0)),"")</f>
        <v>0</v>
      </c>
      <c r="F32" s="25" t="str">
        <f>IF(AND(ISNUMBER(E32),E32&gt;=1),IF(E32&lt;=$FD$13,$FE$13,IF(E32&lt;=$FD$14,$FE$14,IF(E32&lt;=$FD$15,$FE$15,IF(E32&lt;=$FD$16,$FE$16,)))), "")</f>
        <v>0</v>
      </c>
      <c r="G32" s="25" t="str">
        <f>IF((COUNTA(T12:AC12)&gt;0),(ROUND((AVERAGE(T32:AD32)),0)),"")</f>
        <v>0</v>
      </c>
      <c r="H32" s="25" t="str">
        <f>IF(AND(ISNUMBER(G32),G32&gt;=1),IF(G32&lt;=$FD$13,$FE$13,IF(G32&lt;=$FD$14,$FE$14,IF(G32&lt;=$FD$15,$FE$15,IF(G32&lt;=$FD$16,$FE$16,)))), "")</f>
        <v>0</v>
      </c>
      <c r="I32" s="67">
        <v>3</v>
      </c>
      <c r="J32" s="25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25" t="str">
        <f>IF((COUNTA(AF32:AN32)&gt;0),AVERAGE(AF32:AN32),"")</f>
        <v>0</v>
      </c>
      <c r="L32" s="25" t="str">
        <f>IF(AND(ISNUMBER(K32),K32&gt;=1), IF(K32&lt;=$FD$27,$FE$27,IF(K32&lt;=$FD$28,$FE$28,IF(K32&lt;=$FD$29,$FE$29,IF(K32&lt;=$FD$30,$FE$30,)))), "")</f>
        <v>0</v>
      </c>
      <c r="M32" s="25" t="str">
        <f>IF((COUNTA(AF32:AO32)&gt;0),AVERAGE(AF32:AO32),"")</f>
        <v>0</v>
      </c>
      <c r="N32" s="25" t="str">
        <f>IF(AND(ISNUMBER(M32),M32&gt;=1), IF(M32&lt;=$FD$27,$FE$27,IF(M32&lt;=$FD$28,$FE$28,IF(M32&lt;=$FD$29,$FE$29,IF(M32&lt;=$FD$30,$FE$30,)))), "")</f>
        <v>0</v>
      </c>
      <c r="O32" s="67">
        <v>2</v>
      </c>
      <c r="P32" s="25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25" t="str">
        <f>IF(COUNTA(BA32)=1,BA32,"")</f>
        <v>0</v>
      </c>
      <c r="R32" s="25" t="str">
        <f>IF(COUNTA(BA32)=1,BA32,"")</f>
        <v>0</v>
      </c>
      <c r="S32" s="23"/>
      <c r="T32" s="1">
        <v>80</v>
      </c>
      <c r="U32" s="1">
        <v>79</v>
      </c>
      <c r="V32" s="1">
        <v>80</v>
      </c>
      <c r="W32" s="1">
        <v>80</v>
      </c>
      <c r="X32" s="1">
        <v>80</v>
      </c>
      <c r="Y32" s="1">
        <v>76</v>
      </c>
      <c r="Z32" s="1"/>
      <c r="AA32" s="1"/>
      <c r="AB32" s="1"/>
      <c r="AC32" s="1"/>
      <c r="AD32" s="1"/>
      <c r="AE32" s="23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2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1" t="s">
        <v>8</v>
      </c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6"/>
      <c r="FH32" s="15"/>
      <c r="FI32" s="15"/>
      <c r="FJ32" s="15"/>
      <c r="FK32" s="15"/>
    </row>
    <row r="33" spans="1:167">
      <c r="A33" s="25">
        <v>23</v>
      </c>
      <c r="B33" s="25">
        <v>36377</v>
      </c>
      <c r="C33" s="25" t="s">
        <v>95</v>
      </c>
      <c r="D33" s="23"/>
      <c r="E33" s="25" t="str">
        <f>IF((COUNTA(T33:AA33)&gt;0),(ROUND( AVERAGE(T33:AA33),0)),"")</f>
        <v>0</v>
      </c>
      <c r="F33" s="25" t="str">
        <f>IF(AND(ISNUMBER(E33),E33&gt;=1),IF(E33&lt;=$FD$13,$FE$13,IF(E33&lt;=$FD$14,$FE$14,IF(E33&lt;=$FD$15,$FE$15,IF(E33&lt;=$FD$16,$FE$16,)))), "")</f>
        <v>0</v>
      </c>
      <c r="G33" s="25" t="str">
        <f>IF((COUNTA(T12:AC12)&gt;0),(ROUND((AVERAGE(T33:AD33)),0)),"")</f>
        <v>0</v>
      </c>
      <c r="H33" s="25" t="str">
        <f>IF(AND(ISNUMBER(G33),G33&gt;=1),IF(G33&lt;=$FD$13,$FE$13,IF(G33&lt;=$FD$14,$FE$14,IF(G33&lt;=$FD$15,$FE$15,IF(G33&lt;=$FD$16,$FE$16,)))), "")</f>
        <v>0</v>
      </c>
      <c r="I33" s="67">
        <v>3</v>
      </c>
      <c r="J33" s="25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25" t="str">
        <f>IF((COUNTA(AF33:AN33)&gt;0),AVERAGE(AF33:AN33),"")</f>
        <v>0</v>
      </c>
      <c r="L33" s="25" t="str">
        <f>IF(AND(ISNUMBER(K33),K33&gt;=1), IF(K33&lt;=$FD$27,$FE$27,IF(K33&lt;=$FD$28,$FE$28,IF(K33&lt;=$FD$29,$FE$29,IF(K33&lt;=$FD$30,$FE$30,)))), "")</f>
        <v>0</v>
      </c>
      <c r="M33" s="25" t="str">
        <f>IF((COUNTA(AF33:AO33)&gt;0),AVERAGE(AF33:AO33),"")</f>
        <v>0</v>
      </c>
      <c r="N33" s="25" t="str">
        <f>IF(AND(ISNUMBER(M33),M33&gt;=1), IF(M33&lt;=$FD$27,$FE$27,IF(M33&lt;=$FD$28,$FE$28,IF(M33&lt;=$FD$29,$FE$29,IF(M33&lt;=$FD$30,$FE$30,)))), "")</f>
        <v>0</v>
      </c>
      <c r="O33" s="67">
        <v>2</v>
      </c>
      <c r="P33" s="25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25" t="str">
        <f>IF(COUNTA(BA33)=1,BA33,"")</f>
        <v>0</v>
      </c>
      <c r="R33" s="25" t="str">
        <f>IF(COUNTA(BA33)=1,BA33,"")</f>
        <v>0</v>
      </c>
      <c r="S33" s="23"/>
      <c r="T33" s="1">
        <v>80</v>
      </c>
      <c r="U33" s="1">
        <v>80</v>
      </c>
      <c r="V33" s="1">
        <v>80</v>
      </c>
      <c r="W33" s="1">
        <v>75</v>
      </c>
      <c r="X33" s="1">
        <v>80</v>
      </c>
      <c r="Y33" s="1">
        <v>77.5</v>
      </c>
      <c r="Z33" s="1"/>
      <c r="AA33" s="1"/>
      <c r="AB33" s="1"/>
      <c r="AC33" s="1"/>
      <c r="AD33" s="1"/>
      <c r="AE33" s="23"/>
      <c r="AF33" s="1">
        <v>82</v>
      </c>
      <c r="AG33" s="1">
        <v>82</v>
      </c>
      <c r="AH33" s="1">
        <v>82</v>
      </c>
      <c r="AI33" s="1"/>
      <c r="AJ33" s="1"/>
      <c r="AK33" s="1"/>
      <c r="AL33" s="1"/>
      <c r="AM33" s="1"/>
      <c r="AN33" s="1"/>
      <c r="AO33" s="1"/>
      <c r="AP33" s="23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1" t="s">
        <v>8</v>
      </c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36391</v>
      </c>
      <c r="C34" s="25" t="s">
        <v>96</v>
      </c>
      <c r="D34" s="23"/>
      <c r="E34" s="25" t="str">
        <f>IF((COUNTA(T34:AA34)&gt;0),(ROUND( AVERAGE(T34:AA34),0)),"")</f>
        <v>0</v>
      </c>
      <c r="F34" s="25" t="str">
        <f>IF(AND(ISNUMBER(E34),E34&gt;=1),IF(E34&lt;=$FD$13,$FE$13,IF(E34&lt;=$FD$14,$FE$14,IF(E34&lt;=$FD$15,$FE$15,IF(E34&lt;=$FD$16,$FE$16,)))), "")</f>
        <v>0</v>
      </c>
      <c r="G34" s="25" t="str">
        <f>IF((COUNTA(T12:AC12)&gt;0),(ROUND((AVERAGE(T34:AD34)),0)),"")</f>
        <v>0</v>
      </c>
      <c r="H34" s="25" t="str">
        <f>IF(AND(ISNUMBER(G34),G34&gt;=1),IF(G34&lt;=$FD$13,$FE$13,IF(G34&lt;=$FD$14,$FE$14,IF(G34&lt;=$FD$15,$FE$15,IF(G34&lt;=$FD$16,$FE$16,)))), "")</f>
        <v>0</v>
      </c>
      <c r="I34" s="67">
        <v>3</v>
      </c>
      <c r="J34" s="25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25" t="str">
        <f>IF((COUNTA(AF34:AN34)&gt;0),AVERAGE(AF34:AN34),"")</f>
        <v>0</v>
      </c>
      <c r="L34" s="25" t="str">
        <f>IF(AND(ISNUMBER(K34),K34&gt;=1), IF(K34&lt;=$FD$27,$FE$27,IF(K34&lt;=$FD$28,$FE$28,IF(K34&lt;=$FD$29,$FE$29,IF(K34&lt;=$FD$30,$FE$30,)))), "")</f>
        <v>0</v>
      </c>
      <c r="M34" s="25" t="str">
        <f>IF((COUNTA(AF34:AO34)&gt;0),AVERAGE(AF34:AO34),"")</f>
        <v>0</v>
      </c>
      <c r="N34" s="25" t="str">
        <f>IF(AND(ISNUMBER(M34),M34&gt;=1), IF(M34&lt;=$FD$27,$FE$27,IF(M34&lt;=$FD$28,$FE$28,IF(M34&lt;=$FD$29,$FE$29,IF(M34&lt;=$FD$30,$FE$30,)))), "")</f>
        <v>0</v>
      </c>
      <c r="O34" s="67">
        <v>1</v>
      </c>
      <c r="P34" s="25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25" t="str">
        <f>IF(COUNTA(BA34)=1,BA34,"")</f>
        <v>0</v>
      </c>
      <c r="R34" s="25" t="str">
        <f>IF(COUNTA(BA34)=1,BA34,"")</f>
        <v>0</v>
      </c>
      <c r="S34" s="23"/>
      <c r="T34" s="1">
        <v>75</v>
      </c>
      <c r="U34" s="1">
        <v>80</v>
      </c>
      <c r="V34" s="1">
        <v>80</v>
      </c>
      <c r="W34" s="1">
        <v>80</v>
      </c>
      <c r="X34" s="1">
        <v>76</v>
      </c>
      <c r="Y34" s="1">
        <v>78</v>
      </c>
      <c r="Z34" s="1"/>
      <c r="AA34" s="1"/>
      <c r="AB34" s="1"/>
      <c r="AC34" s="1"/>
      <c r="AD34" s="1"/>
      <c r="AE34" s="23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23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" t="s">
        <v>8</v>
      </c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36405</v>
      </c>
      <c r="C35" s="25" t="s">
        <v>97</v>
      </c>
      <c r="D35" s="23"/>
      <c r="E35" s="25" t="str">
        <f>IF((COUNTA(T35:AA35)&gt;0),(ROUND( AVERAGE(T35:AA35),0)),"")</f>
        <v>0</v>
      </c>
      <c r="F35" s="25" t="str">
        <f>IF(AND(ISNUMBER(E35),E35&gt;=1),IF(E35&lt;=$FD$13,$FE$13,IF(E35&lt;=$FD$14,$FE$14,IF(E35&lt;=$FD$15,$FE$15,IF(E35&lt;=$FD$16,$FE$16,)))), "")</f>
        <v>0</v>
      </c>
      <c r="G35" s="25" t="str">
        <f>IF((COUNTA(T12:AC12)&gt;0),(ROUND((AVERAGE(T35:AD35)),0)),"")</f>
        <v>0</v>
      </c>
      <c r="H35" s="25" t="str">
        <f>IF(AND(ISNUMBER(G35),G35&gt;=1),IF(G35&lt;=$FD$13,$FE$13,IF(G35&lt;=$FD$14,$FE$14,IF(G35&lt;=$FD$15,$FE$15,IF(G35&lt;=$FD$16,$FE$16,)))), "")</f>
        <v>0</v>
      </c>
      <c r="I35" s="67">
        <v>1</v>
      </c>
      <c r="J35" s="25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25" t="str">
        <f>IF((COUNTA(AF35:AN35)&gt;0),AVERAGE(AF35:AN35),"")</f>
        <v>0</v>
      </c>
      <c r="L35" s="25" t="str">
        <f>IF(AND(ISNUMBER(K35),K35&gt;=1), IF(K35&lt;=$FD$27,$FE$27,IF(K35&lt;=$FD$28,$FE$28,IF(K35&lt;=$FD$29,$FE$29,IF(K35&lt;=$FD$30,$FE$30,)))), "")</f>
        <v>0</v>
      </c>
      <c r="M35" s="25" t="str">
        <f>IF((COUNTA(AF35:AO35)&gt;0),AVERAGE(AF35:AO35),"")</f>
        <v>0</v>
      </c>
      <c r="N35" s="25" t="str">
        <f>IF(AND(ISNUMBER(M35),M35&gt;=1), IF(M35&lt;=$FD$27,$FE$27,IF(M35&lt;=$FD$28,$FE$28,IF(M35&lt;=$FD$29,$FE$29,IF(M35&lt;=$FD$30,$FE$30,)))), "")</f>
        <v>0</v>
      </c>
      <c r="O35" s="67">
        <v>1</v>
      </c>
      <c r="P35" s="25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25" t="str">
        <f>IF(COUNTA(BA35)=1,BA35,"")</f>
        <v>0</v>
      </c>
      <c r="R35" s="25" t="str">
        <f>IF(COUNTA(BA35)=1,BA35,"")</f>
        <v>0</v>
      </c>
      <c r="S35" s="23"/>
      <c r="T35" s="1">
        <v>83</v>
      </c>
      <c r="U35" s="1">
        <v>84</v>
      </c>
      <c r="V35" s="1">
        <v>85</v>
      </c>
      <c r="W35" s="1">
        <v>85</v>
      </c>
      <c r="X35" s="1">
        <v>85</v>
      </c>
      <c r="Y35" s="1">
        <v>85</v>
      </c>
      <c r="Z35" s="1"/>
      <c r="AA35" s="1"/>
      <c r="AB35" s="1"/>
      <c r="AC35" s="1"/>
      <c r="AD35" s="1"/>
      <c r="AE35" s="23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2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" t="s">
        <v>8</v>
      </c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36419</v>
      </c>
      <c r="C36" s="25" t="s">
        <v>98</v>
      </c>
      <c r="D36" s="23"/>
      <c r="E36" s="25" t="str">
        <f>IF((COUNTA(T36:AA36)&gt;0),(ROUND( AVERAGE(T36:AA36),0)),"")</f>
        <v>0</v>
      </c>
      <c r="F36" s="25" t="str">
        <f>IF(AND(ISNUMBER(E36),E36&gt;=1),IF(E36&lt;=$FD$13,$FE$13,IF(E36&lt;=$FD$14,$FE$14,IF(E36&lt;=$FD$15,$FE$15,IF(E36&lt;=$FD$16,$FE$16,)))), "")</f>
        <v>0</v>
      </c>
      <c r="G36" s="25" t="str">
        <f>IF((COUNTA(T12:AC12)&gt;0),(ROUND((AVERAGE(T36:AD36)),0)),"")</f>
        <v>0</v>
      </c>
      <c r="H36" s="25" t="str">
        <f>IF(AND(ISNUMBER(G36),G36&gt;=1),IF(G36&lt;=$FD$13,$FE$13,IF(G36&lt;=$FD$14,$FE$14,IF(G36&lt;=$FD$15,$FE$15,IF(G36&lt;=$FD$16,$FE$16,)))), "")</f>
        <v>0</v>
      </c>
      <c r="I36" s="67">
        <v>3</v>
      </c>
      <c r="J36" s="25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25" t="str">
        <f>IF((COUNTA(AF36:AN36)&gt;0),AVERAGE(AF36:AN36),"")</f>
        <v>0</v>
      </c>
      <c r="L36" s="25" t="str">
        <f>IF(AND(ISNUMBER(K36),K36&gt;=1), IF(K36&lt;=$FD$27,$FE$27,IF(K36&lt;=$FD$28,$FE$28,IF(K36&lt;=$FD$29,$FE$29,IF(K36&lt;=$FD$30,$FE$30,)))), "")</f>
        <v>0</v>
      </c>
      <c r="M36" s="25" t="str">
        <f>IF((COUNTA(AF36:AO36)&gt;0),AVERAGE(AF36:AO36),"")</f>
        <v>0</v>
      </c>
      <c r="N36" s="25" t="str">
        <f>IF(AND(ISNUMBER(M36),M36&gt;=1), IF(M36&lt;=$FD$27,$FE$27,IF(M36&lt;=$FD$28,$FE$28,IF(M36&lt;=$FD$29,$FE$29,IF(M36&lt;=$FD$30,$FE$30,)))), "")</f>
        <v>0</v>
      </c>
      <c r="O36" s="67">
        <v>1</v>
      </c>
      <c r="P36" s="25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25" t="str">
        <f>IF(COUNTA(BA36)=1,BA36,"")</f>
        <v>0</v>
      </c>
      <c r="R36" s="25" t="str">
        <f>IF(COUNTA(BA36)=1,BA36,"")</f>
        <v>0</v>
      </c>
      <c r="S36" s="23"/>
      <c r="T36" s="1">
        <v>78</v>
      </c>
      <c r="U36" s="1">
        <v>80</v>
      </c>
      <c r="V36" s="1">
        <v>80</v>
      </c>
      <c r="W36" s="1">
        <v>82</v>
      </c>
      <c r="X36" s="1">
        <v>78</v>
      </c>
      <c r="Y36" s="1">
        <v>75</v>
      </c>
      <c r="Z36" s="1"/>
      <c r="AA36" s="1"/>
      <c r="AB36" s="1"/>
      <c r="AC36" s="1"/>
      <c r="AD36" s="1"/>
      <c r="AE36" s="23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2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" t="s">
        <v>8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44658</v>
      </c>
      <c r="C37" s="25" t="s">
        <v>99</v>
      </c>
      <c r="D37" s="23"/>
      <c r="E37" s="25" t="str">
        <f>IF((COUNTA(T37:AA37)&gt;0),(ROUND( AVERAGE(T37:AA37),0)),"")</f>
        <v>0</v>
      </c>
      <c r="F37" s="25" t="str">
        <f>IF(AND(ISNUMBER(E37),E37&gt;=1),IF(E37&lt;=$FD$13,$FE$13,IF(E37&lt;=$FD$14,$FE$14,IF(E37&lt;=$FD$15,$FE$15,IF(E37&lt;=$FD$16,$FE$16,)))), "")</f>
        <v>0</v>
      </c>
      <c r="G37" s="25" t="str">
        <f>IF((COUNTA(T12:AC12)&gt;0),(ROUND((AVERAGE(T37:AD37)),0)),"")</f>
        <v>0</v>
      </c>
      <c r="H37" s="25" t="str">
        <f>IF(AND(ISNUMBER(G37),G37&gt;=1),IF(G37&lt;=$FD$13,$FE$13,IF(G37&lt;=$FD$14,$FE$14,IF(G37&lt;=$FD$15,$FE$15,IF(G37&lt;=$FD$16,$FE$16,)))), "")</f>
        <v>0</v>
      </c>
      <c r="I37" s="67">
        <v>3</v>
      </c>
      <c r="J37" s="25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25" t="str">
        <f>IF((COUNTA(AF37:AN37)&gt;0),AVERAGE(AF37:AN37),"")</f>
        <v>0</v>
      </c>
      <c r="L37" s="25" t="str">
        <f>IF(AND(ISNUMBER(K37),K37&gt;=1), IF(K37&lt;=$FD$27,$FE$27,IF(K37&lt;=$FD$28,$FE$28,IF(K37&lt;=$FD$29,$FE$29,IF(K37&lt;=$FD$30,$FE$30,)))), "")</f>
        <v>0</v>
      </c>
      <c r="M37" s="25" t="str">
        <f>IF((COUNTA(AF37:AO37)&gt;0),AVERAGE(AF37:AO37),"")</f>
        <v>0</v>
      </c>
      <c r="N37" s="25" t="str">
        <f>IF(AND(ISNUMBER(M37),M37&gt;=1), IF(M37&lt;=$FD$27,$FE$27,IF(M37&lt;=$FD$28,$FE$28,IF(M37&lt;=$FD$29,$FE$29,IF(M37&lt;=$FD$30,$FE$30,)))), "")</f>
        <v>0</v>
      </c>
      <c r="O37" s="67">
        <v>2</v>
      </c>
      <c r="P37" s="25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25" t="str">
        <f>IF(COUNTA(BA37)=1,BA37,"")</f>
        <v>0</v>
      </c>
      <c r="R37" s="25" t="str">
        <f>IF(COUNTA(BA37)=1,BA37,"")</f>
        <v>0</v>
      </c>
      <c r="S37" s="23"/>
      <c r="T37" s="1">
        <v>75</v>
      </c>
      <c r="U37" s="1">
        <v>75</v>
      </c>
      <c r="V37" s="1">
        <v>80</v>
      </c>
      <c r="W37" s="1">
        <v>76</v>
      </c>
      <c r="X37" s="1">
        <v>75</v>
      </c>
      <c r="Y37" s="1">
        <v>73.5</v>
      </c>
      <c r="Z37" s="1"/>
      <c r="AA37" s="1"/>
      <c r="AB37" s="1"/>
      <c r="AC37" s="1"/>
      <c r="AD37" s="1"/>
      <c r="AE37" s="23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2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1" t="s">
        <v>8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36433</v>
      </c>
      <c r="C38" s="25" t="s">
        <v>100</v>
      </c>
      <c r="D38" s="23"/>
      <c r="E38" s="25" t="str">
        <f>IF((COUNTA(T38:AA38)&gt;0),(ROUND( AVERAGE(T38:AA38),0)),"")</f>
        <v>0</v>
      </c>
      <c r="F38" s="25" t="str">
        <f>IF(AND(ISNUMBER(E38),E38&gt;=1),IF(E38&lt;=$FD$13,$FE$13,IF(E38&lt;=$FD$14,$FE$14,IF(E38&lt;=$FD$15,$FE$15,IF(E38&lt;=$FD$16,$FE$16,)))), "")</f>
        <v>0</v>
      </c>
      <c r="G38" s="25" t="str">
        <f>IF((COUNTA(T12:AC12)&gt;0),(ROUND((AVERAGE(T38:AD38)),0)),"")</f>
        <v>0</v>
      </c>
      <c r="H38" s="25" t="str">
        <f>IF(AND(ISNUMBER(G38),G38&gt;=1),IF(G38&lt;=$FD$13,$FE$13,IF(G38&lt;=$FD$14,$FE$14,IF(G38&lt;=$FD$15,$FE$15,IF(G38&lt;=$FD$16,$FE$16,)))), "")</f>
        <v>0</v>
      </c>
      <c r="I38" s="67">
        <v>1</v>
      </c>
      <c r="J38" s="25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25" t="str">
        <f>IF((COUNTA(AF38:AN38)&gt;0),AVERAGE(AF38:AN38),"")</f>
        <v>0</v>
      </c>
      <c r="L38" s="25" t="str">
        <f>IF(AND(ISNUMBER(K38),K38&gt;=1), IF(K38&lt;=$FD$27,$FE$27,IF(K38&lt;=$FD$28,$FE$28,IF(K38&lt;=$FD$29,$FE$29,IF(K38&lt;=$FD$30,$FE$30,)))), "")</f>
        <v>0</v>
      </c>
      <c r="M38" s="25" t="str">
        <f>IF((COUNTA(AF38:AO38)&gt;0),AVERAGE(AF38:AO38),"")</f>
        <v>0</v>
      </c>
      <c r="N38" s="25" t="str">
        <f>IF(AND(ISNUMBER(M38),M38&gt;=1), IF(M38&lt;=$FD$27,$FE$27,IF(M38&lt;=$FD$28,$FE$28,IF(M38&lt;=$FD$29,$FE$29,IF(M38&lt;=$FD$30,$FE$30,)))), "")</f>
        <v>0</v>
      </c>
      <c r="O38" s="67">
        <v>1</v>
      </c>
      <c r="P38" s="25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25" t="str">
        <f>IF(COUNTA(BA38)=1,BA38,"")</f>
        <v>0</v>
      </c>
      <c r="R38" s="25" t="str">
        <f>IF(COUNTA(BA38)=1,BA38,"")</f>
        <v>0</v>
      </c>
      <c r="S38" s="23"/>
      <c r="T38" s="1">
        <v>85</v>
      </c>
      <c r="U38" s="1">
        <v>88</v>
      </c>
      <c r="V38" s="1">
        <v>90</v>
      </c>
      <c r="W38" s="1">
        <v>88</v>
      </c>
      <c r="X38" s="1">
        <v>85</v>
      </c>
      <c r="Y38" s="1">
        <v>84</v>
      </c>
      <c r="Z38" s="1"/>
      <c r="AA38" s="1"/>
      <c r="AB38" s="1"/>
      <c r="AC38" s="1"/>
      <c r="AD38" s="1"/>
      <c r="AE38" s="23"/>
      <c r="AF38" s="1">
        <v>90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23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1" t="s">
        <v>8</v>
      </c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36447</v>
      </c>
      <c r="C39" s="25" t="s">
        <v>101</v>
      </c>
      <c r="D39" s="23"/>
      <c r="E39" s="25" t="str">
        <f>IF((COUNTA(T39:AA39)&gt;0),(ROUND( AVERAGE(T39:AA39),0)),"")</f>
        <v>0</v>
      </c>
      <c r="F39" s="25" t="str">
        <f>IF(AND(ISNUMBER(E39),E39&gt;=1),IF(E39&lt;=$FD$13,$FE$13,IF(E39&lt;=$FD$14,$FE$14,IF(E39&lt;=$FD$15,$FE$15,IF(E39&lt;=$FD$16,$FE$16,)))), "")</f>
        <v>0</v>
      </c>
      <c r="G39" s="25" t="str">
        <f>IF((COUNTA(T12:AC12)&gt;0),(ROUND((AVERAGE(T39:AD39)),0)),"")</f>
        <v>0</v>
      </c>
      <c r="H39" s="25" t="str">
        <f>IF(AND(ISNUMBER(G39),G39&gt;=1),IF(G39&lt;=$FD$13,$FE$13,IF(G39&lt;=$FD$14,$FE$14,IF(G39&lt;=$FD$15,$FE$15,IF(G39&lt;=$FD$16,$FE$16,)))), "")</f>
        <v>0</v>
      </c>
      <c r="I39" s="67">
        <v>3</v>
      </c>
      <c r="J39" s="25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25" t="str">
        <f>IF((COUNTA(AF39:AN39)&gt;0),AVERAGE(AF39:AN39),"")</f>
        <v>0</v>
      </c>
      <c r="L39" s="25" t="str">
        <f>IF(AND(ISNUMBER(K39),K39&gt;=1), IF(K39&lt;=$FD$27,$FE$27,IF(K39&lt;=$FD$28,$FE$28,IF(K39&lt;=$FD$29,$FE$29,IF(K39&lt;=$FD$30,$FE$30,)))), "")</f>
        <v>0</v>
      </c>
      <c r="M39" s="25" t="str">
        <f>IF((COUNTA(AF39:AO39)&gt;0),AVERAGE(AF39:AO39),"")</f>
        <v>0</v>
      </c>
      <c r="N39" s="25" t="str">
        <f>IF(AND(ISNUMBER(M39),M39&gt;=1), IF(M39&lt;=$FD$27,$FE$27,IF(M39&lt;=$FD$28,$FE$28,IF(M39&lt;=$FD$29,$FE$29,IF(M39&lt;=$FD$30,$FE$30,)))), "")</f>
        <v>0</v>
      </c>
      <c r="O39" s="67">
        <v>2</v>
      </c>
      <c r="P39" s="25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25" t="str">
        <f>IF(COUNTA(BA39)=1,BA39,"")</f>
        <v>0</v>
      </c>
      <c r="R39" s="25" t="str">
        <f>IF(COUNTA(BA39)=1,BA39,"")</f>
        <v>0</v>
      </c>
      <c r="S39" s="23"/>
      <c r="T39" s="1">
        <v>75</v>
      </c>
      <c r="U39" s="1">
        <v>80</v>
      </c>
      <c r="V39" s="1">
        <v>80</v>
      </c>
      <c r="W39" s="1">
        <v>80</v>
      </c>
      <c r="X39" s="1">
        <v>75</v>
      </c>
      <c r="Y39" s="1">
        <v>73.5</v>
      </c>
      <c r="Z39" s="1"/>
      <c r="AA39" s="1"/>
      <c r="AB39" s="1"/>
      <c r="AC39" s="1"/>
      <c r="AD39" s="1"/>
      <c r="AE39" s="23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23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1" t="s">
        <v>8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36461</v>
      </c>
      <c r="C40" s="25" t="s">
        <v>102</v>
      </c>
      <c r="D40" s="23"/>
      <c r="E40" s="25" t="str">
        <f>IF((COUNTA(T40:AA40)&gt;0),(ROUND( AVERAGE(T40:AA40),0)),"")</f>
        <v>0</v>
      </c>
      <c r="F40" s="25" t="str">
        <f>IF(AND(ISNUMBER(E40),E40&gt;=1),IF(E40&lt;=$FD$13,$FE$13,IF(E40&lt;=$FD$14,$FE$14,IF(E40&lt;=$FD$15,$FE$15,IF(E40&lt;=$FD$16,$FE$16,)))), "")</f>
        <v>0</v>
      </c>
      <c r="G40" s="25" t="str">
        <f>IF((COUNTA(T12:AC12)&gt;0),(ROUND((AVERAGE(T40:AD40)),0)),"")</f>
        <v>0</v>
      </c>
      <c r="H40" s="25" t="str">
        <f>IF(AND(ISNUMBER(G40),G40&gt;=1),IF(G40&lt;=$FD$13,$FE$13,IF(G40&lt;=$FD$14,$FE$14,IF(G40&lt;=$FD$15,$FE$15,IF(G40&lt;=$FD$16,$FE$16,)))), "")</f>
        <v>0</v>
      </c>
      <c r="I40" s="67">
        <v>2</v>
      </c>
      <c r="J40" s="25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25" t="str">
        <f>IF((COUNTA(AF40:AN40)&gt;0),AVERAGE(AF40:AN40),"")</f>
        <v>0</v>
      </c>
      <c r="L40" s="25" t="str">
        <f>IF(AND(ISNUMBER(K40),K40&gt;=1), IF(K40&lt;=$FD$27,$FE$27,IF(K40&lt;=$FD$28,$FE$28,IF(K40&lt;=$FD$29,$FE$29,IF(K40&lt;=$FD$30,$FE$30,)))), "")</f>
        <v>0</v>
      </c>
      <c r="M40" s="25" t="str">
        <f>IF((COUNTA(AF40:AO40)&gt;0),AVERAGE(AF40:AO40),"")</f>
        <v>0</v>
      </c>
      <c r="N40" s="25" t="str">
        <f>IF(AND(ISNUMBER(M40),M40&gt;=1), IF(M40&lt;=$FD$27,$FE$27,IF(M40&lt;=$FD$28,$FE$28,IF(M40&lt;=$FD$29,$FE$29,IF(M40&lt;=$FD$30,$FE$30,)))), "")</f>
        <v>0</v>
      </c>
      <c r="O40" s="67">
        <v>1</v>
      </c>
      <c r="P40" s="25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25" t="str">
        <f>IF(COUNTA(BA40)=1,BA40,"")</f>
        <v>0</v>
      </c>
      <c r="R40" s="25" t="str">
        <f>IF(COUNTA(BA40)=1,BA40,"")</f>
        <v>0</v>
      </c>
      <c r="S40" s="23"/>
      <c r="T40" s="1">
        <v>80</v>
      </c>
      <c r="U40" s="1">
        <v>80</v>
      </c>
      <c r="V40" s="1">
        <v>80</v>
      </c>
      <c r="W40" s="1">
        <v>80</v>
      </c>
      <c r="X40" s="1">
        <v>80</v>
      </c>
      <c r="Y40" s="1">
        <v>77.5</v>
      </c>
      <c r="Z40" s="1"/>
      <c r="AA40" s="1"/>
      <c r="AB40" s="1"/>
      <c r="AC40" s="1"/>
      <c r="AD40" s="1"/>
      <c r="AE40" s="23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2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1" t="s">
        <v>8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36475</v>
      </c>
      <c r="C41" s="25" t="s">
        <v>103</v>
      </c>
      <c r="D41" s="23"/>
      <c r="E41" s="25" t="str">
        <f>IF((COUNTA(T41:AA41)&gt;0),(ROUND( AVERAGE(T41:AA41),0)),"")</f>
        <v>0</v>
      </c>
      <c r="F41" s="25" t="str">
        <f>IF(AND(ISNUMBER(E41),E41&gt;=1),IF(E41&lt;=$FD$13,$FE$13,IF(E41&lt;=$FD$14,$FE$14,IF(E41&lt;=$FD$15,$FE$15,IF(E41&lt;=$FD$16,$FE$16,)))), "")</f>
        <v>0</v>
      </c>
      <c r="G41" s="25" t="str">
        <f>IF((COUNTA(T12:AC12)&gt;0),(ROUND((AVERAGE(T41:AD41)),0)),"")</f>
        <v>0</v>
      </c>
      <c r="H41" s="25" t="str">
        <f>IF(AND(ISNUMBER(G41),G41&gt;=1),IF(G41&lt;=$FD$13,$FE$13,IF(G41&lt;=$FD$14,$FE$14,IF(G41&lt;=$FD$15,$FE$15,IF(G41&lt;=$FD$16,$FE$16,)))), "")</f>
        <v>0</v>
      </c>
      <c r="I41" s="67">
        <v>3</v>
      </c>
      <c r="J41" s="25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25" t="str">
        <f>IF((COUNTA(AF41:AN41)&gt;0),AVERAGE(AF41:AN41),"")</f>
        <v>0</v>
      </c>
      <c r="L41" s="25" t="str">
        <f>IF(AND(ISNUMBER(K41),K41&gt;=1), IF(K41&lt;=$FD$27,$FE$27,IF(K41&lt;=$FD$28,$FE$28,IF(K41&lt;=$FD$29,$FE$29,IF(K41&lt;=$FD$30,$FE$30,)))), "")</f>
        <v>0</v>
      </c>
      <c r="M41" s="25" t="str">
        <f>IF((COUNTA(AF41:AO41)&gt;0),AVERAGE(AF41:AO41),"")</f>
        <v>0</v>
      </c>
      <c r="N41" s="25" t="str">
        <f>IF(AND(ISNUMBER(M41),M41&gt;=1), IF(M41&lt;=$FD$27,$FE$27,IF(M41&lt;=$FD$28,$FE$28,IF(M41&lt;=$FD$29,$FE$29,IF(M41&lt;=$FD$30,$FE$30,)))), "")</f>
        <v>0</v>
      </c>
      <c r="O41" s="67">
        <v>2</v>
      </c>
      <c r="P41" s="25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25" t="str">
        <f>IF(COUNTA(BA41)=1,BA41,"")</f>
        <v>0</v>
      </c>
      <c r="R41" s="25" t="str">
        <f>IF(COUNTA(BA41)=1,BA41,"")</f>
        <v>0</v>
      </c>
      <c r="S41" s="23"/>
      <c r="T41" s="1">
        <v>80</v>
      </c>
      <c r="U41" s="1">
        <v>80</v>
      </c>
      <c r="V41" s="1">
        <v>78</v>
      </c>
      <c r="W41" s="1">
        <v>80</v>
      </c>
      <c r="X41" s="1">
        <v>76</v>
      </c>
      <c r="Y41" s="1">
        <v>77.5</v>
      </c>
      <c r="Z41" s="1"/>
      <c r="AA41" s="1"/>
      <c r="AB41" s="1"/>
      <c r="AC41" s="1"/>
      <c r="AD41" s="1"/>
      <c r="AE41" s="23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2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1" t="s">
        <v>8</v>
      </c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36489</v>
      </c>
      <c r="C42" s="25" t="s">
        <v>104</v>
      </c>
      <c r="D42" s="23"/>
      <c r="E42" s="25" t="str">
        <f>IF((COUNTA(T42:AA42)&gt;0),(ROUND( AVERAGE(T42:AA42),0)),"")</f>
        <v>0</v>
      </c>
      <c r="F42" s="25" t="str">
        <f>IF(AND(ISNUMBER(E42),E42&gt;=1),IF(E42&lt;=$FD$13,$FE$13,IF(E42&lt;=$FD$14,$FE$14,IF(E42&lt;=$FD$15,$FE$15,IF(E42&lt;=$FD$16,$FE$16,)))), "")</f>
        <v>0</v>
      </c>
      <c r="G42" s="25" t="str">
        <f>IF((COUNTA(T12:AC12)&gt;0),(ROUND((AVERAGE(T42:AD42)),0)),"")</f>
        <v>0</v>
      </c>
      <c r="H42" s="25" t="str">
        <f>IF(AND(ISNUMBER(G42),G42&gt;=1),IF(G42&lt;=$FD$13,$FE$13,IF(G42&lt;=$FD$14,$FE$14,IF(G42&lt;=$FD$15,$FE$15,IF(G42&lt;=$FD$16,$FE$16,)))), "")</f>
        <v>0</v>
      </c>
      <c r="I42" s="67">
        <v>1</v>
      </c>
      <c r="J42" s="25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25" t="str">
        <f>IF((COUNTA(AF42:AN42)&gt;0),AVERAGE(AF42:AN42),"")</f>
        <v>0</v>
      </c>
      <c r="L42" s="25" t="str">
        <f>IF(AND(ISNUMBER(K42),K42&gt;=1), IF(K42&lt;=$FD$27,$FE$27,IF(K42&lt;=$FD$28,$FE$28,IF(K42&lt;=$FD$29,$FE$29,IF(K42&lt;=$FD$30,$FE$30,)))), "")</f>
        <v>0</v>
      </c>
      <c r="M42" s="25" t="str">
        <f>IF((COUNTA(AF42:AO42)&gt;0),AVERAGE(AF42:AO42),"")</f>
        <v>0</v>
      </c>
      <c r="N42" s="25" t="str">
        <f>IF(AND(ISNUMBER(M42),M42&gt;=1), IF(M42&lt;=$FD$27,$FE$27,IF(M42&lt;=$FD$28,$FE$28,IF(M42&lt;=$FD$29,$FE$29,IF(M42&lt;=$FD$30,$FE$30,)))), "")</f>
        <v>0</v>
      </c>
      <c r="O42" s="67">
        <v>1</v>
      </c>
      <c r="P42" s="25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25" t="str">
        <f>IF(COUNTA(BA42)=1,BA42,"")</f>
        <v>0</v>
      </c>
      <c r="R42" s="25" t="str">
        <f>IF(COUNTA(BA42)=1,BA42,"")</f>
        <v>0</v>
      </c>
      <c r="S42" s="23"/>
      <c r="T42" s="1">
        <v>85</v>
      </c>
      <c r="U42" s="1">
        <v>85</v>
      </c>
      <c r="V42" s="1">
        <v>86</v>
      </c>
      <c r="W42" s="1">
        <v>88</v>
      </c>
      <c r="X42" s="1">
        <v>88</v>
      </c>
      <c r="Y42" s="1">
        <v>85</v>
      </c>
      <c r="Z42" s="1"/>
      <c r="AA42" s="1"/>
      <c r="AB42" s="1"/>
      <c r="AC42" s="1"/>
      <c r="AD42" s="1"/>
      <c r="AE42" s="23"/>
      <c r="AF42" s="1">
        <v>86</v>
      </c>
      <c r="AG42" s="1">
        <v>86</v>
      </c>
      <c r="AH42" s="1">
        <v>86</v>
      </c>
      <c r="AI42" s="1"/>
      <c r="AJ42" s="1"/>
      <c r="AK42" s="1"/>
      <c r="AL42" s="1"/>
      <c r="AM42" s="1"/>
      <c r="AN42" s="1"/>
      <c r="AO42" s="1"/>
      <c r="AP42" s="2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1" t="s">
        <v>8</v>
      </c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36503</v>
      </c>
      <c r="C43" s="25" t="s">
        <v>105</v>
      </c>
      <c r="D43" s="23"/>
      <c r="E43" s="25" t="str">
        <f>IF((COUNTA(T43:AA43)&gt;0),(ROUND( AVERAGE(T43:AA43),0)),"")</f>
        <v>0</v>
      </c>
      <c r="F43" s="25" t="str">
        <f>IF(AND(ISNUMBER(E43),E43&gt;=1),IF(E43&lt;=$FD$13,$FE$13,IF(E43&lt;=$FD$14,$FE$14,IF(E43&lt;=$FD$15,$FE$15,IF(E43&lt;=$FD$16,$FE$16,)))), "")</f>
        <v>0</v>
      </c>
      <c r="G43" s="25" t="str">
        <f>IF((COUNTA(T12:AC12)&gt;0),(ROUND((AVERAGE(T43:AD43)),0)),"")</f>
        <v>0</v>
      </c>
      <c r="H43" s="25" t="str">
        <f>IF(AND(ISNUMBER(G43),G43&gt;=1),IF(G43&lt;=$FD$13,$FE$13,IF(G43&lt;=$FD$14,$FE$14,IF(G43&lt;=$FD$15,$FE$15,IF(G43&lt;=$FD$16,$FE$16,)))), "")</f>
        <v>0</v>
      </c>
      <c r="I43" s="67">
        <v>2</v>
      </c>
      <c r="J43" s="25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25" t="str">
        <f>IF((COUNTA(AF43:AN43)&gt;0),AVERAGE(AF43:AN43),"")</f>
        <v>0</v>
      </c>
      <c r="L43" s="25" t="str">
        <f>IF(AND(ISNUMBER(K43),K43&gt;=1), IF(K43&lt;=$FD$27,$FE$27,IF(K43&lt;=$FD$28,$FE$28,IF(K43&lt;=$FD$29,$FE$29,IF(K43&lt;=$FD$30,$FE$30,)))), "")</f>
        <v>0</v>
      </c>
      <c r="M43" s="25" t="str">
        <f>IF((COUNTA(AF43:AO43)&gt;0),AVERAGE(AF43:AO43),"")</f>
        <v>0</v>
      </c>
      <c r="N43" s="25" t="str">
        <f>IF(AND(ISNUMBER(M43),M43&gt;=1), IF(M43&lt;=$FD$27,$FE$27,IF(M43&lt;=$FD$28,$FE$28,IF(M43&lt;=$FD$29,$FE$29,IF(M43&lt;=$FD$30,$FE$30,)))), "")</f>
        <v>0</v>
      </c>
      <c r="O43" s="67">
        <v>2</v>
      </c>
      <c r="P43" s="25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25" t="str">
        <f>IF(COUNTA(BA43)=1,BA43,"")</f>
        <v>0</v>
      </c>
      <c r="R43" s="25" t="str">
        <f>IF(COUNTA(BA43)=1,BA43,"")</f>
        <v>0</v>
      </c>
      <c r="S43" s="23"/>
      <c r="T43" s="1">
        <v>76</v>
      </c>
      <c r="U43" s="1">
        <v>82</v>
      </c>
      <c r="V43" s="1">
        <v>87</v>
      </c>
      <c r="W43" s="1">
        <v>88</v>
      </c>
      <c r="X43" s="1">
        <v>85</v>
      </c>
      <c r="Y43" s="1">
        <v>80</v>
      </c>
      <c r="Z43" s="1"/>
      <c r="AA43" s="1"/>
      <c r="AB43" s="1"/>
      <c r="AC43" s="1"/>
      <c r="AD43" s="1"/>
      <c r="AE43" s="23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23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1" t="s">
        <v>8</v>
      </c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36517</v>
      </c>
      <c r="C44" s="25" t="s">
        <v>106</v>
      </c>
      <c r="D44" s="23"/>
      <c r="E44" s="25" t="str">
        <f>IF((COUNTA(T44:AA44)&gt;0),(ROUND( AVERAGE(T44:AA44),0)),"")</f>
        <v>0</v>
      </c>
      <c r="F44" s="25" t="str">
        <f>IF(AND(ISNUMBER(E44),E44&gt;=1),IF(E44&lt;=$FD$13,$FE$13,IF(E44&lt;=$FD$14,$FE$14,IF(E44&lt;=$FD$15,$FE$15,IF(E44&lt;=$FD$16,$FE$16,)))), "")</f>
        <v>0</v>
      </c>
      <c r="G44" s="25" t="str">
        <f>IF((COUNTA(T12:AC12)&gt;0),(ROUND((AVERAGE(T44:AD44)),0)),"")</f>
        <v>0</v>
      </c>
      <c r="H44" s="25" t="str">
        <f>IF(AND(ISNUMBER(G44),G44&gt;=1),IF(G44&lt;=$FD$13,$FE$13,IF(G44&lt;=$FD$14,$FE$14,IF(G44&lt;=$FD$15,$FE$15,IF(G44&lt;=$FD$16,$FE$16,)))), "")</f>
        <v>0</v>
      </c>
      <c r="I44" s="67">
        <v>2</v>
      </c>
      <c r="J44" s="25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25" t="str">
        <f>IF((COUNTA(AF44:AN44)&gt;0),AVERAGE(AF44:AN44),"")</f>
        <v>0</v>
      </c>
      <c r="L44" s="25" t="str">
        <f>IF(AND(ISNUMBER(K44),K44&gt;=1), IF(K44&lt;=$FD$27,$FE$27,IF(K44&lt;=$FD$28,$FE$28,IF(K44&lt;=$FD$29,$FE$29,IF(K44&lt;=$FD$30,$FE$30,)))), "")</f>
        <v>0</v>
      </c>
      <c r="M44" s="25" t="str">
        <f>IF((COUNTA(AF44:AO44)&gt;0),AVERAGE(AF44:AO44),"")</f>
        <v>0</v>
      </c>
      <c r="N44" s="25" t="str">
        <f>IF(AND(ISNUMBER(M44),M44&gt;=1), IF(M44&lt;=$FD$27,$FE$27,IF(M44&lt;=$FD$28,$FE$28,IF(M44&lt;=$FD$29,$FE$29,IF(M44&lt;=$FD$30,$FE$30,)))), "")</f>
        <v>0</v>
      </c>
      <c r="O44" s="67">
        <v>1</v>
      </c>
      <c r="P44" s="25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25" t="str">
        <f>IF(COUNTA(BA44)=1,BA44,"")</f>
        <v>0</v>
      </c>
      <c r="R44" s="25" t="str">
        <f>IF(COUNTA(BA44)=1,BA44,"")</f>
        <v>0</v>
      </c>
      <c r="S44" s="23"/>
      <c r="T44" s="1">
        <v>78</v>
      </c>
      <c r="U44" s="1">
        <v>80</v>
      </c>
      <c r="V44" s="1">
        <v>80</v>
      </c>
      <c r="W44" s="1">
        <v>80</v>
      </c>
      <c r="X44" s="1">
        <v>80</v>
      </c>
      <c r="Y44" s="1">
        <v>86</v>
      </c>
      <c r="Z44" s="1"/>
      <c r="AA44" s="1"/>
      <c r="AB44" s="1"/>
      <c r="AC44" s="1"/>
      <c r="AD44" s="1"/>
      <c r="AE44" s="23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23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1" t="s">
        <v>8</v>
      </c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36531</v>
      </c>
      <c r="C45" s="25" t="s">
        <v>107</v>
      </c>
      <c r="D45" s="23"/>
      <c r="E45" s="25" t="str">
        <f>IF((COUNTA(T45:AA45)&gt;0),(ROUND( AVERAGE(T45:AA45),0)),"")</f>
        <v>0</v>
      </c>
      <c r="F45" s="25" t="str">
        <f>IF(AND(ISNUMBER(E45),E45&gt;=1),IF(E45&lt;=$FD$13,$FE$13,IF(E45&lt;=$FD$14,$FE$14,IF(E45&lt;=$FD$15,$FE$15,IF(E45&lt;=$FD$16,$FE$16,)))), "")</f>
        <v>0</v>
      </c>
      <c r="G45" s="25" t="str">
        <f>IF((COUNTA(T12:AC12)&gt;0),(ROUND((AVERAGE(T45:AD45)),0)),"")</f>
        <v>0</v>
      </c>
      <c r="H45" s="25" t="str">
        <f>IF(AND(ISNUMBER(G45),G45&gt;=1),IF(G45&lt;=$FD$13,$FE$13,IF(G45&lt;=$FD$14,$FE$14,IF(G45&lt;=$FD$15,$FE$15,IF(G45&lt;=$FD$16,$FE$16,)))), "")</f>
        <v>0</v>
      </c>
      <c r="I45" s="67">
        <v>3</v>
      </c>
      <c r="J45" s="25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25" t="str">
        <f>IF((COUNTA(AF45:AN45)&gt;0),AVERAGE(AF45:AN45),"")</f>
        <v>0</v>
      </c>
      <c r="L45" s="25" t="str">
        <f>IF(AND(ISNUMBER(K45),K45&gt;=1), IF(K45&lt;=$FD$27,$FE$27,IF(K45&lt;=$FD$28,$FE$28,IF(K45&lt;=$FD$29,$FE$29,IF(K45&lt;=$FD$30,$FE$30,)))), "")</f>
        <v>0</v>
      </c>
      <c r="M45" s="25" t="str">
        <f>IF((COUNTA(AF45:AO45)&gt;0),AVERAGE(AF45:AO45),"")</f>
        <v>0</v>
      </c>
      <c r="N45" s="25" t="str">
        <f>IF(AND(ISNUMBER(M45),M45&gt;=1), IF(M45&lt;=$FD$27,$FE$27,IF(M45&lt;=$FD$28,$FE$28,IF(M45&lt;=$FD$29,$FE$29,IF(M45&lt;=$FD$30,$FE$30,)))), "")</f>
        <v>0</v>
      </c>
      <c r="O45" s="67">
        <v>1</v>
      </c>
      <c r="P45" s="25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25" t="str">
        <f>IF(COUNTA(BA45)=1,BA45,"")</f>
        <v>0</v>
      </c>
      <c r="R45" s="25" t="str">
        <f>IF(COUNTA(BA45)=1,BA45,"")</f>
        <v>0</v>
      </c>
      <c r="S45" s="23"/>
      <c r="T45" s="1">
        <v>82</v>
      </c>
      <c r="U45" s="1">
        <v>85</v>
      </c>
      <c r="V45" s="1">
        <v>80</v>
      </c>
      <c r="W45" s="1">
        <v>80</v>
      </c>
      <c r="X45" s="1">
        <v>80</v>
      </c>
      <c r="Y45" s="1">
        <v>80</v>
      </c>
      <c r="Z45" s="1"/>
      <c r="AA45" s="1"/>
      <c r="AB45" s="1"/>
      <c r="AC45" s="1"/>
      <c r="AD45" s="1"/>
      <c r="AE45" s="23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2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1" t="s">
        <v>8</v>
      </c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36545</v>
      </c>
      <c r="C46" s="25" t="s">
        <v>108</v>
      </c>
      <c r="D46" s="23"/>
      <c r="E46" s="25" t="str">
        <f>IF((COUNTA(T46:AA46)&gt;0),(ROUND( AVERAGE(T46:AA46),0)),"")</f>
        <v>0</v>
      </c>
      <c r="F46" s="25" t="str">
        <f>IF(AND(ISNUMBER(E46),E46&gt;=1),IF(E46&lt;=$FD$13,$FE$13,IF(E46&lt;=$FD$14,$FE$14,IF(E46&lt;=$FD$15,$FE$15,IF(E46&lt;=$FD$16,$FE$16,)))), "")</f>
        <v>0</v>
      </c>
      <c r="G46" s="25" t="str">
        <f>IF((COUNTA(T12:AC12)&gt;0),(ROUND((AVERAGE(T46:AD46)),0)),"")</f>
        <v>0</v>
      </c>
      <c r="H46" s="25" t="str">
        <f>IF(AND(ISNUMBER(G46),G46&gt;=1),IF(G46&lt;=$FD$13,$FE$13,IF(G46&lt;=$FD$14,$FE$14,IF(G46&lt;=$FD$15,$FE$15,IF(G46&lt;=$FD$16,$FE$16,)))), "")</f>
        <v>0</v>
      </c>
      <c r="I46" s="67">
        <v>3</v>
      </c>
      <c r="J46" s="25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25" t="str">
        <f>IF((COUNTA(AF46:AN46)&gt;0),AVERAGE(AF46:AN46),"")</f>
        <v>0</v>
      </c>
      <c r="L46" s="25" t="str">
        <f>IF(AND(ISNUMBER(K46),K46&gt;=1), IF(K46&lt;=$FD$27,$FE$27,IF(K46&lt;=$FD$28,$FE$28,IF(K46&lt;=$FD$29,$FE$29,IF(K46&lt;=$FD$30,$FE$30,)))), "")</f>
        <v>0</v>
      </c>
      <c r="M46" s="25" t="str">
        <f>IF((COUNTA(AF46:AO46)&gt;0),AVERAGE(AF46:AO46),"")</f>
        <v>0</v>
      </c>
      <c r="N46" s="25" t="str">
        <f>IF(AND(ISNUMBER(M46),M46&gt;=1), IF(M46&lt;=$FD$27,$FE$27,IF(M46&lt;=$FD$28,$FE$28,IF(M46&lt;=$FD$29,$FE$29,IF(M46&lt;=$FD$30,$FE$30,)))), "")</f>
        <v>0</v>
      </c>
      <c r="O46" s="67">
        <v>2</v>
      </c>
      <c r="P46" s="25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25" t="str">
        <f>IF(COUNTA(BA46)=1,BA46,"")</f>
        <v>0</v>
      </c>
      <c r="R46" s="25" t="str">
        <f>IF(COUNTA(BA46)=1,BA46,"")</f>
        <v>0</v>
      </c>
      <c r="S46" s="23"/>
      <c r="T46" s="1">
        <v>80</v>
      </c>
      <c r="U46" s="1">
        <v>76</v>
      </c>
      <c r="V46" s="1">
        <v>80</v>
      </c>
      <c r="W46" s="1">
        <v>78</v>
      </c>
      <c r="X46" s="1">
        <v>85</v>
      </c>
      <c r="Y46" s="1">
        <v>74.5</v>
      </c>
      <c r="Z46" s="1"/>
      <c r="AA46" s="1"/>
      <c r="AB46" s="1"/>
      <c r="AC46" s="1"/>
      <c r="AD46" s="1"/>
      <c r="AE46" s="23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2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" t="s">
        <v>8</v>
      </c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>
        <v>37</v>
      </c>
      <c r="B47" s="25">
        <v>36559</v>
      </c>
      <c r="C47" s="25" t="s">
        <v>109</v>
      </c>
      <c r="D47" s="23"/>
      <c r="E47" s="25" t="str">
        <f>IF((COUNTA(T47:AA47)&gt;0),(ROUND( AVERAGE(T47:AA47),0)),"")</f>
        <v>0</v>
      </c>
      <c r="F47" s="25" t="str">
        <f>IF(AND(ISNUMBER(E47),E47&gt;=1),IF(E47&lt;=$FD$13,$FE$13,IF(E47&lt;=$FD$14,$FE$14,IF(E47&lt;=$FD$15,$FE$15,IF(E47&lt;=$FD$16,$FE$16,)))), "")</f>
        <v>0</v>
      </c>
      <c r="G47" s="25" t="str">
        <f>IF((COUNTA(T12:AC12)&gt;0),(ROUND((AVERAGE(T47:AD47)),0)),"")</f>
        <v>0</v>
      </c>
      <c r="H47" s="25" t="str">
        <f>IF(AND(ISNUMBER(G47),G47&gt;=1),IF(G47&lt;=$FD$13,$FE$13,IF(G47&lt;=$FD$14,$FE$14,IF(G47&lt;=$FD$15,$FE$15,IF(G47&lt;=$FD$16,$FE$16,)))), "")</f>
        <v>0</v>
      </c>
      <c r="I47" s="67">
        <v>2</v>
      </c>
      <c r="J47" s="25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25" t="str">
        <f>IF((COUNTA(AF47:AN47)&gt;0),AVERAGE(AF47:AN47),"")</f>
        <v>0</v>
      </c>
      <c r="L47" s="25" t="str">
        <f>IF(AND(ISNUMBER(K47),K47&gt;=1), IF(K47&lt;=$FD$27,$FE$27,IF(K47&lt;=$FD$28,$FE$28,IF(K47&lt;=$FD$29,$FE$29,IF(K47&lt;=$FD$30,$FE$30,)))), "")</f>
        <v>0</v>
      </c>
      <c r="M47" s="25" t="str">
        <f>IF((COUNTA(AF47:AO47)&gt;0),AVERAGE(AF47:AO47),"")</f>
        <v>0</v>
      </c>
      <c r="N47" s="25" t="str">
        <f>IF(AND(ISNUMBER(M47),M47&gt;=1), IF(M47&lt;=$FD$27,$FE$27,IF(M47&lt;=$FD$28,$FE$28,IF(M47&lt;=$FD$29,$FE$29,IF(M47&lt;=$FD$30,$FE$30,)))), "")</f>
        <v>0</v>
      </c>
      <c r="O47" s="67">
        <v>1</v>
      </c>
      <c r="P47" s="25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25" t="str">
        <f>IF(COUNTA(BA47)=1,BA47,"")</f>
        <v>0</v>
      </c>
      <c r="R47" s="25" t="str">
        <f>IF(COUNTA(BA47)=1,BA47,"")</f>
        <v>0</v>
      </c>
      <c r="S47" s="23"/>
      <c r="T47" s="1">
        <v>75</v>
      </c>
      <c r="U47" s="1">
        <v>80</v>
      </c>
      <c r="V47" s="1">
        <v>85</v>
      </c>
      <c r="W47" s="1">
        <v>85</v>
      </c>
      <c r="X47" s="1">
        <v>80</v>
      </c>
      <c r="Y47" s="1">
        <v>75</v>
      </c>
      <c r="Z47" s="1"/>
      <c r="AA47" s="1"/>
      <c r="AB47" s="1"/>
      <c r="AC47" s="1"/>
      <c r="AD47" s="1"/>
      <c r="AE47" s="23"/>
      <c r="AF47" s="1">
        <v>85</v>
      </c>
      <c r="AG47" s="1">
        <v>85</v>
      </c>
      <c r="AH47" s="1">
        <v>85</v>
      </c>
      <c r="AI47" s="1"/>
      <c r="AJ47" s="1"/>
      <c r="AK47" s="1"/>
      <c r="AL47" s="1"/>
      <c r="AM47" s="1"/>
      <c r="AN47" s="1"/>
      <c r="AO47" s="1"/>
      <c r="AP47" s="2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" t="s">
        <v>8</v>
      </c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>
        <v>38</v>
      </c>
      <c r="B48" s="25">
        <v>36573</v>
      </c>
      <c r="C48" s="25" t="s">
        <v>110</v>
      </c>
      <c r="D48" s="23"/>
      <c r="E48" s="25" t="str">
        <f>IF((COUNTA(T48:AA48)&gt;0),(ROUND( AVERAGE(T48:AA48),0)),"")</f>
        <v>0</v>
      </c>
      <c r="F48" s="25" t="str">
        <f>IF(AND(ISNUMBER(E48),E48&gt;=1),IF(E48&lt;=$FD$13,$FE$13,IF(E48&lt;=$FD$14,$FE$14,IF(E48&lt;=$FD$15,$FE$15,IF(E48&lt;=$FD$16,$FE$16,)))), "")</f>
        <v>0</v>
      </c>
      <c r="G48" s="25" t="str">
        <f>IF((COUNTA(T12:AC12)&gt;0),(ROUND((AVERAGE(T48:AD48)),0)),"")</f>
        <v>0</v>
      </c>
      <c r="H48" s="25" t="str">
        <f>IF(AND(ISNUMBER(G48),G48&gt;=1),IF(G48&lt;=$FD$13,$FE$13,IF(G48&lt;=$FD$14,$FE$14,IF(G48&lt;=$FD$15,$FE$15,IF(G48&lt;=$FD$16,$FE$16,)))), "")</f>
        <v>0</v>
      </c>
      <c r="I48" s="67">
        <v>3</v>
      </c>
      <c r="J48" s="25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25" t="str">
        <f>IF((COUNTA(AF48:AN48)&gt;0),AVERAGE(AF48:AN48),"")</f>
        <v>0</v>
      </c>
      <c r="L48" s="25" t="str">
        <f>IF(AND(ISNUMBER(K48),K48&gt;=1), IF(K48&lt;=$FD$27,$FE$27,IF(K48&lt;=$FD$28,$FE$28,IF(K48&lt;=$FD$29,$FE$29,IF(K48&lt;=$FD$30,$FE$30,)))), "")</f>
        <v>0</v>
      </c>
      <c r="M48" s="25" t="str">
        <f>IF((COUNTA(AF48:AO48)&gt;0),AVERAGE(AF48:AO48),"")</f>
        <v>0</v>
      </c>
      <c r="N48" s="25" t="str">
        <f>IF(AND(ISNUMBER(M48),M48&gt;=1), IF(M48&lt;=$FD$27,$FE$27,IF(M48&lt;=$FD$28,$FE$28,IF(M48&lt;=$FD$29,$FE$29,IF(M48&lt;=$FD$30,$FE$30,)))), "")</f>
        <v>0</v>
      </c>
      <c r="O48" s="67">
        <v>2</v>
      </c>
      <c r="P48" s="25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25" t="str">
        <f>IF(COUNTA(BA48)=1,BA48,"")</f>
        <v>0</v>
      </c>
      <c r="R48" s="25" t="str">
        <f>IF(COUNTA(BA48)=1,BA48,"")</f>
        <v>0</v>
      </c>
      <c r="S48" s="23"/>
      <c r="T48" s="1">
        <v>80</v>
      </c>
      <c r="U48" s="1">
        <v>78</v>
      </c>
      <c r="V48" s="1">
        <v>80</v>
      </c>
      <c r="W48" s="1">
        <v>78</v>
      </c>
      <c r="X48" s="1">
        <v>80</v>
      </c>
      <c r="Y48" s="1">
        <v>77.5</v>
      </c>
      <c r="Z48" s="1"/>
      <c r="AA48" s="1"/>
      <c r="AB48" s="1"/>
      <c r="AC48" s="1"/>
      <c r="AD48" s="1"/>
      <c r="AE48" s="23"/>
      <c r="AF48" s="1">
        <v>80</v>
      </c>
      <c r="AG48" s="1">
        <v>80</v>
      </c>
      <c r="AH48" s="1">
        <v>80</v>
      </c>
      <c r="AI48" s="1"/>
      <c r="AJ48" s="1"/>
      <c r="AK48" s="1"/>
      <c r="AL48" s="1"/>
      <c r="AM48" s="1"/>
      <c r="AN48" s="1"/>
      <c r="AO48" s="1"/>
      <c r="AP48" s="23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" t="s">
        <v>8</v>
      </c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25" t="str">
        <f>IF((COUNTA(T49:AA49)&gt;0),(ROUND( AVERAGE(T49:AA49),0)),"")</f>
        <v>0</v>
      </c>
      <c r="F49" s="25" t="str">
        <f>IF(AND(ISNUMBER(E49),E49&gt;=1),IF(E49&lt;=$FD$13,$FE$13,IF(E49&lt;=$FD$14,$FE$14,IF(E49&lt;=$FD$15,$FE$15,IF(E49&lt;=$FD$16,$FE$16,)))), "")</f>
        <v>0</v>
      </c>
      <c r="G49" s="25" t="str">
        <f>IF((COUNTA(T12:AC12)&gt;0),(ROUND((AVERAGE(T49:AD49)),0)),"")</f>
        <v>0</v>
      </c>
      <c r="H49" s="25" t="str">
        <f>IF(AND(ISNUMBER(G49),G49&gt;=1),IF(G49&lt;=$FD$13,$FE$13,IF(G49&lt;=$FD$14,$FE$14,IF(G49&lt;=$FD$15,$FE$15,IF(G49&lt;=$FD$16,$FE$16,)))), "")</f>
        <v>0</v>
      </c>
      <c r="I49" s="67"/>
      <c r="J49" s="25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25" t="str">
        <f>IF((COUNTA(AF49:AN49)&gt;0),AVERAGE(AF49:AN49),"")</f>
        <v>0</v>
      </c>
      <c r="L49" s="25" t="str">
        <f>IF(AND(ISNUMBER(K49),K49&gt;=1), IF(K49&lt;=$FD$27,$FE$27,IF(K49&lt;=$FD$28,$FE$28,IF(K49&lt;=$FD$29,$FE$29,IF(K49&lt;=$FD$30,$FE$30,)))), "")</f>
        <v>0</v>
      </c>
      <c r="M49" s="25" t="str">
        <f>IF((COUNTA(AF49:AO49)&gt;0),AVERAGE(AF49:AO49),"")</f>
        <v>0</v>
      </c>
      <c r="N49" s="25" t="str">
        <f>IF(AND(ISNUMBER(M49),M49&gt;=1), IF(M49&lt;=$FD$27,$FE$27,IF(M49&lt;=$FD$28,$FE$28,IF(M49&lt;=$FD$29,$FE$29,IF(M49&lt;=$FD$30,$FE$30,)))), "")</f>
        <v>0</v>
      </c>
      <c r="O49" s="67"/>
      <c r="P49" s="25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25" t="str">
        <f>IF(COUNTA(BA49)=1,BA49,"")</f>
        <v>0</v>
      </c>
      <c r="R49" s="25" t="str">
        <f>IF(COUNTA(BA49)=1,BA49,"")</f>
        <v>0</v>
      </c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25" t="str">
        <f>IF((COUNTA(T50:AA50)&gt;0),(ROUND( AVERAGE(T50:AA50),0)),"")</f>
        <v>0</v>
      </c>
      <c r="F50" s="25" t="str">
        <f>IF(AND(ISNUMBER(E50),E50&gt;=1),IF(E50&lt;=$FD$13,$FE$13,IF(E50&lt;=$FD$14,$FE$14,IF(E50&lt;=$FD$15,$FE$15,IF(E50&lt;=$FD$16,$FE$16,)))), "")</f>
        <v>0</v>
      </c>
      <c r="G50" s="25" t="str">
        <f>IF((COUNTA(T12:AC12)&gt;0),(ROUND((AVERAGE(T50:AD50)),0)),"")</f>
        <v>0</v>
      </c>
      <c r="H50" s="25" t="str">
        <f>IF(AND(ISNUMBER(G50),G50&gt;=1),IF(G50&lt;=$FD$13,$FE$13,IF(G50&lt;=$FD$14,$FE$14,IF(G50&lt;=$FD$15,$FE$15,IF(G50&lt;=$FD$16,$FE$16,)))), "")</f>
        <v>0</v>
      </c>
      <c r="I50" s="67"/>
      <c r="J50" s="25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25" t="str">
        <f>IF((COUNTA(AF50:AN50)&gt;0),AVERAGE(AF50:AN50),"")</f>
        <v>0</v>
      </c>
      <c r="L50" s="25" t="str">
        <f>IF(AND(ISNUMBER(K50),K50&gt;=1), IF(K50&lt;=$FD$27,$FE$27,IF(K50&lt;=$FD$28,$FE$28,IF(K50&lt;=$FD$29,$FE$29,IF(K50&lt;=$FD$30,$FE$30,)))), "")</f>
        <v>0</v>
      </c>
      <c r="M50" s="25" t="str">
        <f>IF((COUNTA(AF50:AO50)&gt;0),AVERAGE(AF50:AO50),"")</f>
        <v>0</v>
      </c>
      <c r="N50" s="25" t="str">
        <f>IF(AND(ISNUMBER(M50),M50&gt;=1), IF(M50&lt;=$FD$27,$FE$27,IF(M50&lt;=$FD$28,$FE$28,IF(M50&lt;=$FD$29,$FE$29,IF(M50&lt;=$FD$30,$FE$30,)))), "")</f>
        <v>0</v>
      </c>
      <c r="O50" s="67"/>
      <c r="P50" s="25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25" t="str">
        <f>IF(COUNTA(BA50)=1,BA50,"")</f>
        <v>0</v>
      </c>
      <c r="R50" s="25" t="str">
        <f>IF(COUNTA(BA50)=1,BA50,"")</f>
        <v>0</v>
      </c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68"/>
      <c r="J51" s="23"/>
      <c r="K51" s="23"/>
      <c r="L51" s="23"/>
      <c r="M51" s="23"/>
      <c r="N51" s="23"/>
      <c r="O51" s="68"/>
      <c r="P51" s="23"/>
      <c r="Q51" s="23"/>
      <c r="R51" s="23"/>
      <c r="S51" s="23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23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68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111</v>
      </c>
      <c r="D52" s="23"/>
      <c r="E52" s="23"/>
      <c r="F52" s="23"/>
      <c r="G52" s="41" t="s">
        <v>112</v>
      </c>
      <c r="H52" s="41"/>
      <c r="I52" s="69"/>
      <c r="J52" s="41"/>
      <c r="K52" s="23" t="str">
        <f>IF(COUNTBLANK($G$11:$G$50)=40,"",MAX($G$11:$G$50))</f>
        <v>0</v>
      </c>
      <c r="L52" s="23"/>
      <c r="M52" s="23"/>
      <c r="N52" s="23"/>
      <c r="O52" s="68"/>
      <c r="P52" s="23"/>
      <c r="Q52" s="23" t="s">
        <v>113</v>
      </c>
      <c r="R52" s="23"/>
      <c r="S52" s="23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23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68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114</v>
      </c>
      <c r="D53" s="23"/>
      <c r="E53" s="23"/>
      <c r="F53" s="23"/>
      <c r="G53" s="41" t="s">
        <v>115</v>
      </c>
      <c r="H53" s="41"/>
      <c r="I53" s="69"/>
      <c r="J53" s="41"/>
      <c r="K53" s="23" t="str">
        <f>IF(COUNTBLANK($G$11:$G$50)=40,"",MIN($G$11:$G$50))</f>
        <v>0</v>
      </c>
      <c r="L53" s="23"/>
      <c r="M53" s="23"/>
      <c r="N53" s="23"/>
      <c r="O53" s="68"/>
      <c r="P53" s="23"/>
      <c r="Q53" s="23" t="s">
        <v>116</v>
      </c>
      <c r="R53" s="23"/>
      <c r="S53" s="23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23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68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/>
      <c r="G54" s="41" t="s">
        <v>117</v>
      </c>
      <c r="H54" s="41"/>
      <c r="I54" s="69"/>
      <c r="J54" s="41"/>
      <c r="K54" s="23" t="str">
        <f>IF(COUNTBLANK($G$11:$G$50)=40,"",AVERAGE($G$11:$G$50))</f>
        <v>0</v>
      </c>
      <c r="L54" s="23"/>
      <c r="M54" s="23"/>
      <c r="N54" s="23"/>
      <c r="O54" s="68"/>
      <c r="P54" s="23"/>
      <c r="Q54" s="23"/>
      <c r="R54" s="23"/>
      <c r="S54" s="23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23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68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/>
      <c r="G55" s="41" t="s">
        <v>118</v>
      </c>
      <c r="H55" s="41"/>
      <c r="I55" s="69"/>
      <c r="J55" s="41"/>
      <c r="K55" s="23" t="str">
        <f>IF(COUNTBLANK($AD$11:$AD$50)=40,"",AVERAGE($AD$11:$AD$50))</f>
        <v>0</v>
      </c>
      <c r="L55" s="23"/>
      <c r="M55" s="23"/>
      <c r="N55" s="23"/>
      <c r="O55" s="68"/>
      <c r="P55" s="23"/>
      <c r="Q55" s="23"/>
      <c r="R55" s="23"/>
      <c r="S55" s="23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23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68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119</v>
      </c>
      <c r="D56" s="23"/>
      <c r="E56" s="23"/>
      <c r="F56" s="23"/>
      <c r="G56" s="23"/>
      <c r="H56" s="23"/>
      <c r="I56" s="68"/>
      <c r="J56" s="23"/>
      <c r="K56" s="23"/>
      <c r="L56" s="23"/>
      <c r="M56" s="23" t="s">
        <v>2</v>
      </c>
      <c r="N56" s="23"/>
      <c r="O56" s="68"/>
      <c r="P56" s="23"/>
      <c r="Q56" s="23" t="s">
        <v>120</v>
      </c>
      <c r="R56" s="23"/>
      <c r="S56" s="23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23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68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121</v>
      </c>
      <c r="D57" s="23"/>
      <c r="E57" s="23"/>
      <c r="F57" s="23"/>
      <c r="G57" s="23"/>
      <c r="H57" s="23"/>
      <c r="I57" s="68"/>
      <c r="J57" s="23"/>
      <c r="K57" s="23"/>
      <c r="L57" s="23"/>
      <c r="M57" s="23" t="s">
        <v>122</v>
      </c>
      <c r="N57" s="23"/>
      <c r="O57" s="68"/>
      <c r="P57" s="23"/>
      <c r="Q57" s="23" t="s">
        <v>123</v>
      </c>
      <c r="R57" s="23"/>
      <c r="S57" s="2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23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68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68"/>
      <c r="J58" s="23"/>
      <c r="K58" s="23"/>
      <c r="L58" s="23"/>
      <c r="M58" s="23"/>
      <c r="N58" s="23"/>
      <c r="O58" s="68"/>
      <c r="P58" s="23"/>
      <c r="Q58" s="23"/>
      <c r="R58" s="23"/>
      <c r="S58" s="2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23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68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68"/>
      <c r="J59" s="23"/>
      <c r="K59" s="23"/>
      <c r="L59" s="23"/>
      <c r="M59" s="23"/>
      <c r="N59" s="23"/>
      <c r="O59" s="68"/>
      <c r="P59" s="23"/>
      <c r="Q59" s="23"/>
      <c r="R59" s="23"/>
      <c r="S59" s="2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23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68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68"/>
      <c r="J60" s="23"/>
      <c r="K60" s="23"/>
      <c r="L60" s="23"/>
      <c r="M60" s="23"/>
      <c r="N60" s="23"/>
      <c r="O60" s="68"/>
      <c r="P60" s="23"/>
      <c r="Q60" s="23"/>
      <c r="R60" s="23"/>
      <c r="S60" s="23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23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68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0" priority="1" operator="lessThan">
      <formula>$C$4</formula>
    </cfRule>
  </conditionalFormatting>
  <conditionalFormatting sqref="E12">
    <cfRule type="cellIs" dxfId="0" priority="2" operator="lessThan">
      <formula>$C$4</formula>
    </cfRule>
  </conditionalFormatting>
  <conditionalFormatting sqref="E13">
    <cfRule type="cellIs" dxfId="0" priority="3" operator="lessThan">
      <formula>$C$4</formula>
    </cfRule>
  </conditionalFormatting>
  <conditionalFormatting sqref="E14">
    <cfRule type="cellIs" dxfId="0" priority="4" operator="lessThan">
      <formula>$C$4</formula>
    </cfRule>
  </conditionalFormatting>
  <conditionalFormatting sqref="E15">
    <cfRule type="cellIs" dxfId="0" priority="5" operator="lessThan">
      <formula>$C$4</formula>
    </cfRule>
  </conditionalFormatting>
  <conditionalFormatting sqref="E16">
    <cfRule type="cellIs" dxfId="0" priority="6" operator="lessThan">
      <formula>$C$4</formula>
    </cfRule>
  </conditionalFormatting>
  <conditionalFormatting sqref="E17">
    <cfRule type="cellIs" dxfId="0" priority="7" operator="lessThan">
      <formula>$C$4</formula>
    </cfRule>
  </conditionalFormatting>
  <conditionalFormatting sqref="E18">
    <cfRule type="cellIs" dxfId="0" priority="8" operator="lessThan">
      <formula>$C$4</formula>
    </cfRule>
  </conditionalFormatting>
  <conditionalFormatting sqref="E19">
    <cfRule type="cellIs" dxfId="0" priority="9" operator="lessThan">
      <formula>$C$4</formula>
    </cfRule>
  </conditionalFormatting>
  <conditionalFormatting sqref="E20">
    <cfRule type="cellIs" dxfId="0" priority="10" operator="lessThan">
      <formula>$C$4</formula>
    </cfRule>
  </conditionalFormatting>
  <conditionalFormatting sqref="E21">
    <cfRule type="cellIs" dxfId="0" priority="11" operator="lessThan">
      <formula>$C$4</formula>
    </cfRule>
  </conditionalFormatting>
  <conditionalFormatting sqref="E22">
    <cfRule type="cellIs" dxfId="0" priority="12" operator="lessThan">
      <formula>$C$4</formula>
    </cfRule>
  </conditionalFormatting>
  <conditionalFormatting sqref="E23">
    <cfRule type="cellIs" dxfId="0" priority="13" operator="lessThan">
      <formula>$C$4</formula>
    </cfRule>
  </conditionalFormatting>
  <conditionalFormatting sqref="E24">
    <cfRule type="cellIs" dxfId="0" priority="14" operator="lessThan">
      <formula>$C$4</formula>
    </cfRule>
  </conditionalFormatting>
  <conditionalFormatting sqref="E25">
    <cfRule type="cellIs" dxfId="0" priority="15" operator="lessThan">
      <formula>$C$4</formula>
    </cfRule>
  </conditionalFormatting>
  <conditionalFormatting sqref="E26">
    <cfRule type="cellIs" dxfId="0" priority="16" operator="lessThan">
      <formula>$C$4</formula>
    </cfRule>
  </conditionalFormatting>
  <conditionalFormatting sqref="E27">
    <cfRule type="cellIs" dxfId="0" priority="17" operator="lessThan">
      <formula>$C$4</formula>
    </cfRule>
  </conditionalFormatting>
  <conditionalFormatting sqref="E28">
    <cfRule type="cellIs" dxfId="0" priority="18" operator="lessThan">
      <formula>$C$4</formula>
    </cfRule>
  </conditionalFormatting>
  <conditionalFormatting sqref="E29">
    <cfRule type="cellIs" dxfId="0" priority="19" operator="lessThan">
      <formula>$C$4</formula>
    </cfRule>
  </conditionalFormatting>
  <conditionalFormatting sqref="E30">
    <cfRule type="cellIs" dxfId="0" priority="20" operator="lessThan">
      <formula>$C$4</formula>
    </cfRule>
  </conditionalFormatting>
  <conditionalFormatting sqref="E31">
    <cfRule type="cellIs" dxfId="0" priority="21" operator="lessThan">
      <formula>$C$4</formula>
    </cfRule>
  </conditionalFormatting>
  <conditionalFormatting sqref="E32">
    <cfRule type="cellIs" dxfId="0" priority="22" operator="lessThan">
      <formula>$C$4</formula>
    </cfRule>
  </conditionalFormatting>
  <conditionalFormatting sqref="E33">
    <cfRule type="cellIs" dxfId="0" priority="23" operator="lessThan">
      <formula>$C$4</formula>
    </cfRule>
  </conditionalFormatting>
  <conditionalFormatting sqref="E34">
    <cfRule type="cellIs" dxfId="0" priority="24" operator="lessThan">
      <formula>$C$4</formula>
    </cfRule>
  </conditionalFormatting>
  <conditionalFormatting sqref="E35">
    <cfRule type="cellIs" dxfId="0" priority="25" operator="lessThan">
      <formula>$C$4</formula>
    </cfRule>
  </conditionalFormatting>
  <conditionalFormatting sqref="E36">
    <cfRule type="cellIs" dxfId="0" priority="26" operator="lessThan">
      <formula>$C$4</formula>
    </cfRule>
  </conditionalFormatting>
  <conditionalFormatting sqref="E37">
    <cfRule type="cellIs" dxfId="0" priority="27" operator="lessThan">
      <formula>$C$4</formula>
    </cfRule>
  </conditionalFormatting>
  <conditionalFormatting sqref="E38">
    <cfRule type="cellIs" dxfId="0" priority="28" operator="lessThan">
      <formula>$C$4</formula>
    </cfRule>
  </conditionalFormatting>
  <conditionalFormatting sqref="E39">
    <cfRule type="cellIs" dxfId="0" priority="29" operator="lessThan">
      <formula>$C$4</formula>
    </cfRule>
  </conditionalFormatting>
  <conditionalFormatting sqref="E40">
    <cfRule type="cellIs" dxfId="0" priority="30" operator="lessThan">
      <formula>$C$4</formula>
    </cfRule>
  </conditionalFormatting>
  <conditionalFormatting sqref="E41">
    <cfRule type="cellIs" dxfId="0" priority="31" operator="lessThan">
      <formula>$C$4</formula>
    </cfRule>
  </conditionalFormatting>
  <conditionalFormatting sqref="E42">
    <cfRule type="cellIs" dxfId="0" priority="32" operator="lessThan">
      <formula>$C$4</formula>
    </cfRule>
  </conditionalFormatting>
  <conditionalFormatting sqref="E43">
    <cfRule type="cellIs" dxfId="0" priority="33" operator="lessThan">
      <formula>$C$4</formula>
    </cfRule>
  </conditionalFormatting>
  <conditionalFormatting sqref="E44">
    <cfRule type="cellIs" dxfId="0" priority="34" operator="lessThan">
      <formula>$C$4</formula>
    </cfRule>
  </conditionalFormatting>
  <conditionalFormatting sqref="E45">
    <cfRule type="cellIs" dxfId="0" priority="35" operator="lessThan">
      <formula>$C$4</formula>
    </cfRule>
  </conditionalFormatting>
  <conditionalFormatting sqref="E46">
    <cfRule type="cellIs" dxfId="0" priority="36" operator="lessThan">
      <formula>$C$4</formula>
    </cfRule>
  </conditionalFormatting>
  <conditionalFormatting sqref="E47">
    <cfRule type="cellIs" dxfId="0" priority="37" operator="lessThan">
      <formula>$C$4</formula>
    </cfRule>
  </conditionalFormatting>
  <conditionalFormatting sqref="E48">
    <cfRule type="cellIs" dxfId="0" priority="38" operator="lessThan">
      <formula>$C$4</formula>
    </cfRule>
  </conditionalFormatting>
  <conditionalFormatting sqref="E49">
    <cfRule type="cellIs" dxfId="0" priority="39" operator="lessThan">
      <formula>$C$4</formula>
    </cfRule>
  </conditionalFormatting>
  <conditionalFormatting sqref="E50">
    <cfRule type="cellIs" dxfId="0" priority="40" operator="lessThan">
      <formula>$C$4</formula>
    </cfRule>
  </conditionalFormatting>
  <conditionalFormatting sqref="G11">
    <cfRule type="cellIs" dxfId="0" priority="41" operator="lessThan">
      <formula>$C$4</formula>
    </cfRule>
  </conditionalFormatting>
  <conditionalFormatting sqref="G12">
    <cfRule type="cellIs" dxfId="0" priority="42" operator="lessThan">
      <formula>$C$4</formula>
    </cfRule>
  </conditionalFormatting>
  <conditionalFormatting sqref="G13">
    <cfRule type="cellIs" dxfId="0" priority="43" operator="lessThan">
      <formula>$C$4</formula>
    </cfRule>
  </conditionalFormatting>
  <conditionalFormatting sqref="G14">
    <cfRule type="cellIs" dxfId="0" priority="44" operator="lessThan">
      <formula>$C$4</formula>
    </cfRule>
  </conditionalFormatting>
  <conditionalFormatting sqref="G15">
    <cfRule type="cellIs" dxfId="0" priority="45" operator="lessThan">
      <formula>$C$4</formula>
    </cfRule>
  </conditionalFormatting>
  <conditionalFormatting sqref="G16">
    <cfRule type="cellIs" dxfId="0" priority="46" operator="lessThan">
      <formula>$C$4</formula>
    </cfRule>
  </conditionalFormatting>
  <conditionalFormatting sqref="G17">
    <cfRule type="cellIs" dxfId="0" priority="47" operator="lessThan">
      <formula>$C$4</formula>
    </cfRule>
  </conditionalFormatting>
  <conditionalFormatting sqref="G18">
    <cfRule type="cellIs" dxfId="0" priority="48" operator="lessThan">
      <formula>$C$4</formula>
    </cfRule>
  </conditionalFormatting>
  <conditionalFormatting sqref="G19">
    <cfRule type="cellIs" dxfId="0" priority="49" operator="lessThan">
      <formula>$C$4</formula>
    </cfRule>
  </conditionalFormatting>
  <conditionalFormatting sqref="G20">
    <cfRule type="cellIs" dxfId="0" priority="50" operator="lessThan">
      <formula>$C$4</formula>
    </cfRule>
  </conditionalFormatting>
  <conditionalFormatting sqref="G21">
    <cfRule type="cellIs" dxfId="0" priority="51" operator="lessThan">
      <formula>$C$4</formula>
    </cfRule>
  </conditionalFormatting>
  <conditionalFormatting sqref="G22">
    <cfRule type="cellIs" dxfId="0" priority="52" operator="lessThan">
      <formula>$C$4</formula>
    </cfRule>
  </conditionalFormatting>
  <conditionalFormatting sqref="G23">
    <cfRule type="cellIs" dxfId="0" priority="53" operator="lessThan">
      <formula>$C$4</formula>
    </cfRule>
  </conditionalFormatting>
  <conditionalFormatting sqref="G24">
    <cfRule type="cellIs" dxfId="0" priority="54" operator="lessThan">
      <formula>$C$4</formula>
    </cfRule>
  </conditionalFormatting>
  <conditionalFormatting sqref="G25">
    <cfRule type="cellIs" dxfId="0" priority="55" operator="lessThan">
      <formula>$C$4</formula>
    </cfRule>
  </conditionalFormatting>
  <conditionalFormatting sqref="G26">
    <cfRule type="cellIs" dxfId="0" priority="56" operator="lessThan">
      <formula>$C$4</formula>
    </cfRule>
  </conditionalFormatting>
  <conditionalFormatting sqref="G27">
    <cfRule type="cellIs" dxfId="0" priority="57" operator="lessThan">
      <formula>$C$4</formula>
    </cfRule>
  </conditionalFormatting>
  <conditionalFormatting sqref="G28">
    <cfRule type="cellIs" dxfId="0" priority="58" operator="lessThan">
      <formula>$C$4</formula>
    </cfRule>
  </conditionalFormatting>
  <conditionalFormatting sqref="G29">
    <cfRule type="cellIs" dxfId="0" priority="59" operator="lessThan">
      <formula>$C$4</formula>
    </cfRule>
  </conditionalFormatting>
  <conditionalFormatting sqref="G30">
    <cfRule type="cellIs" dxfId="0" priority="60" operator="lessThan">
      <formula>$C$4</formula>
    </cfRule>
  </conditionalFormatting>
  <conditionalFormatting sqref="G31">
    <cfRule type="cellIs" dxfId="0" priority="61" operator="lessThan">
      <formula>$C$4</formula>
    </cfRule>
  </conditionalFormatting>
  <conditionalFormatting sqref="G32">
    <cfRule type="cellIs" dxfId="0" priority="62" operator="lessThan">
      <formula>$C$4</formula>
    </cfRule>
  </conditionalFormatting>
  <conditionalFormatting sqref="G33">
    <cfRule type="cellIs" dxfId="0" priority="63" operator="lessThan">
      <formula>$C$4</formula>
    </cfRule>
  </conditionalFormatting>
  <conditionalFormatting sqref="G34">
    <cfRule type="cellIs" dxfId="0" priority="64" operator="lessThan">
      <formula>$C$4</formula>
    </cfRule>
  </conditionalFormatting>
  <conditionalFormatting sqref="G35">
    <cfRule type="cellIs" dxfId="0" priority="65" operator="lessThan">
      <formula>$C$4</formula>
    </cfRule>
  </conditionalFormatting>
  <conditionalFormatting sqref="G36">
    <cfRule type="cellIs" dxfId="0" priority="66" operator="lessThan">
      <formula>$C$4</formula>
    </cfRule>
  </conditionalFormatting>
  <conditionalFormatting sqref="G37">
    <cfRule type="cellIs" dxfId="0" priority="67" operator="lessThan">
      <formula>$C$4</formula>
    </cfRule>
  </conditionalFormatting>
  <conditionalFormatting sqref="G38">
    <cfRule type="cellIs" dxfId="0" priority="68" operator="lessThan">
      <formula>$C$4</formula>
    </cfRule>
  </conditionalFormatting>
  <conditionalFormatting sqref="G39">
    <cfRule type="cellIs" dxfId="0" priority="69" operator="lessThan">
      <formula>$C$4</formula>
    </cfRule>
  </conditionalFormatting>
  <conditionalFormatting sqref="G40">
    <cfRule type="cellIs" dxfId="0" priority="70" operator="lessThan">
      <formula>$C$4</formula>
    </cfRule>
  </conditionalFormatting>
  <conditionalFormatting sqref="G41">
    <cfRule type="cellIs" dxfId="0" priority="71" operator="lessThan">
      <formula>$C$4</formula>
    </cfRule>
  </conditionalFormatting>
  <conditionalFormatting sqref="G42">
    <cfRule type="cellIs" dxfId="0" priority="72" operator="lessThan">
      <formula>$C$4</formula>
    </cfRule>
  </conditionalFormatting>
  <conditionalFormatting sqref="G43">
    <cfRule type="cellIs" dxfId="0" priority="73" operator="lessThan">
      <formula>$C$4</formula>
    </cfRule>
  </conditionalFormatting>
  <conditionalFormatting sqref="G44">
    <cfRule type="cellIs" dxfId="0" priority="74" operator="lessThan">
      <formula>$C$4</formula>
    </cfRule>
  </conditionalFormatting>
  <conditionalFormatting sqref="G45">
    <cfRule type="cellIs" dxfId="0" priority="75" operator="lessThan">
      <formula>$C$4</formula>
    </cfRule>
  </conditionalFormatting>
  <conditionalFormatting sqref="G46">
    <cfRule type="cellIs" dxfId="0" priority="76" operator="lessThan">
      <formula>$C$4</formula>
    </cfRule>
  </conditionalFormatting>
  <conditionalFormatting sqref="G47">
    <cfRule type="cellIs" dxfId="0" priority="77" operator="lessThan">
      <formula>$C$4</formula>
    </cfRule>
  </conditionalFormatting>
  <conditionalFormatting sqref="G48">
    <cfRule type="cellIs" dxfId="0" priority="78" operator="lessThan">
      <formula>$C$4</formula>
    </cfRule>
  </conditionalFormatting>
  <conditionalFormatting sqref="G49">
    <cfRule type="cellIs" dxfId="0" priority="79" operator="lessThan">
      <formula>$C$4</formula>
    </cfRule>
  </conditionalFormatting>
  <conditionalFormatting sqref="G50">
    <cfRule type="cellIs" dxfId="0" priority="80" operator="lessThan">
      <formula>$C$4</formula>
    </cfRule>
  </conditionalFormatting>
  <conditionalFormatting sqref="K11">
    <cfRule type="cellIs" dxfId="0" priority="81" operator="lessThan">
      <formula>$C$4</formula>
    </cfRule>
  </conditionalFormatting>
  <conditionalFormatting sqref="K12">
    <cfRule type="cellIs" dxfId="0" priority="82" operator="lessThan">
      <formula>$C$4</formula>
    </cfRule>
  </conditionalFormatting>
  <conditionalFormatting sqref="K13">
    <cfRule type="cellIs" dxfId="0" priority="83" operator="lessThan">
      <formula>$C$4</formula>
    </cfRule>
  </conditionalFormatting>
  <conditionalFormatting sqref="K14">
    <cfRule type="cellIs" dxfId="0" priority="84" operator="lessThan">
      <formula>$C$4</formula>
    </cfRule>
  </conditionalFormatting>
  <conditionalFormatting sqref="K15">
    <cfRule type="cellIs" dxfId="0" priority="85" operator="lessThan">
      <formula>$C$4</formula>
    </cfRule>
  </conditionalFormatting>
  <conditionalFormatting sqref="K16">
    <cfRule type="cellIs" dxfId="0" priority="86" operator="lessThan">
      <formula>$C$4</formula>
    </cfRule>
  </conditionalFormatting>
  <conditionalFormatting sqref="K17">
    <cfRule type="cellIs" dxfId="0" priority="87" operator="lessThan">
      <formula>$C$4</formula>
    </cfRule>
  </conditionalFormatting>
  <conditionalFormatting sqref="K18">
    <cfRule type="cellIs" dxfId="0" priority="88" operator="lessThan">
      <formula>$C$4</formula>
    </cfRule>
  </conditionalFormatting>
  <conditionalFormatting sqref="K19">
    <cfRule type="cellIs" dxfId="0" priority="89" operator="lessThan">
      <formula>$C$4</formula>
    </cfRule>
  </conditionalFormatting>
  <conditionalFormatting sqref="K20">
    <cfRule type="cellIs" dxfId="0" priority="90" operator="lessThan">
      <formula>$C$4</formula>
    </cfRule>
  </conditionalFormatting>
  <conditionalFormatting sqref="K21">
    <cfRule type="cellIs" dxfId="0" priority="91" operator="lessThan">
      <formula>$C$4</formula>
    </cfRule>
  </conditionalFormatting>
  <conditionalFormatting sqref="K22">
    <cfRule type="cellIs" dxfId="0" priority="92" operator="lessThan">
      <formula>$C$4</formula>
    </cfRule>
  </conditionalFormatting>
  <conditionalFormatting sqref="K23">
    <cfRule type="cellIs" dxfId="0" priority="93" operator="lessThan">
      <formula>$C$4</formula>
    </cfRule>
  </conditionalFormatting>
  <conditionalFormatting sqref="K24">
    <cfRule type="cellIs" dxfId="0" priority="94" operator="lessThan">
      <formula>$C$4</formula>
    </cfRule>
  </conditionalFormatting>
  <conditionalFormatting sqref="K25">
    <cfRule type="cellIs" dxfId="0" priority="95" operator="lessThan">
      <formula>$C$4</formula>
    </cfRule>
  </conditionalFormatting>
  <conditionalFormatting sqref="K26">
    <cfRule type="cellIs" dxfId="0" priority="96" operator="lessThan">
      <formula>$C$4</formula>
    </cfRule>
  </conditionalFormatting>
  <conditionalFormatting sqref="K27">
    <cfRule type="cellIs" dxfId="0" priority="97" operator="lessThan">
      <formula>$C$4</formula>
    </cfRule>
  </conditionalFormatting>
  <conditionalFormatting sqref="K28">
    <cfRule type="cellIs" dxfId="0" priority="98" operator="lessThan">
      <formula>$C$4</formula>
    </cfRule>
  </conditionalFormatting>
  <conditionalFormatting sqref="K29">
    <cfRule type="cellIs" dxfId="0" priority="99" operator="lessThan">
      <formula>$C$4</formula>
    </cfRule>
  </conditionalFormatting>
  <conditionalFormatting sqref="K30">
    <cfRule type="cellIs" dxfId="0" priority="100" operator="lessThan">
      <formula>$C$4</formula>
    </cfRule>
  </conditionalFormatting>
  <conditionalFormatting sqref="K31">
    <cfRule type="cellIs" dxfId="0" priority="101" operator="lessThan">
      <formula>$C$4</formula>
    </cfRule>
  </conditionalFormatting>
  <conditionalFormatting sqref="K32">
    <cfRule type="cellIs" dxfId="0" priority="102" operator="lessThan">
      <formula>$C$4</formula>
    </cfRule>
  </conditionalFormatting>
  <conditionalFormatting sqref="K33">
    <cfRule type="cellIs" dxfId="0" priority="103" operator="lessThan">
      <formula>$C$4</formula>
    </cfRule>
  </conditionalFormatting>
  <conditionalFormatting sqref="K34">
    <cfRule type="cellIs" dxfId="0" priority="104" operator="lessThan">
      <formula>$C$4</formula>
    </cfRule>
  </conditionalFormatting>
  <conditionalFormatting sqref="K35">
    <cfRule type="cellIs" dxfId="0" priority="105" operator="lessThan">
      <formula>$C$4</formula>
    </cfRule>
  </conditionalFormatting>
  <conditionalFormatting sqref="K36">
    <cfRule type="cellIs" dxfId="0" priority="106" operator="lessThan">
      <formula>$C$4</formula>
    </cfRule>
  </conditionalFormatting>
  <conditionalFormatting sqref="K37">
    <cfRule type="cellIs" dxfId="0" priority="107" operator="lessThan">
      <formula>$C$4</formula>
    </cfRule>
  </conditionalFormatting>
  <conditionalFormatting sqref="K38">
    <cfRule type="cellIs" dxfId="0" priority="108" operator="lessThan">
      <formula>$C$4</formula>
    </cfRule>
  </conditionalFormatting>
  <conditionalFormatting sqref="K39">
    <cfRule type="cellIs" dxfId="0" priority="109" operator="lessThan">
      <formula>$C$4</formula>
    </cfRule>
  </conditionalFormatting>
  <conditionalFormatting sqref="K40">
    <cfRule type="cellIs" dxfId="0" priority="110" operator="lessThan">
      <formula>$C$4</formula>
    </cfRule>
  </conditionalFormatting>
  <conditionalFormatting sqref="K41">
    <cfRule type="cellIs" dxfId="0" priority="111" operator="lessThan">
      <formula>$C$4</formula>
    </cfRule>
  </conditionalFormatting>
  <conditionalFormatting sqref="K42">
    <cfRule type="cellIs" dxfId="0" priority="112" operator="lessThan">
      <formula>$C$4</formula>
    </cfRule>
  </conditionalFormatting>
  <conditionalFormatting sqref="K43">
    <cfRule type="cellIs" dxfId="0" priority="113" operator="lessThan">
      <formula>$C$4</formula>
    </cfRule>
  </conditionalFormatting>
  <conditionalFormatting sqref="K44">
    <cfRule type="cellIs" dxfId="0" priority="114" operator="lessThan">
      <formula>$C$4</formula>
    </cfRule>
  </conditionalFormatting>
  <conditionalFormatting sqref="K45">
    <cfRule type="cellIs" dxfId="0" priority="115" operator="lessThan">
      <formula>$C$4</formula>
    </cfRule>
  </conditionalFormatting>
  <conditionalFormatting sqref="K46">
    <cfRule type="cellIs" dxfId="0" priority="116" operator="lessThan">
      <formula>$C$4</formula>
    </cfRule>
  </conditionalFormatting>
  <conditionalFormatting sqref="K47">
    <cfRule type="cellIs" dxfId="0" priority="117" operator="lessThan">
      <formula>$C$4</formula>
    </cfRule>
  </conditionalFormatting>
  <conditionalFormatting sqref="K48">
    <cfRule type="cellIs" dxfId="0" priority="118" operator="lessThan">
      <formula>$C$4</formula>
    </cfRule>
  </conditionalFormatting>
  <conditionalFormatting sqref="K49">
    <cfRule type="cellIs" dxfId="0" priority="119" operator="lessThan">
      <formula>$C$4</formula>
    </cfRule>
  </conditionalFormatting>
  <conditionalFormatting sqref="K50">
    <cfRule type="cellIs" dxfId="0" priority="120" operator="lessThan">
      <formula>$C$4</formula>
    </cfRule>
  </conditionalFormatting>
  <conditionalFormatting sqref="M11">
    <cfRule type="cellIs" dxfId="0" priority="121" operator="lessThan">
      <formula>$C$4</formula>
    </cfRule>
  </conditionalFormatting>
  <conditionalFormatting sqref="M12">
    <cfRule type="cellIs" dxfId="0" priority="122" operator="lessThan">
      <formula>$C$4</formula>
    </cfRule>
  </conditionalFormatting>
  <conditionalFormatting sqref="M13">
    <cfRule type="cellIs" dxfId="0" priority="123" operator="lessThan">
      <formula>$C$4</formula>
    </cfRule>
  </conditionalFormatting>
  <conditionalFormatting sqref="M14">
    <cfRule type="cellIs" dxfId="0" priority="124" operator="lessThan">
      <formula>$C$4</formula>
    </cfRule>
  </conditionalFormatting>
  <conditionalFormatting sqref="M15">
    <cfRule type="cellIs" dxfId="0" priority="125" operator="lessThan">
      <formula>$C$4</formula>
    </cfRule>
  </conditionalFormatting>
  <conditionalFormatting sqref="M16">
    <cfRule type="cellIs" dxfId="0" priority="126" operator="lessThan">
      <formula>$C$4</formula>
    </cfRule>
  </conditionalFormatting>
  <conditionalFormatting sqref="M17">
    <cfRule type="cellIs" dxfId="0" priority="127" operator="lessThan">
      <formula>$C$4</formula>
    </cfRule>
  </conditionalFormatting>
  <conditionalFormatting sqref="M18">
    <cfRule type="cellIs" dxfId="0" priority="128" operator="lessThan">
      <formula>$C$4</formula>
    </cfRule>
  </conditionalFormatting>
  <conditionalFormatting sqref="M19">
    <cfRule type="cellIs" dxfId="0" priority="129" operator="lessThan">
      <formula>$C$4</formula>
    </cfRule>
  </conditionalFormatting>
  <conditionalFormatting sqref="M20">
    <cfRule type="cellIs" dxfId="0" priority="130" operator="lessThan">
      <formula>$C$4</formula>
    </cfRule>
  </conditionalFormatting>
  <conditionalFormatting sqref="M21">
    <cfRule type="cellIs" dxfId="0" priority="131" operator="lessThan">
      <formula>$C$4</formula>
    </cfRule>
  </conditionalFormatting>
  <conditionalFormatting sqref="M22">
    <cfRule type="cellIs" dxfId="0" priority="132" operator="lessThan">
      <formula>$C$4</formula>
    </cfRule>
  </conditionalFormatting>
  <conditionalFormatting sqref="M23">
    <cfRule type="cellIs" dxfId="0" priority="133" operator="lessThan">
      <formula>$C$4</formula>
    </cfRule>
  </conditionalFormatting>
  <conditionalFormatting sqref="M24">
    <cfRule type="cellIs" dxfId="0" priority="134" operator="lessThan">
      <formula>$C$4</formula>
    </cfRule>
  </conditionalFormatting>
  <conditionalFormatting sqref="M25">
    <cfRule type="cellIs" dxfId="0" priority="135" operator="lessThan">
      <formula>$C$4</formula>
    </cfRule>
  </conditionalFormatting>
  <conditionalFormatting sqref="M26">
    <cfRule type="cellIs" dxfId="0" priority="136" operator="lessThan">
      <formula>$C$4</formula>
    </cfRule>
  </conditionalFormatting>
  <conditionalFormatting sqref="M27">
    <cfRule type="cellIs" dxfId="0" priority="137" operator="lessThan">
      <formula>$C$4</formula>
    </cfRule>
  </conditionalFormatting>
  <conditionalFormatting sqref="M28">
    <cfRule type="cellIs" dxfId="0" priority="138" operator="lessThan">
      <formula>$C$4</formula>
    </cfRule>
  </conditionalFormatting>
  <conditionalFormatting sqref="M29">
    <cfRule type="cellIs" dxfId="0" priority="139" operator="lessThan">
      <formula>$C$4</formula>
    </cfRule>
  </conditionalFormatting>
  <conditionalFormatting sqref="M30">
    <cfRule type="cellIs" dxfId="0" priority="140" operator="lessThan">
      <formula>$C$4</formula>
    </cfRule>
  </conditionalFormatting>
  <conditionalFormatting sqref="M31">
    <cfRule type="cellIs" dxfId="0" priority="141" operator="lessThan">
      <formula>$C$4</formula>
    </cfRule>
  </conditionalFormatting>
  <conditionalFormatting sqref="M32">
    <cfRule type="cellIs" dxfId="0" priority="142" operator="lessThan">
      <formula>$C$4</formula>
    </cfRule>
  </conditionalFormatting>
  <conditionalFormatting sqref="M33">
    <cfRule type="cellIs" dxfId="0" priority="143" operator="lessThan">
      <formula>$C$4</formula>
    </cfRule>
  </conditionalFormatting>
  <conditionalFormatting sqref="M34">
    <cfRule type="cellIs" dxfId="0" priority="144" operator="lessThan">
      <formula>$C$4</formula>
    </cfRule>
  </conditionalFormatting>
  <conditionalFormatting sqref="M35">
    <cfRule type="cellIs" dxfId="0" priority="145" operator="lessThan">
      <formula>$C$4</formula>
    </cfRule>
  </conditionalFormatting>
  <conditionalFormatting sqref="M36">
    <cfRule type="cellIs" dxfId="0" priority="146" operator="lessThan">
      <formula>$C$4</formula>
    </cfRule>
  </conditionalFormatting>
  <conditionalFormatting sqref="M37">
    <cfRule type="cellIs" dxfId="0" priority="147" operator="lessThan">
      <formula>$C$4</formula>
    </cfRule>
  </conditionalFormatting>
  <conditionalFormatting sqref="M38">
    <cfRule type="cellIs" dxfId="0" priority="148" operator="lessThan">
      <formula>$C$4</formula>
    </cfRule>
  </conditionalFormatting>
  <conditionalFormatting sqref="M39">
    <cfRule type="cellIs" dxfId="0" priority="149" operator="lessThan">
      <formula>$C$4</formula>
    </cfRule>
  </conditionalFormatting>
  <conditionalFormatting sqref="M40">
    <cfRule type="cellIs" dxfId="0" priority="150" operator="lessThan">
      <formula>$C$4</formula>
    </cfRule>
  </conditionalFormatting>
  <conditionalFormatting sqref="M41">
    <cfRule type="cellIs" dxfId="0" priority="151" operator="lessThan">
      <formula>$C$4</formula>
    </cfRule>
  </conditionalFormatting>
  <conditionalFormatting sqref="M42">
    <cfRule type="cellIs" dxfId="0" priority="152" operator="lessThan">
      <formula>$C$4</formula>
    </cfRule>
  </conditionalFormatting>
  <conditionalFormatting sqref="M43">
    <cfRule type="cellIs" dxfId="0" priority="153" operator="lessThan">
      <formula>$C$4</formula>
    </cfRule>
  </conditionalFormatting>
  <conditionalFormatting sqref="M44">
    <cfRule type="cellIs" dxfId="0" priority="154" operator="lessThan">
      <formula>$C$4</formula>
    </cfRule>
  </conditionalFormatting>
  <conditionalFormatting sqref="M45">
    <cfRule type="cellIs" dxfId="0" priority="155" operator="lessThan">
      <formula>$C$4</formula>
    </cfRule>
  </conditionalFormatting>
  <conditionalFormatting sqref="M46">
    <cfRule type="cellIs" dxfId="0" priority="156" operator="lessThan">
      <formula>$C$4</formula>
    </cfRule>
  </conditionalFormatting>
  <conditionalFormatting sqref="M47">
    <cfRule type="cellIs" dxfId="0" priority="157" operator="lessThan">
      <formula>$C$4</formula>
    </cfRule>
  </conditionalFormatting>
  <conditionalFormatting sqref="M48">
    <cfRule type="cellIs" dxfId="0" priority="158" operator="lessThan">
      <formula>$C$4</formula>
    </cfRule>
  </conditionalFormatting>
  <conditionalFormatting sqref="M49">
    <cfRule type="cellIs" dxfId="0" priority="159" operator="lessThan">
      <formula>$C$4</formula>
    </cfRule>
  </conditionalFormatting>
  <conditionalFormatting sqref="M50">
    <cfRule type="cellIs" dxfId="0" priority="160" operator="lessThan">
      <formula>$C$4</formula>
    </cfRule>
  </conditionalFormatting>
  <conditionalFormatting sqref="K52">
    <cfRule type="cellIs" dxfId="0" priority="161" operator="lessThan">
      <formula>$C$4</formula>
    </cfRule>
  </conditionalFormatting>
  <conditionalFormatting sqref="K53">
    <cfRule type="cellIs" dxfId="0" priority="162" operator="lessThan">
      <formula>$C$4</formula>
    </cfRule>
  </conditionalFormatting>
  <conditionalFormatting sqref="K54">
    <cfRule type="cellIs" dxfId="0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dcterms:created xsi:type="dcterms:W3CDTF">2015-09-01T16:01:01+07:00</dcterms:created>
  <dcterms:modified xsi:type="dcterms:W3CDTF">2017-06-07T12:32:07+07:00</dcterms:modified>
  <dc:title/>
  <dc:description/>
  <dc:subject/>
  <cp:keywords/>
  <cp:category/>
</cp:coreProperties>
</file>