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45" windowWidth="14730" windowHeight="6705"/>
  </bookViews>
  <sheets>
    <sheet name="XI-MIPA 5" sheetId="1" r:id="rId1"/>
    <sheet name="XI-MIPA 6" sheetId="2" r:id="rId2"/>
    <sheet name="XI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K53" i="3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<sst xmlns="http://schemas.openxmlformats.org/spreadsheetml/2006/main" count="560" uniqueCount="195">
  <si>
    <t>DAFTAR NILAI SISWA SMAN 9 SEMARANG SEMESTER GASAL TAHUN PELAJARAN 2017/2018</t>
  </si>
  <si>
    <t>Guru :</t>
  </si>
  <si>
    <t>Joko Tulus Widodo S.Pd.</t>
  </si>
  <si>
    <t>Kelas XI-MIPA 5</t>
  </si>
  <si>
    <t>Mapel :</t>
  </si>
  <si>
    <t>Fisika [ Kelompok C (Peminatan) ]</t>
  </si>
  <si>
    <t>didownload 06/10/2017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</si>
  <si>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</si>
  <si>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</si>
  <si>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</si>
  <si>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</si>
  <si>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</si>
  <si>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</si>
  <si>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</si>
  <si>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</si>
  <si>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</si>
  <si>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</si>
  <si>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</si>
  <si>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</si>
  <si>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</si>
  <si>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</si>
  <si>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</si>
  <si>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</si>
  <si>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</si>
  <si>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</si>
  <si>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</si>
  <si>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</si>
  <si>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</si>
  <si>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</si>
  <si>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</si>
  <si>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</si>
  <si>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</si>
  <si>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</si>
  <si>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</si>
  <si>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</si>
  <si>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</si>
  <si>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</si>
  <si>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</si>
  <si>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</si>
  <si>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</si>
  <si>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</si>
  <si>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</si>
  <si>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</si>
  <si>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</si>
  <si>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</si>
  <si>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</si>
  <si>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</si>
  <si>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</si>
  <si>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</si>
  <si>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</si>
  <si>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</si>
  <si>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</si>
  <si>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</si>
  <si>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</si>
  <si>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</si>
  <si>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</si>
  <si>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</si>
  <si>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</si>
  <si>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</si>
  <si>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</si>
  <si>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</si>
  <si>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</si>
  <si>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</si>
  <si>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</si>
  <si>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</si>
  <si>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</si>
  <si>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</si>
  <si>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</si>
  <si>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</si>
  <si>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</si>
  <si>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</si>
  <si>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</si>
  <si>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</si>
  <si>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</si>
  <si>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</si>
  <si>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</si>
  <si>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</si>
  <si>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</si>
  <si>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</si>
  <si>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</si>
  <si>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</si>
  <si>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</si>
  <si>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</si>
  <si>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</si>
  <si>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</si>
  <si>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</si>
  <si>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</si>
  <si>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</si>
  <si>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</si>
  <si>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</si>
  <si>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</si>
  <si>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</si>
  <si>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</si>
  <si>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</si>
  <si>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</si>
  <si>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</si>
  <si>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</si>
  <si>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</si>
  <si>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</si>
  <si>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</si>
  <si>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</si>
  <si>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</si>
  <si>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</si>
  <si>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</si>
  <si>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</si>
  <si>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</si>
  <si>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</si>
  <si>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</si>
  <si>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</si>
  <si>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</si>
  <si>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</si>
  <si>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19670930 199512 1 001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</si>
  <si>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</si>
  <si>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</si>
  <si>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</si>
  <si>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</si>
  <si>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</si>
  <si>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</si>
  <si>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</si>
  <si>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</si>
  <si>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</si>
  <si>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</si>
  <si>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</si>
  <si>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</si>
  <si>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</si>
  <si>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</si>
  <si>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</si>
  <si>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</si>
  <si>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</si>
  <si>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</si>
  <si>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</si>
  <si>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</si>
  <si>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</si>
  <si>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</si>
  <si>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</si>
  <si>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</si>
  <si>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</si>
  <si>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</si>
  <si>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</si>
  <si>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</si>
  <si>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</si>
  <si>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</si>
  <si>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</si>
  <si>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</si>
  <si>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</si>
  <si>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</si>
  <si>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</si>
  <si>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</si>
  <si>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</si>
  <si>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</si>
  <si>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</si>
  <si>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</si>
  <si>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</si>
  <si>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</si>
  <si>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</si>
  <si>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</si>
  <si>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</si>
  <si>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</si>
  <si>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</si>
  <si>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</si>
  <si>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</si>
  <si>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</si>
  <si>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</si>
  <si>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</si>
  <si>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</si>
  <si>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</si>
  <si>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</si>
  <si>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</si>
  <si>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</si>
  <si>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</si>
  <si>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</si>
  <si>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</si>
  <si>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</si>
  <si>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</si>
  <si>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</si>
  <si>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</si>
  <si>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</si>
  <si>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</si>
  <si>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</si>
  <si>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</si>
  <si>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</si>
  <si>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</si>
  <si>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</si>
  <si>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</si>
  <si>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</si>
  <si>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</si>
  <si>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</si>
  <si>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</si>
  <si>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Semua Kompetensi Dasar sudah memenuhi KKM</t>
  </si>
  <si>
    <t>Memiliki kemampuan menerapkan dinamika rotasi, namun perlu meningkatkan kemampuan analisis elastisitas</t>
  </si>
  <si>
    <t>Memiliki kemampuan  analisis elastisitas, namun perlu meningkatkan penerapan hukum fluida statik</t>
  </si>
  <si>
    <t xml:space="preserve">Memiliki kemampuan menerapkan hukum fluida statik, namun perlu meningkatkan prinsip fluida dinamik </t>
  </si>
  <si>
    <t>Memiliki kemampuan menerapkan prinsip fluida dinamik, namun perlu meningkatkan kemampuan menganalisis pengaruh kalor</t>
  </si>
  <si>
    <t>Memiliki kemampuan menganalisis pengaruh kalor, namun perlu meningkatkan kemampuan analisis teori kinetik gas dan termodinamika</t>
  </si>
  <si>
    <t>Memiliki keterampilan menyajikan data dan gambar hasil percobaan titik berat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</si>
</sst>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R11" activePane="bottomRight" state="frozen"/>
      <selection pane="topRight"/>
      <selection pane="bottomLeft"/>
      <selection pane="bottomRight" activeCell="AV19" sqref="AV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94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8.140625" customWidth="1"/>
    <col min="31" max="31" width="7.140625" customWidth="1"/>
    <col min="32" max="40" width="8.7109375" customWidth="1"/>
    <col min="41" max="42" width="7.140625" customWidth="1"/>
    <col min="43" max="43" width="7.5703125" customWidth="1"/>
    <col min="44" max="44" width="8.5703125" customWidth="1"/>
    <col min="45" max="46" width="9.42578125" customWidth="1"/>
    <col min="47" max="47" width="7.5703125" customWidth="1"/>
    <col min="48" max="48" width="7.42578125" customWidth="1"/>
    <col min="49" max="49" width="7.28515625" customWidth="1"/>
    <col min="50" max="50" width="6.42578125" customWidth="1"/>
    <col min="51" max="51" width="7.7109375" customWidth="1"/>
    <col min="52" max="52" width="7.8554687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36586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6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pengaruh kalor, namun perlu meningkatkan kemampuan analisis teori kinetik gas dan termodinamika</v>
      </c>
      <c r="K11" s="19">
        <f t="shared" ref="K11:K50" si="4">IF((COUNTA(AF11:AN11)&gt;0),AVERAGE(AF11:AN11),"")</f>
        <v>91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menyajikan data dan gambar hasil percobaan titik berat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75</v>
      </c>
      <c r="U11" s="1">
        <v>85</v>
      </c>
      <c r="V11" s="1">
        <v>83.8</v>
      </c>
      <c r="W11" s="1"/>
      <c r="X11" s="1">
        <v>83.8</v>
      </c>
      <c r="Y11" s="39">
        <v>85</v>
      </c>
      <c r="Z11" s="1">
        <v>85</v>
      </c>
      <c r="AA11" s="1"/>
      <c r="AB11" s="1"/>
      <c r="AC11" s="1"/>
      <c r="AD11" s="1"/>
      <c r="AE11" s="18"/>
      <c r="AF11" s="1">
        <v>91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 ht="15.75" x14ac:dyDescent="0.25">
      <c r="A12" s="19">
        <v>2</v>
      </c>
      <c r="B12" s="19">
        <v>36599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3</v>
      </c>
      <c r="J12" s="19" t="str">
        <f t="shared" si="3"/>
        <v>Memiliki kemampuan  analisis elastisitas, namun perlu meningkatkan penerapan hukum fluida statik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>Memiliki keterampilan menyajikan data dan gambar hasil percobaan titik berat</v>
      </c>
      <c r="Q12" s="19" t="str">
        <f t="shared" si="9"/>
        <v>B</v>
      </c>
      <c r="R12" s="19" t="str">
        <f t="shared" si="10"/>
        <v>B</v>
      </c>
      <c r="S12" s="18"/>
      <c r="T12" s="1">
        <v>65</v>
      </c>
      <c r="U12" s="1">
        <v>85</v>
      </c>
      <c r="V12" s="1">
        <v>76.599999999999994</v>
      </c>
      <c r="W12" s="1"/>
      <c r="X12" s="1">
        <v>76.599999999999994</v>
      </c>
      <c r="Y12" s="39">
        <v>90</v>
      </c>
      <c r="Z12" s="1">
        <v>90</v>
      </c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15.75" x14ac:dyDescent="0.25">
      <c r="A13" s="19">
        <v>3</v>
      </c>
      <c r="B13" s="19">
        <v>36612</v>
      </c>
      <c r="C13" s="19" t="s">
        <v>65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Semua Kompetensi Dasar sudah memenuhi KKM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>Memiliki keterampilan menyajikan data dan gambar hasil percobaan titik berat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85</v>
      </c>
      <c r="V13" s="1">
        <v>88</v>
      </c>
      <c r="W13" s="1"/>
      <c r="X13" s="1">
        <v>88</v>
      </c>
      <c r="Y13" s="40">
        <v>100</v>
      </c>
      <c r="Z13" s="1">
        <v>95</v>
      </c>
      <c r="AA13" s="1"/>
      <c r="AB13" s="1"/>
      <c r="AC13" s="1"/>
      <c r="AD13" s="1"/>
      <c r="AE13" s="18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4" t="s">
        <v>188</v>
      </c>
      <c r="FI13" s="44" t="s">
        <v>194</v>
      </c>
      <c r="FJ13" s="41">
        <v>8561</v>
      </c>
      <c r="FK13" s="41">
        <v>8571</v>
      </c>
    </row>
    <row r="14" spans="1:167" ht="15.75" x14ac:dyDescent="0.25">
      <c r="A14" s="19">
        <v>4</v>
      </c>
      <c r="B14" s="19">
        <v>36625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3</v>
      </c>
      <c r="J14" s="19" t="str">
        <f t="shared" si="3"/>
        <v>Memiliki kemampuan  analisis elastisitas, namun perlu meningkatkan penerapan hukum fluida statik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keterampilan menyajikan data dan gambar hasil percobaan titik berat</v>
      </c>
      <c r="Q14" s="19" t="str">
        <f t="shared" si="9"/>
        <v>B</v>
      </c>
      <c r="R14" s="19" t="str">
        <f t="shared" si="10"/>
        <v>B</v>
      </c>
      <c r="S14" s="18"/>
      <c r="T14" s="1">
        <v>70</v>
      </c>
      <c r="U14" s="1">
        <v>85</v>
      </c>
      <c r="V14" s="1">
        <v>71.2</v>
      </c>
      <c r="W14" s="1"/>
      <c r="X14" s="1">
        <v>71.2</v>
      </c>
      <c r="Y14" s="39">
        <v>85</v>
      </c>
      <c r="Z14" s="1">
        <v>85</v>
      </c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ht="15.75" x14ac:dyDescent="0.25">
      <c r="A15" s="19">
        <v>5</v>
      </c>
      <c r="B15" s="19">
        <v>36638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4</v>
      </c>
      <c r="J15" s="19" t="str">
        <f t="shared" si="3"/>
        <v xml:space="preserve">Memiliki kemampuan menerapkan hukum fluida statik, namun perlu meningkatkan prinsip fluida dinamik 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1</v>
      </c>
      <c r="P15" s="19" t="str">
        <f t="shared" si="8"/>
        <v>Memiliki keterampilan menyajikan data dan gambar hasil percobaan titik berat</v>
      </c>
      <c r="Q15" s="19" t="str">
        <f t="shared" si="9"/>
        <v>B</v>
      </c>
      <c r="R15" s="19" t="str">
        <f t="shared" si="10"/>
        <v>B</v>
      </c>
      <c r="S15" s="18"/>
      <c r="T15" s="1">
        <v>71</v>
      </c>
      <c r="U15" s="1">
        <v>85</v>
      </c>
      <c r="V15" s="1">
        <v>67.3</v>
      </c>
      <c r="W15" s="1"/>
      <c r="X15" s="1">
        <v>67.3</v>
      </c>
      <c r="Y15" s="39">
        <v>85</v>
      </c>
      <c r="Z15" s="1">
        <v>85</v>
      </c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4" t="s">
        <v>189</v>
      </c>
      <c r="FI15" s="43"/>
      <c r="FJ15" s="41">
        <v>8562</v>
      </c>
      <c r="FK15" s="41">
        <v>8572</v>
      </c>
    </row>
    <row r="16" spans="1:167" ht="15.75" x14ac:dyDescent="0.25">
      <c r="A16" s="19">
        <v>6</v>
      </c>
      <c r="B16" s="19">
        <v>36651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3</v>
      </c>
      <c r="J16" s="19" t="str">
        <f t="shared" si="3"/>
        <v>Memiliki kemampuan  analisis elastisitas, namun perlu meningkatkan penerapan hukum fluida statik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keterampilan menyajikan data dan gambar hasil percobaan titik berat</v>
      </c>
      <c r="Q16" s="19" t="str">
        <f t="shared" si="9"/>
        <v>B</v>
      </c>
      <c r="R16" s="19" t="str">
        <f t="shared" si="10"/>
        <v>B</v>
      </c>
      <c r="S16" s="18"/>
      <c r="T16" s="1">
        <v>71</v>
      </c>
      <c r="U16" s="1">
        <v>90</v>
      </c>
      <c r="V16" s="1">
        <v>85</v>
      </c>
      <c r="W16" s="1"/>
      <c r="X16" s="1">
        <v>83</v>
      </c>
      <c r="Y16" s="39">
        <v>90</v>
      </c>
      <c r="Z16" s="1">
        <v>80</v>
      </c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ht="15.75" x14ac:dyDescent="0.25">
      <c r="A17" s="19">
        <v>7</v>
      </c>
      <c r="B17" s="19">
        <v>36664</v>
      </c>
      <c r="C17" s="19" t="s">
        <v>69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3</v>
      </c>
      <c r="J17" s="19" t="str">
        <f t="shared" si="3"/>
        <v>Memiliki kemampuan  analisis elastisitas, namun perlu meningkatkan penerapan hukum fluida statik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keterampilan menyajikan data dan gambar hasil percobaan titik berat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85</v>
      </c>
      <c r="V17" s="1">
        <v>80</v>
      </c>
      <c r="W17" s="1"/>
      <c r="X17" s="1">
        <v>78</v>
      </c>
      <c r="Y17" s="39">
        <v>85</v>
      </c>
      <c r="Z17" s="1">
        <v>90</v>
      </c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190</v>
      </c>
      <c r="FI17" s="43"/>
      <c r="FJ17" s="41">
        <v>8563</v>
      </c>
      <c r="FK17" s="41">
        <v>8573</v>
      </c>
    </row>
    <row r="18" spans="1:167" ht="15.75" x14ac:dyDescent="0.25">
      <c r="A18" s="19">
        <v>8</v>
      </c>
      <c r="B18" s="19">
        <v>36677</v>
      </c>
      <c r="C18" s="19" t="s">
        <v>70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4</v>
      </c>
      <c r="J18" s="19" t="str">
        <f t="shared" si="3"/>
        <v xml:space="preserve">Memiliki kemampuan menerapkan hukum fluida statik, namun perlu meningkatkan prinsip fluida dinamik 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>Memiliki keterampilan menyajikan data dan gambar hasil percobaan titik berat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85</v>
      </c>
      <c r="V18" s="1">
        <v>85</v>
      </c>
      <c r="W18" s="1"/>
      <c r="X18" s="1">
        <v>83</v>
      </c>
      <c r="Y18" s="39">
        <v>90</v>
      </c>
      <c r="Z18" s="1">
        <v>90</v>
      </c>
      <c r="AA18" s="1"/>
      <c r="AB18" s="1"/>
      <c r="AC18" s="1"/>
      <c r="AD18" s="1"/>
      <c r="AE18" s="18"/>
      <c r="AF18" s="1">
        <v>80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ht="15.75" x14ac:dyDescent="0.25">
      <c r="A19" s="19">
        <v>9</v>
      </c>
      <c r="B19" s="19">
        <v>36690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4</v>
      </c>
      <c r="J19" s="19" t="str">
        <f t="shared" si="3"/>
        <v xml:space="preserve">Memiliki kemampuan menerapkan hukum fluida statik, namun perlu meningkatkan prinsip fluida dinamik 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keterampilan menyajikan data dan gambar hasil percobaan titik berat</v>
      </c>
      <c r="Q19" s="19" t="str">
        <f t="shared" si="9"/>
        <v>B</v>
      </c>
      <c r="R19" s="19" t="str">
        <f t="shared" si="10"/>
        <v>B</v>
      </c>
      <c r="S19" s="18"/>
      <c r="T19" s="1">
        <v>77</v>
      </c>
      <c r="U19" s="1">
        <v>85</v>
      </c>
      <c r="V19" s="1">
        <v>77.5</v>
      </c>
      <c r="W19" s="1"/>
      <c r="X19" s="1">
        <v>77.5</v>
      </c>
      <c r="Y19" s="39">
        <v>85</v>
      </c>
      <c r="Z19" s="1">
        <v>80</v>
      </c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191</v>
      </c>
      <c r="FI19" s="43"/>
      <c r="FJ19" s="41">
        <v>8564</v>
      </c>
      <c r="FK19" s="41">
        <v>8574</v>
      </c>
    </row>
    <row r="20" spans="1:167" ht="15.75" x14ac:dyDescent="0.25">
      <c r="A20" s="19">
        <v>10</v>
      </c>
      <c r="B20" s="19">
        <v>36703</v>
      </c>
      <c r="C20" s="19" t="s">
        <v>72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4</v>
      </c>
      <c r="J20" s="19" t="str">
        <f t="shared" si="3"/>
        <v xml:space="preserve">Memiliki kemampuan menerapkan hukum fluida statik, namun perlu meningkatkan prinsip fluida dinamik 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Memiliki keterampilan menyajikan data dan gambar hasil percobaan titik berat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90</v>
      </c>
      <c r="V20" s="1">
        <v>83</v>
      </c>
      <c r="W20" s="1"/>
      <c r="X20" s="1">
        <v>85</v>
      </c>
      <c r="Y20" s="39">
        <v>85</v>
      </c>
      <c r="Z20" s="1">
        <v>90</v>
      </c>
      <c r="AA20" s="1"/>
      <c r="AB20" s="1"/>
      <c r="AC20" s="1"/>
      <c r="AD20" s="1"/>
      <c r="AE20" s="18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ht="15.75" x14ac:dyDescent="0.25">
      <c r="A21" s="19">
        <v>11</v>
      </c>
      <c r="B21" s="19">
        <v>36716</v>
      </c>
      <c r="C21" s="19" t="s">
        <v>73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5</v>
      </c>
      <c r="J21" s="19" t="str">
        <f t="shared" si="3"/>
        <v>Memiliki kemampuan menerapkan prinsip fluida dinamik, namun perlu meningkatkan kemampuan menganalisis pengaruh kalor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keterampilan menyajikan data dan gambar hasil percobaan titik berat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85</v>
      </c>
      <c r="V21" s="1">
        <v>75.7</v>
      </c>
      <c r="W21" s="1"/>
      <c r="X21" s="1">
        <v>75.7</v>
      </c>
      <c r="Y21" s="39">
        <v>80</v>
      </c>
      <c r="Z21" s="1">
        <v>95</v>
      </c>
      <c r="AA21" s="1"/>
      <c r="AB21" s="1"/>
      <c r="AC21" s="1"/>
      <c r="AD21" s="1"/>
      <c r="AE21" s="18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4" t="s">
        <v>192</v>
      </c>
      <c r="FI21" s="43"/>
      <c r="FJ21" s="41">
        <v>8565</v>
      </c>
      <c r="FK21" s="41">
        <v>8575</v>
      </c>
    </row>
    <row r="22" spans="1:167" ht="15.75" x14ac:dyDescent="0.25">
      <c r="A22" s="19">
        <v>12</v>
      </c>
      <c r="B22" s="19">
        <v>36729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5</v>
      </c>
      <c r="J22" s="19" t="str">
        <f t="shared" si="3"/>
        <v>Memiliki kemampuan menerapkan prinsip fluida dinamik, namun perlu meningkatkan kemampuan menganalisis pengaruh kalor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keterampilan menyajikan data dan gambar hasil percobaan titik berat</v>
      </c>
      <c r="Q22" s="19" t="str">
        <f t="shared" si="9"/>
        <v>B</v>
      </c>
      <c r="R22" s="19" t="str">
        <f t="shared" si="10"/>
        <v>B</v>
      </c>
      <c r="S22" s="18"/>
      <c r="T22" s="1">
        <v>63</v>
      </c>
      <c r="U22" s="1">
        <v>85</v>
      </c>
      <c r="V22" s="1">
        <v>77.5</v>
      </c>
      <c r="W22" s="1"/>
      <c r="X22" s="1">
        <v>77.5</v>
      </c>
      <c r="Y22" s="39">
        <v>90</v>
      </c>
      <c r="Z22" s="1">
        <v>95</v>
      </c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ht="15.75" x14ac:dyDescent="0.25">
      <c r="A23" s="19">
        <v>13</v>
      </c>
      <c r="B23" s="19">
        <v>36742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menerapkan dinamika rotasi, namun perlu meningkatkan kemampuan analisis elastisitas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keterampilan menyajikan data dan gambar hasil percobaan titik berat</v>
      </c>
      <c r="Q23" s="19" t="str">
        <f t="shared" si="9"/>
        <v>B</v>
      </c>
      <c r="R23" s="19" t="str">
        <f t="shared" si="10"/>
        <v>B</v>
      </c>
      <c r="S23" s="18"/>
      <c r="T23" s="1">
        <v>65</v>
      </c>
      <c r="U23" s="1">
        <v>80</v>
      </c>
      <c r="V23" s="1">
        <v>73.900000000000006</v>
      </c>
      <c r="W23" s="1"/>
      <c r="X23" s="1">
        <v>85</v>
      </c>
      <c r="Y23" s="39">
        <v>85</v>
      </c>
      <c r="Z23" s="1">
        <v>95</v>
      </c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4" t="s">
        <v>193</v>
      </c>
      <c r="FI23" s="43"/>
      <c r="FJ23" s="41">
        <v>8566</v>
      </c>
      <c r="FK23" s="41">
        <v>8576</v>
      </c>
    </row>
    <row r="24" spans="1:167" ht="15.75" x14ac:dyDescent="0.25">
      <c r="A24" s="19">
        <v>14</v>
      </c>
      <c r="B24" s="19">
        <v>36755</v>
      </c>
      <c r="C24" s="19" t="s">
        <v>76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menerapkan dinamika rotasi, namun perlu meningkatkan kemampuan analisis elastisitas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Memiliki keterampilan menyajikan data dan gambar hasil percobaan titik berat</v>
      </c>
      <c r="Q24" s="19" t="str">
        <f t="shared" si="9"/>
        <v>B</v>
      </c>
      <c r="R24" s="19" t="str">
        <f t="shared" si="10"/>
        <v>B</v>
      </c>
      <c r="S24" s="18"/>
      <c r="T24" s="1">
        <v>65</v>
      </c>
      <c r="U24" s="1">
        <v>85</v>
      </c>
      <c r="V24" s="1">
        <v>81.099999999999994</v>
      </c>
      <c r="W24" s="1"/>
      <c r="X24" s="1">
        <v>81.099999999999994</v>
      </c>
      <c r="Y24" s="39">
        <v>95</v>
      </c>
      <c r="Z24" s="1">
        <v>85</v>
      </c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ht="15.75" x14ac:dyDescent="0.25">
      <c r="A25" s="19">
        <v>15</v>
      </c>
      <c r="B25" s="19">
        <v>36768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Semua Kompetensi Dasar sudah memenuhi KKM</v>
      </c>
      <c r="K25" s="19">
        <f t="shared" si="4"/>
        <v>90</v>
      </c>
      <c r="L25" s="19" t="str">
        <f t="shared" si="5"/>
        <v>A</v>
      </c>
      <c r="M25" s="19">
        <f t="shared" si="6"/>
        <v>90</v>
      </c>
      <c r="N25" s="19" t="str">
        <f t="shared" si="7"/>
        <v>A</v>
      </c>
      <c r="O25" s="35">
        <v>1</v>
      </c>
      <c r="P25" s="19" t="str">
        <f t="shared" si="8"/>
        <v>Memiliki keterampilan menyajikan data dan gambar hasil percobaan titik berat</v>
      </c>
      <c r="Q25" s="19" t="str">
        <f t="shared" si="9"/>
        <v>B</v>
      </c>
      <c r="R25" s="19" t="str">
        <f t="shared" si="10"/>
        <v>B</v>
      </c>
      <c r="S25" s="18"/>
      <c r="T25" s="1">
        <v>77</v>
      </c>
      <c r="U25" s="1">
        <v>90</v>
      </c>
      <c r="V25" s="1">
        <v>84.7</v>
      </c>
      <c r="W25" s="1"/>
      <c r="X25" s="1">
        <v>84.7</v>
      </c>
      <c r="Y25" s="39">
        <v>95</v>
      </c>
      <c r="Z25" s="1">
        <v>80</v>
      </c>
      <c r="AA25" s="1"/>
      <c r="AB25" s="1"/>
      <c r="AC25" s="1"/>
      <c r="AD25" s="1"/>
      <c r="AE25" s="18"/>
      <c r="AF25" s="1">
        <v>90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2">
        <v>7</v>
      </c>
      <c r="FH25" s="43"/>
      <c r="FI25" s="43"/>
      <c r="FJ25" s="41">
        <v>8567</v>
      </c>
      <c r="FK25" s="41">
        <v>8577</v>
      </c>
    </row>
    <row r="26" spans="1:167" ht="15.75" x14ac:dyDescent="0.25">
      <c r="A26" s="19">
        <v>16</v>
      </c>
      <c r="B26" s="19">
        <v>36781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3</v>
      </c>
      <c r="J26" s="19" t="str">
        <f t="shared" si="3"/>
        <v>Memiliki kemampuan  analisis elastisitas, namun perlu meningkatkan penerapan hukum fluida statik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Memiliki keterampilan menyajikan data dan gambar hasil percobaan titik berat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85</v>
      </c>
      <c r="V26" s="1">
        <v>72.7</v>
      </c>
      <c r="W26" s="1"/>
      <c r="X26" s="1">
        <v>72.7</v>
      </c>
      <c r="Y26" s="39">
        <v>85</v>
      </c>
      <c r="Z26" s="1">
        <v>85</v>
      </c>
      <c r="AA26" s="1"/>
      <c r="AB26" s="1"/>
      <c r="AC26" s="1"/>
      <c r="AD26" s="1"/>
      <c r="AE26" s="18"/>
      <c r="AF26" s="1">
        <v>87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ht="15.75" x14ac:dyDescent="0.25">
      <c r="A27" s="19">
        <v>17</v>
      </c>
      <c r="B27" s="19">
        <v>36794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3</v>
      </c>
      <c r="J27" s="19" t="str">
        <f t="shared" si="3"/>
        <v>Memiliki kemampuan  analisis elastisitas, namun perlu meningkatkan penerapan hukum fluida statik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keterampilan menyajikan data dan gambar hasil percobaan titik berat</v>
      </c>
      <c r="Q27" s="19" t="str">
        <f t="shared" si="9"/>
        <v>B</v>
      </c>
      <c r="R27" s="19" t="str">
        <f t="shared" si="10"/>
        <v>B</v>
      </c>
      <c r="S27" s="18"/>
      <c r="T27" s="1">
        <v>63</v>
      </c>
      <c r="U27" s="1">
        <v>85</v>
      </c>
      <c r="V27" s="1">
        <v>72.099999999999994</v>
      </c>
      <c r="W27" s="1"/>
      <c r="X27" s="1">
        <v>72.099999999999994</v>
      </c>
      <c r="Y27" s="39">
        <v>80</v>
      </c>
      <c r="Z27" s="1">
        <v>90</v>
      </c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8568</v>
      </c>
      <c r="FK27" s="41">
        <v>8578</v>
      </c>
    </row>
    <row r="28" spans="1:167" ht="15.75" x14ac:dyDescent="0.25">
      <c r="A28" s="19">
        <v>18</v>
      </c>
      <c r="B28" s="19">
        <v>36807</v>
      </c>
      <c r="C28" s="19" t="s">
        <v>81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Semua Kompetensi Dasar sudah memenuhi KKM</v>
      </c>
      <c r="K28" s="19">
        <f t="shared" si="4"/>
        <v>90</v>
      </c>
      <c r="L28" s="19" t="str">
        <f t="shared" si="5"/>
        <v>A</v>
      </c>
      <c r="M28" s="19">
        <f t="shared" si="6"/>
        <v>90</v>
      </c>
      <c r="N28" s="19" t="str">
        <f t="shared" si="7"/>
        <v>A</v>
      </c>
      <c r="O28" s="35">
        <v>1</v>
      </c>
      <c r="P28" s="19" t="str">
        <f t="shared" si="8"/>
        <v>Memiliki keterampilan menyajikan data dan gambar hasil percobaan titik berat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85</v>
      </c>
      <c r="V28" s="1">
        <v>80</v>
      </c>
      <c r="W28" s="1"/>
      <c r="X28" s="1">
        <v>85</v>
      </c>
      <c r="Y28" s="39">
        <v>95</v>
      </c>
      <c r="Z28" s="1">
        <v>90</v>
      </c>
      <c r="AA28" s="1"/>
      <c r="AB28" s="1"/>
      <c r="AC28" s="1"/>
      <c r="AD28" s="1"/>
      <c r="AE28" s="18"/>
      <c r="AF28" s="1">
        <v>90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ht="15.75" x14ac:dyDescent="0.25">
      <c r="A29" s="19">
        <v>19</v>
      </c>
      <c r="B29" s="19">
        <v>36820</v>
      </c>
      <c r="C29" s="19" t="s">
        <v>82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>Semua Kompetensi Dasar sudah memenuhi KKM</v>
      </c>
      <c r="K29" s="19">
        <f t="shared" si="4"/>
        <v>90</v>
      </c>
      <c r="L29" s="19" t="str">
        <f t="shared" si="5"/>
        <v>A</v>
      </c>
      <c r="M29" s="19">
        <f t="shared" si="6"/>
        <v>90</v>
      </c>
      <c r="N29" s="19" t="str">
        <f t="shared" si="7"/>
        <v>A</v>
      </c>
      <c r="O29" s="35">
        <v>1</v>
      </c>
      <c r="P29" s="19" t="str">
        <f t="shared" si="8"/>
        <v>Memiliki keterampilan menyajikan data dan gambar hasil percobaan titik berat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90</v>
      </c>
      <c r="V29" s="1">
        <v>85.6</v>
      </c>
      <c r="W29" s="1"/>
      <c r="X29" s="1">
        <v>85.6</v>
      </c>
      <c r="Y29" s="39">
        <v>90</v>
      </c>
      <c r="Z29" s="1">
        <v>95</v>
      </c>
      <c r="AA29" s="1"/>
      <c r="AB29" s="1"/>
      <c r="AC29" s="1"/>
      <c r="AD29" s="1"/>
      <c r="AE29" s="18"/>
      <c r="AF29" s="1">
        <v>90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8569</v>
      </c>
      <c r="FK29" s="41">
        <v>8579</v>
      </c>
    </row>
    <row r="30" spans="1:167" ht="15.75" x14ac:dyDescent="0.25">
      <c r="A30" s="19">
        <v>20</v>
      </c>
      <c r="B30" s="19">
        <v>36833</v>
      </c>
      <c r="C30" s="19" t="s">
        <v>83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5</v>
      </c>
      <c r="J30" s="19" t="str">
        <f t="shared" si="3"/>
        <v>Memiliki kemampuan menerapkan prinsip fluida dinamik, namun perlu meningkatkan kemampuan menganalisis pengaruh kalor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1</v>
      </c>
      <c r="P30" s="19" t="str">
        <f t="shared" si="8"/>
        <v>Memiliki keterampilan menyajikan data dan gambar hasil percobaan titik berat</v>
      </c>
      <c r="Q30" s="19" t="str">
        <f t="shared" si="9"/>
        <v>A</v>
      </c>
      <c r="R30" s="19" t="str">
        <f t="shared" si="10"/>
        <v>A</v>
      </c>
      <c r="S30" s="18"/>
      <c r="T30" s="1">
        <v>71</v>
      </c>
      <c r="U30" s="1">
        <v>85</v>
      </c>
      <c r="V30" s="1">
        <v>71.5</v>
      </c>
      <c r="W30" s="1"/>
      <c r="X30" s="1">
        <v>71.5</v>
      </c>
      <c r="Y30" s="39">
        <v>85</v>
      </c>
      <c r="Z30" s="1">
        <v>90</v>
      </c>
      <c r="AA30" s="1"/>
      <c r="AB30" s="1"/>
      <c r="AC30" s="1"/>
      <c r="AD30" s="1"/>
      <c r="AE30" s="18"/>
      <c r="AF30" s="1">
        <v>83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ht="15.75" x14ac:dyDescent="0.25">
      <c r="A31" s="19">
        <v>21</v>
      </c>
      <c r="B31" s="19">
        <v>36846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4</v>
      </c>
      <c r="J31" s="19" t="str">
        <f t="shared" si="3"/>
        <v xml:space="preserve">Memiliki kemampuan menerapkan hukum fluida statik, namun perlu meningkatkan prinsip fluida dinamik </v>
      </c>
      <c r="K31" s="19">
        <f t="shared" si="4"/>
        <v>86</v>
      </c>
      <c r="L31" s="19" t="str">
        <f t="shared" si="5"/>
        <v>A</v>
      </c>
      <c r="M31" s="19">
        <f t="shared" si="6"/>
        <v>86</v>
      </c>
      <c r="N31" s="19" t="str">
        <f t="shared" si="7"/>
        <v>A</v>
      </c>
      <c r="O31" s="35">
        <v>1</v>
      </c>
      <c r="P31" s="19" t="str">
        <f t="shared" si="8"/>
        <v>Memiliki keterampilan menyajikan data dan gambar hasil percobaan titik berat</v>
      </c>
      <c r="Q31" s="19" t="str">
        <f t="shared" si="9"/>
        <v>A</v>
      </c>
      <c r="R31" s="19" t="str">
        <f t="shared" si="10"/>
        <v>A</v>
      </c>
      <c r="S31" s="18"/>
      <c r="T31" s="1">
        <v>71</v>
      </c>
      <c r="U31" s="1">
        <v>85</v>
      </c>
      <c r="V31" s="1">
        <v>71</v>
      </c>
      <c r="W31" s="1"/>
      <c r="X31" s="1">
        <v>71</v>
      </c>
      <c r="Y31" s="39">
        <v>80</v>
      </c>
      <c r="Z31" s="1">
        <v>85</v>
      </c>
      <c r="AA31" s="1"/>
      <c r="AB31" s="1"/>
      <c r="AC31" s="1"/>
      <c r="AD31" s="1"/>
      <c r="AE31" s="18"/>
      <c r="AF31" s="1">
        <v>86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8570</v>
      </c>
      <c r="FK31" s="41">
        <v>8580</v>
      </c>
    </row>
    <row r="32" spans="1:167" ht="15.75" x14ac:dyDescent="0.25">
      <c r="A32" s="19">
        <v>22</v>
      </c>
      <c r="B32" s="19">
        <v>36859</v>
      </c>
      <c r="C32" s="19" t="s">
        <v>85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4</v>
      </c>
      <c r="J32" s="19" t="str">
        <f t="shared" si="3"/>
        <v xml:space="preserve">Memiliki kemampuan menerapkan hukum fluida statik, namun perlu meningkatkan prinsip fluida dinamik </v>
      </c>
      <c r="K32" s="19">
        <f t="shared" si="4"/>
        <v>88</v>
      </c>
      <c r="L32" s="19" t="str">
        <f t="shared" si="5"/>
        <v>A</v>
      </c>
      <c r="M32" s="19">
        <f t="shared" si="6"/>
        <v>88</v>
      </c>
      <c r="N32" s="19" t="str">
        <f t="shared" si="7"/>
        <v>A</v>
      </c>
      <c r="O32" s="35">
        <v>1</v>
      </c>
      <c r="P32" s="19" t="str">
        <f t="shared" si="8"/>
        <v>Memiliki keterampilan menyajikan data dan gambar hasil percobaan titik berat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90</v>
      </c>
      <c r="V32" s="1">
        <v>74.5</v>
      </c>
      <c r="W32" s="1"/>
      <c r="X32" s="1">
        <v>74.5</v>
      </c>
      <c r="Y32" s="39">
        <v>80</v>
      </c>
      <c r="Z32" s="1">
        <v>80</v>
      </c>
      <c r="AA32" s="1"/>
      <c r="AB32" s="1"/>
      <c r="AC32" s="1"/>
      <c r="AD32" s="1"/>
      <c r="AE32" s="18"/>
      <c r="AF32" s="1">
        <v>88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ht="15.75" x14ac:dyDescent="0.25">
      <c r="A33" s="19">
        <v>23</v>
      </c>
      <c r="B33" s="19">
        <v>36872</v>
      </c>
      <c r="C33" s="19" t="s">
        <v>86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1</v>
      </c>
      <c r="J33" s="19" t="str">
        <f t="shared" si="3"/>
        <v>Semua Kompetensi Dasar sudah memenuhi KKM</v>
      </c>
      <c r="K33" s="19">
        <f t="shared" si="4"/>
        <v>90</v>
      </c>
      <c r="L33" s="19" t="str">
        <f t="shared" si="5"/>
        <v>A</v>
      </c>
      <c r="M33" s="19">
        <f t="shared" si="6"/>
        <v>90</v>
      </c>
      <c r="N33" s="19" t="str">
        <f t="shared" si="7"/>
        <v>A</v>
      </c>
      <c r="O33" s="35">
        <v>1</v>
      </c>
      <c r="P33" s="19" t="str">
        <f t="shared" si="8"/>
        <v>Memiliki keterampilan menyajikan data dan gambar hasil percobaan titik berat</v>
      </c>
      <c r="Q33" s="19" t="str">
        <f t="shared" si="9"/>
        <v>B</v>
      </c>
      <c r="R33" s="19" t="str">
        <f t="shared" si="10"/>
        <v>B</v>
      </c>
      <c r="S33" s="18"/>
      <c r="T33" s="1">
        <v>82</v>
      </c>
      <c r="U33" s="1">
        <v>85</v>
      </c>
      <c r="V33" s="1">
        <v>88</v>
      </c>
      <c r="W33" s="1"/>
      <c r="X33" s="1">
        <v>88</v>
      </c>
      <c r="Y33" s="39">
        <v>95</v>
      </c>
      <c r="Z33" s="1">
        <v>95</v>
      </c>
      <c r="AA33" s="1"/>
      <c r="AB33" s="1"/>
      <c r="AC33" s="1"/>
      <c r="AD33" s="1"/>
      <c r="AE33" s="18"/>
      <c r="AF33" s="1">
        <v>90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36885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3</v>
      </c>
      <c r="J34" s="19" t="str">
        <f t="shared" si="3"/>
        <v>Memiliki kemampuan  analisis elastisitas, namun perlu meningkatkan penerapan hukum fluida statik</v>
      </c>
      <c r="K34" s="19">
        <f t="shared" si="4"/>
        <v>88</v>
      </c>
      <c r="L34" s="19" t="str">
        <f t="shared" si="5"/>
        <v>A</v>
      </c>
      <c r="M34" s="19">
        <f t="shared" si="6"/>
        <v>88</v>
      </c>
      <c r="N34" s="19" t="str">
        <f t="shared" si="7"/>
        <v>A</v>
      </c>
      <c r="O34" s="35">
        <v>1</v>
      </c>
      <c r="P34" s="19" t="str">
        <f t="shared" si="8"/>
        <v>Memiliki keterampilan menyajikan data dan gambar hasil percobaan titik berat</v>
      </c>
      <c r="Q34" s="19" t="str">
        <f t="shared" si="9"/>
        <v>B</v>
      </c>
      <c r="R34" s="19" t="str">
        <f t="shared" si="10"/>
        <v>B</v>
      </c>
      <c r="S34" s="18"/>
      <c r="T34" s="1">
        <v>71</v>
      </c>
      <c r="U34" s="1">
        <v>85</v>
      </c>
      <c r="V34" s="1">
        <v>88</v>
      </c>
      <c r="W34" s="1"/>
      <c r="X34" s="1">
        <v>88</v>
      </c>
      <c r="Y34" s="39">
        <v>88</v>
      </c>
      <c r="Z34" s="1">
        <v>90</v>
      </c>
      <c r="AA34" s="1"/>
      <c r="AB34" s="1"/>
      <c r="AC34" s="1"/>
      <c r="AD34" s="1"/>
      <c r="AE34" s="18"/>
      <c r="AF34" s="1">
        <v>88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36898</v>
      </c>
      <c r="C35" s="19" t="s">
        <v>88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3</v>
      </c>
      <c r="J35" s="19" t="str">
        <f t="shared" si="3"/>
        <v>Memiliki kemampuan  analisis elastisitas, namun perlu meningkatkan penerapan hukum fluida statik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Memiliki keterampilan menyajikan data dan gambar hasil percobaan titik berat</v>
      </c>
      <c r="Q35" s="19" t="str">
        <f t="shared" si="9"/>
        <v>B</v>
      </c>
      <c r="R35" s="19" t="str">
        <f t="shared" si="10"/>
        <v>B</v>
      </c>
      <c r="S35" s="18"/>
      <c r="T35" s="1">
        <v>71</v>
      </c>
      <c r="U35" s="1">
        <v>90</v>
      </c>
      <c r="V35" s="1">
        <v>75.400000000000006</v>
      </c>
      <c r="W35" s="1"/>
      <c r="X35" s="1">
        <v>75.400000000000006</v>
      </c>
      <c r="Y35" s="39">
        <v>90</v>
      </c>
      <c r="Z35" s="1">
        <v>85</v>
      </c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36911</v>
      </c>
      <c r="C36" s="19" t="s">
        <v>89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Semua Kompetensi Dasar sudah memenuhi KKM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Memiliki keterampilan menyajikan data dan gambar hasil percobaan titik berat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90</v>
      </c>
      <c r="V36" s="1">
        <v>77.2</v>
      </c>
      <c r="W36" s="1"/>
      <c r="X36" s="1">
        <v>77.2</v>
      </c>
      <c r="Y36" s="39">
        <v>90</v>
      </c>
      <c r="Z36" s="1">
        <v>90</v>
      </c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36924</v>
      </c>
      <c r="C37" s="19" t="s">
        <v>90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4</v>
      </c>
      <c r="J37" s="19" t="str">
        <f t="shared" si="3"/>
        <v xml:space="preserve">Memiliki kemampuan menerapkan hukum fluida statik, namun perlu meningkatkan prinsip fluida dinamik 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>Memiliki keterampilan menyajikan data dan gambar hasil percobaan titik berat</v>
      </c>
      <c r="Q37" s="19" t="str">
        <f t="shared" si="9"/>
        <v>B</v>
      </c>
      <c r="R37" s="19" t="str">
        <f t="shared" si="10"/>
        <v>B</v>
      </c>
      <c r="S37" s="18"/>
      <c r="T37" s="1">
        <v>71</v>
      </c>
      <c r="U37" s="1">
        <v>80</v>
      </c>
      <c r="V37" s="1">
        <v>78.099999999999994</v>
      </c>
      <c r="W37" s="1"/>
      <c r="X37" s="1">
        <v>78.099999999999994</v>
      </c>
      <c r="Y37" s="39">
        <v>75</v>
      </c>
      <c r="Z37" s="1">
        <v>75</v>
      </c>
      <c r="AA37" s="1"/>
      <c r="AB37" s="1"/>
      <c r="AC37" s="1"/>
      <c r="AD37" s="1"/>
      <c r="AE37" s="18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36937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4</v>
      </c>
      <c r="J38" s="19" t="str">
        <f t="shared" si="3"/>
        <v xml:space="preserve">Memiliki kemampuan menerapkan hukum fluida statik, namun perlu meningkatkan prinsip fluida dinamik 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keterampilan menyajikan data dan gambar hasil percobaan titik berat</v>
      </c>
      <c r="Q38" s="19" t="str">
        <f t="shared" si="9"/>
        <v>B</v>
      </c>
      <c r="R38" s="19" t="str">
        <f t="shared" si="10"/>
        <v>B</v>
      </c>
      <c r="S38" s="18"/>
      <c r="T38" s="1">
        <v>71</v>
      </c>
      <c r="U38" s="1">
        <v>85</v>
      </c>
      <c r="V38" s="1">
        <v>74.2</v>
      </c>
      <c r="W38" s="1"/>
      <c r="X38" s="1">
        <v>74.2</v>
      </c>
      <c r="Y38" s="39">
        <v>85</v>
      </c>
      <c r="Z38" s="1">
        <v>90</v>
      </c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36950</v>
      </c>
      <c r="C39" s="19" t="s">
        <v>92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5</v>
      </c>
      <c r="J39" s="19" t="str">
        <f t="shared" si="3"/>
        <v>Memiliki kemampuan menerapkan prinsip fluida dinamik, namun perlu meningkatkan kemampuan menganalisis pengaruh kalor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Memiliki keterampilan menyajikan data dan gambar hasil percobaan titik berat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90</v>
      </c>
      <c r="V39" s="1">
        <v>88</v>
      </c>
      <c r="W39" s="1"/>
      <c r="X39" s="1">
        <v>86.8</v>
      </c>
      <c r="Y39" s="39">
        <v>88</v>
      </c>
      <c r="Z39" s="1">
        <v>85</v>
      </c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36963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Semua Kompetensi Dasar sudah memenuhi KKM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Memiliki keterampilan menyajikan data dan gambar hasil percobaan titik berat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85</v>
      </c>
      <c r="V40" s="1">
        <v>84.4</v>
      </c>
      <c r="W40" s="1"/>
      <c r="X40" s="1">
        <v>84.4</v>
      </c>
      <c r="Y40" s="39">
        <v>90</v>
      </c>
      <c r="Z40" s="1">
        <v>90</v>
      </c>
      <c r="AA40" s="1"/>
      <c r="AB40" s="1"/>
      <c r="AC40" s="1"/>
      <c r="AD40" s="1"/>
      <c r="AE40" s="18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36976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menerapkan dinamika rotasi, namun perlu meningkatkan kemampuan analisis elastisitas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keterampilan menyajikan data dan gambar hasil percobaan titik berat</v>
      </c>
      <c r="Q41" s="19" t="str">
        <f t="shared" si="9"/>
        <v>B</v>
      </c>
      <c r="R41" s="19" t="str">
        <f t="shared" si="10"/>
        <v>B</v>
      </c>
      <c r="S41" s="18"/>
      <c r="T41" s="1">
        <v>71</v>
      </c>
      <c r="U41" s="1">
        <v>85</v>
      </c>
      <c r="V41" s="1">
        <v>71</v>
      </c>
      <c r="W41" s="1"/>
      <c r="X41" s="1">
        <v>71</v>
      </c>
      <c r="Y41" s="39">
        <v>85</v>
      </c>
      <c r="Z41" s="1">
        <v>85</v>
      </c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36989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menerapkan dinamika rotasi, namun perlu meningkatkan kemampuan analisis elastisitas</v>
      </c>
      <c r="K42" s="19">
        <f t="shared" si="4"/>
        <v>90</v>
      </c>
      <c r="L42" s="19" t="str">
        <f t="shared" si="5"/>
        <v>A</v>
      </c>
      <c r="M42" s="19">
        <f t="shared" si="6"/>
        <v>90</v>
      </c>
      <c r="N42" s="19" t="str">
        <f t="shared" si="7"/>
        <v>A</v>
      </c>
      <c r="O42" s="35">
        <v>1</v>
      </c>
      <c r="P42" s="19" t="str">
        <f t="shared" si="8"/>
        <v>Memiliki keterampilan menyajikan data dan gambar hasil percobaan titik berat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85</v>
      </c>
      <c r="V42" s="1">
        <v>75.7</v>
      </c>
      <c r="W42" s="1"/>
      <c r="X42" s="1">
        <v>75.7</v>
      </c>
      <c r="Y42" s="39">
        <v>95</v>
      </c>
      <c r="Z42" s="1">
        <v>85</v>
      </c>
      <c r="AA42" s="1"/>
      <c r="AB42" s="1"/>
      <c r="AC42" s="1"/>
      <c r="AD42" s="1"/>
      <c r="AE42" s="18"/>
      <c r="AF42" s="1">
        <v>90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37002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4</v>
      </c>
      <c r="J43" s="19" t="str">
        <f t="shared" si="3"/>
        <v xml:space="preserve">Memiliki kemampuan menerapkan hukum fluida statik, namun perlu meningkatkan prinsip fluida dinamik 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keterampilan menyajikan data dan gambar hasil percobaan titik berat</v>
      </c>
      <c r="Q43" s="19" t="str">
        <f t="shared" si="9"/>
        <v>B</v>
      </c>
      <c r="R43" s="19" t="str">
        <f t="shared" si="10"/>
        <v>B</v>
      </c>
      <c r="S43" s="18"/>
      <c r="T43" s="1">
        <v>71</v>
      </c>
      <c r="U43" s="1">
        <v>90</v>
      </c>
      <c r="V43" s="1">
        <v>79</v>
      </c>
      <c r="W43" s="1"/>
      <c r="X43" s="1">
        <v>79</v>
      </c>
      <c r="Y43" s="39">
        <v>85</v>
      </c>
      <c r="Z43" s="1">
        <v>90</v>
      </c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37015</v>
      </c>
      <c r="C44" s="19" t="s">
        <v>97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4</v>
      </c>
      <c r="J44" s="19" t="str">
        <f t="shared" si="3"/>
        <v xml:space="preserve">Memiliki kemampuan menerapkan hukum fluida statik, namun perlu meningkatkan prinsip fluida dinamik 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keterampilan menyajikan data dan gambar hasil percobaan titik berat</v>
      </c>
      <c r="Q44" s="19" t="str">
        <f t="shared" si="9"/>
        <v>B</v>
      </c>
      <c r="R44" s="19" t="str">
        <f t="shared" si="10"/>
        <v>B</v>
      </c>
      <c r="S44" s="18"/>
      <c r="T44" s="1">
        <v>75</v>
      </c>
      <c r="U44" s="1">
        <v>85</v>
      </c>
      <c r="V44" s="1">
        <v>80</v>
      </c>
      <c r="W44" s="1"/>
      <c r="X44" s="1">
        <v>80</v>
      </c>
      <c r="Y44" s="39">
        <v>85</v>
      </c>
      <c r="Z44" s="1">
        <v>95</v>
      </c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37028</v>
      </c>
      <c r="C45" s="19" t="s">
        <v>98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3</v>
      </c>
      <c r="J45" s="19" t="str">
        <f t="shared" si="3"/>
        <v>Memiliki kemampuan  analisis elastisitas, namun perlu meningkatkan penerapan hukum fluida statik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keterampilan menyajikan data dan gambar hasil percobaan titik berat</v>
      </c>
      <c r="Q45" s="19" t="str">
        <f t="shared" si="9"/>
        <v>B</v>
      </c>
      <c r="R45" s="19" t="str">
        <f t="shared" si="10"/>
        <v>B</v>
      </c>
      <c r="S45" s="18"/>
      <c r="T45" s="1">
        <v>75</v>
      </c>
      <c r="U45" s="1">
        <v>85</v>
      </c>
      <c r="V45" s="1">
        <v>70</v>
      </c>
      <c r="W45" s="1"/>
      <c r="X45" s="1">
        <v>70</v>
      </c>
      <c r="Y45" s="39">
        <v>95</v>
      </c>
      <c r="Z45" s="1">
        <v>90</v>
      </c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37041</v>
      </c>
      <c r="C46" s="19" t="s">
        <v>99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3</v>
      </c>
      <c r="J46" s="19" t="str">
        <f t="shared" si="3"/>
        <v>Memiliki kemampuan  analisis elastisitas, namun perlu meningkatkan penerapan hukum fluida statik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>Memiliki keterampilan menyajikan data dan gambar hasil percobaan titik berat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80</v>
      </c>
      <c r="V46" s="1">
        <v>81.099999999999994</v>
      </c>
      <c r="W46" s="1"/>
      <c r="X46" s="1">
        <v>81.099999999999994</v>
      </c>
      <c r="Y46" s="39">
        <v>75</v>
      </c>
      <c r="Z46" s="1">
        <v>75</v>
      </c>
      <c r="AA46" s="1"/>
      <c r="AB46" s="1"/>
      <c r="AC46" s="1"/>
      <c r="AD46" s="1"/>
      <c r="AE46" s="18"/>
      <c r="AF46" s="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7" t="s">
        <v>101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7" t="s">
        <v>104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7" t="s">
        <v>106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7" t="s">
        <v>107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43" activePane="bottomRight" state="frozen"/>
      <selection pane="topRight"/>
      <selection pane="bottomLeft"/>
      <selection pane="bottomRight" activeCell="F46" sqref="F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35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7" customWidth="1"/>
    <col min="30" max="30" width="6.28515625" customWidth="1"/>
    <col min="31" max="31" width="7.140625" customWidth="1"/>
    <col min="32" max="40" width="8.7109375" customWidth="1"/>
    <col min="41" max="41" width="7.140625" customWidth="1"/>
    <col min="42" max="42" width="7.5703125" customWidth="1"/>
    <col min="43" max="43" width="9.5703125" customWidth="1"/>
    <col min="44" max="44" width="9.7109375" customWidth="1"/>
    <col min="45" max="45" width="8" customWidth="1"/>
    <col min="46" max="46" width="8.42578125" customWidth="1"/>
    <col min="47" max="47" width="8" customWidth="1"/>
    <col min="48" max="48" width="6.28515625" customWidth="1"/>
    <col min="49" max="49" width="8" customWidth="1"/>
    <col min="50" max="50" width="6.85546875" customWidth="1"/>
    <col min="51" max="51" width="8.140625" customWidth="1"/>
    <col min="52" max="52" width="10.710937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37055</v>
      </c>
      <c r="C11" s="19" t="s">
        <v>114</v>
      </c>
      <c r="D11" s="18"/>
      <c r="E11" s="19">
        <f t="shared" ref="E11:E50" si="0">IF((COUNTA(T11:AA11)&gt;0),(ROUND( AVERAGE(T11:AA11),0)),"")</f>
        <v>91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91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Semua Kompetensi Dasar sudah memenuhi KKM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menyajikan data dan gambar hasil percobaan titik berat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81</v>
      </c>
      <c r="U11" s="1">
        <v>95</v>
      </c>
      <c r="V11" s="1">
        <v>85.828947368421055</v>
      </c>
      <c r="W11" s="1"/>
      <c r="X11" s="1"/>
      <c r="Y11" s="1">
        <v>100</v>
      </c>
      <c r="Z11" s="1">
        <v>95</v>
      </c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 x14ac:dyDescent="0.25">
      <c r="A12" s="19">
        <v>2</v>
      </c>
      <c r="B12" s="19">
        <v>37068</v>
      </c>
      <c r="C12" s="19" t="s">
        <v>115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menerapkan dinamika rotasi, namun perlu meningkatkan kemampuan analisis elastisitas</v>
      </c>
      <c r="K12" s="19">
        <f t="shared" si="4"/>
        <v>75</v>
      </c>
      <c r="L12" s="19" t="str">
        <f t="shared" si="5"/>
        <v>C</v>
      </c>
      <c r="M12" s="19">
        <f t="shared" si="6"/>
        <v>75</v>
      </c>
      <c r="N12" s="19" t="str">
        <f t="shared" si="7"/>
        <v>C</v>
      </c>
      <c r="O12" s="35">
        <v>1</v>
      </c>
      <c r="P12" s="19" t="str">
        <f t="shared" si="8"/>
        <v>Memiliki keterampilan menyajikan data dan gambar hasil percobaan titik berat</v>
      </c>
      <c r="Q12" s="19" t="str">
        <f t="shared" si="9"/>
        <v>B</v>
      </c>
      <c r="R12" s="19" t="str">
        <f t="shared" si="10"/>
        <v>B</v>
      </c>
      <c r="S12" s="18"/>
      <c r="T12" s="1">
        <v>81</v>
      </c>
      <c r="U12" s="1">
        <v>85</v>
      </c>
      <c r="V12" s="1">
        <v>80.10526315789474</v>
      </c>
      <c r="W12" s="1"/>
      <c r="X12" s="1"/>
      <c r="Y12" s="1">
        <v>85</v>
      </c>
      <c r="Z12" s="1">
        <v>85</v>
      </c>
      <c r="AA12" s="1"/>
      <c r="AB12" s="1"/>
      <c r="AC12" s="1"/>
      <c r="AD12" s="1"/>
      <c r="AE12" s="18"/>
      <c r="AF12" s="1">
        <v>75</v>
      </c>
      <c r="AG12" s="1">
        <v>75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37081</v>
      </c>
      <c r="C13" s="19" t="s">
        <v>116</v>
      </c>
      <c r="D13" s="18"/>
      <c r="E13" s="19">
        <f t="shared" si="0"/>
        <v>74</v>
      </c>
      <c r="F13" s="19" t="str">
        <f t="shared" si="1"/>
        <v>C</v>
      </c>
      <c r="G13" s="19">
        <f>IF((COUNTA(T12:AC12)&gt;0),(ROUND((AVERAGE(T13:AD13)),0)),"")</f>
        <v>74</v>
      </c>
      <c r="H13" s="19" t="str">
        <f t="shared" si="2"/>
        <v>C</v>
      </c>
      <c r="I13" s="35">
        <v>2</v>
      </c>
      <c r="J13" s="19" t="str">
        <f t="shared" si="3"/>
        <v>Memiliki kemampuan menerapkan dinamika rotasi, namun perlu meningkatkan kemampuan analisis elastisitas</v>
      </c>
      <c r="K13" s="19">
        <f t="shared" si="4"/>
        <v>75</v>
      </c>
      <c r="L13" s="19" t="str">
        <f t="shared" si="5"/>
        <v>C</v>
      </c>
      <c r="M13" s="19">
        <f t="shared" si="6"/>
        <v>75</v>
      </c>
      <c r="N13" s="19" t="str">
        <f t="shared" si="7"/>
        <v>C</v>
      </c>
      <c r="O13" s="35">
        <v>1</v>
      </c>
      <c r="P13" s="19" t="str">
        <f t="shared" si="8"/>
        <v>Memiliki keterampilan menyajikan data dan gambar hasil percobaan titik berat</v>
      </c>
      <c r="Q13" s="19" t="str">
        <f t="shared" si="9"/>
        <v>B</v>
      </c>
      <c r="R13" s="19" t="str">
        <f t="shared" si="10"/>
        <v>B</v>
      </c>
      <c r="S13" s="18"/>
      <c r="T13" s="1">
        <v>42</v>
      </c>
      <c r="U13" s="1">
        <v>85</v>
      </c>
      <c r="V13" s="1">
        <v>78.921052631578945</v>
      </c>
      <c r="W13" s="1"/>
      <c r="X13" s="1"/>
      <c r="Y13" s="1">
        <v>80</v>
      </c>
      <c r="Z13" s="1">
        <v>85</v>
      </c>
      <c r="AA13" s="1"/>
      <c r="AB13" s="1"/>
      <c r="AC13" s="1"/>
      <c r="AD13" s="1"/>
      <c r="AE13" s="18"/>
      <c r="AF13" s="1">
        <v>75</v>
      </c>
      <c r="AG13" s="1">
        <v>75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4" t="s">
        <v>188</v>
      </c>
      <c r="FI13" s="44" t="s">
        <v>194</v>
      </c>
      <c r="FJ13" s="41">
        <v>8581</v>
      </c>
      <c r="FK13" s="41">
        <v>8591</v>
      </c>
    </row>
    <row r="14" spans="1:167" x14ac:dyDescent="0.25">
      <c r="A14" s="19">
        <v>4</v>
      </c>
      <c r="B14" s="19">
        <v>37094</v>
      </c>
      <c r="C14" s="19" t="s">
        <v>117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Semua Kompetensi Dasar sudah memenuhi KKM</v>
      </c>
      <c r="K14" s="19">
        <f t="shared" si="4"/>
        <v>75</v>
      </c>
      <c r="L14" s="19" t="str">
        <f t="shared" si="5"/>
        <v>C</v>
      </c>
      <c r="M14" s="19">
        <f t="shared" si="6"/>
        <v>75</v>
      </c>
      <c r="N14" s="19" t="str">
        <f t="shared" si="7"/>
        <v>C</v>
      </c>
      <c r="O14" s="35">
        <v>1</v>
      </c>
      <c r="P14" s="19" t="str">
        <f t="shared" si="8"/>
        <v>Memiliki keterampilan menyajikan data dan gambar hasil percobaan titik berat</v>
      </c>
      <c r="Q14" s="19" t="str">
        <f t="shared" si="9"/>
        <v>A</v>
      </c>
      <c r="R14" s="19" t="str">
        <f t="shared" si="10"/>
        <v>A</v>
      </c>
      <c r="S14" s="18"/>
      <c r="T14" s="1">
        <v>87</v>
      </c>
      <c r="U14" s="1">
        <v>85</v>
      </c>
      <c r="V14" s="1">
        <v>84.84210526315789</v>
      </c>
      <c r="W14" s="1"/>
      <c r="X14" s="1"/>
      <c r="Y14" s="1">
        <v>95</v>
      </c>
      <c r="Z14" s="1">
        <v>90</v>
      </c>
      <c r="AA14" s="1"/>
      <c r="AB14" s="1"/>
      <c r="AC14" s="1"/>
      <c r="AD14" s="1"/>
      <c r="AE14" s="18"/>
      <c r="AF14" s="1">
        <v>75</v>
      </c>
      <c r="AG14" s="1">
        <v>75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37107</v>
      </c>
      <c r="C15" s="19" t="s">
        <v>118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3</v>
      </c>
      <c r="J15" s="19" t="str">
        <f t="shared" si="3"/>
        <v>Memiliki kemampuan  analisis elastisitas, namun perlu meningkatkan penerapan hukum fluida statik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keterampilan menyajikan data dan gambar hasil percobaan titik berat</v>
      </c>
      <c r="Q15" s="19" t="str">
        <f t="shared" si="9"/>
        <v>B</v>
      </c>
      <c r="R15" s="19" t="str">
        <f t="shared" si="10"/>
        <v>B</v>
      </c>
      <c r="S15" s="18"/>
      <c r="T15" s="1">
        <v>73</v>
      </c>
      <c r="U15" s="1">
        <v>85</v>
      </c>
      <c r="V15" s="1">
        <v>84.25</v>
      </c>
      <c r="W15" s="1"/>
      <c r="X15" s="1"/>
      <c r="Y15" s="1">
        <v>85</v>
      </c>
      <c r="Z15" s="1">
        <v>85</v>
      </c>
      <c r="AA15" s="1"/>
      <c r="AB15" s="1"/>
      <c r="AC15" s="1"/>
      <c r="AD15" s="1"/>
      <c r="AE15" s="18"/>
      <c r="AF15" s="1">
        <v>80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4" t="s">
        <v>189</v>
      </c>
      <c r="FI15" s="43"/>
      <c r="FJ15" s="41">
        <v>8582</v>
      </c>
      <c r="FK15" s="41">
        <v>8592</v>
      </c>
    </row>
    <row r="16" spans="1:167" x14ac:dyDescent="0.25">
      <c r="A16" s="19">
        <v>6</v>
      </c>
      <c r="B16" s="19">
        <v>37523</v>
      </c>
      <c r="C16" s="19" t="s">
        <v>119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4</v>
      </c>
      <c r="J16" s="19" t="str">
        <f t="shared" si="3"/>
        <v xml:space="preserve">Memiliki kemampuan menerapkan hukum fluida statik, namun perlu meningkatkan prinsip fluida dinamik </v>
      </c>
      <c r="K16" s="19">
        <f t="shared" si="4"/>
        <v>75</v>
      </c>
      <c r="L16" s="19" t="str">
        <f t="shared" si="5"/>
        <v>C</v>
      </c>
      <c r="M16" s="19">
        <f t="shared" si="6"/>
        <v>75</v>
      </c>
      <c r="N16" s="19" t="str">
        <f t="shared" si="7"/>
        <v>C</v>
      </c>
      <c r="O16" s="35">
        <v>1</v>
      </c>
      <c r="P16" s="19" t="str">
        <f t="shared" si="8"/>
        <v>Memiliki keterampilan menyajikan data dan gambar hasil percobaan titik berat</v>
      </c>
      <c r="Q16" s="19" t="str">
        <f t="shared" si="9"/>
        <v>B</v>
      </c>
      <c r="R16" s="19" t="str">
        <f t="shared" si="10"/>
        <v>B</v>
      </c>
      <c r="S16" s="18"/>
      <c r="T16" s="1">
        <v>82</v>
      </c>
      <c r="U16" s="1">
        <v>85</v>
      </c>
      <c r="V16" s="1">
        <v>82.078947368421055</v>
      </c>
      <c r="W16" s="1"/>
      <c r="X16" s="1"/>
      <c r="Y16" s="1">
        <v>80</v>
      </c>
      <c r="Z16" s="1">
        <v>80</v>
      </c>
      <c r="AA16" s="1"/>
      <c r="AB16" s="1"/>
      <c r="AC16" s="1"/>
      <c r="AD16" s="1"/>
      <c r="AE16" s="18"/>
      <c r="AF16" s="1">
        <v>75</v>
      </c>
      <c r="AG16" s="1">
        <v>75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37120</v>
      </c>
      <c r="C17" s="19" t="s">
        <v>120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4</v>
      </c>
      <c r="J17" s="19" t="str">
        <f t="shared" si="3"/>
        <v xml:space="preserve">Memiliki kemampuan menerapkan hukum fluida statik, namun perlu meningkatkan prinsip fluida dinamik 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keterampilan menyajikan data dan gambar hasil percobaan titik berat</v>
      </c>
      <c r="Q17" s="19" t="str">
        <f t="shared" si="9"/>
        <v>B</v>
      </c>
      <c r="R17" s="19" t="str">
        <f t="shared" si="10"/>
        <v>B</v>
      </c>
      <c r="S17" s="18"/>
      <c r="T17" s="1">
        <v>85</v>
      </c>
      <c r="U17" s="1">
        <v>85</v>
      </c>
      <c r="V17" s="1">
        <v>77.73684210526315</v>
      </c>
      <c r="W17" s="1"/>
      <c r="X17" s="1"/>
      <c r="Y17" s="1">
        <v>85</v>
      </c>
      <c r="Z17" s="1">
        <v>85</v>
      </c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190</v>
      </c>
      <c r="FI17" s="43"/>
      <c r="FJ17" s="41">
        <v>8583</v>
      </c>
      <c r="FK17" s="41">
        <v>8593</v>
      </c>
    </row>
    <row r="18" spans="1:167" x14ac:dyDescent="0.25">
      <c r="A18" s="19">
        <v>8</v>
      </c>
      <c r="B18" s="19">
        <v>37133</v>
      </c>
      <c r="C18" s="19" t="s">
        <v>121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3</v>
      </c>
      <c r="J18" s="19" t="str">
        <f t="shared" si="3"/>
        <v>Memiliki kemampuan  analisis elastisitas, namun perlu meningkatkan penerapan hukum fluida statik</v>
      </c>
      <c r="K18" s="19">
        <f t="shared" si="4"/>
        <v>75</v>
      </c>
      <c r="L18" s="19" t="str">
        <f t="shared" si="5"/>
        <v>C</v>
      </c>
      <c r="M18" s="19">
        <f t="shared" si="6"/>
        <v>75</v>
      </c>
      <c r="N18" s="19" t="str">
        <f t="shared" si="7"/>
        <v>C</v>
      </c>
      <c r="O18" s="35">
        <v>1</v>
      </c>
      <c r="P18" s="19" t="str">
        <f t="shared" si="8"/>
        <v>Memiliki keterampilan menyajikan data dan gambar hasil percobaan titik berat</v>
      </c>
      <c r="Q18" s="19" t="str">
        <f t="shared" si="9"/>
        <v>B</v>
      </c>
      <c r="R18" s="19" t="str">
        <f t="shared" si="10"/>
        <v>B</v>
      </c>
      <c r="S18" s="18"/>
      <c r="T18" s="1">
        <v>71</v>
      </c>
      <c r="U18" s="1">
        <v>70</v>
      </c>
      <c r="V18" s="1">
        <v>76.94736842105263</v>
      </c>
      <c r="W18" s="1"/>
      <c r="X18" s="1"/>
      <c r="Y18" s="1">
        <v>80</v>
      </c>
      <c r="Z18" s="1">
        <v>80</v>
      </c>
      <c r="AA18" s="1"/>
      <c r="AB18" s="1"/>
      <c r="AC18" s="1"/>
      <c r="AD18" s="1"/>
      <c r="AE18" s="18"/>
      <c r="AF18" s="1">
        <v>75</v>
      </c>
      <c r="AG18" s="1">
        <v>75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37146</v>
      </c>
      <c r="C19" s="19" t="s">
        <v>122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5</v>
      </c>
      <c r="J19" s="19" t="str">
        <f t="shared" si="3"/>
        <v>Memiliki kemampuan menerapkan prinsip fluida dinamik, namun perlu meningkatkan kemampuan menganalisis pengaruh kalor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1</v>
      </c>
      <c r="P19" s="19" t="str">
        <f t="shared" si="8"/>
        <v>Memiliki keterampilan menyajikan data dan gambar hasil percobaan titik berat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85</v>
      </c>
      <c r="V19" s="1">
        <v>77.14473684210526</v>
      </c>
      <c r="W19" s="1"/>
      <c r="X19" s="1"/>
      <c r="Y19" s="1">
        <v>85</v>
      </c>
      <c r="Z19" s="1">
        <v>90</v>
      </c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191</v>
      </c>
      <c r="FI19" s="43"/>
      <c r="FJ19" s="41">
        <v>8584</v>
      </c>
      <c r="FK19" s="41">
        <v>8594</v>
      </c>
    </row>
    <row r="20" spans="1:167" x14ac:dyDescent="0.25">
      <c r="A20" s="19">
        <v>10</v>
      </c>
      <c r="B20" s="19">
        <v>37159</v>
      </c>
      <c r="C20" s="19" t="s">
        <v>123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6</v>
      </c>
      <c r="J20" s="19" t="str">
        <f t="shared" si="3"/>
        <v>Memiliki kemampuan menganalisis pengaruh kalor, namun perlu meningkatkan kemampuan analisis teori kinetik gas dan termodinamika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1</v>
      </c>
      <c r="P20" s="19" t="str">
        <f t="shared" si="8"/>
        <v>Memiliki keterampilan menyajikan data dan gambar hasil percobaan titik berat</v>
      </c>
      <c r="Q20" s="19" t="str">
        <f t="shared" si="9"/>
        <v>B</v>
      </c>
      <c r="R20" s="19" t="str">
        <f t="shared" si="10"/>
        <v>B</v>
      </c>
      <c r="S20" s="18"/>
      <c r="T20" s="1">
        <v>70</v>
      </c>
      <c r="U20" s="1">
        <v>85</v>
      </c>
      <c r="V20" s="1">
        <v>82.276315789473685</v>
      </c>
      <c r="W20" s="1"/>
      <c r="X20" s="1"/>
      <c r="Y20" s="1">
        <v>80</v>
      </c>
      <c r="Z20" s="1">
        <v>80</v>
      </c>
      <c r="AA20" s="1"/>
      <c r="AB20" s="1"/>
      <c r="AC20" s="1"/>
      <c r="AD20" s="1"/>
      <c r="AE20" s="18"/>
      <c r="AF20" s="1">
        <v>76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37172</v>
      </c>
      <c r="C21" s="19" t="s">
        <v>124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Semua Kompetensi Dasar sudah memenuhi KKM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keterampilan menyajikan data dan gambar hasil percobaan titik berat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90</v>
      </c>
      <c r="V21" s="1">
        <v>84.25</v>
      </c>
      <c r="W21" s="1"/>
      <c r="X21" s="1"/>
      <c r="Y21" s="1">
        <v>90</v>
      </c>
      <c r="Z21" s="1">
        <v>85</v>
      </c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4" t="s">
        <v>192</v>
      </c>
      <c r="FI21" s="43"/>
      <c r="FJ21" s="41">
        <v>8585</v>
      </c>
      <c r="FK21" s="41">
        <v>8595</v>
      </c>
    </row>
    <row r="22" spans="1:167" x14ac:dyDescent="0.25">
      <c r="A22" s="19">
        <v>12</v>
      </c>
      <c r="B22" s="19">
        <v>37185</v>
      </c>
      <c r="C22" s="19" t="s">
        <v>125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6</v>
      </c>
      <c r="J22" s="19" t="str">
        <f t="shared" si="3"/>
        <v>Memiliki kemampuan menganalisis pengaruh kalor, namun perlu meningkatkan kemampuan analisis teori kinetik gas dan termodinamika</v>
      </c>
      <c r="K22" s="19">
        <f t="shared" si="4"/>
        <v>79</v>
      </c>
      <c r="L22" s="19" t="str">
        <f t="shared" si="5"/>
        <v>B</v>
      </c>
      <c r="M22" s="19">
        <f t="shared" si="6"/>
        <v>79</v>
      </c>
      <c r="N22" s="19" t="str">
        <f t="shared" si="7"/>
        <v>B</v>
      </c>
      <c r="O22" s="35">
        <v>1</v>
      </c>
      <c r="P22" s="19" t="str">
        <f t="shared" si="8"/>
        <v>Memiliki keterampilan menyajikan data dan gambar hasil percobaan titik berat</v>
      </c>
      <c r="Q22" s="19" t="str">
        <f t="shared" si="9"/>
        <v>B</v>
      </c>
      <c r="R22" s="19" t="str">
        <f t="shared" si="10"/>
        <v>B</v>
      </c>
      <c r="S22" s="18"/>
      <c r="T22" s="1">
        <v>83</v>
      </c>
      <c r="U22" s="1">
        <v>85</v>
      </c>
      <c r="V22" s="1">
        <v>85</v>
      </c>
      <c r="W22" s="1"/>
      <c r="X22" s="1"/>
      <c r="Y22" s="1">
        <v>95</v>
      </c>
      <c r="Z22" s="1">
        <v>90</v>
      </c>
      <c r="AA22" s="1"/>
      <c r="AB22" s="1"/>
      <c r="AC22" s="1"/>
      <c r="AD22" s="1"/>
      <c r="AE22" s="18"/>
      <c r="AF22" s="1">
        <v>80</v>
      </c>
      <c r="AG22" s="1">
        <v>78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37198</v>
      </c>
      <c r="C23" s="19" t="s">
        <v>126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5</v>
      </c>
      <c r="J23" s="19" t="str">
        <f t="shared" si="3"/>
        <v>Memiliki kemampuan menerapkan prinsip fluida dinamik, namun perlu meningkatkan kemampuan menganalisis pengaruh kalor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keterampilan menyajikan data dan gambar hasil percobaan titik berat</v>
      </c>
      <c r="Q23" s="19" t="str">
        <f t="shared" si="9"/>
        <v>A</v>
      </c>
      <c r="R23" s="19" t="str">
        <f t="shared" si="10"/>
        <v>A</v>
      </c>
      <c r="S23" s="18"/>
      <c r="T23" s="1">
        <v>82</v>
      </c>
      <c r="U23" s="1">
        <v>85</v>
      </c>
      <c r="V23" s="1">
        <v>80</v>
      </c>
      <c r="W23" s="1"/>
      <c r="X23" s="1"/>
      <c r="Y23" s="1">
        <v>85</v>
      </c>
      <c r="Z23" s="1">
        <v>90</v>
      </c>
      <c r="AA23" s="1"/>
      <c r="AB23" s="1"/>
      <c r="AC23" s="1"/>
      <c r="AD23" s="1"/>
      <c r="AE23" s="18"/>
      <c r="AF23" s="1">
        <v>90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4" t="s">
        <v>193</v>
      </c>
      <c r="FI23" s="43"/>
      <c r="FJ23" s="41">
        <v>8586</v>
      </c>
      <c r="FK23" s="41">
        <v>8596</v>
      </c>
    </row>
    <row r="24" spans="1:167" x14ac:dyDescent="0.25">
      <c r="A24" s="19">
        <v>14</v>
      </c>
      <c r="B24" s="19">
        <v>37211</v>
      </c>
      <c r="C24" s="19" t="s">
        <v>127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5</v>
      </c>
      <c r="J24" s="19" t="str">
        <f t="shared" si="3"/>
        <v>Memiliki kemampuan menerapkan prinsip fluida dinamik, namun perlu meningkatkan kemampuan menganalisis pengaruh kalor</v>
      </c>
      <c r="K24" s="19">
        <f t="shared" si="4"/>
        <v>77.5</v>
      </c>
      <c r="L24" s="19" t="str">
        <f t="shared" si="5"/>
        <v>B</v>
      </c>
      <c r="M24" s="19">
        <f t="shared" si="6"/>
        <v>77.5</v>
      </c>
      <c r="N24" s="19" t="str">
        <f t="shared" si="7"/>
        <v>B</v>
      </c>
      <c r="O24" s="35">
        <v>1</v>
      </c>
      <c r="P24" s="19" t="str">
        <f t="shared" si="8"/>
        <v>Memiliki keterampilan menyajikan data dan gambar hasil percobaan titik berat</v>
      </c>
      <c r="Q24" s="19" t="str">
        <f t="shared" si="9"/>
        <v>B</v>
      </c>
      <c r="R24" s="19" t="str">
        <f t="shared" si="10"/>
        <v>B</v>
      </c>
      <c r="S24" s="18"/>
      <c r="T24" s="1">
        <v>71</v>
      </c>
      <c r="U24" s="1">
        <v>85</v>
      </c>
      <c r="V24" s="1">
        <v>81.09210526315789</v>
      </c>
      <c r="W24" s="1"/>
      <c r="X24" s="1"/>
      <c r="Y24" s="1">
        <v>85</v>
      </c>
      <c r="Z24" s="1">
        <v>90</v>
      </c>
      <c r="AA24" s="1"/>
      <c r="AB24" s="1"/>
      <c r="AC24" s="1"/>
      <c r="AD24" s="1"/>
      <c r="AE24" s="18"/>
      <c r="AF24" s="1">
        <v>80</v>
      </c>
      <c r="AG24" s="1">
        <v>75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37224</v>
      </c>
      <c r="C25" s="19" t="s">
        <v>128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3</v>
      </c>
      <c r="J25" s="19" t="str">
        <f t="shared" si="3"/>
        <v>Memiliki kemampuan  analisis elastisitas, namun perlu meningkatkan penerapan hukum fluida statik</v>
      </c>
      <c r="K25" s="19">
        <f t="shared" si="4"/>
        <v>77.5</v>
      </c>
      <c r="L25" s="19" t="str">
        <f t="shared" si="5"/>
        <v>B</v>
      </c>
      <c r="M25" s="19">
        <f t="shared" si="6"/>
        <v>77.5</v>
      </c>
      <c r="N25" s="19" t="str">
        <f t="shared" si="7"/>
        <v>B</v>
      </c>
      <c r="O25" s="35">
        <v>1</v>
      </c>
      <c r="P25" s="19" t="str">
        <f t="shared" si="8"/>
        <v>Memiliki keterampilan menyajikan data dan gambar hasil percobaan titik berat</v>
      </c>
      <c r="Q25" s="19" t="str">
        <f t="shared" si="9"/>
        <v>B</v>
      </c>
      <c r="R25" s="19" t="str">
        <f t="shared" si="10"/>
        <v>B</v>
      </c>
      <c r="S25" s="18"/>
      <c r="T25" s="1">
        <v>72</v>
      </c>
      <c r="U25" s="1">
        <v>85</v>
      </c>
      <c r="V25" s="1">
        <v>78.921052631578945</v>
      </c>
      <c r="W25" s="1"/>
      <c r="X25" s="1"/>
      <c r="Y25" s="1">
        <v>85</v>
      </c>
      <c r="Z25" s="1">
        <v>80</v>
      </c>
      <c r="AA25" s="1"/>
      <c r="AB25" s="1"/>
      <c r="AC25" s="1"/>
      <c r="AD25" s="1"/>
      <c r="AE25" s="18"/>
      <c r="AF25" s="1">
        <v>75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2">
        <v>7</v>
      </c>
      <c r="FH25" s="43"/>
      <c r="FI25" s="43"/>
      <c r="FJ25" s="41">
        <v>8587</v>
      </c>
      <c r="FK25" s="41">
        <v>8597</v>
      </c>
    </row>
    <row r="26" spans="1:167" x14ac:dyDescent="0.25">
      <c r="A26" s="19">
        <v>16</v>
      </c>
      <c r="B26" s="19">
        <v>37237</v>
      </c>
      <c r="C26" s="19" t="s">
        <v>129</v>
      </c>
      <c r="D26" s="18"/>
      <c r="E26" s="19">
        <f t="shared" si="0"/>
        <v>74</v>
      </c>
      <c r="F26" s="19" t="str">
        <f t="shared" si="1"/>
        <v>C</v>
      </c>
      <c r="G26" s="19">
        <f>IF((COUNTA(T12:AC12)&gt;0),(ROUND((AVERAGE(T26:AD26)),0)),"")</f>
        <v>74</v>
      </c>
      <c r="H26" s="19" t="str">
        <f t="shared" si="2"/>
        <v>C</v>
      </c>
      <c r="I26" s="35">
        <v>3</v>
      </c>
      <c r="J26" s="19" t="str">
        <f t="shared" si="3"/>
        <v>Memiliki kemampuan  analisis elastisitas, namun perlu meningkatkan penerapan hukum fluida statik</v>
      </c>
      <c r="K26" s="19">
        <f t="shared" si="4"/>
        <v>75</v>
      </c>
      <c r="L26" s="19" t="str">
        <f t="shared" si="5"/>
        <v>C</v>
      </c>
      <c r="M26" s="19">
        <f t="shared" si="6"/>
        <v>75</v>
      </c>
      <c r="N26" s="19" t="str">
        <f t="shared" si="7"/>
        <v>C</v>
      </c>
      <c r="O26" s="35">
        <v>1</v>
      </c>
      <c r="P26" s="19" t="str">
        <f t="shared" si="8"/>
        <v>Memiliki keterampilan menyajikan data dan gambar hasil percobaan titik berat</v>
      </c>
      <c r="Q26" s="19" t="str">
        <f t="shared" si="9"/>
        <v>B</v>
      </c>
      <c r="R26" s="19" t="str">
        <f t="shared" si="10"/>
        <v>B</v>
      </c>
      <c r="S26" s="18"/>
      <c r="T26" s="1">
        <v>50</v>
      </c>
      <c r="U26" s="1">
        <v>85</v>
      </c>
      <c r="V26" s="1">
        <v>76.94736842105263</v>
      </c>
      <c r="W26" s="1"/>
      <c r="X26" s="1"/>
      <c r="Y26" s="1">
        <v>80</v>
      </c>
      <c r="Z26" s="1">
        <v>80</v>
      </c>
      <c r="AA26" s="1"/>
      <c r="AB26" s="1"/>
      <c r="AC26" s="1"/>
      <c r="AD26" s="1"/>
      <c r="AE26" s="18"/>
      <c r="AF26" s="1">
        <v>75</v>
      </c>
      <c r="AG26" s="1">
        <v>75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37250</v>
      </c>
      <c r="C27" s="19" t="s">
        <v>130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4</v>
      </c>
      <c r="J27" s="19" t="str">
        <f t="shared" si="3"/>
        <v xml:space="preserve">Memiliki kemampuan menerapkan hukum fluida statik, namun perlu meningkatkan prinsip fluida dinamik 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keterampilan menyajikan data dan gambar hasil percobaan titik berat</v>
      </c>
      <c r="Q27" s="19" t="str">
        <f t="shared" si="9"/>
        <v>B</v>
      </c>
      <c r="R27" s="19" t="str">
        <f t="shared" si="10"/>
        <v>B</v>
      </c>
      <c r="S27" s="18"/>
      <c r="T27" s="1">
        <v>70</v>
      </c>
      <c r="U27" s="1">
        <v>85</v>
      </c>
      <c r="V27" s="1">
        <v>85</v>
      </c>
      <c r="W27" s="1"/>
      <c r="X27" s="1"/>
      <c r="Y27" s="1">
        <v>85</v>
      </c>
      <c r="Z27" s="1">
        <v>85</v>
      </c>
      <c r="AA27" s="1"/>
      <c r="AB27" s="1"/>
      <c r="AC27" s="1"/>
      <c r="AD27" s="1"/>
      <c r="AE27" s="18"/>
      <c r="AF27" s="1">
        <v>90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8588</v>
      </c>
      <c r="FK27" s="41">
        <v>8598</v>
      </c>
    </row>
    <row r="28" spans="1:167" x14ac:dyDescent="0.25">
      <c r="A28" s="19">
        <v>18</v>
      </c>
      <c r="B28" s="19">
        <v>37263</v>
      </c>
      <c r="C28" s="19" t="s">
        <v>131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4</v>
      </c>
      <c r="J28" s="19" t="str">
        <f t="shared" si="3"/>
        <v xml:space="preserve">Memiliki kemampuan menerapkan hukum fluida statik, namun perlu meningkatkan prinsip fluida dinamik 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1</v>
      </c>
      <c r="P28" s="19" t="str">
        <f t="shared" si="8"/>
        <v>Memiliki keterampilan menyajikan data dan gambar hasil percobaan titik berat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70</v>
      </c>
      <c r="V28" s="1">
        <v>73</v>
      </c>
      <c r="W28" s="1"/>
      <c r="X28" s="1"/>
      <c r="Y28" s="1">
        <v>80</v>
      </c>
      <c r="Z28" s="1">
        <v>80</v>
      </c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37276</v>
      </c>
      <c r="C29" s="19" t="s">
        <v>132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4</v>
      </c>
      <c r="J29" s="19" t="str">
        <f t="shared" si="3"/>
        <v xml:space="preserve">Memiliki kemampuan menerapkan hukum fluida statik, namun perlu meningkatkan prinsip fluida dinamik </v>
      </c>
      <c r="K29" s="19">
        <f t="shared" si="4"/>
        <v>75</v>
      </c>
      <c r="L29" s="19" t="str">
        <f t="shared" si="5"/>
        <v>C</v>
      </c>
      <c r="M29" s="19">
        <f t="shared" si="6"/>
        <v>75</v>
      </c>
      <c r="N29" s="19" t="str">
        <f t="shared" si="7"/>
        <v>C</v>
      </c>
      <c r="O29" s="35">
        <v>1</v>
      </c>
      <c r="P29" s="19" t="str">
        <f t="shared" si="8"/>
        <v>Memiliki keterampilan menyajikan data dan gambar hasil percobaan titik berat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85</v>
      </c>
      <c r="V29" s="1">
        <v>82.671052631578945</v>
      </c>
      <c r="W29" s="1"/>
      <c r="X29" s="1"/>
      <c r="Y29" s="1">
        <v>90</v>
      </c>
      <c r="Z29" s="1">
        <v>80</v>
      </c>
      <c r="AA29" s="1"/>
      <c r="AB29" s="1"/>
      <c r="AC29" s="1"/>
      <c r="AD29" s="1"/>
      <c r="AE29" s="18"/>
      <c r="AF29" s="1">
        <v>75</v>
      </c>
      <c r="AG29" s="1">
        <v>75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8589</v>
      </c>
      <c r="FK29" s="41">
        <v>8599</v>
      </c>
    </row>
    <row r="30" spans="1:167" x14ac:dyDescent="0.25">
      <c r="A30" s="19">
        <v>20</v>
      </c>
      <c r="B30" s="19">
        <v>37289</v>
      </c>
      <c r="C30" s="19" t="s">
        <v>133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Semua Kompetensi Dasar sudah memenuhi KKM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Memiliki keterampilan menyajikan data dan gambar hasil percobaan titik berat</v>
      </c>
      <c r="Q30" s="19" t="str">
        <f t="shared" si="9"/>
        <v>A</v>
      </c>
      <c r="R30" s="19" t="str">
        <f t="shared" si="10"/>
        <v>A</v>
      </c>
      <c r="S30" s="18"/>
      <c r="T30" s="1">
        <v>77</v>
      </c>
      <c r="U30" s="1">
        <v>90</v>
      </c>
      <c r="V30" s="1">
        <v>84.84210526315789</v>
      </c>
      <c r="W30" s="1"/>
      <c r="X30" s="1"/>
      <c r="Y30" s="1">
        <v>95</v>
      </c>
      <c r="Z30" s="1">
        <v>90</v>
      </c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37315</v>
      </c>
      <c r="C31" s="19" t="s">
        <v>134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Semua Kompetensi Dasar sudah memenuhi KKM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keterampilan menyajikan data dan gambar hasil percobaan titik berat</v>
      </c>
      <c r="Q31" s="19" t="str">
        <f t="shared" si="9"/>
        <v>A</v>
      </c>
      <c r="R31" s="19" t="str">
        <f t="shared" si="10"/>
        <v>A</v>
      </c>
      <c r="S31" s="18"/>
      <c r="T31" s="1">
        <v>73</v>
      </c>
      <c r="U31" s="1">
        <v>90</v>
      </c>
      <c r="V31" s="1">
        <v>82.078947368421055</v>
      </c>
      <c r="W31" s="1"/>
      <c r="X31" s="1"/>
      <c r="Y31" s="1">
        <v>95</v>
      </c>
      <c r="Z31" s="1">
        <v>90</v>
      </c>
      <c r="AA31" s="1"/>
      <c r="AB31" s="1"/>
      <c r="AC31" s="1"/>
      <c r="AD31" s="1"/>
      <c r="AE31" s="18"/>
      <c r="AF31" s="1">
        <v>90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8590</v>
      </c>
      <c r="FK31" s="41">
        <v>8600</v>
      </c>
    </row>
    <row r="32" spans="1:167" x14ac:dyDescent="0.25">
      <c r="A32" s="19">
        <v>22</v>
      </c>
      <c r="B32" s="19">
        <v>37328</v>
      </c>
      <c r="C32" s="19" t="s">
        <v>135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3</v>
      </c>
      <c r="J32" s="19" t="str">
        <f t="shared" si="3"/>
        <v>Memiliki kemampuan  analisis elastisitas, namun perlu meningkatkan penerapan hukum fluida statik</v>
      </c>
      <c r="K32" s="19">
        <f t="shared" si="4"/>
        <v>75</v>
      </c>
      <c r="L32" s="19" t="str">
        <f t="shared" si="5"/>
        <v>C</v>
      </c>
      <c r="M32" s="19">
        <f t="shared" si="6"/>
        <v>75</v>
      </c>
      <c r="N32" s="19" t="str">
        <f t="shared" si="7"/>
        <v>C</v>
      </c>
      <c r="O32" s="35">
        <v>1</v>
      </c>
      <c r="P32" s="19" t="str">
        <f t="shared" si="8"/>
        <v>Memiliki keterampilan menyajikan data dan gambar hasil percobaan titik berat</v>
      </c>
      <c r="Q32" s="19" t="str">
        <f t="shared" si="9"/>
        <v>B</v>
      </c>
      <c r="R32" s="19" t="str">
        <f t="shared" si="10"/>
        <v>B</v>
      </c>
      <c r="S32" s="18"/>
      <c r="T32" s="1">
        <v>52</v>
      </c>
      <c r="U32" s="1">
        <v>85</v>
      </c>
      <c r="V32" s="1">
        <v>78.921052631578945</v>
      </c>
      <c r="W32" s="1"/>
      <c r="X32" s="1"/>
      <c r="Y32" s="1">
        <v>85</v>
      </c>
      <c r="Z32" s="1">
        <v>85</v>
      </c>
      <c r="AA32" s="1"/>
      <c r="AB32" s="1"/>
      <c r="AC32" s="1"/>
      <c r="AD32" s="1"/>
      <c r="AE32" s="18"/>
      <c r="AF32" s="1">
        <v>75</v>
      </c>
      <c r="AG32" s="1">
        <v>75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37341</v>
      </c>
      <c r="C33" s="19" t="s">
        <v>136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3</v>
      </c>
      <c r="J33" s="19" t="str">
        <f t="shared" si="3"/>
        <v>Memiliki kemampuan  analisis elastisitas, namun perlu meningkatkan penerapan hukum fluida statik</v>
      </c>
      <c r="K33" s="19">
        <f t="shared" si="4"/>
        <v>74</v>
      </c>
      <c r="L33" s="19" t="str">
        <f t="shared" si="5"/>
        <v>C</v>
      </c>
      <c r="M33" s="19">
        <f t="shared" si="6"/>
        <v>74</v>
      </c>
      <c r="N33" s="19" t="str">
        <f t="shared" si="7"/>
        <v>C</v>
      </c>
      <c r="O33" s="35">
        <v>1</v>
      </c>
      <c r="P33" s="19" t="str">
        <f t="shared" si="8"/>
        <v>Memiliki keterampilan menyajikan data dan gambar hasil percobaan titik berat</v>
      </c>
      <c r="Q33" s="19" t="str">
        <f t="shared" si="9"/>
        <v>B</v>
      </c>
      <c r="R33" s="19" t="str">
        <f t="shared" si="10"/>
        <v>B</v>
      </c>
      <c r="S33" s="18"/>
      <c r="T33" s="1">
        <v>51</v>
      </c>
      <c r="U33" s="1">
        <v>85</v>
      </c>
      <c r="V33" s="1">
        <v>78.921052631578945</v>
      </c>
      <c r="W33" s="1"/>
      <c r="X33" s="1"/>
      <c r="Y33" s="1">
        <v>85</v>
      </c>
      <c r="Z33" s="1">
        <v>85</v>
      </c>
      <c r="AA33" s="1"/>
      <c r="AB33" s="1"/>
      <c r="AC33" s="1"/>
      <c r="AD33" s="1"/>
      <c r="AE33" s="18"/>
      <c r="AF33" s="1">
        <v>73</v>
      </c>
      <c r="AG33" s="1">
        <v>75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37354</v>
      </c>
      <c r="C34" s="19" t="s">
        <v>137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4</v>
      </c>
      <c r="J34" s="19" t="str">
        <f t="shared" si="3"/>
        <v xml:space="preserve">Memiliki kemampuan menerapkan hukum fluida statik, namun perlu meningkatkan prinsip fluida dinamik 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>Memiliki keterampilan menyajikan data dan gambar hasil percobaan titik berat</v>
      </c>
      <c r="Q34" s="19" t="str">
        <f t="shared" si="9"/>
        <v>B</v>
      </c>
      <c r="R34" s="19" t="str">
        <f t="shared" si="10"/>
        <v>B</v>
      </c>
      <c r="S34" s="18"/>
      <c r="T34" s="1">
        <v>63</v>
      </c>
      <c r="U34" s="1">
        <v>85</v>
      </c>
      <c r="V34" s="1">
        <v>74.973684210526315</v>
      </c>
      <c r="W34" s="1"/>
      <c r="X34" s="1"/>
      <c r="Y34" s="1">
        <v>75</v>
      </c>
      <c r="Z34" s="1">
        <v>80</v>
      </c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37367</v>
      </c>
      <c r="C35" s="19" t="s">
        <v>138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4</v>
      </c>
      <c r="J35" s="19" t="str">
        <f t="shared" si="3"/>
        <v xml:space="preserve">Memiliki kemampuan menerapkan hukum fluida statik, namun perlu meningkatkan prinsip fluida dinamik </v>
      </c>
      <c r="K35" s="19">
        <f t="shared" si="4"/>
        <v>75</v>
      </c>
      <c r="L35" s="19" t="str">
        <f t="shared" si="5"/>
        <v>C</v>
      </c>
      <c r="M35" s="19">
        <f t="shared" si="6"/>
        <v>75</v>
      </c>
      <c r="N35" s="19" t="str">
        <f t="shared" si="7"/>
        <v>C</v>
      </c>
      <c r="O35" s="35">
        <v>1</v>
      </c>
      <c r="P35" s="19" t="str">
        <f t="shared" si="8"/>
        <v>Memiliki keterampilan menyajikan data dan gambar hasil percobaan titik berat</v>
      </c>
      <c r="Q35" s="19" t="str">
        <f t="shared" si="9"/>
        <v>B</v>
      </c>
      <c r="R35" s="19" t="str">
        <f t="shared" si="10"/>
        <v>B</v>
      </c>
      <c r="S35" s="18"/>
      <c r="T35" s="1">
        <v>65</v>
      </c>
      <c r="U35" s="1">
        <v>90</v>
      </c>
      <c r="V35" s="1">
        <v>77.934210526315795</v>
      </c>
      <c r="W35" s="1"/>
      <c r="X35" s="1"/>
      <c r="Y35" s="1">
        <v>85</v>
      </c>
      <c r="Z35" s="1">
        <v>90</v>
      </c>
      <c r="AA35" s="1"/>
      <c r="AB35" s="1"/>
      <c r="AC35" s="1"/>
      <c r="AD35" s="1"/>
      <c r="AE35" s="18"/>
      <c r="AF35" s="1">
        <v>75</v>
      </c>
      <c r="AG35" s="1">
        <v>75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37380</v>
      </c>
      <c r="C36" s="19" t="s">
        <v>139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5</v>
      </c>
      <c r="J36" s="19" t="str">
        <f t="shared" si="3"/>
        <v>Memiliki kemampuan menerapkan prinsip fluida dinamik, namun perlu meningkatkan kemampuan menganalisis pengaruh kalor</v>
      </c>
      <c r="K36" s="19">
        <f t="shared" si="4"/>
        <v>79</v>
      </c>
      <c r="L36" s="19" t="str">
        <f t="shared" si="5"/>
        <v>B</v>
      </c>
      <c r="M36" s="19">
        <f t="shared" si="6"/>
        <v>79</v>
      </c>
      <c r="N36" s="19" t="str">
        <f t="shared" si="7"/>
        <v>B</v>
      </c>
      <c r="O36" s="35">
        <v>1</v>
      </c>
      <c r="P36" s="19" t="str">
        <f t="shared" si="8"/>
        <v>Memiliki keterampilan menyajikan data dan gambar hasil percobaan titik berat</v>
      </c>
      <c r="Q36" s="19" t="str">
        <f t="shared" si="9"/>
        <v>B</v>
      </c>
      <c r="R36" s="19" t="str">
        <f t="shared" si="10"/>
        <v>B</v>
      </c>
      <c r="S36" s="18"/>
      <c r="T36" s="1">
        <v>57</v>
      </c>
      <c r="U36" s="1">
        <v>85</v>
      </c>
      <c r="V36" s="1">
        <v>80.10526315789474</v>
      </c>
      <c r="W36" s="1"/>
      <c r="X36" s="1"/>
      <c r="Y36" s="1">
        <v>90</v>
      </c>
      <c r="Z36" s="1">
        <v>85</v>
      </c>
      <c r="AA36" s="1"/>
      <c r="AB36" s="1"/>
      <c r="AC36" s="1"/>
      <c r="AD36" s="1"/>
      <c r="AE36" s="18"/>
      <c r="AF36" s="1">
        <v>78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37393</v>
      </c>
      <c r="C37" s="19" t="s">
        <v>140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5</v>
      </c>
      <c r="J37" s="19" t="str">
        <f t="shared" si="3"/>
        <v>Memiliki kemampuan menerapkan prinsip fluida dinamik, namun perlu meningkatkan kemampuan menganalisis pengaruh kalor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>Memiliki keterampilan menyajikan data dan gambar hasil percobaan titik berat</v>
      </c>
      <c r="Q37" s="19" t="str">
        <f t="shared" si="9"/>
        <v>B</v>
      </c>
      <c r="R37" s="19" t="str">
        <f t="shared" si="10"/>
        <v>B</v>
      </c>
      <c r="S37" s="18"/>
      <c r="T37" s="1">
        <v>56</v>
      </c>
      <c r="U37" s="1">
        <v>85</v>
      </c>
      <c r="V37" s="1">
        <v>73.986842105263165</v>
      </c>
      <c r="W37" s="1"/>
      <c r="X37" s="1"/>
      <c r="Y37" s="1">
        <v>85</v>
      </c>
      <c r="Z37" s="1">
        <v>85</v>
      </c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37406</v>
      </c>
      <c r="C38" s="19" t="s">
        <v>141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3</v>
      </c>
      <c r="J38" s="19" t="str">
        <f t="shared" si="3"/>
        <v>Memiliki kemampuan  analisis elastisitas, namun perlu meningkatkan penerapan hukum fluida statik</v>
      </c>
      <c r="K38" s="19">
        <f t="shared" si="4"/>
        <v>77.5</v>
      </c>
      <c r="L38" s="19" t="str">
        <f t="shared" si="5"/>
        <v>B</v>
      </c>
      <c r="M38" s="19">
        <f t="shared" si="6"/>
        <v>77.5</v>
      </c>
      <c r="N38" s="19" t="str">
        <f t="shared" si="7"/>
        <v>B</v>
      </c>
      <c r="O38" s="35">
        <v>1</v>
      </c>
      <c r="P38" s="19" t="str">
        <f t="shared" si="8"/>
        <v>Memiliki keterampilan menyajikan data dan gambar hasil percobaan titik berat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85</v>
      </c>
      <c r="V38" s="1">
        <v>85</v>
      </c>
      <c r="W38" s="1"/>
      <c r="X38" s="1"/>
      <c r="Y38" s="1">
        <v>85</v>
      </c>
      <c r="Z38" s="1">
        <v>85</v>
      </c>
      <c r="AA38" s="1"/>
      <c r="AB38" s="1"/>
      <c r="AC38" s="1"/>
      <c r="AD38" s="1"/>
      <c r="AE38" s="18"/>
      <c r="AF38" s="1">
        <v>75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37536</v>
      </c>
      <c r="C39" s="19" t="s">
        <v>142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menerapkan dinamika rotasi, namun perlu meningkatkan kemampuan analisis elastisitas</v>
      </c>
      <c r="K39" s="19">
        <f t="shared" si="4"/>
        <v>77.5</v>
      </c>
      <c r="L39" s="19" t="str">
        <f t="shared" si="5"/>
        <v>B</v>
      </c>
      <c r="M39" s="19">
        <f t="shared" si="6"/>
        <v>77.5</v>
      </c>
      <c r="N39" s="19" t="str">
        <f t="shared" si="7"/>
        <v>B</v>
      </c>
      <c r="O39" s="35">
        <v>1</v>
      </c>
      <c r="P39" s="19" t="str">
        <f t="shared" si="8"/>
        <v>Memiliki keterampilan menyajikan data dan gambar hasil percobaan titik berat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85</v>
      </c>
      <c r="V39" s="1">
        <v>85</v>
      </c>
      <c r="W39" s="1"/>
      <c r="X39" s="1"/>
      <c r="Y39" s="1">
        <v>85</v>
      </c>
      <c r="Z39" s="1">
        <v>85</v>
      </c>
      <c r="AA39" s="1"/>
      <c r="AB39" s="1"/>
      <c r="AC39" s="1"/>
      <c r="AD39" s="1"/>
      <c r="AE39" s="18"/>
      <c r="AF39" s="1">
        <v>80</v>
      </c>
      <c r="AG39" s="1">
        <v>75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37419</v>
      </c>
      <c r="C40" s="19" t="s">
        <v>143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Semua Kompetensi Dasar sudah memenuhi KKM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keterampilan menyajikan data dan gambar hasil percobaan titik berat</v>
      </c>
      <c r="Q40" s="19" t="str">
        <f t="shared" si="9"/>
        <v>A</v>
      </c>
      <c r="R40" s="19" t="str">
        <f t="shared" si="10"/>
        <v>A</v>
      </c>
      <c r="S40" s="18"/>
      <c r="T40" s="1">
        <v>76</v>
      </c>
      <c r="U40" s="1">
        <v>90</v>
      </c>
      <c r="V40" s="1">
        <v>85.03947368421052</v>
      </c>
      <c r="W40" s="1"/>
      <c r="X40" s="1"/>
      <c r="Y40" s="1">
        <v>95</v>
      </c>
      <c r="Z40" s="1">
        <v>90</v>
      </c>
      <c r="AA40" s="1"/>
      <c r="AB40" s="1"/>
      <c r="AC40" s="1"/>
      <c r="AD40" s="1"/>
      <c r="AE40" s="18"/>
      <c r="AF40" s="1">
        <v>90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37432</v>
      </c>
      <c r="C41" s="19" t="s">
        <v>144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menerapkan dinamika rotasi, namun perlu meningkatkan kemampuan analisis elastisitas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keterampilan menyajikan data dan gambar hasil percobaan titik berat</v>
      </c>
      <c r="Q41" s="19" t="str">
        <f t="shared" si="9"/>
        <v>B</v>
      </c>
      <c r="R41" s="19" t="str">
        <f t="shared" si="10"/>
        <v>B</v>
      </c>
      <c r="S41" s="18"/>
      <c r="T41" s="1">
        <v>55</v>
      </c>
      <c r="U41" s="1">
        <v>85</v>
      </c>
      <c r="V41" s="1">
        <v>79.90789473684211</v>
      </c>
      <c r="W41" s="1"/>
      <c r="X41" s="1"/>
      <c r="Y41" s="1">
        <v>80</v>
      </c>
      <c r="Z41" s="1">
        <v>85</v>
      </c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37445</v>
      </c>
      <c r="C42" s="19" t="s">
        <v>145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menerapkan dinamika rotasi, namun perlu meningkatkan kemampuan analisis elastisitas</v>
      </c>
      <c r="K42" s="19">
        <f t="shared" si="4"/>
        <v>75</v>
      </c>
      <c r="L42" s="19" t="str">
        <f t="shared" si="5"/>
        <v>C</v>
      </c>
      <c r="M42" s="19">
        <f t="shared" si="6"/>
        <v>75</v>
      </c>
      <c r="N42" s="19" t="str">
        <f t="shared" si="7"/>
        <v>C</v>
      </c>
      <c r="O42" s="35">
        <v>1</v>
      </c>
      <c r="P42" s="19" t="str">
        <f t="shared" si="8"/>
        <v>Memiliki keterampilan menyajikan data dan gambar hasil percobaan titik berat</v>
      </c>
      <c r="Q42" s="19" t="str">
        <f t="shared" si="9"/>
        <v>B</v>
      </c>
      <c r="R42" s="19" t="str">
        <f t="shared" si="10"/>
        <v>B</v>
      </c>
      <c r="S42" s="18"/>
      <c r="T42" s="1">
        <v>76</v>
      </c>
      <c r="U42" s="1">
        <v>85</v>
      </c>
      <c r="V42" s="1">
        <v>78.526315789473685</v>
      </c>
      <c r="W42" s="1"/>
      <c r="X42" s="1"/>
      <c r="Y42" s="1">
        <v>85</v>
      </c>
      <c r="Z42" s="1">
        <v>85</v>
      </c>
      <c r="AA42" s="1"/>
      <c r="AB42" s="1"/>
      <c r="AC42" s="1"/>
      <c r="AD42" s="1"/>
      <c r="AE42" s="18"/>
      <c r="AF42" s="1">
        <v>75</v>
      </c>
      <c r="AG42" s="1">
        <v>75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37458</v>
      </c>
      <c r="C43" s="19" t="s">
        <v>146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3</v>
      </c>
      <c r="J43" s="19" t="str">
        <f t="shared" si="3"/>
        <v>Memiliki kemampuan  analisis elastisitas, namun perlu meningkatkan penerapan hukum fluida statik</v>
      </c>
      <c r="K43" s="19">
        <f t="shared" si="4"/>
        <v>77.5</v>
      </c>
      <c r="L43" s="19" t="str">
        <f t="shared" si="5"/>
        <v>B</v>
      </c>
      <c r="M43" s="19">
        <f t="shared" si="6"/>
        <v>77.5</v>
      </c>
      <c r="N43" s="19" t="str">
        <f t="shared" si="7"/>
        <v>B</v>
      </c>
      <c r="O43" s="35">
        <v>1</v>
      </c>
      <c r="P43" s="19" t="str">
        <f t="shared" si="8"/>
        <v>Memiliki keterampilan menyajikan data dan gambar hasil percobaan titik berat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85</v>
      </c>
      <c r="V43" s="1">
        <v>80</v>
      </c>
      <c r="W43" s="1"/>
      <c r="X43" s="1"/>
      <c r="Y43" s="1">
        <v>85</v>
      </c>
      <c r="Z43" s="1">
        <v>85</v>
      </c>
      <c r="AA43" s="1"/>
      <c r="AB43" s="1"/>
      <c r="AC43" s="1"/>
      <c r="AD43" s="1"/>
      <c r="AE43" s="18"/>
      <c r="AF43" s="1">
        <v>80</v>
      </c>
      <c r="AG43" s="1">
        <v>75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37471</v>
      </c>
      <c r="C44" s="19" t="s">
        <v>147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3</v>
      </c>
      <c r="J44" s="19" t="str">
        <f t="shared" si="3"/>
        <v>Memiliki kemampuan  analisis elastisitas, namun perlu meningkatkan penerapan hukum fluida statik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1</v>
      </c>
      <c r="P44" s="19" t="str">
        <f t="shared" si="8"/>
        <v>Memiliki keterampilan menyajikan data dan gambar hasil percobaan titik berat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85</v>
      </c>
      <c r="V44" s="1">
        <v>83.65789473684211</v>
      </c>
      <c r="W44" s="1"/>
      <c r="X44" s="1"/>
      <c r="Y44" s="1">
        <v>85</v>
      </c>
      <c r="Z44" s="1">
        <v>85</v>
      </c>
      <c r="AA44" s="1"/>
      <c r="AB44" s="1"/>
      <c r="AC44" s="1"/>
      <c r="AD44" s="1"/>
      <c r="AE44" s="18"/>
      <c r="AF44" s="1">
        <v>90</v>
      </c>
      <c r="AG44" s="1">
        <v>75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37484</v>
      </c>
      <c r="C45" s="19" t="s">
        <v>148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4</v>
      </c>
      <c r="J45" s="19" t="str">
        <f t="shared" si="3"/>
        <v xml:space="preserve">Memiliki kemampuan menerapkan hukum fluida statik, namun perlu meningkatkan prinsip fluida dinamik </v>
      </c>
      <c r="K45" s="19">
        <f t="shared" si="4"/>
        <v>77.5</v>
      </c>
      <c r="L45" s="19" t="str">
        <f t="shared" si="5"/>
        <v>B</v>
      </c>
      <c r="M45" s="19">
        <f t="shared" si="6"/>
        <v>77.5</v>
      </c>
      <c r="N45" s="19" t="str">
        <f t="shared" si="7"/>
        <v>B</v>
      </c>
      <c r="O45" s="35">
        <v>1</v>
      </c>
      <c r="P45" s="19" t="str">
        <f t="shared" si="8"/>
        <v>Memiliki keterampilan menyajikan data dan gambar hasil percobaan titik berat</v>
      </c>
      <c r="Q45" s="19" t="str">
        <f t="shared" si="9"/>
        <v>B</v>
      </c>
      <c r="R45" s="19" t="str">
        <f t="shared" si="10"/>
        <v>B</v>
      </c>
      <c r="S45" s="18"/>
      <c r="T45" s="1">
        <v>66</v>
      </c>
      <c r="U45" s="1">
        <v>85</v>
      </c>
      <c r="V45" s="1">
        <v>87.80263157894737</v>
      </c>
      <c r="W45" s="1"/>
      <c r="X45" s="1"/>
      <c r="Y45" s="1">
        <v>90</v>
      </c>
      <c r="Z45" s="1">
        <v>85</v>
      </c>
      <c r="AA45" s="1"/>
      <c r="AB45" s="1"/>
      <c r="AC45" s="1"/>
      <c r="AD45" s="1"/>
      <c r="AE45" s="18"/>
      <c r="AF45" s="1">
        <v>75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37497</v>
      </c>
      <c r="C46" s="19" t="s">
        <v>149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4</v>
      </c>
      <c r="J46" s="19" t="str">
        <f t="shared" si="3"/>
        <v xml:space="preserve">Memiliki kemampuan menerapkan hukum fluida statik, namun perlu meningkatkan prinsip fluida dinamik </v>
      </c>
      <c r="K46" s="19">
        <f t="shared" si="4"/>
        <v>82.5</v>
      </c>
      <c r="L46" s="19" t="str">
        <f t="shared" si="5"/>
        <v>B</v>
      </c>
      <c r="M46" s="19">
        <f t="shared" si="6"/>
        <v>82.5</v>
      </c>
      <c r="N46" s="19" t="str">
        <f t="shared" si="7"/>
        <v>B</v>
      </c>
      <c r="O46" s="35">
        <v>1</v>
      </c>
      <c r="P46" s="19" t="str">
        <f t="shared" si="8"/>
        <v>Memiliki keterampilan menyajikan data dan gambar hasil percobaan titik berat</v>
      </c>
      <c r="Q46" s="19" t="str">
        <f t="shared" si="9"/>
        <v>B</v>
      </c>
      <c r="R46" s="19" t="str">
        <f t="shared" si="10"/>
        <v>B</v>
      </c>
      <c r="S46" s="18"/>
      <c r="T46" s="1">
        <v>82</v>
      </c>
      <c r="U46" s="1">
        <v>85</v>
      </c>
      <c r="V46" s="1">
        <v>85</v>
      </c>
      <c r="W46" s="1"/>
      <c r="X46" s="1"/>
      <c r="Y46" s="1">
        <v>90</v>
      </c>
      <c r="Z46" s="1">
        <v>85</v>
      </c>
      <c r="AA46" s="1"/>
      <c r="AB46" s="1"/>
      <c r="AC46" s="1"/>
      <c r="AD46" s="1"/>
      <c r="AE46" s="18"/>
      <c r="AF46" s="1">
        <v>90</v>
      </c>
      <c r="AG46" s="1">
        <v>75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37510</v>
      </c>
      <c r="C47" s="19" t="s">
        <v>150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menerapkan dinamika rotasi, namun perlu meningkatkan kemampuan analisis elastisitas</v>
      </c>
      <c r="K47" s="19">
        <f t="shared" si="4"/>
        <v>75</v>
      </c>
      <c r="L47" s="19" t="str">
        <f t="shared" si="5"/>
        <v>C</v>
      </c>
      <c r="M47" s="19">
        <f t="shared" si="6"/>
        <v>75</v>
      </c>
      <c r="N47" s="19" t="str">
        <f t="shared" si="7"/>
        <v>C</v>
      </c>
      <c r="O47" s="35">
        <v>1</v>
      </c>
      <c r="P47" s="19" t="str">
        <f t="shared" si="8"/>
        <v>Memiliki keterampilan menyajikan data dan gambar hasil percobaan titik berat</v>
      </c>
      <c r="Q47" s="19" t="str">
        <f t="shared" si="9"/>
        <v>B</v>
      </c>
      <c r="R47" s="19" t="str">
        <f t="shared" si="10"/>
        <v>B</v>
      </c>
      <c r="S47" s="18"/>
      <c r="T47" s="1">
        <v>52</v>
      </c>
      <c r="U47" s="1">
        <v>75</v>
      </c>
      <c r="V47" s="1">
        <v>81.48684210526315</v>
      </c>
      <c r="W47" s="1"/>
      <c r="X47" s="1"/>
      <c r="Y47" s="1">
        <v>85</v>
      </c>
      <c r="Z47" s="1">
        <v>85</v>
      </c>
      <c r="AA47" s="1"/>
      <c r="AB47" s="1"/>
      <c r="AC47" s="1"/>
      <c r="AD47" s="1"/>
      <c r="AE47" s="18"/>
      <c r="AF47" s="1">
        <v>75</v>
      </c>
      <c r="AG47" s="1">
        <v>75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7" t="s">
        <v>101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7" t="s">
        <v>104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7" t="s">
        <v>106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7" t="s">
        <v>107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I31" sqref="I3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30" width="7" customWidth="1"/>
    <col min="31" max="31" width="7.140625" customWidth="1"/>
    <col min="32" max="40" width="8.7109375" customWidth="1"/>
    <col min="41" max="41" width="8.28515625" customWidth="1"/>
    <col min="42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59" width="7.7109375" customWidth="1"/>
    <col min="160" max="160" width="7.140625" customWidth="1"/>
    <col min="161" max="161" width="7.85546875" customWidth="1"/>
    <col min="162" max="162" width="4.85546875" customWidth="1"/>
    <col min="163" max="163" width="6" customWidth="1"/>
    <col min="164" max="164" width="118" customWidth="1"/>
    <col min="165" max="165" width="97.2851562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394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37549</v>
      </c>
      <c r="C11" s="19" t="s">
        <v>152</v>
      </c>
      <c r="D11" s="18"/>
      <c r="E11" s="19">
        <f t="shared" ref="E11:E50" si="0">IF((COUNTA(T11:AA11)&gt;0),(ROUND( AVERAGE(T11:AA11),0)),"")</f>
        <v>91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91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Semua Kompetensi Dasar sudah memenuhi KKM</v>
      </c>
      <c r="K11" s="19">
        <f t="shared" ref="K11:K50" si="4">IF((COUNTA(AF11:AN11)&gt;0),AVERAGE(AF11:AN11),"")</f>
        <v>87.5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menyajikan data dan gambar hasil percobaan titik berat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90</v>
      </c>
      <c r="V11" s="1"/>
      <c r="W11" s="1"/>
      <c r="X11" s="1">
        <v>91.659090909090907</v>
      </c>
      <c r="Y11" s="1">
        <v>90</v>
      </c>
      <c r="Z11" s="1">
        <v>94</v>
      </c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 x14ac:dyDescent="0.25">
      <c r="A12" s="19">
        <v>2</v>
      </c>
      <c r="B12" s="19">
        <v>37562</v>
      </c>
      <c r="C12" s="19" t="s">
        <v>153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4</v>
      </c>
      <c r="J12" s="19" t="str">
        <f t="shared" si="3"/>
        <v xml:space="preserve">Memiliki kemampuan menerapkan hukum fluida statik, namun perlu meningkatkan prinsip fluida dinamik 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>Memiliki keterampilan menyajikan data dan gambar hasil percobaan titik berat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85</v>
      </c>
      <c r="V12" s="1"/>
      <c r="W12" s="1"/>
      <c r="X12" s="1">
        <v>81.431818181818187</v>
      </c>
      <c r="Y12" s="1">
        <v>85</v>
      </c>
      <c r="Z12" s="1">
        <v>85</v>
      </c>
      <c r="AA12" s="1"/>
      <c r="AB12" s="1"/>
      <c r="AC12" s="1"/>
      <c r="AD12" s="1"/>
      <c r="AE12" s="18"/>
      <c r="AF12" s="1">
        <v>75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37575</v>
      </c>
      <c r="C13" s="19" t="s">
        <v>154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4</v>
      </c>
      <c r="J13" s="19" t="str">
        <f t="shared" si="3"/>
        <v xml:space="preserve">Memiliki kemampuan menerapkan hukum fluida statik, namun perlu meningkatkan prinsip fluida dinamik </v>
      </c>
      <c r="K13" s="19">
        <f t="shared" si="4"/>
        <v>80.5</v>
      </c>
      <c r="L13" s="19" t="str">
        <f t="shared" si="5"/>
        <v>B</v>
      </c>
      <c r="M13" s="19">
        <f t="shared" si="6"/>
        <v>80.5</v>
      </c>
      <c r="N13" s="19" t="str">
        <f t="shared" si="7"/>
        <v>B</v>
      </c>
      <c r="O13" s="35">
        <v>1</v>
      </c>
      <c r="P13" s="19" t="str">
        <f t="shared" si="8"/>
        <v>Memiliki keterampilan menyajikan data dan gambar hasil percobaan titik berat</v>
      </c>
      <c r="Q13" s="19" t="str">
        <f t="shared" si="9"/>
        <v>B</v>
      </c>
      <c r="R13" s="19" t="str">
        <f t="shared" si="10"/>
        <v>B</v>
      </c>
      <c r="S13" s="18"/>
      <c r="T13" s="1">
        <v>81</v>
      </c>
      <c r="U13" s="1">
        <v>90</v>
      </c>
      <c r="V13" s="1"/>
      <c r="W13" s="1"/>
      <c r="X13" s="1">
        <v>79.38636363636364</v>
      </c>
      <c r="Y13" s="1">
        <v>75</v>
      </c>
      <c r="Z13" s="1">
        <v>85</v>
      </c>
      <c r="AA13" s="1"/>
      <c r="AB13" s="1"/>
      <c r="AC13" s="1"/>
      <c r="AD13" s="1"/>
      <c r="AE13" s="18"/>
      <c r="AF13" s="1">
        <v>75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4" t="s">
        <v>188</v>
      </c>
      <c r="FI13" s="44" t="s">
        <v>194</v>
      </c>
      <c r="FJ13" s="41">
        <v>8601</v>
      </c>
      <c r="FK13" s="41">
        <v>8611</v>
      </c>
    </row>
    <row r="14" spans="1:167" x14ac:dyDescent="0.25">
      <c r="A14" s="19">
        <v>4</v>
      </c>
      <c r="B14" s="19">
        <v>37588</v>
      </c>
      <c r="C14" s="19" t="s">
        <v>155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5</v>
      </c>
      <c r="J14" s="19" t="str">
        <f t="shared" si="3"/>
        <v>Memiliki kemampuan menerapkan prinsip fluida dinamik, namun perlu meningkatkan kemampuan menganalisis pengaruh kalor</v>
      </c>
      <c r="K14" s="19">
        <f t="shared" si="4"/>
        <v>75</v>
      </c>
      <c r="L14" s="19" t="str">
        <f t="shared" si="5"/>
        <v>C</v>
      </c>
      <c r="M14" s="19">
        <f t="shared" si="6"/>
        <v>75</v>
      </c>
      <c r="N14" s="19" t="str">
        <f t="shared" si="7"/>
        <v>C</v>
      </c>
      <c r="O14" s="35">
        <v>1</v>
      </c>
      <c r="P14" s="19" t="str">
        <f t="shared" si="8"/>
        <v>Memiliki keterampilan menyajikan data dan gambar hasil percobaan titik berat</v>
      </c>
      <c r="Q14" s="19" t="str">
        <f t="shared" si="9"/>
        <v>B</v>
      </c>
      <c r="R14" s="19" t="str">
        <f t="shared" si="10"/>
        <v>B</v>
      </c>
      <c r="S14" s="18"/>
      <c r="T14" s="1">
        <v>78</v>
      </c>
      <c r="U14" s="1">
        <v>85</v>
      </c>
      <c r="V14" s="1"/>
      <c r="W14" s="1"/>
      <c r="X14" s="1">
        <v>68.13636363636364</v>
      </c>
      <c r="Y14" s="1">
        <v>85</v>
      </c>
      <c r="Z14" s="1">
        <v>90</v>
      </c>
      <c r="AA14" s="1"/>
      <c r="AB14" s="1"/>
      <c r="AC14" s="1"/>
      <c r="AD14" s="1"/>
      <c r="AE14" s="18"/>
      <c r="AF14" s="1">
        <v>75</v>
      </c>
      <c r="AG14" s="1">
        <v>75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37601</v>
      </c>
      <c r="C15" s="19" t="s">
        <v>156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Semua Kompetensi Dasar sudah memenuhi KKM</v>
      </c>
      <c r="K15" s="19">
        <f t="shared" si="4"/>
        <v>88</v>
      </c>
      <c r="L15" s="19" t="str">
        <f t="shared" si="5"/>
        <v>A</v>
      </c>
      <c r="M15" s="19">
        <f t="shared" si="6"/>
        <v>88</v>
      </c>
      <c r="N15" s="19" t="str">
        <f t="shared" si="7"/>
        <v>A</v>
      </c>
      <c r="O15" s="35">
        <v>1</v>
      </c>
      <c r="P15" s="19" t="str">
        <f t="shared" si="8"/>
        <v>Memiliki keterampilan menyajikan data dan gambar hasil percobaan titik berat</v>
      </c>
      <c r="Q15" s="19" t="str">
        <f t="shared" si="9"/>
        <v>A</v>
      </c>
      <c r="R15" s="19" t="str">
        <f t="shared" si="10"/>
        <v>A</v>
      </c>
      <c r="S15" s="18"/>
      <c r="T15" s="1">
        <v>77</v>
      </c>
      <c r="U15" s="1">
        <v>90</v>
      </c>
      <c r="V15" s="1"/>
      <c r="W15" s="1"/>
      <c r="X15" s="1">
        <v>85</v>
      </c>
      <c r="Y15" s="1">
        <v>85</v>
      </c>
      <c r="Z15" s="1">
        <v>90</v>
      </c>
      <c r="AA15" s="1"/>
      <c r="AB15" s="1"/>
      <c r="AC15" s="1"/>
      <c r="AD15" s="1"/>
      <c r="AE15" s="18"/>
      <c r="AF15" s="1">
        <v>86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4" t="s">
        <v>189</v>
      </c>
      <c r="FI15" s="43"/>
      <c r="FJ15" s="41">
        <v>8602</v>
      </c>
      <c r="FK15" s="41">
        <v>8612</v>
      </c>
    </row>
    <row r="16" spans="1:167" x14ac:dyDescent="0.25">
      <c r="A16" s="19">
        <v>6</v>
      </c>
      <c r="B16" s="19">
        <v>37614</v>
      </c>
      <c r="C16" s="19" t="s">
        <v>157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Semua Kompetensi Dasar sudah memenuhi KKM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1</v>
      </c>
      <c r="P16" s="19" t="str">
        <f t="shared" si="8"/>
        <v>Memiliki keterampilan menyajikan data dan gambar hasil percobaan titik berat</v>
      </c>
      <c r="Q16" s="19" t="str">
        <f t="shared" si="9"/>
        <v>A</v>
      </c>
      <c r="R16" s="19" t="str">
        <f t="shared" si="10"/>
        <v>A</v>
      </c>
      <c r="S16" s="18"/>
      <c r="T16" s="1">
        <v>76</v>
      </c>
      <c r="U16" s="1">
        <v>85</v>
      </c>
      <c r="V16" s="1"/>
      <c r="W16" s="1"/>
      <c r="X16" s="1">
        <v>91.659090909090907</v>
      </c>
      <c r="Y16" s="1">
        <v>90</v>
      </c>
      <c r="Z16" s="1">
        <v>90</v>
      </c>
      <c r="AA16" s="1"/>
      <c r="AB16" s="1"/>
      <c r="AC16" s="1"/>
      <c r="AD16" s="1"/>
      <c r="AE16" s="18"/>
      <c r="AF16" s="1">
        <v>80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37627</v>
      </c>
      <c r="C17" s="19" t="s">
        <v>158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3</v>
      </c>
      <c r="J17" s="19" t="str">
        <f t="shared" si="3"/>
        <v>Memiliki kemampuan  analisis elastisitas, namun perlu meningkatkan penerapan hukum fluida statik</v>
      </c>
      <c r="K17" s="19">
        <f t="shared" si="4"/>
        <v>75</v>
      </c>
      <c r="L17" s="19" t="str">
        <f t="shared" si="5"/>
        <v>C</v>
      </c>
      <c r="M17" s="19">
        <f t="shared" si="6"/>
        <v>75</v>
      </c>
      <c r="N17" s="19" t="str">
        <f t="shared" si="7"/>
        <v>C</v>
      </c>
      <c r="O17" s="35">
        <v>1</v>
      </c>
      <c r="P17" s="19" t="str">
        <f t="shared" si="8"/>
        <v>Memiliki keterampilan menyajikan data dan gambar hasil percobaan titik berat</v>
      </c>
      <c r="Q17" s="19" t="str">
        <f t="shared" si="9"/>
        <v>B</v>
      </c>
      <c r="R17" s="19" t="str">
        <f t="shared" si="10"/>
        <v>B</v>
      </c>
      <c r="S17" s="18"/>
      <c r="T17" s="1">
        <v>83</v>
      </c>
      <c r="U17" s="1">
        <v>85</v>
      </c>
      <c r="V17" s="1"/>
      <c r="W17" s="1"/>
      <c r="X17" s="1">
        <v>83.47727272727272</v>
      </c>
      <c r="Y17" s="1">
        <v>80</v>
      </c>
      <c r="Z17" s="1">
        <v>80</v>
      </c>
      <c r="AA17" s="1"/>
      <c r="AB17" s="1"/>
      <c r="AC17" s="1"/>
      <c r="AD17" s="1"/>
      <c r="AE17" s="18"/>
      <c r="AF17" s="1">
        <v>75</v>
      </c>
      <c r="AG17" s="1">
        <v>75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190</v>
      </c>
      <c r="FI17" s="43"/>
      <c r="FJ17" s="41">
        <v>8603</v>
      </c>
      <c r="FK17" s="41">
        <v>8613</v>
      </c>
    </row>
    <row r="18" spans="1:167" x14ac:dyDescent="0.25">
      <c r="A18" s="19">
        <v>8</v>
      </c>
      <c r="B18" s="19">
        <v>37640</v>
      </c>
      <c r="C18" s="19" t="s">
        <v>159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3</v>
      </c>
      <c r="J18" s="19" t="str">
        <f t="shared" si="3"/>
        <v>Memiliki kemampuan  analisis elastisitas, namun perlu meningkatkan penerapan hukum fluida statik</v>
      </c>
      <c r="K18" s="19">
        <f t="shared" si="4"/>
        <v>75</v>
      </c>
      <c r="L18" s="19" t="str">
        <f t="shared" si="5"/>
        <v>C</v>
      </c>
      <c r="M18" s="19">
        <f t="shared" si="6"/>
        <v>75</v>
      </c>
      <c r="N18" s="19" t="str">
        <f t="shared" si="7"/>
        <v>C</v>
      </c>
      <c r="O18" s="35">
        <v>1</v>
      </c>
      <c r="P18" s="19" t="str">
        <f t="shared" si="8"/>
        <v>Memiliki keterampilan menyajikan data dan gambar hasil percobaan titik berat</v>
      </c>
      <c r="Q18" s="19" t="str">
        <f t="shared" si="9"/>
        <v>B</v>
      </c>
      <c r="R18" s="19" t="str">
        <f t="shared" si="10"/>
        <v>B</v>
      </c>
      <c r="S18" s="18"/>
      <c r="T18" s="1">
        <v>73</v>
      </c>
      <c r="U18" s="1">
        <v>85</v>
      </c>
      <c r="V18" s="1"/>
      <c r="W18" s="1"/>
      <c r="X18" s="1">
        <v>89.61363636363636</v>
      </c>
      <c r="Y18" s="1">
        <v>85</v>
      </c>
      <c r="Z18" s="1">
        <v>80</v>
      </c>
      <c r="AA18" s="1"/>
      <c r="AB18" s="1"/>
      <c r="AC18" s="1"/>
      <c r="AD18" s="1"/>
      <c r="AE18" s="18"/>
      <c r="AF18" s="1">
        <v>75</v>
      </c>
      <c r="AG18" s="1">
        <v>75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37653</v>
      </c>
      <c r="C19" s="19" t="s">
        <v>160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Semua Kompetensi Dasar sudah memenuhi KKM</v>
      </c>
      <c r="K19" s="19">
        <f t="shared" si="4"/>
        <v>75</v>
      </c>
      <c r="L19" s="19" t="str">
        <f t="shared" si="5"/>
        <v>C</v>
      </c>
      <c r="M19" s="19">
        <f t="shared" si="6"/>
        <v>75</v>
      </c>
      <c r="N19" s="19" t="str">
        <f t="shared" si="7"/>
        <v>C</v>
      </c>
      <c r="O19" s="35">
        <v>1</v>
      </c>
      <c r="P19" s="19" t="str">
        <f t="shared" si="8"/>
        <v>Memiliki keterampilan menyajikan data dan gambar hasil percobaan titik berat</v>
      </c>
      <c r="Q19" s="19" t="str">
        <f t="shared" si="9"/>
        <v>B</v>
      </c>
      <c r="R19" s="19" t="str">
        <f t="shared" si="10"/>
        <v>B</v>
      </c>
      <c r="S19" s="18"/>
      <c r="T19" s="1">
        <v>86</v>
      </c>
      <c r="U19" s="1">
        <v>85</v>
      </c>
      <c r="V19" s="1"/>
      <c r="W19" s="1"/>
      <c r="X19" s="1">
        <v>84.5</v>
      </c>
      <c r="Y19" s="1">
        <v>85</v>
      </c>
      <c r="Z19" s="1">
        <v>85</v>
      </c>
      <c r="AA19" s="1"/>
      <c r="AB19" s="1"/>
      <c r="AC19" s="1"/>
      <c r="AD19" s="1"/>
      <c r="AE19" s="18"/>
      <c r="AF19" s="1">
        <v>75</v>
      </c>
      <c r="AG19" s="1">
        <v>75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191</v>
      </c>
      <c r="FI19" s="43"/>
      <c r="FJ19" s="41">
        <v>8604</v>
      </c>
      <c r="FK19" s="41">
        <v>8614</v>
      </c>
    </row>
    <row r="20" spans="1:167" x14ac:dyDescent="0.25">
      <c r="A20" s="19">
        <v>10</v>
      </c>
      <c r="B20" s="19">
        <v>44729</v>
      </c>
      <c r="C20" s="19" t="s">
        <v>161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4</v>
      </c>
      <c r="J20" s="19" t="str">
        <f t="shared" si="3"/>
        <v xml:space="preserve">Memiliki kemampuan menerapkan hukum fluida statik, namun perlu meningkatkan prinsip fluida dinamik </v>
      </c>
      <c r="K20" s="19">
        <f t="shared" si="4"/>
        <v>75</v>
      </c>
      <c r="L20" s="19" t="str">
        <f t="shared" si="5"/>
        <v>C</v>
      </c>
      <c r="M20" s="19">
        <f t="shared" si="6"/>
        <v>75</v>
      </c>
      <c r="N20" s="19" t="str">
        <f t="shared" si="7"/>
        <v>C</v>
      </c>
      <c r="O20" s="35">
        <v>1</v>
      </c>
      <c r="P20" s="19" t="str">
        <f t="shared" si="8"/>
        <v>Memiliki keterampilan menyajikan data dan gambar hasil percobaan titik berat</v>
      </c>
      <c r="Q20" s="19" t="str">
        <f t="shared" si="9"/>
        <v>B</v>
      </c>
      <c r="R20" s="19" t="str">
        <f t="shared" si="10"/>
        <v>B</v>
      </c>
      <c r="S20" s="18"/>
      <c r="T20" s="1">
        <v>50</v>
      </c>
      <c r="U20" s="1">
        <v>85</v>
      </c>
      <c r="V20" s="1"/>
      <c r="W20" s="1"/>
      <c r="X20" s="1">
        <v>83</v>
      </c>
      <c r="Y20" s="1">
        <v>80</v>
      </c>
      <c r="Z20" s="1">
        <v>85</v>
      </c>
      <c r="AA20" s="1"/>
      <c r="AB20" s="1"/>
      <c r="AC20" s="1"/>
      <c r="AD20" s="1"/>
      <c r="AE20" s="18"/>
      <c r="AF20" s="1">
        <v>75</v>
      </c>
      <c r="AG20" s="1">
        <v>75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37666</v>
      </c>
      <c r="C21" s="19" t="s">
        <v>162</v>
      </c>
      <c r="D21" s="18"/>
      <c r="E21" s="19">
        <f t="shared" si="0"/>
        <v>92</v>
      </c>
      <c r="F21" s="19" t="str">
        <f t="shared" si="1"/>
        <v>A</v>
      </c>
      <c r="G21" s="19">
        <f>IF((COUNTA(T12:AC12)&gt;0),(ROUND((AVERAGE(T21:AD21)),0)),"")</f>
        <v>92</v>
      </c>
      <c r="H21" s="19" t="str">
        <f t="shared" si="2"/>
        <v>A</v>
      </c>
      <c r="I21" s="35">
        <v>1</v>
      </c>
      <c r="J21" s="19" t="str">
        <f t="shared" si="3"/>
        <v>Semua Kompetensi Dasar sudah memenuhi KKM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keterampilan menyajikan data dan gambar hasil percobaan titik berat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90</v>
      </c>
      <c r="V21" s="1"/>
      <c r="W21" s="1"/>
      <c r="X21" s="1">
        <v>95</v>
      </c>
      <c r="Y21" s="1">
        <v>93</v>
      </c>
      <c r="Z21" s="1">
        <v>90</v>
      </c>
      <c r="AA21" s="1"/>
      <c r="AB21" s="1"/>
      <c r="AC21" s="1"/>
      <c r="AD21" s="1"/>
      <c r="AE21" s="18"/>
      <c r="AF21" s="1">
        <v>85</v>
      </c>
      <c r="AG21" s="1">
        <v>75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4" t="s">
        <v>192</v>
      </c>
      <c r="FI21" s="43"/>
      <c r="FJ21" s="41">
        <v>8605</v>
      </c>
      <c r="FK21" s="41">
        <v>8615</v>
      </c>
    </row>
    <row r="22" spans="1:167" x14ac:dyDescent="0.25">
      <c r="A22" s="19">
        <v>12</v>
      </c>
      <c r="B22" s="19">
        <v>37679</v>
      </c>
      <c r="C22" s="19" t="s">
        <v>163</v>
      </c>
      <c r="D22" s="18"/>
      <c r="E22" s="19">
        <f t="shared" si="0"/>
        <v>93</v>
      </c>
      <c r="F22" s="19" t="str">
        <f t="shared" si="1"/>
        <v>A</v>
      </c>
      <c r="G22" s="19">
        <f>IF((COUNTA(T12:AC12)&gt;0),(ROUND((AVERAGE(T22:AD22)),0)),"")</f>
        <v>93</v>
      </c>
      <c r="H22" s="19" t="str">
        <f t="shared" si="2"/>
        <v>A</v>
      </c>
      <c r="I22" s="35">
        <v>1</v>
      </c>
      <c r="J22" s="19" t="str">
        <f t="shared" si="3"/>
        <v>Semua Kompetensi Dasar sudah memenuhi KKM</v>
      </c>
      <c r="K22" s="19">
        <f t="shared" si="4"/>
        <v>81.5</v>
      </c>
      <c r="L22" s="19" t="str">
        <f t="shared" si="5"/>
        <v>B</v>
      </c>
      <c r="M22" s="19">
        <f t="shared" si="6"/>
        <v>81.5</v>
      </c>
      <c r="N22" s="19" t="str">
        <f t="shared" si="7"/>
        <v>B</v>
      </c>
      <c r="O22" s="35">
        <v>1</v>
      </c>
      <c r="P22" s="19" t="str">
        <f t="shared" si="8"/>
        <v>Memiliki keterampilan menyajikan data dan gambar hasil percobaan titik berat</v>
      </c>
      <c r="Q22" s="19" t="str">
        <f t="shared" si="9"/>
        <v>A</v>
      </c>
      <c r="R22" s="19" t="str">
        <f t="shared" si="10"/>
        <v>A</v>
      </c>
      <c r="S22" s="18"/>
      <c r="T22" s="1">
        <v>93</v>
      </c>
      <c r="U22" s="1">
        <v>90</v>
      </c>
      <c r="V22" s="1"/>
      <c r="W22" s="1"/>
      <c r="X22" s="1">
        <v>95</v>
      </c>
      <c r="Y22" s="1">
        <v>95</v>
      </c>
      <c r="Z22" s="1">
        <v>90</v>
      </c>
      <c r="AA22" s="1"/>
      <c r="AB22" s="1"/>
      <c r="AC22" s="1"/>
      <c r="AD22" s="1"/>
      <c r="AE22" s="18"/>
      <c r="AF22" s="1">
        <v>75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37692</v>
      </c>
      <c r="C23" s="19" t="s">
        <v>164</v>
      </c>
      <c r="D23" s="18"/>
      <c r="E23" s="19">
        <f t="shared" si="0"/>
        <v>89</v>
      </c>
      <c r="F23" s="19" t="str">
        <f t="shared" si="1"/>
        <v>A</v>
      </c>
      <c r="G23" s="19">
        <f>IF((COUNTA(T12:AC12)&gt;0),(ROUND((AVERAGE(T23:AD23)),0)),"")</f>
        <v>89</v>
      </c>
      <c r="H23" s="19" t="str">
        <f t="shared" si="2"/>
        <v>A</v>
      </c>
      <c r="I23" s="35">
        <v>1</v>
      </c>
      <c r="J23" s="19" t="str">
        <f t="shared" si="3"/>
        <v>Semua Kompetensi Dasar sudah memenuhi KKM</v>
      </c>
      <c r="K23" s="19">
        <f t="shared" si="4"/>
        <v>77.5</v>
      </c>
      <c r="L23" s="19" t="str">
        <f t="shared" si="5"/>
        <v>B</v>
      </c>
      <c r="M23" s="19">
        <f t="shared" si="6"/>
        <v>77.5</v>
      </c>
      <c r="N23" s="19" t="str">
        <f t="shared" si="7"/>
        <v>B</v>
      </c>
      <c r="O23" s="35">
        <v>1</v>
      </c>
      <c r="P23" s="19" t="str">
        <f t="shared" si="8"/>
        <v>Memiliki keterampilan menyajikan data dan gambar hasil percobaan titik berat</v>
      </c>
      <c r="Q23" s="19" t="str">
        <f t="shared" si="9"/>
        <v>A</v>
      </c>
      <c r="R23" s="19" t="str">
        <f t="shared" si="10"/>
        <v>A</v>
      </c>
      <c r="S23" s="18"/>
      <c r="T23" s="1">
        <v>90</v>
      </c>
      <c r="U23" s="1">
        <v>90</v>
      </c>
      <c r="V23" s="1"/>
      <c r="W23" s="1"/>
      <c r="X23" s="1">
        <v>97.795454545454547</v>
      </c>
      <c r="Y23" s="1">
        <v>85</v>
      </c>
      <c r="Z23" s="1">
        <v>80</v>
      </c>
      <c r="AA23" s="1"/>
      <c r="AB23" s="1"/>
      <c r="AC23" s="1"/>
      <c r="AD23" s="1"/>
      <c r="AE23" s="18"/>
      <c r="AF23" s="1">
        <v>80</v>
      </c>
      <c r="AG23" s="1">
        <v>75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4" t="s">
        <v>193</v>
      </c>
      <c r="FI23" s="43"/>
      <c r="FJ23" s="41">
        <v>8606</v>
      </c>
      <c r="FK23" s="41">
        <v>8616</v>
      </c>
    </row>
    <row r="24" spans="1:167" x14ac:dyDescent="0.25">
      <c r="A24" s="19">
        <v>14</v>
      </c>
      <c r="B24" s="19">
        <v>37705</v>
      </c>
      <c r="C24" s="19" t="s">
        <v>165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3</v>
      </c>
      <c r="J24" s="19" t="str">
        <f t="shared" si="3"/>
        <v>Memiliki kemampuan  analisis elastisitas, namun perlu meningkatkan penerapan hukum fluida statik</v>
      </c>
      <c r="K24" s="19">
        <f t="shared" si="4"/>
        <v>75</v>
      </c>
      <c r="L24" s="19" t="str">
        <f t="shared" si="5"/>
        <v>C</v>
      </c>
      <c r="M24" s="19">
        <f t="shared" si="6"/>
        <v>75</v>
      </c>
      <c r="N24" s="19" t="str">
        <f t="shared" si="7"/>
        <v>C</v>
      </c>
      <c r="O24" s="35">
        <v>1</v>
      </c>
      <c r="P24" s="19" t="str">
        <f t="shared" si="8"/>
        <v>Memiliki keterampilan menyajikan data dan gambar hasil percobaan titik berat</v>
      </c>
      <c r="Q24" s="19" t="str">
        <f t="shared" si="9"/>
        <v>B</v>
      </c>
      <c r="R24" s="19" t="str">
        <f t="shared" si="10"/>
        <v>B</v>
      </c>
      <c r="S24" s="18"/>
      <c r="T24" s="1">
        <v>77</v>
      </c>
      <c r="U24" s="1">
        <v>85</v>
      </c>
      <c r="V24" s="1"/>
      <c r="W24" s="1"/>
      <c r="X24" s="1">
        <v>76.318181818181813</v>
      </c>
      <c r="Y24" s="1">
        <v>85</v>
      </c>
      <c r="Z24" s="1">
        <v>85</v>
      </c>
      <c r="AA24" s="1"/>
      <c r="AB24" s="1"/>
      <c r="AC24" s="1"/>
      <c r="AD24" s="1"/>
      <c r="AE24" s="18"/>
      <c r="AF24" s="1">
        <v>75</v>
      </c>
      <c r="AG24" s="1">
        <v>75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37718</v>
      </c>
      <c r="C25" s="19" t="s">
        <v>166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5</v>
      </c>
      <c r="J25" s="19" t="str">
        <f t="shared" si="3"/>
        <v>Memiliki kemampuan menerapkan prinsip fluida dinamik, namun perlu meningkatkan kemampuan menganalisis pengaruh kalor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1</v>
      </c>
      <c r="P25" s="19" t="str">
        <f t="shared" si="8"/>
        <v>Memiliki keterampilan menyajikan data dan gambar hasil percobaan titik berat</v>
      </c>
      <c r="Q25" s="19" t="str">
        <f t="shared" si="9"/>
        <v>B</v>
      </c>
      <c r="R25" s="19" t="str">
        <f t="shared" si="10"/>
        <v>B</v>
      </c>
      <c r="S25" s="18"/>
      <c r="T25" s="1">
        <v>84</v>
      </c>
      <c r="U25" s="1">
        <v>85</v>
      </c>
      <c r="V25" s="1"/>
      <c r="W25" s="1"/>
      <c r="X25" s="1">
        <v>79.38636363636364</v>
      </c>
      <c r="Y25" s="1">
        <v>85</v>
      </c>
      <c r="Z25" s="1">
        <v>85</v>
      </c>
      <c r="AA25" s="1"/>
      <c r="AB25" s="1"/>
      <c r="AC25" s="1"/>
      <c r="AD25" s="1"/>
      <c r="AE25" s="18"/>
      <c r="AF25" s="1">
        <v>80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78</v>
      </c>
      <c r="FD25" s="68"/>
      <c r="FE25" s="68"/>
      <c r="FG25" s="42">
        <v>7</v>
      </c>
      <c r="FH25" s="43"/>
      <c r="FI25" s="43"/>
      <c r="FJ25" s="41">
        <v>8607</v>
      </c>
      <c r="FK25" s="41">
        <v>8617</v>
      </c>
    </row>
    <row r="26" spans="1:167" x14ac:dyDescent="0.25">
      <c r="A26" s="19">
        <v>16</v>
      </c>
      <c r="B26" s="19">
        <v>37731</v>
      </c>
      <c r="C26" s="19" t="s">
        <v>167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5</v>
      </c>
      <c r="J26" s="19" t="str">
        <f t="shared" si="3"/>
        <v>Memiliki kemampuan menerapkan prinsip fluida dinamik, namun perlu meningkatkan kemampuan menganalisis pengaruh kalor</v>
      </c>
      <c r="K26" s="19">
        <f t="shared" si="4"/>
        <v>75</v>
      </c>
      <c r="L26" s="19" t="str">
        <f t="shared" si="5"/>
        <v>C</v>
      </c>
      <c r="M26" s="19">
        <f t="shared" si="6"/>
        <v>75</v>
      </c>
      <c r="N26" s="19" t="str">
        <f t="shared" si="7"/>
        <v>C</v>
      </c>
      <c r="O26" s="35">
        <v>1</v>
      </c>
      <c r="P26" s="19" t="str">
        <f t="shared" si="8"/>
        <v>Memiliki keterampilan menyajikan data dan gambar hasil percobaan titik berat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85</v>
      </c>
      <c r="V26" s="1"/>
      <c r="W26" s="1"/>
      <c r="X26" s="1">
        <v>62</v>
      </c>
      <c r="Y26" s="1">
        <v>85</v>
      </c>
      <c r="Z26" s="1">
        <v>85</v>
      </c>
      <c r="AA26" s="1"/>
      <c r="AB26" s="1"/>
      <c r="AC26" s="1"/>
      <c r="AD26" s="1"/>
      <c r="AE26" s="18"/>
      <c r="AF26" s="1">
        <v>75</v>
      </c>
      <c r="AG26" s="1">
        <v>75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37744</v>
      </c>
      <c r="C27" s="19" t="s">
        <v>168</v>
      </c>
      <c r="D27" s="18"/>
      <c r="E27" s="19">
        <f t="shared" si="0"/>
        <v>94</v>
      </c>
      <c r="F27" s="19" t="str">
        <f t="shared" si="1"/>
        <v>A</v>
      </c>
      <c r="G27" s="19">
        <f>IF((COUNTA(T12:AC12)&gt;0),(ROUND((AVERAGE(T27:AD27)),0)),"")</f>
        <v>94</v>
      </c>
      <c r="H27" s="19" t="str">
        <f t="shared" si="2"/>
        <v>A</v>
      </c>
      <c r="I27" s="35">
        <v>1</v>
      </c>
      <c r="J27" s="19" t="str">
        <f t="shared" si="3"/>
        <v>Semua Kompetensi Dasar sudah memenuhi KKM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keterampilan menyajikan data dan gambar hasil percobaan titik berat</v>
      </c>
      <c r="Q27" s="19" t="str">
        <f t="shared" si="9"/>
        <v>A</v>
      </c>
      <c r="R27" s="19" t="str">
        <f t="shared" si="10"/>
        <v>A</v>
      </c>
      <c r="S27" s="18"/>
      <c r="T27" s="1">
        <v>92</v>
      </c>
      <c r="U27" s="1">
        <v>90</v>
      </c>
      <c r="V27" s="1"/>
      <c r="W27" s="1"/>
      <c r="X27" s="1">
        <v>95</v>
      </c>
      <c r="Y27" s="1">
        <v>100</v>
      </c>
      <c r="Z27" s="1">
        <v>95</v>
      </c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8608</v>
      </c>
      <c r="FK27" s="41">
        <v>8618</v>
      </c>
    </row>
    <row r="28" spans="1:167" x14ac:dyDescent="0.25">
      <c r="A28" s="19">
        <v>18</v>
      </c>
      <c r="B28" s="19">
        <v>37757</v>
      </c>
      <c r="C28" s="19" t="s">
        <v>169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Semua Kompetensi Dasar sudah memenuhi KKM</v>
      </c>
      <c r="K28" s="19">
        <f t="shared" si="4"/>
        <v>76</v>
      </c>
      <c r="L28" s="19" t="str">
        <f t="shared" si="5"/>
        <v>B</v>
      </c>
      <c r="M28" s="19">
        <f t="shared" si="6"/>
        <v>76</v>
      </c>
      <c r="N28" s="19" t="str">
        <f t="shared" si="7"/>
        <v>B</v>
      </c>
      <c r="O28" s="35">
        <v>1</v>
      </c>
      <c r="P28" s="19" t="str">
        <f t="shared" si="8"/>
        <v>Memiliki keterampilan menyajikan data dan gambar hasil percobaan titik berat</v>
      </c>
      <c r="Q28" s="19" t="str">
        <f t="shared" si="9"/>
        <v>A</v>
      </c>
      <c r="R28" s="19" t="str">
        <f t="shared" si="10"/>
        <v>A</v>
      </c>
      <c r="S28" s="18"/>
      <c r="T28" s="1">
        <v>87</v>
      </c>
      <c r="U28" s="1">
        <v>90</v>
      </c>
      <c r="V28" s="1"/>
      <c r="W28" s="1"/>
      <c r="X28" s="1">
        <v>92.681818181818187</v>
      </c>
      <c r="Y28" s="1">
        <v>85</v>
      </c>
      <c r="Z28" s="1">
        <v>85</v>
      </c>
      <c r="AA28" s="1"/>
      <c r="AB28" s="1"/>
      <c r="AC28" s="1"/>
      <c r="AD28" s="1"/>
      <c r="AE28" s="18"/>
      <c r="AF28" s="1">
        <v>76</v>
      </c>
      <c r="AG28" s="1">
        <v>76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37770</v>
      </c>
      <c r="C29" s="19" t="s">
        <v>170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4</v>
      </c>
      <c r="J29" s="19" t="str">
        <f t="shared" si="3"/>
        <v xml:space="preserve">Memiliki kemampuan menerapkan hukum fluida statik, namun perlu meningkatkan prinsip fluida dinamik 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keterampilan menyajikan data dan gambar hasil percobaan titik berat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85</v>
      </c>
      <c r="V29" s="1"/>
      <c r="W29" s="1"/>
      <c r="X29" s="1">
        <v>75.295454545454547</v>
      </c>
      <c r="Y29" s="1">
        <v>85</v>
      </c>
      <c r="Z29" s="1">
        <v>85</v>
      </c>
      <c r="AA29" s="1"/>
      <c r="AB29" s="1"/>
      <c r="AC29" s="1"/>
      <c r="AD29" s="1"/>
      <c r="AE29" s="18"/>
      <c r="AF29" s="1">
        <v>80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8609</v>
      </c>
      <c r="FK29" s="41">
        <v>8619</v>
      </c>
    </row>
    <row r="30" spans="1:167" x14ac:dyDescent="0.25">
      <c r="A30" s="19">
        <v>20</v>
      </c>
      <c r="B30" s="19">
        <v>37783</v>
      </c>
      <c r="C30" s="19" t="s">
        <v>171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Semua Kompetensi Dasar sudah memenuhi KKM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keterampilan menyajikan data dan gambar hasil percobaan titik berat</v>
      </c>
      <c r="Q30" s="19" t="str">
        <f t="shared" si="9"/>
        <v>A</v>
      </c>
      <c r="R30" s="19" t="str">
        <f t="shared" si="10"/>
        <v>A</v>
      </c>
      <c r="S30" s="18"/>
      <c r="T30" s="1">
        <v>84</v>
      </c>
      <c r="U30" s="1">
        <v>85</v>
      </c>
      <c r="V30" s="1"/>
      <c r="W30" s="1"/>
      <c r="X30" s="1">
        <v>95.75</v>
      </c>
      <c r="Y30" s="1">
        <v>90</v>
      </c>
      <c r="Z30" s="1">
        <v>85</v>
      </c>
      <c r="AA30" s="1"/>
      <c r="AB30" s="1"/>
      <c r="AC30" s="1"/>
      <c r="AD30" s="1"/>
      <c r="AE30" s="18"/>
      <c r="AF30" s="1">
        <v>80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37796</v>
      </c>
      <c r="C31" s="19" t="s">
        <v>172</v>
      </c>
      <c r="D31" s="18"/>
      <c r="E31" s="19">
        <f t="shared" si="0"/>
        <v>92</v>
      </c>
      <c r="F31" s="19" t="str">
        <f t="shared" si="1"/>
        <v>A</v>
      </c>
      <c r="G31" s="19">
        <f>IF((COUNTA(T12:AC12)&gt;0),(ROUND((AVERAGE(T31:AD31)),0)),"")</f>
        <v>92</v>
      </c>
      <c r="H31" s="19" t="str">
        <f t="shared" si="2"/>
        <v>A</v>
      </c>
      <c r="I31" s="35">
        <v>1</v>
      </c>
      <c r="J31" s="19" t="str">
        <f t="shared" si="3"/>
        <v>Semua Kompetensi Dasar sudah memenuhi KKM</v>
      </c>
      <c r="K31" s="19">
        <f t="shared" si="4"/>
        <v>87.5</v>
      </c>
      <c r="L31" s="19" t="str">
        <f t="shared" si="5"/>
        <v>A</v>
      </c>
      <c r="M31" s="19">
        <f t="shared" si="6"/>
        <v>87.5</v>
      </c>
      <c r="N31" s="19" t="str">
        <f t="shared" si="7"/>
        <v>A</v>
      </c>
      <c r="O31" s="35">
        <v>1</v>
      </c>
      <c r="P31" s="19" t="str">
        <f t="shared" si="8"/>
        <v>Memiliki keterampilan menyajikan data dan gambar hasil percobaan titik berat</v>
      </c>
      <c r="Q31" s="19" t="str">
        <f t="shared" si="9"/>
        <v>A</v>
      </c>
      <c r="R31" s="19" t="str">
        <f t="shared" si="10"/>
        <v>A</v>
      </c>
      <c r="S31" s="18"/>
      <c r="T31" s="1">
        <v>84</v>
      </c>
      <c r="U31" s="1">
        <v>85</v>
      </c>
      <c r="V31" s="1"/>
      <c r="W31" s="1"/>
      <c r="X31" s="1">
        <v>89.61363636363636</v>
      </c>
      <c r="Y31" s="1">
        <v>100</v>
      </c>
      <c r="Z31" s="1">
        <v>100</v>
      </c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8610</v>
      </c>
      <c r="FK31" s="41">
        <v>8620</v>
      </c>
    </row>
    <row r="32" spans="1:167" x14ac:dyDescent="0.25">
      <c r="A32" s="19">
        <v>22</v>
      </c>
      <c r="B32" s="19">
        <v>37809</v>
      </c>
      <c r="C32" s="19" t="s">
        <v>173</v>
      </c>
      <c r="D32" s="18"/>
      <c r="E32" s="19">
        <f t="shared" si="0"/>
        <v>95</v>
      </c>
      <c r="F32" s="19" t="str">
        <f t="shared" si="1"/>
        <v>A</v>
      </c>
      <c r="G32" s="19">
        <f>IF((COUNTA(T12:AC12)&gt;0),(ROUND((AVERAGE(T32:AD32)),0)),"")</f>
        <v>95</v>
      </c>
      <c r="H32" s="19" t="str">
        <f t="shared" si="2"/>
        <v>A</v>
      </c>
      <c r="I32" s="35">
        <v>1</v>
      </c>
      <c r="J32" s="19" t="str">
        <f t="shared" si="3"/>
        <v>Semua Kompetensi Dasar sudah memenuhi KKM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1</v>
      </c>
      <c r="P32" s="19" t="str">
        <f t="shared" si="8"/>
        <v>Memiliki keterampilan menyajikan data dan gambar hasil percobaan titik berat</v>
      </c>
      <c r="Q32" s="19" t="str">
        <f t="shared" si="9"/>
        <v>A</v>
      </c>
      <c r="R32" s="19" t="str">
        <f t="shared" si="10"/>
        <v>A</v>
      </c>
      <c r="S32" s="18"/>
      <c r="T32" s="1">
        <v>88</v>
      </c>
      <c r="U32" s="1">
        <v>90</v>
      </c>
      <c r="V32" s="1"/>
      <c r="W32" s="1"/>
      <c r="X32" s="1">
        <v>95</v>
      </c>
      <c r="Y32" s="1">
        <v>100</v>
      </c>
      <c r="Z32" s="1">
        <v>100</v>
      </c>
      <c r="AA32" s="1"/>
      <c r="AB32" s="1"/>
      <c r="AC32" s="1"/>
      <c r="AD32" s="1"/>
      <c r="AE32" s="18"/>
      <c r="AF32" s="1">
        <v>84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37822</v>
      </c>
      <c r="C33" s="19" t="s">
        <v>174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3</v>
      </c>
      <c r="J33" s="19" t="str">
        <f t="shared" si="3"/>
        <v>Memiliki kemampuan  analisis elastisitas, namun perlu meningkatkan penerapan hukum fluida statik</v>
      </c>
      <c r="K33" s="19">
        <f t="shared" si="4"/>
        <v>76</v>
      </c>
      <c r="L33" s="19" t="str">
        <f t="shared" si="5"/>
        <v>B</v>
      </c>
      <c r="M33" s="19">
        <f t="shared" si="6"/>
        <v>76</v>
      </c>
      <c r="N33" s="19" t="str">
        <f t="shared" si="7"/>
        <v>B</v>
      </c>
      <c r="O33" s="35">
        <v>1</v>
      </c>
      <c r="P33" s="19" t="str">
        <f t="shared" si="8"/>
        <v>Memiliki keterampilan menyajikan data dan gambar hasil percobaan titik berat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85</v>
      </c>
      <c r="V33" s="1"/>
      <c r="W33" s="1"/>
      <c r="X33" s="1">
        <v>85.52272727272728</v>
      </c>
      <c r="Y33" s="1">
        <v>85</v>
      </c>
      <c r="Z33" s="1">
        <v>80</v>
      </c>
      <c r="AA33" s="1"/>
      <c r="AB33" s="1"/>
      <c r="AC33" s="1"/>
      <c r="AD33" s="1"/>
      <c r="AE33" s="18"/>
      <c r="AF33" s="1">
        <v>76</v>
      </c>
      <c r="AG33" s="1">
        <v>76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37835</v>
      </c>
      <c r="C34" s="19" t="s">
        <v>175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3</v>
      </c>
      <c r="J34" s="19" t="str">
        <f t="shared" si="3"/>
        <v>Memiliki kemampuan  analisis elastisitas, namun perlu meningkatkan penerapan hukum fluida statik</v>
      </c>
      <c r="K34" s="19">
        <f t="shared" si="4"/>
        <v>75</v>
      </c>
      <c r="L34" s="19" t="str">
        <f t="shared" si="5"/>
        <v>C</v>
      </c>
      <c r="M34" s="19">
        <f t="shared" si="6"/>
        <v>75</v>
      </c>
      <c r="N34" s="19" t="str">
        <f t="shared" si="7"/>
        <v>C</v>
      </c>
      <c r="O34" s="35">
        <v>1</v>
      </c>
      <c r="P34" s="19" t="str">
        <f t="shared" si="8"/>
        <v>Memiliki keterampilan menyajikan data dan gambar hasil percobaan titik berat</v>
      </c>
      <c r="Q34" s="19" t="str">
        <f t="shared" si="9"/>
        <v>B</v>
      </c>
      <c r="R34" s="19" t="str">
        <f t="shared" si="10"/>
        <v>B</v>
      </c>
      <c r="S34" s="18"/>
      <c r="T34" s="1">
        <v>79</v>
      </c>
      <c r="U34" s="1">
        <v>80</v>
      </c>
      <c r="V34" s="1"/>
      <c r="W34" s="1"/>
      <c r="X34" s="1">
        <v>69.159090909090907</v>
      </c>
      <c r="Y34" s="1">
        <v>75</v>
      </c>
      <c r="Z34" s="1">
        <v>80</v>
      </c>
      <c r="AA34" s="1"/>
      <c r="AB34" s="1"/>
      <c r="AC34" s="1"/>
      <c r="AD34" s="1"/>
      <c r="AE34" s="18"/>
      <c r="AF34" s="1">
        <v>75</v>
      </c>
      <c r="AG34" s="1">
        <v>75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37848</v>
      </c>
      <c r="C35" s="19" t="s">
        <v>176</v>
      </c>
      <c r="D35" s="18"/>
      <c r="E35" s="19">
        <f t="shared" si="0"/>
        <v>89</v>
      </c>
      <c r="F35" s="19" t="str">
        <f t="shared" si="1"/>
        <v>A</v>
      </c>
      <c r="G35" s="19">
        <f>IF((COUNTA(T12:AC12)&gt;0),(ROUND((AVERAGE(T35:AD35)),0)),"")</f>
        <v>89</v>
      </c>
      <c r="H35" s="19" t="str">
        <f t="shared" si="2"/>
        <v>A</v>
      </c>
      <c r="I35" s="35">
        <v>1</v>
      </c>
      <c r="J35" s="19" t="str">
        <f t="shared" si="3"/>
        <v>Semua Kompetensi Dasar sudah memenuhi KKM</v>
      </c>
      <c r="K35" s="19">
        <f t="shared" si="4"/>
        <v>75</v>
      </c>
      <c r="L35" s="19" t="str">
        <f t="shared" si="5"/>
        <v>C</v>
      </c>
      <c r="M35" s="19">
        <f t="shared" si="6"/>
        <v>75</v>
      </c>
      <c r="N35" s="19" t="str">
        <f t="shared" si="7"/>
        <v>C</v>
      </c>
      <c r="O35" s="35">
        <v>1</v>
      </c>
      <c r="P35" s="19" t="str">
        <f t="shared" si="8"/>
        <v>Memiliki keterampilan menyajikan data dan gambar hasil percobaan titik berat</v>
      </c>
      <c r="Q35" s="19" t="str">
        <f t="shared" si="9"/>
        <v>A</v>
      </c>
      <c r="R35" s="19" t="str">
        <f t="shared" si="10"/>
        <v>A</v>
      </c>
      <c r="S35" s="18"/>
      <c r="T35" s="1">
        <v>78</v>
      </c>
      <c r="U35" s="1">
        <v>90</v>
      </c>
      <c r="V35" s="1"/>
      <c r="W35" s="1"/>
      <c r="X35" s="1">
        <v>97.795454545454547</v>
      </c>
      <c r="Y35" s="1">
        <v>90</v>
      </c>
      <c r="Z35" s="1">
        <v>90</v>
      </c>
      <c r="AA35" s="1"/>
      <c r="AB35" s="1"/>
      <c r="AC35" s="1"/>
      <c r="AD35" s="1"/>
      <c r="AE35" s="18"/>
      <c r="AF35" s="1">
        <v>75</v>
      </c>
      <c r="AG35" s="1">
        <v>75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37861</v>
      </c>
      <c r="C36" s="19" t="s">
        <v>177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3</v>
      </c>
      <c r="J36" s="19" t="str">
        <f t="shared" si="3"/>
        <v>Memiliki kemampuan  analisis elastisitas, namun perlu meningkatkan penerapan hukum fluida statik</v>
      </c>
      <c r="K36" s="19">
        <f t="shared" si="4"/>
        <v>75</v>
      </c>
      <c r="L36" s="19" t="str">
        <f t="shared" si="5"/>
        <v>C</v>
      </c>
      <c r="M36" s="19">
        <f t="shared" si="6"/>
        <v>75</v>
      </c>
      <c r="N36" s="19" t="str">
        <f t="shared" si="7"/>
        <v>C</v>
      </c>
      <c r="O36" s="35">
        <v>1</v>
      </c>
      <c r="P36" s="19" t="str">
        <f t="shared" si="8"/>
        <v>Memiliki keterampilan menyajikan data dan gambar hasil percobaan titik berat</v>
      </c>
      <c r="Q36" s="19" t="str">
        <f t="shared" si="9"/>
        <v>B</v>
      </c>
      <c r="R36" s="19" t="str">
        <f t="shared" si="10"/>
        <v>B</v>
      </c>
      <c r="S36" s="18"/>
      <c r="T36" s="1">
        <v>81</v>
      </c>
      <c r="U36" s="1">
        <v>85</v>
      </c>
      <c r="V36" s="1"/>
      <c r="W36" s="1"/>
      <c r="X36" s="1">
        <v>89.61363636363636</v>
      </c>
      <c r="Y36" s="1">
        <v>85</v>
      </c>
      <c r="Z36" s="1">
        <v>80</v>
      </c>
      <c r="AA36" s="1"/>
      <c r="AB36" s="1"/>
      <c r="AC36" s="1"/>
      <c r="AD36" s="1"/>
      <c r="AE36" s="18"/>
      <c r="AF36" s="1">
        <v>75</v>
      </c>
      <c r="AG36" s="1">
        <v>75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37874</v>
      </c>
      <c r="C37" s="19" t="s">
        <v>178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Semua Kompetensi Dasar sudah memenuhi KKM</v>
      </c>
      <c r="K37" s="19">
        <f t="shared" si="4"/>
        <v>76</v>
      </c>
      <c r="L37" s="19" t="str">
        <f t="shared" si="5"/>
        <v>B</v>
      </c>
      <c r="M37" s="19">
        <f t="shared" si="6"/>
        <v>76</v>
      </c>
      <c r="N37" s="19" t="str">
        <f t="shared" si="7"/>
        <v>B</v>
      </c>
      <c r="O37" s="35">
        <v>1</v>
      </c>
      <c r="P37" s="19" t="str">
        <f t="shared" si="8"/>
        <v>Memiliki keterampilan menyajikan data dan gambar hasil percobaan titik berat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85</v>
      </c>
      <c r="V37" s="1"/>
      <c r="W37" s="1"/>
      <c r="X37" s="1">
        <v>91.659090909090907</v>
      </c>
      <c r="Y37" s="1">
        <v>90</v>
      </c>
      <c r="Z37" s="1">
        <v>90</v>
      </c>
      <c r="AA37" s="1"/>
      <c r="AB37" s="1"/>
      <c r="AC37" s="1"/>
      <c r="AD37" s="1"/>
      <c r="AE37" s="18"/>
      <c r="AF37" s="1">
        <v>76</v>
      </c>
      <c r="AG37" s="1">
        <v>76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37887</v>
      </c>
      <c r="C38" s="19" t="s">
        <v>179</v>
      </c>
      <c r="D38" s="18"/>
      <c r="E38" s="19">
        <f t="shared" si="0"/>
        <v>91</v>
      </c>
      <c r="F38" s="19" t="str">
        <f t="shared" si="1"/>
        <v>A</v>
      </c>
      <c r="G38" s="19">
        <f>IF((COUNTA(T12:AC12)&gt;0),(ROUND((AVERAGE(T38:AD38)),0)),"")</f>
        <v>91</v>
      </c>
      <c r="H38" s="19" t="str">
        <f t="shared" si="2"/>
        <v>A</v>
      </c>
      <c r="I38" s="35">
        <v>1</v>
      </c>
      <c r="J38" s="19" t="str">
        <f t="shared" si="3"/>
        <v>Semua Kompetensi Dasar sudah memenuhi KKM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1</v>
      </c>
      <c r="P38" s="19" t="str">
        <f t="shared" si="8"/>
        <v>Memiliki keterampilan menyajikan data dan gambar hasil percobaan titik berat</v>
      </c>
      <c r="Q38" s="19" t="str">
        <f t="shared" si="9"/>
        <v>A</v>
      </c>
      <c r="R38" s="19" t="str">
        <f t="shared" si="10"/>
        <v>A</v>
      </c>
      <c r="S38" s="18"/>
      <c r="T38" s="1">
        <v>92</v>
      </c>
      <c r="U38" s="1">
        <v>85</v>
      </c>
      <c r="V38" s="1"/>
      <c r="W38" s="1"/>
      <c r="X38" s="1">
        <v>96.77272727272728</v>
      </c>
      <c r="Y38" s="1">
        <v>90</v>
      </c>
      <c r="Z38" s="1">
        <v>90</v>
      </c>
      <c r="AA38" s="1"/>
      <c r="AB38" s="1"/>
      <c r="AC38" s="1"/>
      <c r="AD38" s="1"/>
      <c r="AE38" s="18"/>
      <c r="AF38" s="1">
        <v>84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37900</v>
      </c>
      <c r="C39" s="19" t="s">
        <v>180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Semua Kompetensi Dasar sudah memenuhi KKM</v>
      </c>
      <c r="K39" s="19">
        <f t="shared" si="4"/>
        <v>75</v>
      </c>
      <c r="L39" s="19" t="str">
        <f t="shared" si="5"/>
        <v>C</v>
      </c>
      <c r="M39" s="19">
        <f t="shared" si="6"/>
        <v>75</v>
      </c>
      <c r="N39" s="19" t="str">
        <f t="shared" si="7"/>
        <v>C</v>
      </c>
      <c r="O39" s="35">
        <v>1</v>
      </c>
      <c r="P39" s="19" t="str">
        <f t="shared" si="8"/>
        <v>Memiliki keterampilan menyajikan data dan gambar hasil percobaan titik berat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90</v>
      </c>
      <c r="V39" s="1"/>
      <c r="W39" s="1"/>
      <c r="X39" s="1">
        <v>82.454545454545453</v>
      </c>
      <c r="Y39" s="1">
        <v>90</v>
      </c>
      <c r="Z39" s="1">
        <v>90</v>
      </c>
      <c r="AA39" s="1"/>
      <c r="AB39" s="1"/>
      <c r="AC39" s="1"/>
      <c r="AD39" s="1"/>
      <c r="AE39" s="18"/>
      <c r="AF39" s="1">
        <v>75</v>
      </c>
      <c r="AG39" s="1">
        <v>75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37913</v>
      </c>
      <c r="C40" s="19" t="s">
        <v>181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4</v>
      </c>
      <c r="J40" s="19" t="str">
        <f t="shared" si="3"/>
        <v xml:space="preserve">Memiliki kemampuan menerapkan hukum fluida statik, namun perlu meningkatkan prinsip fluida dinamik </v>
      </c>
      <c r="K40" s="19">
        <f t="shared" si="4"/>
        <v>75</v>
      </c>
      <c r="L40" s="19" t="str">
        <f t="shared" si="5"/>
        <v>C</v>
      </c>
      <c r="M40" s="19">
        <f t="shared" si="6"/>
        <v>75</v>
      </c>
      <c r="N40" s="19" t="str">
        <f t="shared" si="7"/>
        <v>C</v>
      </c>
      <c r="O40" s="35">
        <v>1</v>
      </c>
      <c r="P40" s="19" t="str">
        <f t="shared" si="8"/>
        <v>Memiliki keterampilan menyajikan data dan gambar hasil percobaan titik berat</v>
      </c>
      <c r="Q40" s="19" t="str">
        <f t="shared" si="9"/>
        <v>B</v>
      </c>
      <c r="R40" s="19" t="str">
        <f t="shared" si="10"/>
        <v>B</v>
      </c>
      <c r="S40" s="18"/>
      <c r="T40" s="1">
        <v>77</v>
      </c>
      <c r="U40" s="1">
        <v>85</v>
      </c>
      <c r="V40" s="1"/>
      <c r="W40" s="1"/>
      <c r="X40" s="1">
        <v>72.22727272727272</v>
      </c>
      <c r="Y40" s="1">
        <v>85</v>
      </c>
      <c r="Z40" s="1">
        <v>80</v>
      </c>
      <c r="AA40" s="1"/>
      <c r="AB40" s="1"/>
      <c r="AC40" s="1"/>
      <c r="AD40" s="1"/>
      <c r="AE40" s="18"/>
      <c r="AF40" s="1">
        <v>75</v>
      </c>
      <c r="AG40" s="1">
        <v>75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37926</v>
      </c>
      <c r="C41" s="19" t="s">
        <v>182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3</v>
      </c>
      <c r="J41" s="19" t="str">
        <f t="shared" si="3"/>
        <v>Memiliki kemampuan  analisis elastisitas, namun perlu meningkatkan penerapan hukum fluida statik</v>
      </c>
      <c r="K41" s="19">
        <f t="shared" si="4"/>
        <v>83.5</v>
      </c>
      <c r="L41" s="19" t="str">
        <f t="shared" si="5"/>
        <v>B</v>
      </c>
      <c r="M41" s="19">
        <f t="shared" si="6"/>
        <v>83.5</v>
      </c>
      <c r="N41" s="19" t="str">
        <f t="shared" si="7"/>
        <v>B</v>
      </c>
      <c r="O41" s="35">
        <v>1</v>
      </c>
      <c r="P41" s="19" t="str">
        <f t="shared" si="8"/>
        <v>Memiliki keterampilan menyajikan data dan gambar hasil percobaan titik berat</v>
      </c>
      <c r="Q41" s="19" t="str">
        <f t="shared" si="9"/>
        <v>B</v>
      </c>
      <c r="R41" s="19" t="str">
        <f t="shared" si="10"/>
        <v>B</v>
      </c>
      <c r="S41" s="18"/>
      <c r="T41" s="1">
        <v>77</v>
      </c>
      <c r="U41" s="1">
        <v>85</v>
      </c>
      <c r="V41" s="1"/>
      <c r="W41" s="1"/>
      <c r="X41" s="1">
        <v>69.159090909090907</v>
      </c>
      <c r="Y41" s="1">
        <v>80</v>
      </c>
      <c r="Z41" s="1">
        <v>75</v>
      </c>
      <c r="AA41" s="1"/>
      <c r="AB41" s="1"/>
      <c r="AC41" s="1"/>
      <c r="AD41" s="1"/>
      <c r="AE41" s="18"/>
      <c r="AF41" s="1">
        <v>80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37939</v>
      </c>
      <c r="C42" s="19" t="s">
        <v>183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3</v>
      </c>
      <c r="J42" s="19" t="str">
        <f t="shared" si="3"/>
        <v>Memiliki kemampuan  analisis elastisitas, namun perlu meningkatkan penerapan hukum fluida statik</v>
      </c>
      <c r="K42" s="19">
        <f t="shared" si="4"/>
        <v>75</v>
      </c>
      <c r="L42" s="19" t="str">
        <f t="shared" si="5"/>
        <v>C</v>
      </c>
      <c r="M42" s="19">
        <f t="shared" si="6"/>
        <v>75</v>
      </c>
      <c r="N42" s="19" t="str">
        <f t="shared" si="7"/>
        <v>C</v>
      </c>
      <c r="O42" s="35">
        <v>1</v>
      </c>
      <c r="P42" s="19" t="str">
        <f t="shared" si="8"/>
        <v>Memiliki keterampilan menyajikan data dan gambar hasil percobaan titik berat</v>
      </c>
      <c r="Q42" s="19" t="str">
        <f t="shared" si="9"/>
        <v>B</v>
      </c>
      <c r="R42" s="19" t="str">
        <f t="shared" si="10"/>
        <v>B</v>
      </c>
      <c r="S42" s="18"/>
      <c r="T42" s="1">
        <v>75</v>
      </c>
      <c r="U42" s="1">
        <v>85</v>
      </c>
      <c r="V42" s="1"/>
      <c r="W42" s="1"/>
      <c r="X42" s="1">
        <v>62</v>
      </c>
      <c r="Y42" s="1">
        <v>80</v>
      </c>
      <c r="Z42" s="1">
        <v>80</v>
      </c>
      <c r="AA42" s="1"/>
      <c r="AB42" s="1"/>
      <c r="AC42" s="1"/>
      <c r="AD42" s="1"/>
      <c r="AE42" s="18"/>
      <c r="AF42" s="1">
        <v>75</v>
      </c>
      <c r="AG42" s="1">
        <v>75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37952</v>
      </c>
      <c r="C43" s="19" t="s">
        <v>184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Semua Kompetensi Dasar sudah memenuhi KKM</v>
      </c>
      <c r="K43" s="19">
        <f t="shared" si="4"/>
        <v>79.5</v>
      </c>
      <c r="L43" s="19" t="str">
        <f t="shared" si="5"/>
        <v>B</v>
      </c>
      <c r="M43" s="19">
        <f t="shared" si="6"/>
        <v>79.5</v>
      </c>
      <c r="N43" s="19" t="str">
        <f t="shared" si="7"/>
        <v>B</v>
      </c>
      <c r="O43" s="35">
        <v>1</v>
      </c>
      <c r="P43" s="19" t="str">
        <f t="shared" si="8"/>
        <v>Memiliki keterampilan menyajikan data dan gambar hasil percobaan titik berat</v>
      </c>
      <c r="Q43" s="19" t="str">
        <f t="shared" si="9"/>
        <v>A</v>
      </c>
      <c r="R43" s="19" t="str">
        <f t="shared" si="10"/>
        <v>A</v>
      </c>
      <c r="S43" s="18"/>
      <c r="T43" s="1">
        <v>88</v>
      </c>
      <c r="U43" s="1">
        <v>85</v>
      </c>
      <c r="V43" s="1"/>
      <c r="W43" s="1"/>
      <c r="X43" s="1">
        <v>95.75</v>
      </c>
      <c r="Y43" s="1">
        <v>80</v>
      </c>
      <c r="Z43" s="1">
        <v>80</v>
      </c>
      <c r="AA43" s="1"/>
      <c r="AB43" s="1"/>
      <c r="AC43" s="1"/>
      <c r="AD43" s="1"/>
      <c r="AE43" s="18"/>
      <c r="AF43" s="1">
        <v>84</v>
      </c>
      <c r="AG43" s="1">
        <v>75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37965</v>
      </c>
      <c r="C44" s="19" t="s">
        <v>185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Semua Kompetensi Dasar sudah memenuhi KKM</v>
      </c>
      <c r="K44" s="19">
        <f t="shared" si="4"/>
        <v>79.5</v>
      </c>
      <c r="L44" s="19" t="str">
        <f t="shared" si="5"/>
        <v>B</v>
      </c>
      <c r="M44" s="19">
        <f t="shared" si="6"/>
        <v>79.5</v>
      </c>
      <c r="N44" s="19" t="str">
        <f t="shared" si="7"/>
        <v>B</v>
      </c>
      <c r="O44" s="35">
        <v>1</v>
      </c>
      <c r="P44" s="19" t="str">
        <f t="shared" si="8"/>
        <v>Memiliki keterampilan menyajikan data dan gambar hasil percobaan titik berat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85</v>
      </c>
      <c r="V44" s="1"/>
      <c r="W44" s="1"/>
      <c r="X44" s="1">
        <v>95</v>
      </c>
      <c r="Y44" s="1">
        <v>90</v>
      </c>
      <c r="Z44" s="1">
        <v>85</v>
      </c>
      <c r="AA44" s="1"/>
      <c r="AB44" s="1"/>
      <c r="AC44" s="1"/>
      <c r="AD44" s="1"/>
      <c r="AE44" s="18"/>
      <c r="AF44" s="1">
        <v>84</v>
      </c>
      <c r="AG44" s="1">
        <v>75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44686</v>
      </c>
      <c r="C45" s="19" t="s">
        <v>186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3</v>
      </c>
      <c r="J45" s="19" t="str">
        <f t="shared" si="3"/>
        <v>Memiliki kemampuan  analisis elastisitas, namun perlu meningkatkan penerapan hukum fluida statik</v>
      </c>
      <c r="K45" s="19">
        <f t="shared" si="4"/>
        <v>75</v>
      </c>
      <c r="L45" s="19" t="str">
        <f t="shared" si="5"/>
        <v>C</v>
      </c>
      <c r="M45" s="19">
        <f t="shared" si="6"/>
        <v>75</v>
      </c>
      <c r="N45" s="19" t="str">
        <f t="shared" si="7"/>
        <v>C</v>
      </c>
      <c r="O45" s="35">
        <v>1</v>
      </c>
      <c r="P45" s="19" t="str">
        <f t="shared" si="8"/>
        <v>Memiliki keterampilan menyajikan data dan gambar hasil percobaan titik berat</v>
      </c>
      <c r="Q45" s="19" t="str">
        <f t="shared" si="9"/>
        <v>B</v>
      </c>
      <c r="R45" s="19" t="str">
        <f t="shared" si="10"/>
        <v>B</v>
      </c>
      <c r="S45" s="18"/>
      <c r="T45" s="1">
        <v>75</v>
      </c>
      <c r="U45" s="1">
        <v>80</v>
      </c>
      <c r="V45" s="1"/>
      <c r="W45" s="1"/>
      <c r="X45" s="1">
        <v>75</v>
      </c>
      <c r="Y45" s="1">
        <v>75</v>
      </c>
      <c r="Z45" s="1">
        <v>75</v>
      </c>
      <c r="AA45" s="1"/>
      <c r="AB45" s="1"/>
      <c r="AC45" s="1"/>
      <c r="AD45" s="1"/>
      <c r="AE45" s="18"/>
      <c r="AF45" s="1">
        <v>75</v>
      </c>
      <c r="AG45" s="1">
        <v>75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37978</v>
      </c>
      <c r="C46" s="19" t="s">
        <v>187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3</v>
      </c>
      <c r="J46" s="19" t="str">
        <f t="shared" si="3"/>
        <v>Memiliki kemampuan  analisis elastisitas, namun perlu meningkatkan penerapan hukum fluida statik</v>
      </c>
      <c r="K46" s="19">
        <f t="shared" si="4"/>
        <v>79.5</v>
      </c>
      <c r="L46" s="19" t="str">
        <f t="shared" si="5"/>
        <v>B</v>
      </c>
      <c r="M46" s="19">
        <f t="shared" si="6"/>
        <v>79.5</v>
      </c>
      <c r="N46" s="19" t="str">
        <f t="shared" si="7"/>
        <v>B</v>
      </c>
      <c r="O46" s="35">
        <v>1</v>
      </c>
      <c r="P46" s="19" t="str">
        <f t="shared" si="8"/>
        <v>Memiliki keterampilan menyajikan data dan gambar hasil percobaan titik berat</v>
      </c>
      <c r="Q46" s="19" t="str">
        <f t="shared" si="9"/>
        <v>B</v>
      </c>
      <c r="R46" s="19" t="str">
        <f t="shared" si="10"/>
        <v>B</v>
      </c>
      <c r="S46" s="18"/>
      <c r="T46" s="1">
        <v>72</v>
      </c>
      <c r="U46" s="1">
        <v>85</v>
      </c>
      <c r="V46" s="1"/>
      <c r="W46" s="1"/>
      <c r="X46" s="1">
        <v>84.5</v>
      </c>
      <c r="Y46" s="1">
        <v>85</v>
      </c>
      <c r="Z46" s="1">
        <v>85</v>
      </c>
      <c r="AA46" s="1"/>
      <c r="AB46" s="1"/>
      <c r="AC46" s="1"/>
      <c r="AD46" s="1"/>
      <c r="AE46" s="18"/>
      <c r="AF46" s="1">
        <v>84</v>
      </c>
      <c r="AG46" s="1">
        <v>75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7" t="s">
        <v>101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7" t="s">
        <v>104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7" t="s">
        <v>106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7" t="s">
        <v>107</v>
      </c>
      <c r="H55" s="77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2017-12-19T03:10:08Z</dcterms:modified>
  <cp:category/>
</cp:coreProperties>
</file>