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DMIN 201718\GANJIL\XI 1-5\"/>
    </mc:Choice>
  </mc:AlternateContent>
  <bookViews>
    <workbookView xWindow="0" yWindow="0" windowWidth="19560" windowHeight="8340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52511"/>
</workbook>
</file>

<file path=xl/calcChain.xml><?xml version="1.0" encoding="utf-8"?>
<calcChain xmlns="http://schemas.openxmlformats.org/spreadsheetml/2006/main">
  <c r="V16" i="5" l="1"/>
  <c r="V17" i="5"/>
  <c r="AJ12" i="3" l="1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11" i="3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J11" i="2"/>
  <c r="AI11" i="2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J11" i="1"/>
  <c r="AI11" i="1"/>
  <c r="AJ12" i="5" l="1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J11" i="5"/>
  <c r="AI11" i="5"/>
  <c r="AJ37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8" i="4"/>
  <c r="AJ39" i="4"/>
  <c r="AJ40" i="4"/>
  <c r="AJ41" i="4"/>
  <c r="AJ42" i="4"/>
  <c r="AJ43" i="4"/>
  <c r="AJ44" i="4"/>
  <c r="AJ45" i="4"/>
  <c r="AJ46" i="4"/>
  <c r="AJ47" i="4"/>
  <c r="AJ48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J11" i="4"/>
  <c r="AI11" i="4"/>
  <c r="W12" i="5" l="1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11" i="5"/>
  <c r="V15" i="5"/>
  <c r="V18" i="5"/>
  <c r="V19" i="5"/>
  <c r="V20" i="5"/>
  <c r="V22" i="5"/>
  <c r="V23" i="5"/>
  <c r="V24" i="5"/>
  <c r="V25" i="5"/>
  <c r="V26" i="5"/>
  <c r="V27" i="5"/>
  <c r="V28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14" i="5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11" i="4"/>
  <c r="V12" i="4"/>
  <c r="V13" i="4"/>
  <c r="V15" i="4"/>
  <c r="V16" i="4"/>
  <c r="V17" i="4"/>
  <c r="V18" i="4"/>
  <c r="V19" i="4"/>
  <c r="V20" i="4"/>
  <c r="V21" i="4"/>
  <c r="V22" i="4"/>
  <c r="V23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8" i="4"/>
  <c r="V11" i="4"/>
  <c r="W12" i="3"/>
  <c r="W13" i="3"/>
  <c r="W14" i="3"/>
  <c r="W15" i="3"/>
  <c r="V12" i="3"/>
  <c r="V13" i="3"/>
  <c r="V14" i="3"/>
  <c r="V15" i="3"/>
  <c r="W11" i="3"/>
  <c r="V11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V17" i="3"/>
  <c r="V18" i="3"/>
  <c r="V19" i="3"/>
  <c r="V20" i="3"/>
  <c r="V21" i="3"/>
  <c r="V22" i="3"/>
  <c r="V23" i="3"/>
  <c r="V24" i="3"/>
  <c r="V26" i="3"/>
  <c r="V27" i="3"/>
  <c r="V28" i="3"/>
  <c r="V29" i="3"/>
  <c r="V30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7" i="3"/>
  <c r="V48" i="3"/>
  <c r="W16" i="3"/>
  <c r="V16" i="3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V12" i="2"/>
  <c r="V13" i="2"/>
  <c r="V14" i="2"/>
  <c r="V15" i="2"/>
  <c r="V17" i="2"/>
  <c r="V18" i="2"/>
  <c r="V19" i="2"/>
  <c r="V20" i="2"/>
  <c r="V22" i="2"/>
  <c r="V23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40" i="2"/>
  <c r="V41" i="2"/>
  <c r="V42" i="2"/>
  <c r="V43" i="2"/>
  <c r="V44" i="2"/>
  <c r="V45" i="2"/>
  <c r="V46" i="2"/>
  <c r="V47" i="2"/>
  <c r="W11" i="2"/>
  <c r="V11" i="2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1" i="1"/>
  <c r="K55" i="5" l="1"/>
  <c r="R50" i="5"/>
  <c r="Q50" i="5"/>
  <c r="P50" i="5"/>
  <c r="N50" i="5"/>
  <c r="M50" i="5"/>
  <c r="L50" i="5"/>
  <c r="K50" i="5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E49" i="5"/>
  <c r="F49" i="5" s="1"/>
  <c r="R48" i="5"/>
  <c r="Q48" i="5"/>
  <c r="P48" i="5"/>
  <c r="N48" i="5"/>
  <c r="M48" i="5"/>
  <c r="L48" i="5"/>
  <c r="K48" i="5"/>
  <c r="J48" i="5"/>
  <c r="G48" i="5"/>
  <c r="H48" i="5" s="1"/>
  <c r="E48" i="5"/>
  <c r="F48" i="5" s="1"/>
  <c r="R47" i="5"/>
  <c r="Q47" i="5"/>
  <c r="P47" i="5"/>
  <c r="N47" i="5"/>
  <c r="M47" i="5"/>
  <c r="L47" i="5"/>
  <c r="K47" i="5"/>
  <c r="J47" i="5"/>
  <c r="G47" i="5"/>
  <c r="H47" i="5" s="1"/>
  <c r="E47" i="5"/>
  <c r="F47" i="5" s="1"/>
  <c r="R46" i="5"/>
  <c r="Q46" i="5"/>
  <c r="P46" i="5"/>
  <c r="M46" i="5"/>
  <c r="N46" i="5" s="1"/>
  <c r="K46" i="5"/>
  <c r="L46" i="5" s="1"/>
  <c r="J46" i="5"/>
  <c r="G46" i="5"/>
  <c r="H46" i="5" s="1"/>
  <c r="E46" i="5"/>
  <c r="F46" i="5" s="1"/>
  <c r="R45" i="5"/>
  <c r="Q45" i="5"/>
  <c r="P45" i="5"/>
  <c r="M45" i="5"/>
  <c r="N45" i="5" s="1"/>
  <c r="K45" i="5"/>
  <c r="L45" i="5" s="1"/>
  <c r="J45" i="5"/>
  <c r="G45" i="5"/>
  <c r="H45" i="5" s="1"/>
  <c r="E45" i="5"/>
  <c r="F45" i="5" s="1"/>
  <c r="R44" i="5"/>
  <c r="Q44" i="5"/>
  <c r="P44" i="5"/>
  <c r="M44" i="5"/>
  <c r="N44" i="5" s="1"/>
  <c r="K44" i="5"/>
  <c r="L44" i="5" s="1"/>
  <c r="J44" i="5"/>
  <c r="G44" i="5"/>
  <c r="H44" i="5" s="1"/>
  <c r="E44" i="5"/>
  <c r="F44" i="5" s="1"/>
  <c r="R43" i="5"/>
  <c r="Q43" i="5"/>
  <c r="P43" i="5"/>
  <c r="M43" i="5"/>
  <c r="N43" i="5" s="1"/>
  <c r="K43" i="5"/>
  <c r="L43" i="5" s="1"/>
  <c r="J43" i="5"/>
  <c r="G43" i="5"/>
  <c r="H43" i="5" s="1"/>
  <c r="E43" i="5"/>
  <c r="F43" i="5" s="1"/>
  <c r="R42" i="5"/>
  <c r="Q42" i="5"/>
  <c r="P42" i="5"/>
  <c r="M42" i="5"/>
  <c r="N42" i="5" s="1"/>
  <c r="K42" i="5"/>
  <c r="L42" i="5" s="1"/>
  <c r="J42" i="5"/>
  <c r="G42" i="5"/>
  <c r="H42" i="5" s="1"/>
  <c r="E42" i="5"/>
  <c r="F42" i="5" s="1"/>
  <c r="R41" i="5"/>
  <c r="Q41" i="5"/>
  <c r="P41" i="5"/>
  <c r="M41" i="5"/>
  <c r="N41" i="5" s="1"/>
  <c r="K41" i="5"/>
  <c r="L41" i="5" s="1"/>
  <c r="J41" i="5"/>
  <c r="G41" i="5"/>
  <c r="H41" i="5" s="1"/>
  <c r="E41" i="5"/>
  <c r="F41" i="5" s="1"/>
  <c r="R40" i="5"/>
  <c r="Q40" i="5"/>
  <c r="P40" i="5"/>
  <c r="M40" i="5"/>
  <c r="N40" i="5" s="1"/>
  <c r="K40" i="5"/>
  <c r="L40" i="5" s="1"/>
  <c r="J40" i="5"/>
  <c r="G40" i="5"/>
  <c r="H40" i="5" s="1"/>
  <c r="E40" i="5"/>
  <c r="F40" i="5" s="1"/>
  <c r="R39" i="5"/>
  <c r="Q39" i="5"/>
  <c r="P39" i="5"/>
  <c r="M39" i="5"/>
  <c r="N39" i="5" s="1"/>
  <c r="K39" i="5"/>
  <c r="L39" i="5" s="1"/>
  <c r="J39" i="5"/>
  <c r="G39" i="5"/>
  <c r="H39" i="5" s="1"/>
  <c r="E39" i="5"/>
  <c r="F39" i="5" s="1"/>
  <c r="R38" i="5"/>
  <c r="Q38" i="5"/>
  <c r="P38" i="5"/>
  <c r="M38" i="5"/>
  <c r="N38" i="5" s="1"/>
  <c r="K38" i="5"/>
  <c r="L38" i="5" s="1"/>
  <c r="J38" i="5"/>
  <c r="G38" i="5"/>
  <c r="H38" i="5" s="1"/>
  <c r="E38" i="5"/>
  <c r="F38" i="5" s="1"/>
  <c r="R37" i="5"/>
  <c r="Q37" i="5"/>
  <c r="P37" i="5"/>
  <c r="M37" i="5"/>
  <c r="N37" i="5" s="1"/>
  <c r="K37" i="5"/>
  <c r="L37" i="5" s="1"/>
  <c r="J37" i="5"/>
  <c r="G37" i="5"/>
  <c r="H37" i="5" s="1"/>
  <c r="E37" i="5"/>
  <c r="F37" i="5" s="1"/>
  <c r="R36" i="5"/>
  <c r="Q36" i="5"/>
  <c r="P36" i="5"/>
  <c r="M36" i="5"/>
  <c r="N36" i="5" s="1"/>
  <c r="K36" i="5"/>
  <c r="L36" i="5" s="1"/>
  <c r="J36" i="5"/>
  <c r="G36" i="5"/>
  <c r="H36" i="5" s="1"/>
  <c r="E36" i="5"/>
  <c r="F36" i="5" s="1"/>
  <c r="R35" i="5"/>
  <c r="Q35" i="5"/>
  <c r="P35" i="5"/>
  <c r="M35" i="5"/>
  <c r="N35" i="5" s="1"/>
  <c r="K35" i="5"/>
  <c r="L35" i="5" s="1"/>
  <c r="J35" i="5"/>
  <c r="G35" i="5"/>
  <c r="H35" i="5" s="1"/>
  <c r="E35" i="5"/>
  <c r="F35" i="5" s="1"/>
  <c r="R34" i="5"/>
  <c r="Q34" i="5"/>
  <c r="P34" i="5"/>
  <c r="M34" i="5"/>
  <c r="N34" i="5" s="1"/>
  <c r="K34" i="5"/>
  <c r="L34" i="5" s="1"/>
  <c r="J34" i="5"/>
  <c r="G34" i="5"/>
  <c r="H34" i="5" s="1"/>
  <c r="E34" i="5"/>
  <c r="F34" i="5" s="1"/>
  <c r="R33" i="5"/>
  <c r="Q33" i="5"/>
  <c r="P33" i="5"/>
  <c r="M33" i="5"/>
  <c r="N33" i="5" s="1"/>
  <c r="K33" i="5"/>
  <c r="L33" i="5" s="1"/>
  <c r="J33" i="5"/>
  <c r="G33" i="5"/>
  <c r="H33" i="5" s="1"/>
  <c r="E33" i="5"/>
  <c r="F33" i="5" s="1"/>
  <c r="R32" i="5"/>
  <c r="Q32" i="5"/>
  <c r="P32" i="5"/>
  <c r="M32" i="5"/>
  <c r="N32" i="5" s="1"/>
  <c r="K32" i="5"/>
  <c r="L32" i="5" s="1"/>
  <c r="J32" i="5"/>
  <c r="G32" i="5"/>
  <c r="H32" i="5" s="1"/>
  <c r="E32" i="5"/>
  <c r="F32" i="5" s="1"/>
  <c r="R31" i="5"/>
  <c r="Q31" i="5"/>
  <c r="P31" i="5"/>
  <c r="M31" i="5"/>
  <c r="N31" i="5" s="1"/>
  <c r="K31" i="5"/>
  <c r="L31" i="5" s="1"/>
  <c r="J31" i="5"/>
  <c r="G31" i="5"/>
  <c r="H31" i="5" s="1"/>
  <c r="E31" i="5"/>
  <c r="F31" i="5" s="1"/>
  <c r="R30" i="5"/>
  <c r="Q30" i="5"/>
  <c r="P30" i="5"/>
  <c r="M30" i="5"/>
  <c r="N30" i="5" s="1"/>
  <c r="K30" i="5"/>
  <c r="L30" i="5" s="1"/>
  <c r="J30" i="5"/>
  <c r="G30" i="5"/>
  <c r="H30" i="5" s="1"/>
  <c r="E30" i="5"/>
  <c r="F30" i="5" s="1"/>
  <c r="R29" i="5"/>
  <c r="Q29" i="5"/>
  <c r="P29" i="5"/>
  <c r="M29" i="5"/>
  <c r="N29" i="5" s="1"/>
  <c r="K29" i="5"/>
  <c r="L29" i="5" s="1"/>
  <c r="J29" i="5"/>
  <c r="G29" i="5"/>
  <c r="H29" i="5" s="1"/>
  <c r="E29" i="5"/>
  <c r="F29" i="5" s="1"/>
  <c r="R28" i="5"/>
  <c r="Q28" i="5"/>
  <c r="P28" i="5"/>
  <c r="M28" i="5"/>
  <c r="N28" i="5" s="1"/>
  <c r="K28" i="5"/>
  <c r="L28" i="5" s="1"/>
  <c r="J28" i="5"/>
  <c r="G28" i="5"/>
  <c r="H28" i="5" s="1"/>
  <c r="E28" i="5"/>
  <c r="F28" i="5" s="1"/>
  <c r="R27" i="5"/>
  <c r="Q27" i="5"/>
  <c r="P27" i="5"/>
  <c r="M27" i="5"/>
  <c r="N27" i="5" s="1"/>
  <c r="K27" i="5"/>
  <c r="L27" i="5" s="1"/>
  <c r="J27" i="5"/>
  <c r="G27" i="5"/>
  <c r="H27" i="5" s="1"/>
  <c r="E27" i="5"/>
  <c r="F27" i="5" s="1"/>
  <c r="R26" i="5"/>
  <c r="Q26" i="5"/>
  <c r="P26" i="5"/>
  <c r="M26" i="5"/>
  <c r="N26" i="5" s="1"/>
  <c r="K26" i="5"/>
  <c r="L26" i="5" s="1"/>
  <c r="J26" i="5"/>
  <c r="G26" i="5"/>
  <c r="H26" i="5" s="1"/>
  <c r="E26" i="5"/>
  <c r="F26" i="5" s="1"/>
  <c r="R25" i="5"/>
  <c r="Q25" i="5"/>
  <c r="P25" i="5"/>
  <c r="M25" i="5"/>
  <c r="N25" i="5" s="1"/>
  <c r="K25" i="5"/>
  <c r="L25" i="5" s="1"/>
  <c r="J25" i="5"/>
  <c r="G25" i="5"/>
  <c r="H25" i="5" s="1"/>
  <c r="E25" i="5"/>
  <c r="F25" i="5" s="1"/>
  <c r="R24" i="5"/>
  <c r="Q24" i="5"/>
  <c r="P24" i="5"/>
  <c r="M24" i="5"/>
  <c r="N24" i="5" s="1"/>
  <c r="K24" i="5"/>
  <c r="L24" i="5" s="1"/>
  <c r="J24" i="5"/>
  <c r="G24" i="5"/>
  <c r="H24" i="5" s="1"/>
  <c r="E24" i="5"/>
  <c r="F24" i="5" s="1"/>
  <c r="R23" i="5"/>
  <c r="Q23" i="5"/>
  <c r="P23" i="5"/>
  <c r="M23" i="5"/>
  <c r="N23" i="5" s="1"/>
  <c r="K23" i="5"/>
  <c r="L23" i="5" s="1"/>
  <c r="J23" i="5"/>
  <c r="G23" i="5"/>
  <c r="H23" i="5" s="1"/>
  <c r="E23" i="5"/>
  <c r="F23" i="5" s="1"/>
  <c r="R22" i="5"/>
  <c r="Q22" i="5"/>
  <c r="P22" i="5"/>
  <c r="M22" i="5"/>
  <c r="N22" i="5" s="1"/>
  <c r="K22" i="5"/>
  <c r="L22" i="5" s="1"/>
  <c r="J22" i="5"/>
  <c r="G22" i="5"/>
  <c r="H22" i="5" s="1"/>
  <c r="E22" i="5"/>
  <c r="F22" i="5" s="1"/>
  <c r="R21" i="5"/>
  <c r="Q21" i="5"/>
  <c r="P21" i="5"/>
  <c r="M21" i="5"/>
  <c r="N21" i="5" s="1"/>
  <c r="K21" i="5"/>
  <c r="L21" i="5" s="1"/>
  <c r="J21" i="5"/>
  <c r="G21" i="5"/>
  <c r="H21" i="5" s="1"/>
  <c r="E21" i="5"/>
  <c r="F21" i="5" s="1"/>
  <c r="R20" i="5"/>
  <c r="Q20" i="5"/>
  <c r="P20" i="5"/>
  <c r="M20" i="5"/>
  <c r="N20" i="5" s="1"/>
  <c r="K20" i="5"/>
  <c r="L20" i="5" s="1"/>
  <c r="J20" i="5"/>
  <c r="G20" i="5"/>
  <c r="H20" i="5" s="1"/>
  <c r="E20" i="5"/>
  <c r="F20" i="5" s="1"/>
  <c r="R19" i="5"/>
  <c r="Q19" i="5"/>
  <c r="P19" i="5"/>
  <c r="M19" i="5"/>
  <c r="N19" i="5" s="1"/>
  <c r="K19" i="5"/>
  <c r="L19" i="5" s="1"/>
  <c r="J19" i="5"/>
  <c r="G19" i="5"/>
  <c r="H19" i="5" s="1"/>
  <c r="E19" i="5"/>
  <c r="F19" i="5" s="1"/>
  <c r="R18" i="5"/>
  <c r="Q18" i="5"/>
  <c r="P18" i="5"/>
  <c r="M18" i="5"/>
  <c r="N18" i="5" s="1"/>
  <c r="K18" i="5"/>
  <c r="L18" i="5" s="1"/>
  <c r="J18" i="5"/>
  <c r="G18" i="5"/>
  <c r="H18" i="5" s="1"/>
  <c r="E18" i="5"/>
  <c r="F18" i="5" s="1"/>
  <c r="R17" i="5"/>
  <c r="Q17" i="5"/>
  <c r="P17" i="5"/>
  <c r="M17" i="5"/>
  <c r="N17" i="5" s="1"/>
  <c r="K17" i="5"/>
  <c r="L17" i="5" s="1"/>
  <c r="J17" i="5"/>
  <c r="G17" i="5"/>
  <c r="H17" i="5" s="1"/>
  <c r="E17" i="5"/>
  <c r="F17" i="5" s="1"/>
  <c r="R16" i="5"/>
  <c r="Q16" i="5"/>
  <c r="P16" i="5"/>
  <c r="M16" i="5"/>
  <c r="N16" i="5" s="1"/>
  <c r="K16" i="5"/>
  <c r="L16" i="5" s="1"/>
  <c r="J16" i="5"/>
  <c r="G16" i="5"/>
  <c r="H16" i="5" s="1"/>
  <c r="E16" i="5"/>
  <c r="F16" i="5" s="1"/>
  <c r="R15" i="5"/>
  <c r="Q15" i="5"/>
  <c r="P15" i="5"/>
  <c r="M15" i="5"/>
  <c r="N15" i="5" s="1"/>
  <c r="K15" i="5"/>
  <c r="L15" i="5" s="1"/>
  <c r="J15" i="5"/>
  <c r="G15" i="5"/>
  <c r="H15" i="5" s="1"/>
  <c r="E15" i="5"/>
  <c r="F15" i="5" s="1"/>
  <c r="R14" i="5"/>
  <c r="Q14" i="5"/>
  <c r="P14" i="5"/>
  <c r="M14" i="5"/>
  <c r="N14" i="5" s="1"/>
  <c r="K14" i="5"/>
  <c r="L14" i="5" s="1"/>
  <c r="J14" i="5"/>
  <c r="G14" i="5"/>
  <c r="H14" i="5" s="1"/>
  <c r="E14" i="5"/>
  <c r="F14" i="5" s="1"/>
  <c r="R13" i="5"/>
  <c r="Q13" i="5"/>
  <c r="P13" i="5"/>
  <c r="M13" i="5"/>
  <c r="N13" i="5" s="1"/>
  <c r="K13" i="5"/>
  <c r="L13" i="5" s="1"/>
  <c r="J13" i="5"/>
  <c r="G13" i="5"/>
  <c r="H13" i="5" s="1"/>
  <c r="E13" i="5"/>
  <c r="F13" i="5" s="1"/>
  <c r="R12" i="5"/>
  <c r="Q12" i="5"/>
  <c r="P12" i="5"/>
  <c r="M12" i="5"/>
  <c r="N12" i="5" s="1"/>
  <c r="K12" i="5"/>
  <c r="L12" i="5" s="1"/>
  <c r="J12" i="5"/>
  <c r="G12" i="5"/>
  <c r="H12" i="5" s="1"/>
  <c r="E12" i="5"/>
  <c r="F12" i="5" s="1"/>
  <c r="R11" i="5"/>
  <c r="Q11" i="5"/>
  <c r="P11" i="5"/>
  <c r="M11" i="5"/>
  <c r="N11" i="5" s="1"/>
  <c r="K11" i="5"/>
  <c r="L11" i="5" s="1"/>
  <c r="J11" i="5"/>
  <c r="G11" i="5"/>
  <c r="E11" i="5"/>
  <c r="F11" i="5" s="1"/>
  <c r="K55" i="4"/>
  <c r="R50" i="4"/>
  <c r="Q50" i="4"/>
  <c r="P50" i="4"/>
  <c r="N50" i="4"/>
  <c r="M50" i="4"/>
  <c r="L50" i="4"/>
  <c r="K50" i="4"/>
  <c r="J50" i="4"/>
  <c r="G50" i="4"/>
  <c r="H50" i="4" s="1"/>
  <c r="E50" i="4"/>
  <c r="F50" i="4" s="1"/>
  <c r="R49" i="4"/>
  <c r="Q49" i="4"/>
  <c r="P49" i="4"/>
  <c r="N49" i="4"/>
  <c r="M49" i="4"/>
  <c r="L49" i="4"/>
  <c r="K49" i="4"/>
  <c r="J49" i="4"/>
  <c r="G49" i="4"/>
  <c r="H49" i="4" s="1"/>
  <c r="F49" i="4"/>
  <c r="E49" i="4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F16" i="4"/>
  <c r="E16" i="4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F26" i="2"/>
  <c r="E26" i="2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5" l="1"/>
  <c r="K53" i="4"/>
  <c r="H11" i="4"/>
  <c r="K52" i="4"/>
  <c r="K54" i="3"/>
  <c r="K53" i="3"/>
  <c r="K54" i="1"/>
  <c r="K53" i="1"/>
  <c r="H11" i="1"/>
  <c r="K52" i="1"/>
  <c r="K54" i="2"/>
  <c r="K52" i="2"/>
  <c r="K53" i="2"/>
  <c r="K53" i="5"/>
  <c r="H11" i="5"/>
  <c r="K52" i="5"/>
  <c r="K52" i="3"/>
  <c r="K54" i="4"/>
</calcChain>
</file>

<file path=xl/sharedStrings.xml><?xml version="1.0" encoding="utf-8"?>
<sst xmlns="http://schemas.openxmlformats.org/spreadsheetml/2006/main" count="955" uniqueCount="278">
  <si>
    <t>DAFTAR NILAI SISWA SMAN 9 SEMARANG SEMESTER GASAL TAHUN PELAJARAN 2017/2018</t>
  </si>
  <si>
    <t>Guru :</t>
  </si>
  <si>
    <t>Rosita Nurdiani S.Pd.</t>
  </si>
  <si>
    <t>Kelas XI-MIPA 1</t>
  </si>
  <si>
    <t>Mapel :</t>
  </si>
  <si>
    <t>Bahasa Jawa [ Kelompok B (Wajib) ]</t>
  </si>
  <si>
    <t>didownload 10/10/2017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</si>
  <si>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</si>
  <si>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</si>
  <si>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</si>
  <si>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</si>
  <si>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</si>
  <si>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</si>
  <si>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</si>
  <si>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</si>
  <si>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</si>
  <si>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</si>
  <si>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</si>
  <si>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</si>
  <si>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</si>
  <si>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</si>
  <si>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</si>
  <si>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</si>
  <si>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</si>
  <si>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</si>
  <si>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</si>
  <si>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</si>
  <si>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</si>
  <si>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</si>
  <si>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</si>
  <si>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</si>
  <si>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</si>
  <si>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</si>
  <si>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</si>
  <si>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</si>
  <si>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</si>
  <si>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</si>
  <si>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</si>
  <si>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</si>
  <si>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</si>
  <si>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</si>
  <si>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</si>
  <si>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</si>
  <si>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</si>
  <si>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</si>
  <si>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</si>
  <si>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</si>
  <si>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</si>
  <si>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</si>
  <si>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</si>
  <si>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</si>
  <si>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</si>
  <si>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</si>
  <si>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</si>
  <si>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</si>
  <si>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</si>
  <si>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</si>
  <si>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</si>
  <si>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</si>
  <si>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</si>
  <si>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</si>
  <si>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</si>
  <si>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</si>
  <si>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</si>
  <si>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</si>
  <si>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</si>
  <si>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</si>
  <si>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</si>
  <si>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</si>
  <si>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</si>
  <si>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</si>
  <si>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</si>
  <si>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</si>
  <si>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</si>
  <si>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</si>
  <si>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</si>
  <si>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</si>
  <si>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</si>
  <si>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</si>
  <si>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</si>
  <si>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</si>
  <si>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</si>
  <si>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</si>
  <si>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</si>
  <si>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</si>
  <si>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</si>
  <si>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</si>
  <si>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</si>
  <si>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</si>
  <si>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</si>
  <si>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</si>
  <si>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</si>
  <si>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</si>
  <si>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</si>
  <si>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</si>
  <si>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</si>
  <si>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</si>
  <si>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</si>
  <si>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</si>
  <si>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</si>
  <si>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</si>
  <si>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</si>
  <si>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</si>
  <si>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</si>
  <si>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</si>
  <si>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</si>
  <si>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</si>
  <si>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</si>
  <si>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</si>
  <si>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</si>
  <si>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</si>
  <si>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19870530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</si>
  <si>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</si>
  <si>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</si>
  <si>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</si>
  <si>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</si>
  <si>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</si>
  <si>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</si>
  <si>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</si>
  <si>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</si>
  <si>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</si>
  <si>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</si>
  <si>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</si>
  <si>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</si>
  <si>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</si>
  <si>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</si>
  <si>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</si>
  <si>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</si>
  <si>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</si>
  <si>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</si>
  <si>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</si>
  <si>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</si>
  <si>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</si>
  <si>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</si>
  <si>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</si>
  <si>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</si>
  <si>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</si>
  <si>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</si>
  <si>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</si>
  <si>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</si>
  <si>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</si>
  <si>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</si>
  <si>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</si>
  <si>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</si>
  <si>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</si>
  <si>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</si>
  <si>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</si>
  <si>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</si>
  <si>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</si>
  <si>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</si>
  <si>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</si>
  <si>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</si>
  <si>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</si>
  <si>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</si>
  <si>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</si>
  <si>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</si>
  <si>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</si>
  <si>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</si>
  <si>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</si>
  <si>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</si>
  <si>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</si>
  <si>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</si>
  <si>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</si>
  <si>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</si>
  <si>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</si>
  <si>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</si>
  <si>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</si>
  <si>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</si>
  <si>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</si>
  <si>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</si>
  <si>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</si>
  <si>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</si>
  <si>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</si>
  <si>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</si>
  <si>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</si>
  <si>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</si>
  <si>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</si>
  <si>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</si>
  <si>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</si>
  <si>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</si>
  <si>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</si>
  <si>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</si>
  <si>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</si>
  <si>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</si>
  <si>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</si>
  <si>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</si>
  <si>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</si>
  <si>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</si>
  <si>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</si>
  <si>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</si>
  <si>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</si>
  <si>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</si>
  <si>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</si>
  <si>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</si>
  <si>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</si>
  <si>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</si>
  <si>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</si>
  <si>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</si>
  <si>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</si>
  <si>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</si>
  <si>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</si>
  <si>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</si>
  <si>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</si>
  <si>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</si>
  <si>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</si>
  <si>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</si>
  <si>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</si>
  <si>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</si>
  <si>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</si>
  <si>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</si>
  <si>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</si>
  <si>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</si>
  <si>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</si>
  <si>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</si>
  <si>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</si>
  <si>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</si>
  <si>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</si>
  <si>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</si>
  <si>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</si>
  <si>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</si>
  <si>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</si>
  <si>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</si>
  <si>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</si>
  <si>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</si>
  <si>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</si>
  <si>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</si>
  <si>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</si>
  <si>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</si>
  <si>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</si>
  <si>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</si>
  <si>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</si>
  <si>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</si>
  <si>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</si>
  <si>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</si>
  <si>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</si>
  <si>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</si>
  <si>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</si>
  <si>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</si>
  <si>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</si>
  <si>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</si>
  <si>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</si>
  <si>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</si>
  <si>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</si>
  <si>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</si>
  <si>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</si>
  <si>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</si>
  <si>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</si>
  <si>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</si>
  <si>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</si>
  <si>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</si>
  <si>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</si>
  <si>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</si>
  <si>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</si>
  <si>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</si>
  <si>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</si>
  <si>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</si>
  <si>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</si>
  <si>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</si>
  <si>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</si>
  <si>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</si>
  <si>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</si>
  <si>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</si>
  <si>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</si>
  <si>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</si>
  <si>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</si>
  <si>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</si>
  <si>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 xml:space="preserve">Sangat terampil dalam menganalisis tembang Pocung, Novel,membuat sesorah ,mengidentifikasi adat Mantu dan Menulis Aksara jawa. </t>
  </si>
  <si>
    <t>Memiliki kemampuan dalam mangidentifikasi tembang Pocung, novel, sesorah, mengidentifikasi adat mantu, dan Aksara Jawa.</t>
  </si>
  <si>
    <t>Memiliki kemampuan dalam mangidentifikasi tembang Pocung, novel, sesorah, mengidentifikasi adat mantu tetapi Aksara Jawa perlu ditingkatkan.</t>
  </si>
  <si>
    <t xml:space="preserve"> Sangat terampil dalam menganalisis tembang Pocung, Novel,membuat sesorah ,mengidentifikasi adat Mantu tetapi untuk praktik Menulis Aksara jawa perlu ditingkatkan ditingkatkan. </t>
  </si>
  <si>
    <t xml:space="preserve"> Sangat terampil dalam menganalisis tembang Pocung, Novel,membuat sesorah tetapi untuk mengidentifikasi adat Mantu dan praktik Menulis Aksara jawa perlu ditingkatkan.</t>
  </si>
  <si>
    <t>Memiliki kemampuan dalam mangidentifikasi tembang Pocung, novel,tetapi menganalisis pilihan kata dalam teks sesorah, mengidentifikasi Adat mantu dan Aksara Jawa perlu ditingkatkan.</t>
  </si>
  <si>
    <t>Memiliki kemampuan dalam mangidentifikasi tembang Pocung, novel, menganalisis pilihan kata dalam teks sesorah tetapi mengidentifikasi Adat mantu dan Aksara Jawa perlu ditingkatkan.</t>
  </si>
  <si>
    <t xml:space="preserve"> Sangat terampil dalam menganalisis tembang Pocung, Novel, tetapi untuk mengidentifikasi teks sesorah, mengidentifikasi adat Mantu dan praktik Menulis Aksara jawa perlu ditingkatkan.</t>
  </si>
  <si>
    <t>Belum memiliki kemampuan dalam mangidentifikasi tembang Pocung, menganalisis unsur pembangun novel, menganalisis pilihan kata dalam teks sesorah, mengidentifikasi Adat mantu dan Aksara.</t>
  </si>
  <si>
    <t>Belum terampil dalam menganalisis tembang Pocung, menganalisis unsur pembangun Novel, mengidentifikasi teks sesorah, mengidentifikasi adat Mantu dan praktik Menulis Aksara jawa perlu ditingkatkan.</t>
  </si>
  <si>
    <t>Belum memiliki kemampuan dalam mangidentifikasi tembang Pocung, menganalisis unsur pembangun novel, menganalisis pilihan kata dalam teks sesorah, mengidentifikasi Adat mantu dan menulis Aksara Jawa.</t>
  </si>
  <si>
    <t>Memiliki kemampuan dalam mangidentifikasi tembang Pocung, menganalisis unsur pembangun novel, sesorah, mengidentifikasi adat mantu tetapi Aksara Jawa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</si>
</sst>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O16" sqref="O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34452</v>
      </c>
      <c r="C11" s="19" t="s">
        <v>53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Pocung, menganalisis unsur pembangun novel, sesorah, mengidentifikasi adat mantu tetapi Aksara Jawa perlu ditingkatkan.</v>
      </c>
      <c r="K11" s="19">
        <f t="shared" ref="K11:K50" si="4">IF((COUNTA(AF11:AN11)&gt;0),AVERAGE(AF11:AN11),"")</f>
        <v>84.6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menganalisis tembang Pocung, Novel,membuat sesorah ,mengidentifikasi adat Mantu dan Menulis Aksara jawa.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85</v>
      </c>
      <c r="V11" s="1">
        <f>T11+3</f>
        <v>81</v>
      </c>
      <c r="W11" s="1">
        <f>U11+2</f>
        <v>87</v>
      </c>
      <c r="X11" s="1">
        <v>74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80</v>
      </c>
      <c r="AH11" s="1">
        <v>90</v>
      </c>
      <c r="AI11" s="1">
        <f>AF11+3</f>
        <v>87</v>
      </c>
      <c r="AJ11" s="1">
        <f>AG11+2</f>
        <v>82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34467</v>
      </c>
      <c r="C12" s="19" t="s">
        <v>56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12" s="19">
        <f t="shared" si="4"/>
        <v>84.2</v>
      </c>
      <c r="L12" s="19" t="str">
        <f t="shared" si="5"/>
        <v>A</v>
      </c>
      <c r="M12" s="19">
        <f t="shared" si="6"/>
        <v>84.2</v>
      </c>
      <c r="N12" s="19" t="str">
        <f t="shared" si="7"/>
        <v>A</v>
      </c>
      <c r="O12" s="35">
        <v>1</v>
      </c>
      <c r="P12" s="19" t="str">
        <f t="shared" si="8"/>
        <v xml:space="preserve">Sangat terampil dalam menganalisis tembang Pocung, Novel,membuat sesorah ,mengidentifikasi adat Mantu dan Menulis Aksara jawa. 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88</v>
      </c>
      <c r="V12" s="1">
        <f t="shared" ref="V12:V46" si="11">T12+3</f>
        <v>88</v>
      </c>
      <c r="W12" s="1">
        <f t="shared" ref="W12:W46" si="12">U12+2</f>
        <v>90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81</v>
      </c>
      <c r="AH12" s="1">
        <v>90</v>
      </c>
      <c r="AI12" s="1">
        <f t="shared" ref="AI12:AI46" si="13">AF12+3</f>
        <v>85</v>
      </c>
      <c r="AJ12" s="1">
        <f t="shared" ref="AJ12:AJ46" si="14">AG12+2</f>
        <v>83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34482</v>
      </c>
      <c r="C13" s="19" t="s">
        <v>65</v>
      </c>
      <c r="D13" s="18"/>
      <c r="E13" s="19">
        <f t="shared" si="0"/>
        <v>91</v>
      </c>
      <c r="F13" s="19" t="str">
        <f t="shared" si="1"/>
        <v>A</v>
      </c>
      <c r="G13" s="19">
        <f>IF((COUNTA(T12:AC12)&gt;0),(ROUND((AVERAGE(T13:AD13)),0)),"")</f>
        <v>91</v>
      </c>
      <c r="H13" s="19" t="str">
        <f t="shared" si="2"/>
        <v>A</v>
      </c>
      <c r="I13" s="35">
        <v>1</v>
      </c>
      <c r="J13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13" s="19">
        <f t="shared" si="4"/>
        <v>89.6</v>
      </c>
      <c r="L13" s="19" t="str">
        <f t="shared" si="5"/>
        <v>A</v>
      </c>
      <c r="M13" s="19">
        <f t="shared" si="6"/>
        <v>89.6</v>
      </c>
      <c r="N13" s="19" t="str">
        <f t="shared" si="7"/>
        <v>A</v>
      </c>
      <c r="O13" s="35">
        <v>1</v>
      </c>
      <c r="P13" s="19" t="str">
        <f t="shared" si="8"/>
        <v xml:space="preserve">Sangat terampil dalam menganalisis tembang Pocung, Novel,membuat sesorah ,mengidentifikasi adat Mantu dan Menulis Aksara jawa. 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95</v>
      </c>
      <c r="V13" s="1">
        <f t="shared" si="11"/>
        <v>88</v>
      </c>
      <c r="W13" s="1">
        <f t="shared" si="12"/>
        <v>97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92</v>
      </c>
      <c r="AH13" s="1">
        <v>87</v>
      </c>
      <c r="AI13" s="1">
        <f t="shared" si="13"/>
        <v>89</v>
      </c>
      <c r="AJ13" s="1">
        <f t="shared" si="14"/>
        <v>94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276</v>
      </c>
      <c r="FI13" s="41" t="s">
        <v>266</v>
      </c>
      <c r="FJ13" s="39">
        <v>9561</v>
      </c>
      <c r="FK13" s="39">
        <v>9571</v>
      </c>
    </row>
    <row r="14" spans="1:167" x14ac:dyDescent="0.25">
      <c r="A14" s="19">
        <v>4</v>
      </c>
      <c r="B14" s="19">
        <v>34497</v>
      </c>
      <c r="C14" s="19" t="s">
        <v>66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1</v>
      </c>
      <c r="J14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14" s="19">
        <f t="shared" si="4"/>
        <v>86</v>
      </c>
      <c r="L14" s="19" t="str">
        <f t="shared" si="5"/>
        <v>A</v>
      </c>
      <c r="M14" s="19">
        <f t="shared" si="6"/>
        <v>86</v>
      </c>
      <c r="N14" s="19" t="str">
        <f t="shared" si="7"/>
        <v>A</v>
      </c>
      <c r="O14" s="35">
        <v>1</v>
      </c>
      <c r="P14" s="19" t="str">
        <f t="shared" si="8"/>
        <v xml:space="preserve">Sangat terampil dalam menganalisis tembang Pocung, Novel,membuat sesorah ,mengidentifikasi adat Mantu dan Menulis Aksara jawa. </v>
      </c>
      <c r="Q14" s="19" t="str">
        <f t="shared" si="9"/>
        <v>A</v>
      </c>
      <c r="R14" s="19" t="str">
        <f t="shared" si="10"/>
        <v>A</v>
      </c>
      <c r="S14" s="18"/>
      <c r="T14" s="1">
        <v>88</v>
      </c>
      <c r="U14" s="1">
        <v>87</v>
      </c>
      <c r="V14" s="1">
        <f t="shared" si="11"/>
        <v>91</v>
      </c>
      <c r="W14" s="1">
        <f t="shared" si="12"/>
        <v>89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87</v>
      </c>
      <c r="AH14" s="1">
        <v>87</v>
      </c>
      <c r="AI14" s="1">
        <f t="shared" si="13"/>
        <v>85</v>
      </c>
      <c r="AJ14" s="1">
        <f t="shared" si="14"/>
        <v>89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34512</v>
      </c>
      <c r="C15" s="19" t="s">
        <v>67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15" s="19">
        <f t="shared" si="4"/>
        <v>87.8</v>
      </c>
      <c r="L15" s="19" t="str">
        <f t="shared" si="5"/>
        <v>A</v>
      </c>
      <c r="M15" s="19">
        <f t="shared" si="6"/>
        <v>87.8</v>
      </c>
      <c r="N15" s="19" t="str">
        <f t="shared" si="7"/>
        <v>A</v>
      </c>
      <c r="O15" s="35">
        <v>1</v>
      </c>
      <c r="P15" s="19" t="str">
        <f t="shared" si="8"/>
        <v xml:space="preserve">Sangat terampil dalam menganalisis tembang Pocung, Novel,membuat sesorah ,mengidentifikasi adat Mantu dan Menulis Aksara jawa. </v>
      </c>
      <c r="Q15" s="19" t="str">
        <f t="shared" si="9"/>
        <v>A</v>
      </c>
      <c r="R15" s="19" t="str">
        <f t="shared" si="10"/>
        <v>A</v>
      </c>
      <c r="S15" s="18"/>
      <c r="T15" s="1">
        <v>72</v>
      </c>
      <c r="U15" s="1">
        <v>90</v>
      </c>
      <c r="V15" s="1">
        <f t="shared" si="11"/>
        <v>75</v>
      </c>
      <c r="W15" s="1">
        <f t="shared" si="12"/>
        <v>92</v>
      </c>
      <c r="X15" s="1">
        <v>95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90</v>
      </c>
      <c r="AI15" s="1">
        <f t="shared" si="13"/>
        <v>90</v>
      </c>
      <c r="AJ15" s="1">
        <f t="shared" si="14"/>
        <v>87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277</v>
      </c>
      <c r="FI15" s="41" t="s">
        <v>269</v>
      </c>
      <c r="FJ15" s="39">
        <v>9562</v>
      </c>
      <c r="FK15" s="39">
        <v>9572</v>
      </c>
    </row>
    <row r="16" spans="1:167" x14ac:dyDescent="0.25">
      <c r="A16" s="19">
        <v>6</v>
      </c>
      <c r="B16" s="19">
        <v>34527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16" s="19">
        <f t="shared" si="4"/>
        <v>94.6</v>
      </c>
      <c r="L16" s="19" t="str">
        <f t="shared" si="5"/>
        <v>A</v>
      </c>
      <c r="M16" s="19">
        <f t="shared" si="6"/>
        <v>94.6</v>
      </c>
      <c r="N16" s="19" t="str">
        <f t="shared" si="7"/>
        <v>A</v>
      </c>
      <c r="O16" s="35">
        <v>1</v>
      </c>
      <c r="P16" s="19" t="str">
        <f t="shared" si="8"/>
        <v xml:space="preserve">Sangat terampil dalam menganalisis tembang Pocung, Novel,membuat sesorah ,mengidentifikasi adat Mantu dan Menulis Aksara jawa. </v>
      </c>
      <c r="Q16" s="19" t="str">
        <f t="shared" si="9"/>
        <v>A</v>
      </c>
      <c r="R16" s="19" t="str">
        <f t="shared" si="10"/>
        <v>A</v>
      </c>
      <c r="S16" s="18"/>
      <c r="T16" s="1">
        <v>78</v>
      </c>
      <c r="U16" s="1">
        <v>88</v>
      </c>
      <c r="V16" s="1">
        <f t="shared" si="11"/>
        <v>81</v>
      </c>
      <c r="W16" s="1">
        <f t="shared" si="12"/>
        <v>90</v>
      </c>
      <c r="X16" s="1">
        <v>93</v>
      </c>
      <c r="Y16" s="1"/>
      <c r="Z16" s="1"/>
      <c r="AA16" s="1"/>
      <c r="AB16" s="1"/>
      <c r="AC16" s="1"/>
      <c r="AD16" s="1"/>
      <c r="AE16" s="18"/>
      <c r="AF16" s="1">
        <v>92</v>
      </c>
      <c r="AG16" s="1">
        <v>97</v>
      </c>
      <c r="AH16" s="1">
        <v>90</v>
      </c>
      <c r="AI16" s="1">
        <f t="shared" si="13"/>
        <v>95</v>
      </c>
      <c r="AJ16" s="1">
        <f t="shared" si="14"/>
        <v>99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34542</v>
      </c>
      <c r="C17" s="19" t="s">
        <v>69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17" s="19">
        <f t="shared" si="4"/>
        <v>86.6</v>
      </c>
      <c r="L17" s="19" t="str">
        <f t="shared" si="5"/>
        <v>A</v>
      </c>
      <c r="M17" s="19">
        <f t="shared" si="6"/>
        <v>86.6</v>
      </c>
      <c r="N17" s="19" t="str">
        <f t="shared" si="7"/>
        <v>A</v>
      </c>
      <c r="O17" s="35">
        <v>1</v>
      </c>
      <c r="P17" s="19" t="str">
        <f t="shared" si="8"/>
        <v xml:space="preserve">Sangat terampil dalam menganalisis tembang Pocung, Novel,membuat sesorah ,mengidentifikasi adat Mantu dan Menulis Aksara jawa. </v>
      </c>
      <c r="Q17" s="19" t="str">
        <f t="shared" si="9"/>
        <v>A</v>
      </c>
      <c r="R17" s="19" t="str">
        <f t="shared" si="10"/>
        <v>A</v>
      </c>
      <c r="S17" s="18"/>
      <c r="T17" s="1">
        <v>83</v>
      </c>
      <c r="U17" s="1">
        <v>82</v>
      </c>
      <c r="V17" s="1">
        <f t="shared" si="11"/>
        <v>86</v>
      </c>
      <c r="W17" s="1">
        <f t="shared" si="12"/>
        <v>84</v>
      </c>
      <c r="X17" s="1">
        <v>91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86</v>
      </c>
      <c r="AI17" s="1">
        <f t="shared" si="13"/>
        <v>88</v>
      </c>
      <c r="AJ17" s="1">
        <f t="shared" si="14"/>
        <v>88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272</v>
      </c>
      <c r="FI17" s="41" t="s">
        <v>270</v>
      </c>
      <c r="FJ17" s="39">
        <v>9563</v>
      </c>
      <c r="FK17" s="39">
        <v>9573</v>
      </c>
    </row>
    <row r="18" spans="1:167" x14ac:dyDescent="0.25">
      <c r="A18" s="19">
        <v>8</v>
      </c>
      <c r="B18" s="19">
        <v>34557</v>
      </c>
      <c r="C18" s="19" t="s">
        <v>70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dalam mangidentifikasi tembang Pocung, menganalisis unsur pembangun novel, sesorah, mengidentifikasi adat mantu tetapi Aksara Jawa perlu ditingkatkan.</v>
      </c>
      <c r="K18" s="19">
        <f t="shared" si="4"/>
        <v>85.2</v>
      </c>
      <c r="L18" s="19" t="str">
        <f t="shared" si="5"/>
        <v>A</v>
      </c>
      <c r="M18" s="19">
        <f t="shared" si="6"/>
        <v>85.2</v>
      </c>
      <c r="N18" s="19" t="str">
        <f t="shared" si="7"/>
        <v>A</v>
      </c>
      <c r="O18" s="35">
        <v>1</v>
      </c>
      <c r="P18" s="19" t="str">
        <f t="shared" si="8"/>
        <v xml:space="preserve">Sangat terampil dalam menganalisis tembang Pocung, Novel,membuat sesorah ,mengidentifikasi adat Mantu dan Menulis Aksara jawa. </v>
      </c>
      <c r="Q18" s="19" t="str">
        <f t="shared" si="9"/>
        <v>A</v>
      </c>
      <c r="R18" s="19" t="str">
        <f t="shared" si="10"/>
        <v>A</v>
      </c>
      <c r="S18" s="18"/>
      <c r="T18" s="1">
        <v>78</v>
      </c>
      <c r="U18" s="1">
        <v>86</v>
      </c>
      <c r="V18" s="1">
        <f t="shared" si="11"/>
        <v>81</v>
      </c>
      <c r="W18" s="1">
        <f t="shared" si="12"/>
        <v>88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85</v>
      </c>
      <c r="AI18" s="1">
        <f t="shared" si="13"/>
        <v>88</v>
      </c>
      <c r="AJ18" s="1">
        <f t="shared" si="14"/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50409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mangidentifikasi tembang Pocung, menganalisis unsur pembangun novel, sesorah, mengidentifikasi adat mantu tetapi Aksara Jawa perlu ditingkatkan.</v>
      </c>
      <c r="K19" s="19">
        <f t="shared" si="4"/>
        <v>83.4</v>
      </c>
      <c r="L19" s="19" t="str">
        <f t="shared" si="5"/>
        <v>B</v>
      </c>
      <c r="M19" s="19">
        <f t="shared" si="6"/>
        <v>83.4</v>
      </c>
      <c r="N19" s="19" t="str">
        <f t="shared" si="7"/>
        <v>B</v>
      </c>
      <c r="O19" s="35">
        <v>2</v>
      </c>
      <c r="P19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19" s="19" t="str">
        <f t="shared" si="9"/>
        <v>A</v>
      </c>
      <c r="R19" s="19" t="str">
        <f t="shared" si="10"/>
        <v>A</v>
      </c>
      <c r="S19" s="18"/>
      <c r="T19" s="1">
        <v>73</v>
      </c>
      <c r="U19" s="1">
        <v>85</v>
      </c>
      <c r="V19" s="1">
        <f t="shared" si="11"/>
        <v>76</v>
      </c>
      <c r="W19" s="1">
        <f t="shared" si="12"/>
        <v>87</v>
      </c>
      <c r="X19" s="1">
        <v>82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80</v>
      </c>
      <c r="AI19" s="1">
        <f t="shared" si="13"/>
        <v>89</v>
      </c>
      <c r="AJ19" s="1">
        <f t="shared" si="14"/>
        <v>82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271</v>
      </c>
      <c r="FI19" s="41" t="s">
        <v>273</v>
      </c>
      <c r="FJ19" s="39">
        <v>9564</v>
      </c>
      <c r="FK19" s="39">
        <v>9574</v>
      </c>
    </row>
    <row r="20" spans="1:167" x14ac:dyDescent="0.25">
      <c r="A20" s="19">
        <v>10</v>
      </c>
      <c r="B20" s="19">
        <v>34572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mangidentifikasi tembang Pocung, menganalisis unsur pembangun novel, sesorah, mengidentifikasi adat mantu tetapi Aksara Jawa perlu ditingkatkan.</v>
      </c>
      <c r="K20" s="19">
        <f t="shared" si="4"/>
        <v>81.2</v>
      </c>
      <c r="L20" s="19" t="str">
        <f t="shared" si="5"/>
        <v>B</v>
      </c>
      <c r="M20" s="19">
        <f t="shared" si="6"/>
        <v>81.2</v>
      </c>
      <c r="N20" s="19" t="str">
        <f t="shared" si="7"/>
        <v>B</v>
      </c>
      <c r="O20" s="35">
        <v>2</v>
      </c>
      <c r="P20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0" s="19" t="str">
        <f t="shared" si="9"/>
        <v>A</v>
      </c>
      <c r="R20" s="19" t="str">
        <f t="shared" si="10"/>
        <v>A</v>
      </c>
      <c r="S20" s="18"/>
      <c r="T20" s="1">
        <v>75</v>
      </c>
      <c r="U20" s="1">
        <v>70</v>
      </c>
      <c r="V20" s="1">
        <f t="shared" si="11"/>
        <v>78</v>
      </c>
      <c r="W20" s="1">
        <f t="shared" si="12"/>
        <v>72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78</v>
      </c>
      <c r="AG20" s="1">
        <v>78</v>
      </c>
      <c r="AH20" s="1">
        <v>89</v>
      </c>
      <c r="AI20" s="1">
        <f t="shared" si="13"/>
        <v>81</v>
      </c>
      <c r="AJ20" s="1">
        <f t="shared" si="14"/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34587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dalam mangidentifikasi tembang Pocung, menganalisis unsur pembangun novel, sesorah, mengidentifikasi adat mantu tetapi Aksara Jawa perlu ditingkatkan.</v>
      </c>
      <c r="K21" s="19">
        <f t="shared" si="4"/>
        <v>86.4</v>
      </c>
      <c r="L21" s="19" t="str">
        <f t="shared" si="5"/>
        <v>A</v>
      </c>
      <c r="M21" s="19">
        <f t="shared" si="6"/>
        <v>86.4</v>
      </c>
      <c r="N21" s="19" t="str">
        <f t="shared" si="7"/>
        <v>A</v>
      </c>
      <c r="O21" s="35">
        <v>1</v>
      </c>
      <c r="P21" s="19" t="str">
        <f t="shared" si="8"/>
        <v xml:space="preserve">Sangat terampil dalam menganalisis tembang Pocung, Novel,membuat sesorah ,mengidentifikasi adat Mantu dan Menulis Aksara jawa. </v>
      </c>
      <c r="Q21" s="19" t="str">
        <f t="shared" si="9"/>
        <v>A</v>
      </c>
      <c r="R21" s="19" t="str">
        <f t="shared" si="10"/>
        <v>A</v>
      </c>
      <c r="S21" s="18"/>
      <c r="T21" s="1">
        <v>78</v>
      </c>
      <c r="U21" s="1">
        <v>74</v>
      </c>
      <c r="V21" s="1">
        <f t="shared" si="11"/>
        <v>81</v>
      </c>
      <c r="W21" s="1">
        <f t="shared" si="12"/>
        <v>76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94</v>
      </c>
      <c r="AG21" s="1">
        <v>78</v>
      </c>
      <c r="AH21" s="1">
        <v>83</v>
      </c>
      <c r="AI21" s="1">
        <f t="shared" si="13"/>
        <v>97</v>
      </c>
      <c r="AJ21" s="1">
        <f t="shared" si="14"/>
        <v>80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274</v>
      </c>
      <c r="FI21" s="41" t="s">
        <v>275</v>
      </c>
      <c r="FJ21" s="39">
        <v>9565</v>
      </c>
      <c r="FK21" s="39">
        <v>9575</v>
      </c>
    </row>
    <row r="22" spans="1:167" x14ac:dyDescent="0.25">
      <c r="A22" s="19">
        <v>12</v>
      </c>
      <c r="B22" s="19">
        <v>34602</v>
      </c>
      <c r="C22" s="19" t="s">
        <v>74</v>
      </c>
      <c r="D22" s="18"/>
      <c r="E22" s="19">
        <f t="shared" si="0"/>
        <v>92</v>
      </c>
      <c r="F22" s="19" t="str">
        <f t="shared" si="1"/>
        <v>A</v>
      </c>
      <c r="G22" s="19">
        <f>IF((COUNTA(T12:AC12)&gt;0),(ROUND((AVERAGE(T22:AD22)),0)),"")</f>
        <v>92</v>
      </c>
      <c r="H22" s="19" t="str">
        <f t="shared" si="2"/>
        <v>A</v>
      </c>
      <c r="I22" s="35">
        <v>1</v>
      </c>
      <c r="J22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22" s="19">
        <f t="shared" si="4"/>
        <v>91.4</v>
      </c>
      <c r="L22" s="19" t="str">
        <f t="shared" si="5"/>
        <v>A</v>
      </c>
      <c r="M22" s="19">
        <f t="shared" si="6"/>
        <v>91.4</v>
      </c>
      <c r="N22" s="19" t="str">
        <f t="shared" si="7"/>
        <v>A</v>
      </c>
      <c r="O22" s="35">
        <v>1</v>
      </c>
      <c r="P22" s="19" t="str">
        <f t="shared" si="8"/>
        <v xml:space="preserve">Sangat terampil dalam menganalisis tembang Pocung, Novel,membuat sesorah ,mengidentifikasi adat Mantu dan Menulis Aksara jawa. </v>
      </c>
      <c r="Q22" s="19" t="str">
        <f t="shared" si="9"/>
        <v>A</v>
      </c>
      <c r="R22" s="19" t="str">
        <f t="shared" si="10"/>
        <v>A</v>
      </c>
      <c r="S22" s="18"/>
      <c r="T22" s="1">
        <v>95</v>
      </c>
      <c r="U22" s="1">
        <v>92</v>
      </c>
      <c r="V22" s="1">
        <v>90</v>
      </c>
      <c r="W22" s="1">
        <v>90</v>
      </c>
      <c r="X22" s="1">
        <v>92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94</v>
      </c>
      <c r="AH22" s="1">
        <v>90</v>
      </c>
      <c r="AI22" s="1">
        <f t="shared" si="13"/>
        <v>90</v>
      </c>
      <c r="AJ22" s="1">
        <f t="shared" si="14"/>
        <v>96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34617</v>
      </c>
      <c r="C23" s="19" t="s">
        <v>75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1</v>
      </c>
      <c r="J23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23" s="19">
        <f t="shared" si="4"/>
        <v>85.6</v>
      </c>
      <c r="L23" s="19" t="str">
        <f t="shared" si="5"/>
        <v>A</v>
      </c>
      <c r="M23" s="19">
        <f t="shared" si="6"/>
        <v>85.6</v>
      </c>
      <c r="N23" s="19" t="str">
        <f t="shared" si="7"/>
        <v>A</v>
      </c>
      <c r="O23" s="35">
        <v>1</v>
      </c>
      <c r="P23" s="19" t="str">
        <f t="shared" si="8"/>
        <v xml:space="preserve">Sangat terampil dalam menganalisis tembang Pocung, Novel,membuat sesorah ,mengidentifikasi adat Mantu dan Menulis Aksara jawa. 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90</v>
      </c>
      <c r="V23" s="1">
        <f t="shared" si="11"/>
        <v>83</v>
      </c>
      <c r="W23" s="1">
        <f t="shared" si="12"/>
        <v>92</v>
      </c>
      <c r="X23" s="1">
        <v>94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86</v>
      </c>
      <c r="AH23" s="1">
        <v>85</v>
      </c>
      <c r="AI23" s="1">
        <f t="shared" si="13"/>
        <v>86</v>
      </c>
      <c r="AJ23" s="1">
        <f t="shared" si="14"/>
        <v>88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9566</v>
      </c>
      <c r="FK23" s="39">
        <v>9576</v>
      </c>
    </row>
    <row r="24" spans="1:167" x14ac:dyDescent="0.25">
      <c r="A24" s="19">
        <v>14</v>
      </c>
      <c r="B24" s="19">
        <v>34632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dalam mangidentifikasi tembang Pocung, menganalisis unsur pembangun novel, sesorah, mengidentifikasi adat mantu tetapi Aksara Jawa perlu ditingkatkan.</v>
      </c>
      <c r="K24" s="19">
        <f t="shared" si="4"/>
        <v>81.2</v>
      </c>
      <c r="L24" s="19" t="str">
        <f t="shared" si="5"/>
        <v>B</v>
      </c>
      <c r="M24" s="19">
        <f t="shared" si="6"/>
        <v>81.2</v>
      </c>
      <c r="N24" s="19" t="str">
        <f t="shared" si="7"/>
        <v>B</v>
      </c>
      <c r="O24" s="35">
        <v>2</v>
      </c>
      <c r="P24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4" s="19" t="str">
        <f t="shared" si="9"/>
        <v>A</v>
      </c>
      <c r="R24" s="19" t="str">
        <f t="shared" si="10"/>
        <v>A</v>
      </c>
      <c r="S24" s="18"/>
      <c r="T24" s="1">
        <v>76</v>
      </c>
      <c r="U24" s="1">
        <v>80</v>
      </c>
      <c r="V24" s="1">
        <f t="shared" si="11"/>
        <v>79</v>
      </c>
      <c r="W24" s="1">
        <f t="shared" si="12"/>
        <v>82</v>
      </c>
      <c r="X24" s="1">
        <v>89</v>
      </c>
      <c r="Y24" s="1"/>
      <c r="Z24" s="1"/>
      <c r="AA24" s="1"/>
      <c r="AB24" s="1"/>
      <c r="AC24" s="1"/>
      <c r="AD24" s="1"/>
      <c r="AE24" s="18"/>
      <c r="AF24" s="1">
        <v>81</v>
      </c>
      <c r="AG24" s="1">
        <v>78</v>
      </c>
      <c r="AH24" s="1">
        <v>83</v>
      </c>
      <c r="AI24" s="1">
        <f t="shared" si="13"/>
        <v>84</v>
      </c>
      <c r="AJ24" s="1">
        <f t="shared" si="14"/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34647</v>
      </c>
      <c r="C25" s="19" t="s">
        <v>77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 xml:space="preserve">Sangat terampil dalam menganalisis tembang Pocung, Novel,membuat sesorah ,mengidentifikasi adat Mantu dan Menulis Aksara jawa. 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88</v>
      </c>
      <c r="V25" s="1">
        <f t="shared" si="11"/>
        <v>88</v>
      </c>
      <c r="W25" s="1">
        <f t="shared" si="12"/>
        <v>90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86</v>
      </c>
      <c r="AH25" s="1">
        <v>84</v>
      </c>
      <c r="AI25" s="1">
        <f t="shared" si="13"/>
        <v>85</v>
      </c>
      <c r="AJ25" s="1">
        <f t="shared" si="14"/>
        <v>88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9567</v>
      </c>
      <c r="FK25" s="39">
        <v>9577</v>
      </c>
    </row>
    <row r="26" spans="1:167" x14ac:dyDescent="0.25">
      <c r="A26" s="19">
        <v>16</v>
      </c>
      <c r="B26" s="19">
        <v>34662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dalam mangidentifikasi tembang Pocung, menganalisis unsur pembangun novel, sesorah, mengidentifikasi adat mantu tetapi Aksara Jawa perlu ditingkatkan.</v>
      </c>
      <c r="K26" s="19">
        <f t="shared" si="4"/>
        <v>87.8</v>
      </c>
      <c r="L26" s="19" t="str">
        <f t="shared" si="5"/>
        <v>A</v>
      </c>
      <c r="M26" s="19">
        <f t="shared" si="6"/>
        <v>87.8</v>
      </c>
      <c r="N26" s="19" t="str">
        <f t="shared" si="7"/>
        <v>A</v>
      </c>
      <c r="O26" s="35">
        <v>1</v>
      </c>
      <c r="P26" s="19" t="str">
        <f t="shared" si="8"/>
        <v xml:space="preserve">Sangat terampil dalam menganalisis tembang Pocung, Novel,membuat sesorah ,mengidentifikasi adat Mantu dan Menulis Aksara jawa. </v>
      </c>
      <c r="Q26" s="19" t="str">
        <f t="shared" si="9"/>
        <v>A</v>
      </c>
      <c r="R26" s="19" t="str">
        <f t="shared" si="10"/>
        <v>A</v>
      </c>
      <c r="S26" s="18"/>
      <c r="T26" s="1">
        <v>83</v>
      </c>
      <c r="U26" s="1">
        <v>72</v>
      </c>
      <c r="V26" s="1">
        <f t="shared" si="11"/>
        <v>86</v>
      </c>
      <c r="W26" s="1">
        <f t="shared" si="12"/>
        <v>74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89</v>
      </c>
      <c r="AG26" s="1">
        <v>83</v>
      </c>
      <c r="AH26" s="1">
        <v>90</v>
      </c>
      <c r="AI26" s="1">
        <f t="shared" si="13"/>
        <v>92</v>
      </c>
      <c r="AJ26" s="1">
        <f t="shared" si="14"/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34677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Memiliki kemampuan dalam mangidentifikasi tembang Pocung, menganalisis unsur pembangun novel, sesorah, mengidentifikasi adat mantu tetapi Aksara Jawa perlu ditingkatkan.</v>
      </c>
      <c r="K27" s="19">
        <f t="shared" si="4"/>
        <v>91.8</v>
      </c>
      <c r="L27" s="19" t="str">
        <f t="shared" si="5"/>
        <v>A</v>
      </c>
      <c r="M27" s="19">
        <f t="shared" si="6"/>
        <v>91.8</v>
      </c>
      <c r="N27" s="19" t="str">
        <f t="shared" si="7"/>
        <v>A</v>
      </c>
      <c r="O27" s="35">
        <v>1</v>
      </c>
      <c r="P27" s="19" t="str">
        <f t="shared" si="8"/>
        <v xml:space="preserve">Sangat terampil dalam menganalisis tembang Pocung, Novel,membuat sesorah ,mengidentifikasi adat Mantu dan Menulis Aksara jawa. </v>
      </c>
      <c r="Q27" s="19" t="str">
        <f t="shared" si="9"/>
        <v>A</v>
      </c>
      <c r="R27" s="19" t="str">
        <f t="shared" si="10"/>
        <v>A</v>
      </c>
      <c r="S27" s="18"/>
      <c r="T27" s="1">
        <v>70</v>
      </c>
      <c r="U27" s="1">
        <v>79</v>
      </c>
      <c r="V27" s="1">
        <f t="shared" si="11"/>
        <v>73</v>
      </c>
      <c r="W27" s="1">
        <f t="shared" si="12"/>
        <v>81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97</v>
      </c>
      <c r="AH27" s="1">
        <v>90</v>
      </c>
      <c r="AI27" s="1">
        <f t="shared" si="13"/>
        <v>88</v>
      </c>
      <c r="AJ27" s="1">
        <f t="shared" si="14"/>
        <v>99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9568</v>
      </c>
      <c r="FK27" s="39">
        <v>9578</v>
      </c>
    </row>
    <row r="28" spans="1:167" x14ac:dyDescent="0.25">
      <c r="A28" s="19">
        <v>18</v>
      </c>
      <c r="B28" s="19">
        <v>34692</v>
      </c>
      <c r="C28" s="19" t="s">
        <v>81</v>
      </c>
      <c r="D28" s="18"/>
      <c r="E28" s="19">
        <f t="shared" si="0"/>
        <v>91</v>
      </c>
      <c r="F28" s="19" t="str">
        <f t="shared" si="1"/>
        <v>A</v>
      </c>
      <c r="G28" s="19">
        <f>IF((COUNTA(T12:AC12)&gt;0),(ROUND((AVERAGE(T28:AD28)),0)),"")</f>
        <v>91</v>
      </c>
      <c r="H28" s="19" t="str">
        <f t="shared" si="2"/>
        <v>A</v>
      </c>
      <c r="I28" s="35">
        <v>1</v>
      </c>
      <c r="J28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28" s="19">
        <f t="shared" si="4"/>
        <v>88.2</v>
      </c>
      <c r="L28" s="19" t="str">
        <f t="shared" si="5"/>
        <v>A</v>
      </c>
      <c r="M28" s="19">
        <f t="shared" si="6"/>
        <v>88.2</v>
      </c>
      <c r="N28" s="19" t="str">
        <f t="shared" si="7"/>
        <v>A</v>
      </c>
      <c r="O28" s="35">
        <v>1</v>
      </c>
      <c r="P28" s="19" t="str">
        <f t="shared" si="8"/>
        <v xml:space="preserve">Sangat terampil dalam menganalisis tembang Pocung, Novel,membuat sesorah ,mengidentifikasi adat Mantu dan Menulis Aksara jawa. </v>
      </c>
      <c r="Q28" s="19" t="str">
        <f t="shared" si="9"/>
        <v>A</v>
      </c>
      <c r="R28" s="19" t="str">
        <f t="shared" si="10"/>
        <v>A</v>
      </c>
      <c r="S28" s="18"/>
      <c r="T28" s="1">
        <v>88</v>
      </c>
      <c r="U28" s="1">
        <v>93</v>
      </c>
      <c r="V28" s="1">
        <f t="shared" si="11"/>
        <v>91</v>
      </c>
      <c r="W28" s="1">
        <f t="shared" si="12"/>
        <v>95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93</v>
      </c>
      <c r="AH28" s="1">
        <v>84</v>
      </c>
      <c r="AI28" s="1">
        <f t="shared" si="13"/>
        <v>86</v>
      </c>
      <c r="AJ28" s="1">
        <f t="shared" si="14"/>
        <v>95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34707</v>
      </c>
      <c r="C29" s="19" t="s">
        <v>82</v>
      </c>
      <c r="D29" s="18"/>
      <c r="E29" s="19">
        <f t="shared" si="0"/>
        <v>89</v>
      </c>
      <c r="F29" s="19" t="str">
        <f t="shared" si="1"/>
        <v>A</v>
      </c>
      <c r="G29" s="19">
        <f>IF((COUNTA(T12:AC12)&gt;0),(ROUND((AVERAGE(T29:AD29)),0)),"")</f>
        <v>89</v>
      </c>
      <c r="H29" s="19" t="str">
        <f t="shared" si="2"/>
        <v>A</v>
      </c>
      <c r="I29" s="35">
        <v>1</v>
      </c>
      <c r="J29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29" s="19">
        <f t="shared" si="4"/>
        <v>84.8</v>
      </c>
      <c r="L29" s="19" t="str">
        <f t="shared" si="5"/>
        <v>A</v>
      </c>
      <c r="M29" s="19">
        <f t="shared" si="6"/>
        <v>84.8</v>
      </c>
      <c r="N29" s="19" t="str">
        <f t="shared" si="7"/>
        <v>A</v>
      </c>
      <c r="O29" s="35">
        <v>1</v>
      </c>
      <c r="P29" s="19" t="str">
        <f t="shared" si="8"/>
        <v xml:space="preserve">Sangat terampil dalam menganalisis tembang Pocung, Novel,membuat sesorah ,mengidentifikasi adat Mantu dan Menulis Aksara jawa. </v>
      </c>
      <c r="Q29" s="19" t="str">
        <f t="shared" si="9"/>
        <v>A</v>
      </c>
      <c r="R29" s="19" t="str">
        <f t="shared" si="10"/>
        <v>A</v>
      </c>
      <c r="S29" s="18"/>
      <c r="T29" s="1">
        <v>78</v>
      </c>
      <c r="U29" s="1">
        <v>100</v>
      </c>
      <c r="V29" s="1">
        <f t="shared" si="11"/>
        <v>81</v>
      </c>
      <c r="W29" s="1">
        <v>100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83</v>
      </c>
      <c r="AI29" s="1">
        <f t="shared" si="13"/>
        <v>87</v>
      </c>
      <c r="AJ29" s="1">
        <f t="shared" si="14"/>
        <v>86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9569</v>
      </c>
      <c r="FK29" s="39">
        <v>9579</v>
      </c>
    </row>
    <row r="30" spans="1:167" x14ac:dyDescent="0.25">
      <c r="A30" s="19">
        <v>20</v>
      </c>
      <c r="B30" s="19">
        <v>34722</v>
      </c>
      <c r="C30" s="19" t="s">
        <v>83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dalam mangidentifikasi tembang Pocung, menganalisis unsur pembangun novel, sesorah, mengidentifikasi adat mantu tetapi Aksara Jawa perlu ditingkatkan.</v>
      </c>
      <c r="K30" s="19">
        <f t="shared" si="4"/>
        <v>78.400000000000006</v>
      </c>
      <c r="L30" s="19" t="str">
        <f t="shared" si="5"/>
        <v>B</v>
      </c>
      <c r="M30" s="19">
        <f t="shared" si="6"/>
        <v>78.400000000000006</v>
      </c>
      <c r="N30" s="19" t="str">
        <f t="shared" si="7"/>
        <v>B</v>
      </c>
      <c r="O30" s="35">
        <v>2</v>
      </c>
      <c r="P30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30" s="19" t="str">
        <f t="shared" si="9"/>
        <v>A</v>
      </c>
      <c r="R30" s="19" t="str">
        <f t="shared" si="10"/>
        <v>A</v>
      </c>
      <c r="S30" s="18"/>
      <c r="T30" s="1">
        <v>77</v>
      </c>
      <c r="U30" s="1">
        <v>74</v>
      </c>
      <c r="V30" s="1">
        <f t="shared" si="11"/>
        <v>80</v>
      </c>
      <c r="W30" s="1">
        <f t="shared" si="12"/>
        <v>76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82</v>
      </c>
      <c r="AH30" s="1">
        <v>83</v>
      </c>
      <c r="AI30" s="1">
        <f t="shared" si="13"/>
        <v>73</v>
      </c>
      <c r="AJ30" s="1">
        <f t="shared" si="14"/>
        <v>84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34737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mangidentifikasi tembang Pocung, menganalisis unsur pembangun novel, sesorah, mengidentifikasi adat mantu tetapi Aksara Jawa perlu ditingkatkan.</v>
      </c>
      <c r="K31" s="19">
        <f t="shared" si="4"/>
        <v>84.4</v>
      </c>
      <c r="L31" s="19" t="str">
        <f t="shared" si="5"/>
        <v>A</v>
      </c>
      <c r="M31" s="19">
        <f t="shared" si="6"/>
        <v>84.4</v>
      </c>
      <c r="N31" s="19" t="str">
        <f t="shared" si="7"/>
        <v>A</v>
      </c>
      <c r="O31" s="35">
        <v>1</v>
      </c>
      <c r="P31" s="19" t="str">
        <f t="shared" si="8"/>
        <v xml:space="preserve">Sangat terampil dalam menganalisis tembang Pocung, Novel,membuat sesorah ,mengidentifikasi adat Mantu dan Menulis Aksara jawa. 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75</v>
      </c>
      <c r="V31" s="1">
        <f t="shared" si="11"/>
        <v>83</v>
      </c>
      <c r="W31" s="1">
        <f t="shared" si="12"/>
        <v>77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87</v>
      </c>
      <c r="AH31" s="1">
        <v>83</v>
      </c>
      <c r="AI31" s="1">
        <f t="shared" si="13"/>
        <v>83</v>
      </c>
      <c r="AJ31" s="1">
        <f t="shared" si="14"/>
        <v>89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9570</v>
      </c>
      <c r="FK31" s="39">
        <v>9580</v>
      </c>
    </row>
    <row r="32" spans="1:167" x14ac:dyDescent="0.25">
      <c r="A32" s="19">
        <v>22</v>
      </c>
      <c r="B32" s="19">
        <v>34752</v>
      </c>
      <c r="C32" s="19" t="s">
        <v>85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32" s="19">
        <f t="shared" si="4"/>
        <v>89.2</v>
      </c>
      <c r="L32" s="19" t="str">
        <f t="shared" si="5"/>
        <v>A</v>
      </c>
      <c r="M32" s="19">
        <f t="shared" si="6"/>
        <v>89.2</v>
      </c>
      <c r="N32" s="19" t="str">
        <f t="shared" si="7"/>
        <v>A</v>
      </c>
      <c r="O32" s="35">
        <v>1</v>
      </c>
      <c r="P32" s="19" t="str">
        <f t="shared" si="8"/>
        <v xml:space="preserve">Sangat terampil dalam menganalisis tembang Pocung, Novel,membuat sesorah ,mengidentifikasi adat Mantu dan Menulis Aksara jawa. </v>
      </c>
      <c r="Q32" s="19" t="str">
        <f t="shared" si="9"/>
        <v>A</v>
      </c>
      <c r="R32" s="19" t="str">
        <f t="shared" si="10"/>
        <v>A</v>
      </c>
      <c r="S32" s="18"/>
      <c r="T32" s="1">
        <v>88</v>
      </c>
      <c r="U32" s="1">
        <v>89</v>
      </c>
      <c r="V32" s="1">
        <f t="shared" si="11"/>
        <v>91</v>
      </c>
      <c r="W32" s="1">
        <f t="shared" si="12"/>
        <v>91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89</v>
      </c>
      <c r="AG32" s="1">
        <v>90</v>
      </c>
      <c r="AH32" s="1">
        <v>83</v>
      </c>
      <c r="AI32" s="1">
        <f t="shared" si="13"/>
        <v>92</v>
      </c>
      <c r="AJ32" s="1">
        <f t="shared" si="14"/>
        <v>92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34767</v>
      </c>
      <c r="C33" s="19" t="s">
        <v>86</v>
      </c>
      <c r="D33" s="18"/>
      <c r="E33" s="19">
        <f t="shared" si="0"/>
        <v>91</v>
      </c>
      <c r="F33" s="19" t="str">
        <f t="shared" si="1"/>
        <v>A</v>
      </c>
      <c r="G33" s="19">
        <f>IF((COUNTA(T12:AC12)&gt;0),(ROUND((AVERAGE(T33:AD33)),0)),"")</f>
        <v>91</v>
      </c>
      <c r="H33" s="19" t="str">
        <f t="shared" si="2"/>
        <v>A</v>
      </c>
      <c r="I33" s="35">
        <v>1</v>
      </c>
      <c r="J33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33" s="19">
        <f t="shared" si="4"/>
        <v>84.4</v>
      </c>
      <c r="L33" s="19" t="str">
        <f t="shared" si="5"/>
        <v>A</v>
      </c>
      <c r="M33" s="19">
        <f t="shared" si="6"/>
        <v>84.4</v>
      </c>
      <c r="N33" s="19" t="str">
        <f t="shared" si="7"/>
        <v>A</v>
      </c>
      <c r="O33" s="35">
        <v>1</v>
      </c>
      <c r="P33" s="19" t="str">
        <f t="shared" si="8"/>
        <v xml:space="preserve">Sangat terampil dalam menganalisis tembang Pocung, Novel,membuat sesorah ,mengidentifikasi adat Mantu dan Menulis Aksara jawa. 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90</v>
      </c>
      <c r="V33" s="1">
        <f t="shared" si="11"/>
        <v>93</v>
      </c>
      <c r="W33" s="1">
        <f t="shared" si="12"/>
        <v>92</v>
      </c>
      <c r="X33" s="1">
        <v>92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84</v>
      </c>
      <c r="AH33" s="1">
        <v>83</v>
      </c>
      <c r="AI33" s="1">
        <f t="shared" si="13"/>
        <v>86</v>
      </c>
      <c r="AJ33" s="1">
        <f t="shared" si="14"/>
        <v>86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34782</v>
      </c>
      <c r="C34" s="19" t="s">
        <v>87</v>
      </c>
      <c r="D34" s="18"/>
      <c r="E34" s="19">
        <f t="shared" si="0"/>
        <v>89</v>
      </c>
      <c r="F34" s="19" t="str">
        <f t="shared" si="1"/>
        <v>A</v>
      </c>
      <c r="G34" s="19">
        <f>IF((COUNTA(T12:AC12)&gt;0),(ROUND((AVERAGE(T34:AD34)),0)),"")</f>
        <v>89</v>
      </c>
      <c r="H34" s="19" t="str">
        <f t="shared" si="2"/>
        <v>A</v>
      </c>
      <c r="I34" s="35">
        <v>1</v>
      </c>
      <c r="J34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 xml:space="preserve">Sangat terampil dalam menganalisis tembang Pocung, Novel,membuat sesorah ,mengidentifikasi adat Mantu dan Menulis Aksara jawa. </v>
      </c>
      <c r="Q34" s="19" t="str">
        <f t="shared" si="9"/>
        <v>A</v>
      </c>
      <c r="R34" s="19" t="str">
        <f t="shared" si="10"/>
        <v>A</v>
      </c>
      <c r="S34" s="18"/>
      <c r="T34" s="1">
        <v>93</v>
      </c>
      <c r="U34" s="1">
        <v>86</v>
      </c>
      <c r="V34" s="1">
        <f t="shared" si="11"/>
        <v>96</v>
      </c>
      <c r="W34" s="1">
        <f t="shared" si="12"/>
        <v>88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80</v>
      </c>
      <c r="AH34" s="1">
        <v>88</v>
      </c>
      <c r="AI34" s="1">
        <f t="shared" si="13"/>
        <v>89</v>
      </c>
      <c r="AJ34" s="1">
        <f t="shared" si="14"/>
        <v>82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34797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dalam mangidentifikasi tembang Pocung, menganalisis unsur pembangun novel, sesorah, mengidentifikasi adat mantu tetapi Aksara Jawa perlu ditingkatkan.</v>
      </c>
      <c r="K35" s="19">
        <f t="shared" si="4"/>
        <v>86.2</v>
      </c>
      <c r="L35" s="19" t="str">
        <f t="shared" si="5"/>
        <v>A</v>
      </c>
      <c r="M35" s="19">
        <f t="shared" si="6"/>
        <v>86.2</v>
      </c>
      <c r="N35" s="19" t="str">
        <f t="shared" si="7"/>
        <v>A</v>
      </c>
      <c r="O35" s="35">
        <v>1</v>
      </c>
      <c r="P35" s="19" t="str">
        <f t="shared" si="8"/>
        <v xml:space="preserve">Sangat terampil dalam menganalisis tembang Pocung, Novel,membuat sesorah ,mengidentifikasi adat Mantu dan Menulis Aksara jawa. </v>
      </c>
      <c r="Q35" s="19" t="str">
        <f t="shared" si="9"/>
        <v>A</v>
      </c>
      <c r="R35" s="19" t="str">
        <f t="shared" si="10"/>
        <v>A</v>
      </c>
      <c r="S35" s="18"/>
      <c r="T35" s="1">
        <v>75</v>
      </c>
      <c r="U35" s="1">
        <v>73</v>
      </c>
      <c r="V35" s="1">
        <f t="shared" si="11"/>
        <v>78</v>
      </c>
      <c r="W35" s="1">
        <f t="shared" si="12"/>
        <v>75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88</v>
      </c>
      <c r="AH35" s="1">
        <v>90</v>
      </c>
      <c r="AI35" s="1">
        <f t="shared" si="13"/>
        <v>83</v>
      </c>
      <c r="AJ35" s="1">
        <f t="shared" si="14"/>
        <v>90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34812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mangidentifikasi tembang Pocung, menganalisis unsur pembangun novel, sesorah, mengidentifikasi adat mantu tetapi Aksara Jawa perlu ditingkatkan.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 xml:space="preserve">Sangat terampil dalam menganalisis tembang Pocung, Novel,membuat sesorah ,mengidentifikasi adat Mantu dan Menulis Aksara jawa. </v>
      </c>
      <c r="Q36" s="19" t="str">
        <f t="shared" si="9"/>
        <v>A</v>
      </c>
      <c r="R36" s="19" t="str">
        <f t="shared" si="10"/>
        <v>A</v>
      </c>
      <c r="S36" s="18"/>
      <c r="T36" s="1">
        <v>70</v>
      </c>
      <c r="U36" s="1">
        <v>82</v>
      </c>
      <c r="V36" s="1">
        <f t="shared" si="11"/>
        <v>73</v>
      </c>
      <c r="W36" s="1">
        <f t="shared" si="12"/>
        <v>84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92</v>
      </c>
      <c r="AI36" s="1">
        <f t="shared" si="13"/>
        <v>83</v>
      </c>
      <c r="AJ36" s="1">
        <f t="shared" si="14"/>
        <v>86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34827</v>
      </c>
      <c r="C37" s="19" t="s">
        <v>90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37" s="19">
        <f t="shared" si="4"/>
        <v>85.8</v>
      </c>
      <c r="L37" s="19" t="str">
        <f t="shared" si="5"/>
        <v>A</v>
      </c>
      <c r="M37" s="19">
        <f t="shared" si="6"/>
        <v>85.8</v>
      </c>
      <c r="N37" s="19" t="str">
        <f t="shared" si="7"/>
        <v>A</v>
      </c>
      <c r="O37" s="35">
        <v>1</v>
      </c>
      <c r="P37" s="19" t="str">
        <f t="shared" si="8"/>
        <v xml:space="preserve">Sangat terampil dalam menganalisis tembang Pocung, Novel,membuat sesorah ,mengidentifikasi adat Mantu dan Menulis Aksara jawa. </v>
      </c>
      <c r="Q37" s="19" t="str">
        <f t="shared" si="9"/>
        <v>A</v>
      </c>
      <c r="R37" s="19" t="str">
        <f t="shared" si="10"/>
        <v>A</v>
      </c>
      <c r="S37" s="18"/>
      <c r="T37" s="1">
        <v>78</v>
      </c>
      <c r="U37" s="1">
        <v>90</v>
      </c>
      <c r="V37" s="1">
        <f t="shared" si="11"/>
        <v>81</v>
      </c>
      <c r="W37" s="1">
        <f t="shared" si="12"/>
        <v>92</v>
      </c>
      <c r="X37" s="1">
        <v>89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>
        <v>88</v>
      </c>
      <c r="AI37" s="1">
        <f t="shared" si="13"/>
        <v>88</v>
      </c>
      <c r="AJ37" s="1">
        <f t="shared" si="14"/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34842</v>
      </c>
      <c r="C38" s="19" t="s">
        <v>91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38" s="19">
        <f t="shared" si="4"/>
        <v>80.599999999999994</v>
      </c>
      <c r="L38" s="19" t="str">
        <f t="shared" si="5"/>
        <v>B</v>
      </c>
      <c r="M38" s="19">
        <f t="shared" si="6"/>
        <v>80.599999999999994</v>
      </c>
      <c r="N38" s="19" t="str">
        <f t="shared" si="7"/>
        <v>B</v>
      </c>
      <c r="O38" s="35">
        <v>2</v>
      </c>
      <c r="P38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38" s="19" t="str">
        <f t="shared" si="9"/>
        <v>A</v>
      </c>
      <c r="R38" s="19" t="str">
        <f t="shared" si="10"/>
        <v>A</v>
      </c>
      <c r="S38" s="18"/>
      <c r="T38" s="1">
        <v>88</v>
      </c>
      <c r="U38" s="1">
        <v>88</v>
      </c>
      <c r="V38" s="1">
        <f t="shared" si="11"/>
        <v>91</v>
      </c>
      <c r="W38" s="1">
        <f t="shared" si="12"/>
        <v>90</v>
      </c>
      <c r="X38" s="1">
        <v>89</v>
      </c>
      <c r="Y38" s="1"/>
      <c r="Z38" s="1"/>
      <c r="AA38" s="1"/>
      <c r="AB38" s="1"/>
      <c r="AC38" s="1"/>
      <c r="AD38" s="1"/>
      <c r="AE38" s="18"/>
      <c r="AF38" s="1">
        <v>79</v>
      </c>
      <c r="AG38" s="1">
        <v>80</v>
      </c>
      <c r="AH38" s="1">
        <v>80</v>
      </c>
      <c r="AI38" s="1">
        <f t="shared" si="13"/>
        <v>82</v>
      </c>
      <c r="AJ38" s="1">
        <f t="shared" si="14"/>
        <v>82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34857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mangidentifikasi tembang Pocung, menganalisis unsur pembangun novel, sesorah, mengidentifikasi adat mantu tetapi Aksara Jawa perlu ditingkatkan.</v>
      </c>
      <c r="K39" s="19">
        <f t="shared" si="4"/>
        <v>82.8</v>
      </c>
      <c r="L39" s="19" t="str">
        <f t="shared" si="5"/>
        <v>B</v>
      </c>
      <c r="M39" s="19">
        <f t="shared" si="6"/>
        <v>82.8</v>
      </c>
      <c r="N39" s="19" t="str">
        <f t="shared" si="7"/>
        <v>B</v>
      </c>
      <c r="O39" s="35">
        <v>2</v>
      </c>
      <c r="P39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39" s="19" t="str">
        <f t="shared" si="9"/>
        <v>A</v>
      </c>
      <c r="R39" s="19" t="str">
        <f t="shared" si="10"/>
        <v>A</v>
      </c>
      <c r="S39" s="18"/>
      <c r="T39" s="1">
        <v>70</v>
      </c>
      <c r="U39" s="1">
        <v>88</v>
      </c>
      <c r="V39" s="1">
        <f t="shared" si="11"/>
        <v>73</v>
      </c>
      <c r="W39" s="1">
        <f t="shared" si="12"/>
        <v>90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80</v>
      </c>
      <c r="AH39" s="1">
        <v>85</v>
      </c>
      <c r="AI39" s="1">
        <f t="shared" si="13"/>
        <v>85</v>
      </c>
      <c r="AJ39" s="1">
        <f t="shared" si="14"/>
        <v>82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34872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dalam mangidentifikasi tembang Pocung, menganalisis unsur pembangun novel, sesorah, mengidentifikasi adat mantu tetapi Aksara Jawa perlu ditingkatkan.</v>
      </c>
      <c r="K40" s="19">
        <f t="shared" si="4"/>
        <v>89</v>
      </c>
      <c r="L40" s="19" t="str">
        <f t="shared" si="5"/>
        <v>A</v>
      </c>
      <c r="M40" s="19">
        <f t="shared" si="6"/>
        <v>89</v>
      </c>
      <c r="N40" s="19" t="str">
        <f t="shared" si="7"/>
        <v>A</v>
      </c>
      <c r="O40" s="35">
        <v>1</v>
      </c>
      <c r="P40" s="19" t="str">
        <f t="shared" si="8"/>
        <v xml:space="preserve">Sangat terampil dalam menganalisis tembang Pocung, Novel,membuat sesorah ,mengidentifikasi adat Mantu dan Menulis Aksara jawa. </v>
      </c>
      <c r="Q40" s="19" t="str">
        <f t="shared" si="9"/>
        <v>A</v>
      </c>
      <c r="R40" s="19" t="str">
        <f t="shared" si="10"/>
        <v>A</v>
      </c>
      <c r="S40" s="18"/>
      <c r="T40" s="1">
        <v>70</v>
      </c>
      <c r="U40" s="1">
        <v>79</v>
      </c>
      <c r="V40" s="1">
        <f t="shared" si="11"/>
        <v>73</v>
      </c>
      <c r="W40" s="1">
        <f t="shared" si="12"/>
        <v>81</v>
      </c>
      <c r="X40" s="1">
        <v>91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89</v>
      </c>
      <c r="AH40" s="1">
        <v>90</v>
      </c>
      <c r="AI40" s="1">
        <f t="shared" si="13"/>
        <v>89</v>
      </c>
      <c r="AJ40" s="1">
        <f t="shared" si="14"/>
        <v>91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34887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mangidentifikasi tembang Pocung, menganalisis unsur pembangun novel, sesorah, mengidentifikasi adat mantu tetapi Aksara Jawa perlu ditingkatkan.</v>
      </c>
      <c r="K41" s="19">
        <f t="shared" si="4"/>
        <v>84.6</v>
      </c>
      <c r="L41" s="19" t="str">
        <f t="shared" si="5"/>
        <v>A</v>
      </c>
      <c r="M41" s="19">
        <f t="shared" si="6"/>
        <v>84.6</v>
      </c>
      <c r="N41" s="19" t="str">
        <f t="shared" si="7"/>
        <v>A</v>
      </c>
      <c r="O41" s="35">
        <v>1</v>
      </c>
      <c r="P41" s="19" t="str">
        <f t="shared" si="8"/>
        <v xml:space="preserve">Sangat terampil dalam menganalisis tembang Pocung, Novel,membuat sesorah ,mengidentifikasi adat Mantu dan Menulis Aksara jawa. 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75</v>
      </c>
      <c r="V41" s="1">
        <f t="shared" si="11"/>
        <v>83</v>
      </c>
      <c r="W41" s="1">
        <f t="shared" si="12"/>
        <v>77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88</v>
      </c>
      <c r="AI41" s="1">
        <f t="shared" si="13"/>
        <v>88</v>
      </c>
      <c r="AJ41" s="1">
        <f t="shared" si="14"/>
        <v>82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34902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mangidentifikasi tembang Pocung, menganalisis unsur pembangun novel, sesorah, mengidentifikasi adat mantu tetapi Aksara Jawa perlu ditingkatkan.</v>
      </c>
      <c r="K42" s="19">
        <f t="shared" si="4"/>
        <v>85.6</v>
      </c>
      <c r="L42" s="19" t="str">
        <f t="shared" si="5"/>
        <v>A</v>
      </c>
      <c r="M42" s="19">
        <f t="shared" si="6"/>
        <v>85.6</v>
      </c>
      <c r="N42" s="19" t="str">
        <f t="shared" si="7"/>
        <v>A</v>
      </c>
      <c r="O42" s="35">
        <v>1</v>
      </c>
      <c r="P42" s="19" t="str">
        <f t="shared" si="8"/>
        <v xml:space="preserve">Sangat terampil dalam menganalisis tembang Pocung, Novel,membuat sesorah ,mengidentifikasi adat Mantu dan Menulis Aksara jawa. </v>
      </c>
      <c r="Q42" s="19" t="str">
        <f t="shared" si="9"/>
        <v>A</v>
      </c>
      <c r="R42" s="19" t="str">
        <f t="shared" si="10"/>
        <v>A</v>
      </c>
      <c r="S42" s="18"/>
      <c r="T42" s="1">
        <v>71</v>
      </c>
      <c r="U42" s="1">
        <v>88</v>
      </c>
      <c r="V42" s="1">
        <f t="shared" si="11"/>
        <v>74</v>
      </c>
      <c r="W42" s="1">
        <f t="shared" si="12"/>
        <v>90</v>
      </c>
      <c r="X42" s="1">
        <v>89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83</v>
      </c>
      <c r="AI42" s="1">
        <f t="shared" si="13"/>
        <v>88</v>
      </c>
      <c r="AJ42" s="1">
        <f t="shared" si="14"/>
        <v>87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34917</v>
      </c>
      <c r="C43" s="19" t="s">
        <v>96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dalam mangidentifikasi tembang Pocung, menganalisis unsur pembangun novel, sesorah, mengidentifikasi adat mantu tetapi Aksara Jawa perlu ditingkatkan.</v>
      </c>
      <c r="K43" s="19">
        <f t="shared" si="4"/>
        <v>87.6</v>
      </c>
      <c r="L43" s="19" t="str">
        <f t="shared" si="5"/>
        <v>A</v>
      </c>
      <c r="M43" s="19">
        <f t="shared" si="6"/>
        <v>87.6</v>
      </c>
      <c r="N43" s="19" t="str">
        <f t="shared" si="7"/>
        <v>A</v>
      </c>
      <c r="O43" s="35">
        <v>1</v>
      </c>
      <c r="P43" s="19" t="str">
        <f t="shared" si="8"/>
        <v xml:space="preserve">Sangat terampil dalam menganalisis tembang Pocung, Novel,membuat sesorah ,mengidentifikasi adat Mantu dan Menulis Aksara jawa. </v>
      </c>
      <c r="Q43" s="19" t="str">
        <f t="shared" si="9"/>
        <v>A</v>
      </c>
      <c r="R43" s="19" t="str">
        <f t="shared" si="10"/>
        <v>A</v>
      </c>
      <c r="S43" s="18"/>
      <c r="T43" s="1">
        <v>73</v>
      </c>
      <c r="U43" s="1">
        <v>89</v>
      </c>
      <c r="V43" s="1">
        <f t="shared" si="11"/>
        <v>76</v>
      </c>
      <c r="W43" s="1">
        <f t="shared" si="12"/>
        <v>91</v>
      </c>
      <c r="X43" s="1">
        <v>89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92</v>
      </c>
      <c r="AH43" s="1">
        <v>85</v>
      </c>
      <c r="AI43" s="1">
        <f t="shared" si="13"/>
        <v>85</v>
      </c>
      <c r="AJ43" s="1">
        <f t="shared" si="14"/>
        <v>94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34932</v>
      </c>
      <c r="C44" s="19" t="s">
        <v>97</v>
      </c>
      <c r="D44" s="18"/>
      <c r="E44" s="19">
        <f t="shared" si="0"/>
        <v>91</v>
      </c>
      <c r="F44" s="19" t="str">
        <f t="shared" si="1"/>
        <v>A</v>
      </c>
      <c r="G44" s="19">
        <f>IF((COUNTA(T12:AC12)&gt;0),(ROUND((AVERAGE(T44:AD44)),0)),"")</f>
        <v>91</v>
      </c>
      <c r="H44" s="19" t="str">
        <f t="shared" si="2"/>
        <v>A</v>
      </c>
      <c r="I44" s="35">
        <v>1</v>
      </c>
      <c r="J44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44" s="19">
        <f t="shared" si="4"/>
        <v>87.8</v>
      </c>
      <c r="L44" s="19" t="str">
        <f t="shared" si="5"/>
        <v>A</v>
      </c>
      <c r="M44" s="19">
        <f t="shared" si="6"/>
        <v>87.8</v>
      </c>
      <c r="N44" s="19" t="str">
        <f t="shared" si="7"/>
        <v>A</v>
      </c>
      <c r="O44" s="35">
        <v>1</v>
      </c>
      <c r="P44" s="19" t="str">
        <f t="shared" si="8"/>
        <v xml:space="preserve">Sangat terampil dalam menganalisis tembang Pocung, Novel,membuat sesorah ,mengidentifikasi adat Mantu dan Menulis Aksara jawa. 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90</v>
      </c>
      <c r="V44" s="1">
        <f t="shared" si="11"/>
        <v>93</v>
      </c>
      <c r="W44" s="1">
        <f t="shared" si="12"/>
        <v>92</v>
      </c>
      <c r="X44" s="1">
        <v>89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86</v>
      </c>
      <c r="AH44" s="1">
        <v>90</v>
      </c>
      <c r="AI44" s="1">
        <f t="shared" si="13"/>
        <v>89</v>
      </c>
      <c r="AJ44" s="1">
        <f t="shared" si="14"/>
        <v>88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34947</v>
      </c>
      <c r="C45" s="19" t="s">
        <v>98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45" s="19">
        <f t="shared" si="4"/>
        <v>89.4</v>
      </c>
      <c r="L45" s="19" t="str">
        <f t="shared" si="5"/>
        <v>A</v>
      </c>
      <c r="M45" s="19">
        <f t="shared" si="6"/>
        <v>89.4</v>
      </c>
      <c r="N45" s="19" t="str">
        <f t="shared" si="7"/>
        <v>A</v>
      </c>
      <c r="O45" s="35">
        <v>1</v>
      </c>
      <c r="P45" s="19" t="str">
        <f t="shared" si="8"/>
        <v xml:space="preserve">Sangat terampil dalam menganalisis tembang Pocung, Novel,membuat sesorah ,mengidentifikasi adat Mantu dan Menulis Aksara jawa. </v>
      </c>
      <c r="Q45" s="19" t="str">
        <f t="shared" si="9"/>
        <v>A</v>
      </c>
      <c r="R45" s="19" t="str">
        <f t="shared" si="10"/>
        <v>A</v>
      </c>
      <c r="S45" s="18"/>
      <c r="T45" s="1">
        <v>88</v>
      </c>
      <c r="U45" s="1">
        <v>89</v>
      </c>
      <c r="V45" s="1">
        <f t="shared" si="11"/>
        <v>91</v>
      </c>
      <c r="W45" s="1">
        <f t="shared" si="12"/>
        <v>91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90</v>
      </c>
      <c r="AH45" s="1">
        <v>90</v>
      </c>
      <c r="AI45" s="1">
        <f t="shared" si="13"/>
        <v>89</v>
      </c>
      <c r="AJ45" s="1">
        <f t="shared" si="14"/>
        <v>92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34962</v>
      </c>
      <c r="C46" s="19" t="s">
        <v>99</v>
      </c>
      <c r="D46" s="18"/>
      <c r="E46" s="19">
        <f t="shared" si="0"/>
        <v>92</v>
      </c>
      <c r="F46" s="19" t="str">
        <f t="shared" si="1"/>
        <v>A</v>
      </c>
      <c r="G46" s="19">
        <f>IF((COUNTA(T12:AC12)&gt;0),(ROUND((AVERAGE(T46:AD46)),0)),"")</f>
        <v>92</v>
      </c>
      <c r="H46" s="19" t="str">
        <f t="shared" si="2"/>
        <v>A</v>
      </c>
      <c r="I46" s="35">
        <v>1</v>
      </c>
      <c r="J46" s="19" t="str">
        <f t="shared" si="3"/>
        <v>Belum memiliki kemampuan dalam mangidentifikasi tembang Pocung, menganalisis unsur pembangun novel, menganalisis pilihan kata dalam teks sesorah, mengidentifikasi Adat mantu dan menulis Aksara Jawa.</v>
      </c>
      <c r="K46" s="19">
        <f t="shared" si="4"/>
        <v>89</v>
      </c>
      <c r="L46" s="19" t="str">
        <f t="shared" si="5"/>
        <v>A</v>
      </c>
      <c r="M46" s="19">
        <f t="shared" si="6"/>
        <v>89</v>
      </c>
      <c r="N46" s="19" t="str">
        <f t="shared" si="7"/>
        <v>A</v>
      </c>
      <c r="O46" s="35">
        <v>1</v>
      </c>
      <c r="P46" s="19" t="str">
        <f t="shared" si="8"/>
        <v xml:space="preserve">Sangat terampil dalam menganalisis tembang Pocung, Novel,membuat sesorah ,mengidentifikasi adat Mantu dan Menulis Aksara jawa. 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92</v>
      </c>
      <c r="V46" s="1">
        <f t="shared" si="11"/>
        <v>93</v>
      </c>
      <c r="W46" s="1">
        <f t="shared" si="12"/>
        <v>94</v>
      </c>
      <c r="X46" s="1">
        <v>92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91</v>
      </c>
      <c r="AH46" s="1">
        <v>90</v>
      </c>
      <c r="AI46" s="1">
        <f t="shared" si="13"/>
        <v>87</v>
      </c>
      <c r="AJ46" s="1">
        <f t="shared" si="14"/>
        <v>93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34977</v>
      </c>
      <c r="C11" s="19" t="s">
        <v>114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Pocung, novel, sesorah, mengidentifikasi adat mantu tetapi Aksara Jawa perlu ditingkatkan.</v>
      </c>
      <c r="K11" s="19">
        <f t="shared" ref="K11:K50" si="4">IF((COUNTA(AF11:AN11)&gt;0),AVERAGE(AF11:AN11),"")</f>
        <v>82.2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/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/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76</v>
      </c>
      <c r="U11" s="1">
        <v>77</v>
      </c>
      <c r="V11" s="1">
        <f>T11+3</f>
        <v>79</v>
      </c>
      <c r="W11" s="1">
        <f>U11+2</f>
        <v>79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79</v>
      </c>
      <c r="AG11" s="1">
        <v>82</v>
      </c>
      <c r="AH11" s="1">
        <v>84</v>
      </c>
      <c r="AI11" s="1">
        <f>AF11+3</f>
        <v>82</v>
      </c>
      <c r="AJ11" s="1">
        <f>AG11+2</f>
        <v>84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34992</v>
      </c>
      <c r="C12" s="19" t="s">
        <v>115</v>
      </c>
      <c r="D12" s="18"/>
      <c r="E12" s="19">
        <f t="shared" si="0"/>
        <v>93</v>
      </c>
      <c r="F12" s="19" t="str">
        <f t="shared" si="1"/>
        <v>A</v>
      </c>
      <c r="G12" s="19">
        <f>IF((COUNTA(T12:AC12)&gt;0),(ROUND((AVERAGE(T12:AD12)),0)),"")</f>
        <v>93</v>
      </c>
      <c r="H12" s="19" t="str">
        <f t="shared" si="2"/>
        <v>A</v>
      </c>
      <c r="I12" s="35">
        <v>1</v>
      </c>
      <c r="J12" s="19" t="str">
        <f t="shared" si="3"/>
        <v>Memiliki kemampuan dalam mangidentifikasi tembang Pocung, novel, sesorah, mengidentifikasi adat mantu, dan Aksara Jawa.</v>
      </c>
      <c r="K12" s="19">
        <f t="shared" si="4"/>
        <v>91</v>
      </c>
      <c r="L12" s="19" t="str">
        <f t="shared" si="5"/>
        <v>A</v>
      </c>
      <c r="M12" s="19">
        <f t="shared" si="6"/>
        <v>91</v>
      </c>
      <c r="N12" s="19" t="str">
        <f t="shared" si="7"/>
        <v>A</v>
      </c>
      <c r="O12" s="35"/>
      <c r="P12" s="19" t="str">
        <f t="shared" si="8"/>
        <v/>
      </c>
      <c r="Q12" s="19" t="str">
        <f t="shared" si="9"/>
        <v>A</v>
      </c>
      <c r="R12" s="19" t="str">
        <f t="shared" si="10"/>
        <v>A</v>
      </c>
      <c r="S12" s="18"/>
      <c r="T12" s="1">
        <v>95</v>
      </c>
      <c r="U12" s="1">
        <v>91</v>
      </c>
      <c r="V12" s="1">
        <f t="shared" ref="V12:V47" si="11">T12+3</f>
        <v>98</v>
      </c>
      <c r="W12" s="1">
        <f t="shared" ref="W12:W47" si="12">U12+2</f>
        <v>93</v>
      </c>
      <c r="X12" s="1">
        <v>89</v>
      </c>
      <c r="Y12" s="1"/>
      <c r="Z12" s="1"/>
      <c r="AA12" s="1"/>
      <c r="AB12" s="1"/>
      <c r="AC12" s="1"/>
      <c r="AD12" s="1"/>
      <c r="AE12" s="18"/>
      <c r="AF12" s="1">
        <v>92</v>
      </c>
      <c r="AG12" s="1">
        <v>88</v>
      </c>
      <c r="AH12" s="1">
        <v>90</v>
      </c>
      <c r="AI12" s="1">
        <f t="shared" ref="AI12:AI47" si="13">AF12+3</f>
        <v>95</v>
      </c>
      <c r="AJ12" s="1">
        <f t="shared" ref="AJ12:AJ47" si="14">AG12+2</f>
        <v>90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35007</v>
      </c>
      <c r="C13" s="19" t="s">
        <v>116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dalam mangidentifikasi tembang Pocung, novel, sesorah, mengidentifikasi adat mantu tetapi Aksara Jawa perlu ditingkatkan.</v>
      </c>
      <c r="K13" s="19">
        <f t="shared" si="4"/>
        <v>80.8</v>
      </c>
      <c r="L13" s="19" t="str">
        <f t="shared" si="5"/>
        <v>B</v>
      </c>
      <c r="M13" s="19">
        <f t="shared" si="6"/>
        <v>80.8</v>
      </c>
      <c r="N13" s="19" t="str">
        <f t="shared" si="7"/>
        <v>B</v>
      </c>
      <c r="O13" s="35">
        <v>2</v>
      </c>
      <c r="P13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13" s="19" t="str">
        <f t="shared" si="9"/>
        <v>A</v>
      </c>
      <c r="R13" s="19" t="str">
        <f t="shared" si="10"/>
        <v>A</v>
      </c>
      <c r="S13" s="18"/>
      <c r="T13" s="1">
        <v>77</v>
      </c>
      <c r="U13" s="1">
        <v>70</v>
      </c>
      <c r="V13" s="1">
        <f t="shared" si="11"/>
        <v>80</v>
      </c>
      <c r="W13" s="1">
        <f t="shared" si="12"/>
        <v>72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77</v>
      </c>
      <c r="AG13" s="1">
        <v>78</v>
      </c>
      <c r="AH13" s="1">
        <v>89</v>
      </c>
      <c r="AI13" s="1">
        <f t="shared" si="13"/>
        <v>80</v>
      </c>
      <c r="AJ13" s="1">
        <f t="shared" si="14"/>
        <v>80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267</v>
      </c>
      <c r="FI13" s="41" t="s">
        <v>266</v>
      </c>
      <c r="FJ13" s="39">
        <v>9581</v>
      </c>
      <c r="FK13" s="39">
        <v>9591</v>
      </c>
    </row>
    <row r="14" spans="1:167" x14ac:dyDescent="0.25">
      <c r="A14" s="19">
        <v>4</v>
      </c>
      <c r="B14" s="19">
        <v>35022</v>
      </c>
      <c r="C14" s="19" t="s">
        <v>117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Memiliki kemampuan dalam mangidentifikasi tembang Pocung, novel, sesorah, mengidentifikasi adat mantu tetapi Aksara Jawa perlu ditingkatkan.</v>
      </c>
      <c r="K14" s="19">
        <f t="shared" si="4"/>
        <v>88</v>
      </c>
      <c r="L14" s="19" t="str">
        <f t="shared" si="5"/>
        <v>A</v>
      </c>
      <c r="M14" s="19">
        <f t="shared" si="6"/>
        <v>88</v>
      </c>
      <c r="N14" s="19" t="str">
        <f t="shared" si="7"/>
        <v>A</v>
      </c>
      <c r="O14" s="35">
        <v>1</v>
      </c>
      <c r="P14" s="19" t="str">
        <f t="shared" si="8"/>
        <v xml:space="preserve">Sangat terampil dalam menganalisis tembang Pocung, Novel,membuat sesorah ,mengidentifikasi adat Mantu dan Menulis Aksara jawa. </v>
      </c>
      <c r="Q14" s="19" t="str">
        <f t="shared" si="9"/>
        <v>A</v>
      </c>
      <c r="R14" s="19" t="str">
        <f t="shared" si="10"/>
        <v>A</v>
      </c>
      <c r="S14" s="18"/>
      <c r="T14" s="1">
        <v>73</v>
      </c>
      <c r="U14" s="1">
        <v>76</v>
      </c>
      <c r="V14" s="1">
        <f t="shared" si="11"/>
        <v>76</v>
      </c>
      <c r="W14" s="1">
        <f t="shared" si="12"/>
        <v>78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89</v>
      </c>
      <c r="AI14" s="1">
        <f t="shared" si="13"/>
        <v>89</v>
      </c>
      <c r="AJ14" s="1">
        <f t="shared" si="14"/>
        <v>89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35037</v>
      </c>
      <c r="C15" s="19" t="s">
        <v>118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dalam mangidentifikasi tembang Pocung, novel, sesorah, mengidentifikasi adat mantu, dan Aksara Jawa.</v>
      </c>
      <c r="K15" s="19">
        <f t="shared" si="4"/>
        <v>83.2</v>
      </c>
      <c r="L15" s="19" t="str">
        <f t="shared" si="5"/>
        <v>B</v>
      </c>
      <c r="M15" s="19">
        <f t="shared" si="6"/>
        <v>83.2</v>
      </c>
      <c r="N15" s="19" t="str">
        <f t="shared" si="7"/>
        <v>B</v>
      </c>
      <c r="O15" s="35">
        <v>2</v>
      </c>
      <c r="P15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15" s="19" t="str">
        <f t="shared" si="9"/>
        <v>A</v>
      </c>
      <c r="R15" s="19" t="str">
        <f t="shared" si="10"/>
        <v>A</v>
      </c>
      <c r="S15" s="18"/>
      <c r="T15" s="1">
        <v>87</v>
      </c>
      <c r="U15" s="1">
        <v>85</v>
      </c>
      <c r="V15" s="1">
        <f t="shared" si="11"/>
        <v>90</v>
      </c>
      <c r="W15" s="1">
        <f t="shared" si="12"/>
        <v>87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79</v>
      </c>
      <c r="AH15" s="1">
        <v>89</v>
      </c>
      <c r="AI15" s="1">
        <f t="shared" si="13"/>
        <v>85</v>
      </c>
      <c r="AJ15" s="1">
        <f t="shared" si="14"/>
        <v>81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268</v>
      </c>
      <c r="FI15" s="41" t="s">
        <v>269</v>
      </c>
      <c r="FJ15" s="39">
        <v>9582</v>
      </c>
      <c r="FK15" s="39">
        <v>9592</v>
      </c>
    </row>
    <row r="16" spans="1:167" x14ac:dyDescent="0.25">
      <c r="A16" s="19">
        <v>6</v>
      </c>
      <c r="B16" s="19">
        <v>35052</v>
      </c>
      <c r="C16" s="19" t="s">
        <v>119</v>
      </c>
      <c r="D16" s="18"/>
      <c r="E16" s="19">
        <f t="shared" si="0"/>
        <v>97</v>
      </c>
      <c r="F16" s="19" t="str">
        <f t="shared" si="1"/>
        <v>A</v>
      </c>
      <c r="G16" s="19">
        <f>IF((COUNTA(T12:AC12)&gt;0),(ROUND((AVERAGE(T16:AD16)),0)),"")</f>
        <v>97</v>
      </c>
      <c r="H16" s="19" t="str">
        <f t="shared" si="2"/>
        <v>A</v>
      </c>
      <c r="I16" s="35">
        <v>1</v>
      </c>
      <c r="J16" s="19" t="str">
        <f t="shared" si="3"/>
        <v>Memiliki kemampuan dalam mangidentifikasi tembang Pocung, novel, sesorah, mengidentifikasi adat mantu, dan Aksara Jawa.</v>
      </c>
      <c r="K16" s="19">
        <f t="shared" si="4"/>
        <v>84.2</v>
      </c>
      <c r="L16" s="19" t="str">
        <f t="shared" si="5"/>
        <v>A</v>
      </c>
      <c r="M16" s="19">
        <f t="shared" si="6"/>
        <v>84.2</v>
      </c>
      <c r="N16" s="19" t="str">
        <f t="shared" si="7"/>
        <v>A</v>
      </c>
      <c r="O16" s="35">
        <v>1</v>
      </c>
      <c r="P16" s="19" t="str">
        <f t="shared" si="8"/>
        <v xml:space="preserve">Sangat terampil dalam menganalisis tembang Pocung, Novel,membuat sesorah ,mengidentifikasi adat Mantu dan Menulis Aksara jawa. </v>
      </c>
      <c r="Q16" s="19" t="str">
        <f t="shared" si="9"/>
        <v>A</v>
      </c>
      <c r="R16" s="19" t="str">
        <f t="shared" si="10"/>
        <v>A</v>
      </c>
      <c r="S16" s="18"/>
      <c r="T16" s="1">
        <v>99</v>
      </c>
      <c r="U16" s="1">
        <v>98</v>
      </c>
      <c r="V16" s="1">
        <v>100</v>
      </c>
      <c r="W16" s="1">
        <f t="shared" si="12"/>
        <v>100</v>
      </c>
      <c r="X16" s="1">
        <v>89</v>
      </c>
      <c r="Y16" s="1"/>
      <c r="Z16" s="1"/>
      <c r="AA16" s="1"/>
      <c r="AB16" s="1"/>
      <c r="AC16" s="1"/>
      <c r="AD16" s="1"/>
      <c r="AE16" s="18"/>
      <c r="AF16" s="1">
        <v>81</v>
      </c>
      <c r="AG16" s="1">
        <v>84</v>
      </c>
      <c r="AH16" s="1">
        <v>86</v>
      </c>
      <c r="AI16" s="1">
        <f t="shared" si="13"/>
        <v>84</v>
      </c>
      <c r="AJ16" s="1">
        <f t="shared" si="14"/>
        <v>86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35067</v>
      </c>
      <c r="C17" s="19" t="s">
        <v>120</v>
      </c>
      <c r="D17" s="18"/>
      <c r="E17" s="19">
        <f t="shared" si="0"/>
        <v>91</v>
      </c>
      <c r="F17" s="19" t="str">
        <f t="shared" si="1"/>
        <v>A</v>
      </c>
      <c r="G17" s="19">
        <f>IF((COUNTA(T12:AC12)&gt;0),(ROUND((AVERAGE(T17:AD17)),0)),"")</f>
        <v>91</v>
      </c>
      <c r="H17" s="19" t="str">
        <f t="shared" si="2"/>
        <v>A</v>
      </c>
      <c r="I17" s="35">
        <v>1</v>
      </c>
      <c r="J17" s="19" t="str">
        <f t="shared" si="3"/>
        <v>Memiliki kemampuan dalam mangidentifikasi tembang Pocung, novel, sesorah, mengidentifikasi adat mantu, dan Aksara Jawa.</v>
      </c>
      <c r="K17" s="19">
        <f t="shared" si="4"/>
        <v>88.2</v>
      </c>
      <c r="L17" s="19" t="str">
        <f t="shared" si="5"/>
        <v>A</v>
      </c>
      <c r="M17" s="19">
        <f t="shared" si="6"/>
        <v>88.2</v>
      </c>
      <c r="N17" s="19" t="str">
        <f t="shared" si="7"/>
        <v>A</v>
      </c>
      <c r="O17" s="35">
        <v>1</v>
      </c>
      <c r="P17" s="19" t="str">
        <f t="shared" si="8"/>
        <v xml:space="preserve">Sangat terampil dalam menganalisis tembang Pocung, Novel,membuat sesorah ,mengidentifikasi adat Mantu dan Menulis Aksara jawa. 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92</v>
      </c>
      <c r="V17" s="1">
        <f t="shared" si="11"/>
        <v>93</v>
      </c>
      <c r="W17" s="1">
        <f t="shared" si="12"/>
        <v>94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90</v>
      </c>
      <c r="AI17" s="1">
        <f t="shared" si="13"/>
        <v>88</v>
      </c>
      <c r="AJ17" s="1">
        <f t="shared" si="14"/>
        <v>90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272</v>
      </c>
      <c r="FI17" s="41" t="s">
        <v>270</v>
      </c>
      <c r="FJ17" s="39">
        <v>9583</v>
      </c>
      <c r="FK17" s="39">
        <v>9593</v>
      </c>
    </row>
    <row r="18" spans="1:167" x14ac:dyDescent="0.25">
      <c r="A18" s="19">
        <v>8</v>
      </c>
      <c r="B18" s="19">
        <v>35082</v>
      </c>
      <c r="C18" s="19" t="s">
        <v>121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mangidentifikasi tembang Pocung, novel, sesorah, mengidentifikasi adat mantu, dan Aksara Jawa.</v>
      </c>
      <c r="K18" s="19">
        <f t="shared" si="4"/>
        <v>87.8</v>
      </c>
      <c r="L18" s="19" t="str">
        <f t="shared" si="5"/>
        <v>A</v>
      </c>
      <c r="M18" s="19">
        <f t="shared" si="6"/>
        <v>87.8</v>
      </c>
      <c r="N18" s="19" t="str">
        <f t="shared" si="7"/>
        <v>A</v>
      </c>
      <c r="O18" s="35">
        <v>1</v>
      </c>
      <c r="P18" s="19" t="str">
        <f t="shared" si="8"/>
        <v xml:space="preserve">Sangat terampil dalam menganalisis tembang Pocung, Novel,membuat sesorah ,mengidentifikasi adat Mantu dan Menulis Aksara jawa. </v>
      </c>
      <c r="Q18" s="19" t="str">
        <f t="shared" si="9"/>
        <v>A</v>
      </c>
      <c r="R18" s="19" t="str">
        <f t="shared" si="10"/>
        <v>A</v>
      </c>
      <c r="S18" s="18"/>
      <c r="T18" s="1">
        <v>89</v>
      </c>
      <c r="U18" s="1">
        <v>87</v>
      </c>
      <c r="V18" s="1">
        <f t="shared" si="11"/>
        <v>92</v>
      </c>
      <c r="W18" s="1">
        <f t="shared" si="12"/>
        <v>89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89</v>
      </c>
      <c r="AG18" s="1">
        <v>83</v>
      </c>
      <c r="AH18" s="1">
        <v>90</v>
      </c>
      <c r="AI18" s="1">
        <f t="shared" si="13"/>
        <v>92</v>
      </c>
      <c r="AJ18" s="1">
        <f t="shared" si="14"/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35097</v>
      </c>
      <c r="C19" s="19" t="s">
        <v>122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dalam mangidentifikasi tembang Pocung, novel, sesorah, mengidentifikasi adat mantu tetapi Aksara Jawa perlu ditingkatkan.</v>
      </c>
      <c r="K19" s="19">
        <f t="shared" si="4"/>
        <v>84.8</v>
      </c>
      <c r="L19" s="19" t="str">
        <f t="shared" si="5"/>
        <v>A</v>
      </c>
      <c r="M19" s="19">
        <f t="shared" si="6"/>
        <v>84.8</v>
      </c>
      <c r="N19" s="19" t="str">
        <f t="shared" si="7"/>
        <v>A</v>
      </c>
      <c r="O19" s="35">
        <v>1</v>
      </c>
      <c r="P19" s="19" t="str">
        <f t="shared" si="8"/>
        <v xml:space="preserve">Sangat terampil dalam menganalisis tembang Pocung, Novel,membuat sesorah ,mengidentifikasi adat Mantu dan Menulis Aksara jawa. </v>
      </c>
      <c r="Q19" s="19" t="str">
        <f t="shared" si="9"/>
        <v>A</v>
      </c>
      <c r="R19" s="19" t="str">
        <f t="shared" si="10"/>
        <v>A</v>
      </c>
      <c r="S19" s="18"/>
      <c r="T19" s="1">
        <v>75</v>
      </c>
      <c r="U19" s="1">
        <v>87</v>
      </c>
      <c r="V19" s="1">
        <f t="shared" si="11"/>
        <v>78</v>
      </c>
      <c r="W19" s="1">
        <f t="shared" si="12"/>
        <v>89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83</v>
      </c>
      <c r="AH19" s="1">
        <v>83</v>
      </c>
      <c r="AI19" s="1">
        <f t="shared" si="13"/>
        <v>88</v>
      </c>
      <c r="AJ19" s="1">
        <f t="shared" si="14"/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271</v>
      </c>
      <c r="FI19" s="41" t="s">
        <v>273</v>
      </c>
      <c r="FJ19" s="39">
        <v>9584</v>
      </c>
      <c r="FK19" s="39">
        <v>9594</v>
      </c>
    </row>
    <row r="20" spans="1:167" x14ac:dyDescent="0.25">
      <c r="A20" s="19">
        <v>10</v>
      </c>
      <c r="B20" s="19">
        <v>35112</v>
      </c>
      <c r="C20" s="19" t="s">
        <v>123</v>
      </c>
      <c r="D20" s="18"/>
      <c r="E20" s="19">
        <f t="shared" si="0"/>
        <v>92</v>
      </c>
      <c r="F20" s="19" t="str">
        <f t="shared" si="1"/>
        <v>A</v>
      </c>
      <c r="G20" s="19">
        <f>IF((COUNTA(T12:AC12)&gt;0),(ROUND((AVERAGE(T20:AD20)),0)),"")</f>
        <v>92</v>
      </c>
      <c r="H20" s="19" t="str">
        <f t="shared" si="2"/>
        <v>A</v>
      </c>
      <c r="I20" s="35">
        <v>1</v>
      </c>
      <c r="J20" s="19" t="str">
        <f t="shared" si="3"/>
        <v>Memiliki kemampuan dalam mangidentifikasi tembang Pocung, novel, sesorah, mengidentifikasi adat mantu, dan Aksara Jawa.</v>
      </c>
      <c r="K20" s="19">
        <f t="shared" si="4"/>
        <v>86.8</v>
      </c>
      <c r="L20" s="19" t="str">
        <f t="shared" si="5"/>
        <v>A</v>
      </c>
      <c r="M20" s="19">
        <f t="shared" si="6"/>
        <v>86.8</v>
      </c>
      <c r="N20" s="19" t="str">
        <f t="shared" si="7"/>
        <v>A</v>
      </c>
      <c r="O20" s="35">
        <v>1</v>
      </c>
      <c r="P20" s="19" t="str">
        <f t="shared" si="8"/>
        <v xml:space="preserve">Sangat terampil dalam menganalisis tembang Pocung, Novel,membuat sesorah ,mengidentifikasi adat Mantu dan Menulis Aksara jawa. 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92</v>
      </c>
      <c r="V20" s="1">
        <f t="shared" si="11"/>
        <v>93</v>
      </c>
      <c r="W20" s="1">
        <f t="shared" si="12"/>
        <v>94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87</v>
      </c>
      <c r="AH20" s="1">
        <v>89</v>
      </c>
      <c r="AI20" s="1">
        <f t="shared" si="13"/>
        <v>86</v>
      </c>
      <c r="AJ20" s="1">
        <f t="shared" si="14"/>
        <v>89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35127</v>
      </c>
      <c r="C21" s="19" t="s">
        <v>124</v>
      </c>
      <c r="D21" s="18"/>
      <c r="E21" s="19">
        <f t="shared" si="0"/>
        <v>93</v>
      </c>
      <c r="F21" s="19" t="str">
        <f t="shared" si="1"/>
        <v>A</v>
      </c>
      <c r="G21" s="19">
        <f>IF((COUNTA(T12:AC12)&gt;0),(ROUND((AVERAGE(T21:AD21)),0)),"")</f>
        <v>93</v>
      </c>
      <c r="H21" s="19" t="str">
        <f t="shared" si="2"/>
        <v>A</v>
      </c>
      <c r="I21" s="35">
        <v>1</v>
      </c>
      <c r="J21" s="19" t="str">
        <f t="shared" si="3"/>
        <v>Memiliki kemampuan dalam mangidentifikasi tembang Pocung, novel, sesorah, mengidentifikasi adat mantu, dan Aksara Jawa.</v>
      </c>
      <c r="K21" s="19">
        <f t="shared" si="4"/>
        <v>88.4</v>
      </c>
      <c r="L21" s="19" t="str">
        <f t="shared" si="5"/>
        <v>A</v>
      </c>
      <c r="M21" s="19">
        <f t="shared" si="6"/>
        <v>88.4</v>
      </c>
      <c r="N21" s="19" t="str">
        <f t="shared" si="7"/>
        <v>A</v>
      </c>
      <c r="O21" s="35">
        <v>1</v>
      </c>
      <c r="P21" s="19" t="str">
        <f t="shared" si="8"/>
        <v xml:space="preserve">Sangat terampil dalam menganalisis tembang Pocung, Novel,membuat sesorah ,mengidentifikasi adat Mantu dan Menulis Aksara jawa. </v>
      </c>
      <c r="Q21" s="19" t="str">
        <f t="shared" si="9"/>
        <v>A</v>
      </c>
      <c r="R21" s="19" t="str">
        <f t="shared" si="10"/>
        <v>A</v>
      </c>
      <c r="S21" s="18"/>
      <c r="T21" s="1">
        <v>98</v>
      </c>
      <c r="U21" s="1">
        <v>88</v>
      </c>
      <c r="V21" s="1">
        <v>100</v>
      </c>
      <c r="W21" s="1">
        <f t="shared" si="12"/>
        <v>90</v>
      </c>
      <c r="X21" s="1">
        <v>91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86</v>
      </c>
      <c r="AH21" s="1">
        <v>89</v>
      </c>
      <c r="AI21" s="1">
        <f t="shared" si="13"/>
        <v>91</v>
      </c>
      <c r="AJ21" s="1">
        <f t="shared" si="14"/>
        <v>88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274</v>
      </c>
      <c r="FI21" s="41" t="s">
        <v>275</v>
      </c>
      <c r="FJ21" s="39">
        <v>9585</v>
      </c>
      <c r="FK21" s="39">
        <v>9595</v>
      </c>
    </row>
    <row r="22" spans="1:167" x14ac:dyDescent="0.25">
      <c r="A22" s="19">
        <v>12</v>
      </c>
      <c r="B22" s="19">
        <v>35142</v>
      </c>
      <c r="C22" s="19" t="s">
        <v>125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mangidentifikasi tembang Pocung, novel, sesorah, mengidentifikasi adat mantu tetapi Aksara Jawa perlu ditingkatkan.</v>
      </c>
      <c r="K22" s="19">
        <f t="shared" si="4"/>
        <v>82.8</v>
      </c>
      <c r="L22" s="19" t="str">
        <f t="shared" si="5"/>
        <v>B</v>
      </c>
      <c r="M22" s="19">
        <f t="shared" si="6"/>
        <v>82.8</v>
      </c>
      <c r="N22" s="19" t="str">
        <f t="shared" si="7"/>
        <v>B</v>
      </c>
      <c r="O22" s="35">
        <v>2</v>
      </c>
      <c r="P22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2" s="19" t="str">
        <f t="shared" si="9"/>
        <v>A</v>
      </c>
      <c r="R22" s="19" t="str">
        <f t="shared" si="10"/>
        <v>A</v>
      </c>
      <c r="S22" s="18"/>
      <c r="T22" s="1">
        <v>70</v>
      </c>
      <c r="U22" s="1">
        <v>76</v>
      </c>
      <c r="V22" s="1">
        <f t="shared" si="11"/>
        <v>73</v>
      </c>
      <c r="W22" s="1">
        <f t="shared" si="12"/>
        <v>78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>
        <v>83</v>
      </c>
      <c r="AI22" s="1">
        <f t="shared" si="13"/>
        <v>83</v>
      </c>
      <c r="AJ22" s="1">
        <f t="shared" si="14"/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35157</v>
      </c>
      <c r="C23" s="19" t="s">
        <v>126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dalam mangidentifikasi tembang Pocung, novel, sesorah, mengidentifikasi adat mantu, dan Aksara Jawa.</v>
      </c>
      <c r="K23" s="19">
        <f t="shared" si="4"/>
        <v>83.2</v>
      </c>
      <c r="L23" s="19" t="str">
        <f t="shared" si="5"/>
        <v>B</v>
      </c>
      <c r="M23" s="19">
        <f t="shared" si="6"/>
        <v>83.2</v>
      </c>
      <c r="N23" s="19" t="str">
        <f t="shared" si="7"/>
        <v>B</v>
      </c>
      <c r="O23" s="35">
        <v>2</v>
      </c>
      <c r="P23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3" s="19" t="str">
        <f t="shared" si="9"/>
        <v>A</v>
      </c>
      <c r="R23" s="19" t="str">
        <f t="shared" si="10"/>
        <v>A</v>
      </c>
      <c r="S23" s="18"/>
      <c r="T23" s="1">
        <v>86</v>
      </c>
      <c r="U23" s="1">
        <v>79</v>
      </c>
      <c r="V23" s="1">
        <f t="shared" si="11"/>
        <v>89</v>
      </c>
      <c r="W23" s="1">
        <f t="shared" si="12"/>
        <v>81</v>
      </c>
      <c r="X23" s="1">
        <v>89</v>
      </c>
      <c r="Y23" s="1"/>
      <c r="Z23" s="1"/>
      <c r="AA23" s="1"/>
      <c r="AB23" s="1"/>
      <c r="AC23" s="1"/>
      <c r="AD23" s="1"/>
      <c r="AE23" s="18"/>
      <c r="AF23" s="1">
        <v>77</v>
      </c>
      <c r="AG23" s="1">
        <v>85</v>
      </c>
      <c r="AH23" s="1">
        <v>87</v>
      </c>
      <c r="AI23" s="1">
        <f t="shared" si="13"/>
        <v>80</v>
      </c>
      <c r="AJ23" s="1">
        <f t="shared" si="14"/>
        <v>87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9586</v>
      </c>
      <c r="FK23" s="39">
        <v>9596</v>
      </c>
    </row>
    <row r="24" spans="1:167" x14ac:dyDescent="0.25">
      <c r="A24" s="19">
        <v>14</v>
      </c>
      <c r="B24" s="19">
        <v>35172</v>
      </c>
      <c r="C24" s="19" t="s">
        <v>127</v>
      </c>
      <c r="D24" s="18"/>
      <c r="E24" s="19">
        <f t="shared" si="0"/>
        <v>96</v>
      </c>
      <c r="F24" s="19" t="str">
        <f t="shared" si="1"/>
        <v>A</v>
      </c>
      <c r="G24" s="19">
        <f>IF((COUNTA(T12:AC12)&gt;0),(ROUND((AVERAGE(T24:AD24)),0)),"")</f>
        <v>96</v>
      </c>
      <c r="H24" s="19" t="str">
        <f t="shared" si="2"/>
        <v>A</v>
      </c>
      <c r="I24" s="35">
        <v>1</v>
      </c>
      <c r="J24" s="19" t="str">
        <f t="shared" si="3"/>
        <v>Memiliki kemampuan dalam mangidentifikasi tembang Pocung, novel, sesorah, mengidentifikasi adat mantu, dan Aksara Jawa.</v>
      </c>
      <c r="K24" s="19">
        <f t="shared" si="4"/>
        <v>86.2</v>
      </c>
      <c r="L24" s="19" t="str">
        <f t="shared" si="5"/>
        <v>A</v>
      </c>
      <c r="M24" s="19">
        <f t="shared" si="6"/>
        <v>86.2</v>
      </c>
      <c r="N24" s="19" t="str">
        <f t="shared" si="7"/>
        <v>A</v>
      </c>
      <c r="O24" s="35">
        <v>1</v>
      </c>
      <c r="P24" s="19" t="str">
        <f t="shared" si="8"/>
        <v xml:space="preserve">Sangat terampil dalam menganalisis tembang Pocung, Novel,membuat sesorah ,mengidentifikasi adat Mantu dan Menulis Aksara jawa. </v>
      </c>
      <c r="Q24" s="19" t="str">
        <f t="shared" si="9"/>
        <v>A</v>
      </c>
      <c r="R24" s="19" t="str">
        <f t="shared" si="10"/>
        <v>A</v>
      </c>
      <c r="S24" s="18"/>
      <c r="T24" s="1">
        <v>100</v>
      </c>
      <c r="U24" s="1">
        <v>94</v>
      </c>
      <c r="V24" s="1">
        <v>100</v>
      </c>
      <c r="W24" s="1">
        <f t="shared" si="12"/>
        <v>96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>
        <v>86</v>
      </c>
      <c r="AI24" s="1">
        <f t="shared" si="13"/>
        <v>87</v>
      </c>
      <c r="AJ24" s="1">
        <f t="shared" si="14"/>
        <v>88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35187</v>
      </c>
      <c r="C25" s="19" t="s">
        <v>128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dalam mangidentifikasi tembang Pocung, novel, sesorah, mengidentifikasi adat mantu tetapi Aksara Jawa perlu ditingkatkan.</v>
      </c>
      <c r="K25" s="19">
        <f t="shared" si="4"/>
        <v>86.4</v>
      </c>
      <c r="L25" s="19" t="str">
        <f t="shared" si="5"/>
        <v>A</v>
      </c>
      <c r="M25" s="19">
        <f t="shared" si="6"/>
        <v>86.4</v>
      </c>
      <c r="N25" s="19" t="str">
        <f t="shared" si="7"/>
        <v>A</v>
      </c>
      <c r="O25" s="35">
        <v>1</v>
      </c>
      <c r="P25" s="19" t="str">
        <f t="shared" si="8"/>
        <v xml:space="preserve">Sangat terampil dalam menganalisis tembang Pocung, Novel,membuat sesorah ,mengidentifikasi adat Mantu dan Menulis Aksara jawa. </v>
      </c>
      <c r="Q25" s="19" t="str">
        <f t="shared" si="9"/>
        <v>A</v>
      </c>
      <c r="R25" s="19" t="str">
        <f t="shared" si="10"/>
        <v>A</v>
      </c>
      <c r="S25" s="18"/>
      <c r="T25" s="1">
        <v>84</v>
      </c>
      <c r="U25" s="1">
        <v>79</v>
      </c>
      <c r="V25" s="1">
        <f t="shared" si="11"/>
        <v>87</v>
      </c>
      <c r="W25" s="1">
        <f t="shared" si="12"/>
        <v>81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89</v>
      </c>
      <c r="AI25" s="1">
        <f t="shared" si="13"/>
        <v>88</v>
      </c>
      <c r="AJ25" s="1">
        <f t="shared" si="14"/>
        <v>86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9587</v>
      </c>
      <c r="FK25" s="39">
        <v>9597</v>
      </c>
    </row>
    <row r="26" spans="1:167" x14ac:dyDescent="0.25">
      <c r="A26" s="19">
        <v>16</v>
      </c>
      <c r="B26" s="19">
        <v>35202</v>
      </c>
      <c r="C26" s="19" t="s">
        <v>129</v>
      </c>
      <c r="D26" s="18"/>
      <c r="E26" s="19">
        <f t="shared" si="0"/>
        <v>93</v>
      </c>
      <c r="F26" s="19" t="str">
        <f t="shared" si="1"/>
        <v>A</v>
      </c>
      <c r="G26" s="19">
        <f>IF((COUNTA(T12:AC12)&gt;0),(ROUND((AVERAGE(T26:AD26)),0)),"")</f>
        <v>93</v>
      </c>
      <c r="H26" s="19" t="str">
        <f t="shared" si="2"/>
        <v>A</v>
      </c>
      <c r="I26" s="35">
        <v>1</v>
      </c>
      <c r="J26" s="19" t="str">
        <f t="shared" si="3"/>
        <v>Memiliki kemampuan dalam mangidentifikasi tembang Pocung, novel, sesorah, mengidentifikasi adat mantu, dan Aksara Jawa.</v>
      </c>
      <c r="K26" s="19">
        <f t="shared" si="4"/>
        <v>85.2</v>
      </c>
      <c r="L26" s="19" t="str">
        <f t="shared" si="5"/>
        <v>A</v>
      </c>
      <c r="M26" s="19">
        <f t="shared" si="6"/>
        <v>85.2</v>
      </c>
      <c r="N26" s="19" t="str">
        <f t="shared" si="7"/>
        <v>A</v>
      </c>
      <c r="O26" s="35">
        <v>1</v>
      </c>
      <c r="P26" s="19" t="str">
        <f t="shared" si="8"/>
        <v xml:space="preserve">Sangat terampil dalam menganalisis tembang Pocung, Novel,membuat sesorah ,mengidentifikasi adat Mantu dan Menulis Aksara jawa. </v>
      </c>
      <c r="Q26" s="19" t="str">
        <f t="shared" si="9"/>
        <v>A</v>
      </c>
      <c r="R26" s="19" t="str">
        <f t="shared" si="10"/>
        <v>A</v>
      </c>
      <c r="S26" s="18"/>
      <c r="T26" s="1">
        <v>95</v>
      </c>
      <c r="U26" s="1">
        <v>92</v>
      </c>
      <c r="V26" s="1">
        <f t="shared" si="11"/>
        <v>98</v>
      </c>
      <c r="W26" s="1">
        <f t="shared" si="12"/>
        <v>94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89</v>
      </c>
      <c r="AI26" s="1">
        <f t="shared" si="13"/>
        <v>86</v>
      </c>
      <c r="AJ26" s="1">
        <f t="shared" si="14"/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35217</v>
      </c>
      <c r="C27" s="19" t="s">
        <v>130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1</v>
      </c>
      <c r="J27" s="19" t="str">
        <f t="shared" si="3"/>
        <v>Memiliki kemampuan dalam mangidentifikasi tembang Pocung, novel, sesorah, mengidentifikasi adat mantu, dan Aksara Jawa.</v>
      </c>
      <c r="K27" s="19">
        <f t="shared" si="4"/>
        <v>82.6</v>
      </c>
      <c r="L27" s="19" t="str">
        <f t="shared" si="5"/>
        <v>B</v>
      </c>
      <c r="M27" s="19">
        <f t="shared" si="6"/>
        <v>82.6</v>
      </c>
      <c r="N27" s="19" t="str">
        <f t="shared" si="7"/>
        <v>B</v>
      </c>
      <c r="O27" s="35">
        <v>2</v>
      </c>
      <c r="P27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7" s="19" t="str">
        <f t="shared" si="9"/>
        <v>A</v>
      </c>
      <c r="R27" s="19" t="str">
        <f t="shared" si="10"/>
        <v>A</v>
      </c>
      <c r="S27" s="18"/>
      <c r="T27" s="1">
        <v>91</v>
      </c>
      <c r="U27" s="1">
        <v>87</v>
      </c>
      <c r="V27" s="1">
        <f t="shared" si="11"/>
        <v>94</v>
      </c>
      <c r="W27" s="1">
        <f t="shared" si="12"/>
        <v>89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84</v>
      </c>
      <c r="AH27" s="1">
        <v>84</v>
      </c>
      <c r="AI27" s="1">
        <f t="shared" si="13"/>
        <v>81</v>
      </c>
      <c r="AJ27" s="1">
        <f t="shared" si="14"/>
        <v>86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9588</v>
      </c>
      <c r="FK27" s="39">
        <v>9598</v>
      </c>
    </row>
    <row r="28" spans="1:167" x14ac:dyDescent="0.25">
      <c r="A28" s="19">
        <v>18</v>
      </c>
      <c r="B28" s="19">
        <v>35232</v>
      </c>
      <c r="C28" s="19" t="s">
        <v>131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dalam mangidentifikasi tembang Pocung, novel, sesorah, mengidentifikasi adat mantu, dan Aksara Jawa.</v>
      </c>
      <c r="K28" s="19">
        <f t="shared" si="4"/>
        <v>89.4</v>
      </c>
      <c r="L28" s="19" t="str">
        <f t="shared" si="5"/>
        <v>A</v>
      </c>
      <c r="M28" s="19">
        <f t="shared" si="6"/>
        <v>89.4</v>
      </c>
      <c r="N28" s="19" t="str">
        <f t="shared" si="7"/>
        <v>A</v>
      </c>
      <c r="O28" s="35">
        <v>1</v>
      </c>
      <c r="P28" s="19" t="str">
        <f t="shared" si="8"/>
        <v xml:space="preserve">Sangat terampil dalam menganalisis tembang Pocung, Novel,membuat sesorah ,mengidentifikasi adat Mantu dan Menulis Aksara jawa. </v>
      </c>
      <c r="Q28" s="19" t="str">
        <f t="shared" si="9"/>
        <v>A</v>
      </c>
      <c r="R28" s="19" t="str">
        <f t="shared" si="10"/>
        <v>A</v>
      </c>
      <c r="S28" s="18"/>
      <c r="T28" s="1">
        <v>82</v>
      </c>
      <c r="U28" s="1">
        <v>90</v>
      </c>
      <c r="V28" s="1">
        <f t="shared" si="11"/>
        <v>85</v>
      </c>
      <c r="W28" s="1">
        <f t="shared" si="12"/>
        <v>92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86</v>
      </c>
      <c r="AH28" s="1">
        <v>90</v>
      </c>
      <c r="AI28" s="1">
        <f t="shared" si="13"/>
        <v>93</v>
      </c>
      <c r="AJ28" s="1">
        <f t="shared" si="14"/>
        <v>88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35247</v>
      </c>
      <c r="C29" s="19" t="s">
        <v>132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dalam mangidentifikasi tembang Pocung, novel, sesorah, mengidentifikasi adat mantu, dan Aksara Jawa.</v>
      </c>
      <c r="K29" s="19">
        <f t="shared" si="4"/>
        <v>86.4</v>
      </c>
      <c r="L29" s="19" t="str">
        <f t="shared" si="5"/>
        <v>A</v>
      </c>
      <c r="M29" s="19">
        <f t="shared" si="6"/>
        <v>86.4</v>
      </c>
      <c r="N29" s="19" t="str">
        <f t="shared" si="7"/>
        <v>A</v>
      </c>
      <c r="O29" s="35">
        <v>1</v>
      </c>
      <c r="P29" s="19" t="str">
        <f t="shared" si="8"/>
        <v xml:space="preserve">Sangat terampil dalam menganalisis tembang Pocung, Novel,membuat sesorah ,mengidentifikasi adat Mantu dan Menulis Aksara jawa. </v>
      </c>
      <c r="Q29" s="19" t="str">
        <f t="shared" si="9"/>
        <v>A</v>
      </c>
      <c r="R29" s="19" t="str">
        <f t="shared" si="10"/>
        <v>A</v>
      </c>
      <c r="S29" s="18"/>
      <c r="T29" s="1">
        <v>83</v>
      </c>
      <c r="U29" s="1">
        <v>88</v>
      </c>
      <c r="V29" s="1">
        <f t="shared" si="11"/>
        <v>86</v>
      </c>
      <c r="W29" s="1">
        <f t="shared" si="12"/>
        <v>90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81</v>
      </c>
      <c r="AG29" s="1">
        <v>88</v>
      </c>
      <c r="AH29" s="1">
        <v>89</v>
      </c>
      <c r="AI29" s="1">
        <f t="shared" si="13"/>
        <v>84</v>
      </c>
      <c r="AJ29" s="1">
        <f t="shared" si="14"/>
        <v>90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9589</v>
      </c>
      <c r="FK29" s="39">
        <v>9599</v>
      </c>
    </row>
    <row r="30" spans="1:167" x14ac:dyDescent="0.25">
      <c r="A30" s="19">
        <v>20</v>
      </c>
      <c r="B30" s="19">
        <v>35262</v>
      </c>
      <c r="C30" s="19" t="s">
        <v>133</v>
      </c>
      <c r="D30" s="18"/>
      <c r="E30" s="19">
        <f t="shared" si="0"/>
        <v>89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1</v>
      </c>
      <c r="J30" s="19" t="str">
        <f t="shared" si="3"/>
        <v>Memiliki kemampuan dalam mangidentifikasi tembang Pocung, novel, sesorah, mengidentifikasi adat mantu, dan Aksara Jawa.</v>
      </c>
      <c r="K30" s="19">
        <f t="shared" si="4"/>
        <v>85.6</v>
      </c>
      <c r="L30" s="19" t="str">
        <f t="shared" si="5"/>
        <v>A</v>
      </c>
      <c r="M30" s="19">
        <f t="shared" si="6"/>
        <v>85.6</v>
      </c>
      <c r="N30" s="19" t="str">
        <f t="shared" si="7"/>
        <v>A</v>
      </c>
      <c r="O30" s="35">
        <v>1</v>
      </c>
      <c r="P30" s="19" t="str">
        <f t="shared" si="8"/>
        <v xml:space="preserve">Sangat terampil dalam menganalisis tembang Pocung, Novel,membuat sesorah ,mengidentifikasi adat Mantu dan Menulis Aksara jawa. </v>
      </c>
      <c r="Q30" s="19" t="str">
        <f t="shared" si="9"/>
        <v>A</v>
      </c>
      <c r="R30" s="19" t="str">
        <f t="shared" si="10"/>
        <v>A</v>
      </c>
      <c r="S30" s="18"/>
      <c r="T30" s="1">
        <v>88</v>
      </c>
      <c r="U30" s="1">
        <v>90</v>
      </c>
      <c r="V30" s="1">
        <f t="shared" si="11"/>
        <v>91</v>
      </c>
      <c r="W30" s="1">
        <f t="shared" si="12"/>
        <v>92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79</v>
      </c>
      <c r="AG30" s="1">
        <v>88</v>
      </c>
      <c r="AH30" s="1">
        <v>89</v>
      </c>
      <c r="AI30" s="1">
        <f t="shared" si="13"/>
        <v>82</v>
      </c>
      <c r="AJ30" s="1">
        <f t="shared" si="14"/>
        <v>90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35277</v>
      </c>
      <c r="C31" s="19" t="s">
        <v>134</v>
      </c>
      <c r="D31" s="18"/>
      <c r="E31" s="19">
        <f t="shared" si="0"/>
        <v>89</v>
      </c>
      <c r="F31" s="19" t="str">
        <f t="shared" si="1"/>
        <v>A</v>
      </c>
      <c r="G31" s="19">
        <f>IF((COUNTA(T12:AC12)&gt;0),(ROUND((AVERAGE(T31:AD31)),0)),"")</f>
        <v>89</v>
      </c>
      <c r="H31" s="19" t="str">
        <f t="shared" si="2"/>
        <v>A</v>
      </c>
      <c r="I31" s="35">
        <v>1</v>
      </c>
      <c r="J31" s="19" t="str">
        <f t="shared" si="3"/>
        <v>Memiliki kemampuan dalam mangidentifikasi tembang Pocung, novel, sesorah, mengidentifikasi adat mantu, dan Aksara Jawa.</v>
      </c>
      <c r="K31" s="19">
        <f t="shared" si="4"/>
        <v>85.4</v>
      </c>
      <c r="L31" s="19" t="str">
        <f t="shared" si="5"/>
        <v>A</v>
      </c>
      <c r="M31" s="19">
        <f t="shared" si="6"/>
        <v>85.4</v>
      </c>
      <c r="N31" s="19" t="str">
        <f t="shared" si="7"/>
        <v>A</v>
      </c>
      <c r="O31" s="35">
        <v>1</v>
      </c>
      <c r="P31" s="19" t="str">
        <f t="shared" si="8"/>
        <v xml:space="preserve">Sangat terampil dalam menganalisis tembang Pocung, Novel,membuat sesorah ,mengidentifikasi adat Mantu dan Menulis Aksara jawa. </v>
      </c>
      <c r="Q31" s="19" t="str">
        <f t="shared" si="9"/>
        <v>A</v>
      </c>
      <c r="R31" s="19" t="str">
        <f t="shared" si="10"/>
        <v>A</v>
      </c>
      <c r="S31" s="18"/>
      <c r="T31" s="1">
        <v>81</v>
      </c>
      <c r="U31" s="1">
        <v>95</v>
      </c>
      <c r="V31" s="1">
        <f t="shared" si="11"/>
        <v>84</v>
      </c>
      <c r="W31" s="1">
        <f t="shared" si="12"/>
        <v>97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>
        <v>90</v>
      </c>
      <c r="AI31" s="1">
        <f t="shared" si="13"/>
        <v>83</v>
      </c>
      <c r="AJ31" s="1">
        <f t="shared" si="14"/>
        <v>88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9590</v>
      </c>
      <c r="FK31" s="39">
        <v>9600</v>
      </c>
    </row>
    <row r="32" spans="1:167" x14ac:dyDescent="0.25">
      <c r="A32" s="19">
        <v>22</v>
      </c>
      <c r="B32" s="19">
        <v>35292</v>
      </c>
      <c r="C32" s="19" t="s">
        <v>135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mangidentifikasi tembang Pocung, novel, sesorah, mengidentifikasi adat mantu tetapi Aksara Jawa perlu ditingkatkan.</v>
      </c>
      <c r="K32" s="19">
        <f t="shared" si="4"/>
        <v>84.4</v>
      </c>
      <c r="L32" s="19" t="str">
        <f t="shared" si="5"/>
        <v>A</v>
      </c>
      <c r="M32" s="19">
        <f t="shared" si="6"/>
        <v>84.4</v>
      </c>
      <c r="N32" s="19" t="str">
        <f t="shared" si="7"/>
        <v>A</v>
      </c>
      <c r="O32" s="35">
        <v>1</v>
      </c>
      <c r="P32" s="19" t="str">
        <f t="shared" si="8"/>
        <v xml:space="preserve">Sangat terampil dalam menganalisis tembang Pocung, Novel,membuat sesorah ,mengidentifikasi adat Mantu dan Menulis Aksara jawa. </v>
      </c>
      <c r="Q32" s="19" t="str">
        <f t="shared" si="9"/>
        <v>A</v>
      </c>
      <c r="R32" s="19" t="str">
        <f t="shared" si="10"/>
        <v>A</v>
      </c>
      <c r="S32" s="18"/>
      <c r="T32" s="1">
        <v>81</v>
      </c>
      <c r="U32" s="1">
        <v>79</v>
      </c>
      <c r="V32" s="1">
        <f t="shared" si="11"/>
        <v>84</v>
      </c>
      <c r="W32" s="1">
        <f t="shared" si="12"/>
        <v>81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>
        <v>85</v>
      </c>
      <c r="AI32" s="1">
        <f t="shared" si="13"/>
        <v>85</v>
      </c>
      <c r="AJ32" s="1">
        <f t="shared" si="14"/>
        <v>86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35307</v>
      </c>
      <c r="C33" s="19" t="s">
        <v>136</v>
      </c>
      <c r="D33" s="18"/>
      <c r="E33" s="19">
        <f t="shared" si="0"/>
        <v>91</v>
      </c>
      <c r="F33" s="19" t="str">
        <f t="shared" si="1"/>
        <v>A</v>
      </c>
      <c r="G33" s="19">
        <f>IF((COUNTA(T12:AC12)&gt;0),(ROUND((AVERAGE(T33:AD33)),0)),"")</f>
        <v>91</v>
      </c>
      <c r="H33" s="19" t="str">
        <f t="shared" si="2"/>
        <v>A</v>
      </c>
      <c r="I33" s="35">
        <v>1</v>
      </c>
      <c r="J33" s="19" t="str">
        <f t="shared" si="3"/>
        <v>Memiliki kemampuan dalam mangidentifikasi tembang Pocung, novel, sesorah, mengidentifikasi adat mantu, dan Aksara Jawa.</v>
      </c>
      <c r="K33" s="19">
        <f t="shared" si="4"/>
        <v>88.4</v>
      </c>
      <c r="L33" s="19" t="str">
        <f t="shared" si="5"/>
        <v>A</v>
      </c>
      <c r="M33" s="19">
        <f t="shared" si="6"/>
        <v>88.4</v>
      </c>
      <c r="N33" s="19" t="str">
        <f t="shared" si="7"/>
        <v>A</v>
      </c>
      <c r="O33" s="35">
        <v>1</v>
      </c>
      <c r="P33" s="19" t="str">
        <f t="shared" si="8"/>
        <v xml:space="preserve">Sangat terampil dalam menganalisis tembang Pocung, Novel,membuat sesorah ,mengidentifikasi adat Mantu dan Menulis Aksara jawa. 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90</v>
      </c>
      <c r="V33" s="1">
        <f t="shared" si="11"/>
        <v>93</v>
      </c>
      <c r="W33" s="1">
        <f t="shared" si="12"/>
        <v>92</v>
      </c>
      <c r="X33" s="1">
        <v>89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87</v>
      </c>
      <c r="AH33" s="1">
        <v>83</v>
      </c>
      <c r="AI33" s="1">
        <f t="shared" si="13"/>
        <v>93</v>
      </c>
      <c r="AJ33" s="1">
        <f t="shared" si="14"/>
        <v>89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35322</v>
      </c>
      <c r="C34" s="19" t="s">
        <v>137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dalam mangidentifikasi tembang Pocung, novel, sesorah, mengidentifikasi adat mantu tetapi Aksara Jawa perlu ditingkatkan.</v>
      </c>
      <c r="K34" s="19">
        <f t="shared" si="4"/>
        <v>87.8</v>
      </c>
      <c r="L34" s="19" t="str">
        <f t="shared" si="5"/>
        <v>A</v>
      </c>
      <c r="M34" s="19">
        <f t="shared" si="6"/>
        <v>87.8</v>
      </c>
      <c r="N34" s="19" t="str">
        <f t="shared" si="7"/>
        <v>A</v>
      </c>
      <c r="O34" s="35">
        <v>1</v>
      </c>
      <c r="P34" s="19" t="str">
        <f t="shared" si="8"/>
        <v xml:space="preserve">Sangat terampil dalam menganalisis tembang Pocung, Novel,membuat sesorah ,mengidentifikasi adat Mantu dan Menulis Aksara jawa. 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83</v>
      </c>
      <c r="V34" s="1">
        <f t="shared" si="11"/>
        <v>73</v>
      </c>
      <c r="W34" s="1">
        <f t="shared" si="12"/>
        <v>85</v>
      </c>
      <c r="X34" s="1">
        <v>81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90</v>
      </c>
      <c r="AH34" s="1">
        <v>90</v>
      </c>
      <c r="AI34" s="1">
        <f t="shared" si="13"/>
        <v>85</v>
      </c>
      <c r="AJ34" s="1">
        <f t="shared" si="14"/>
        <v>92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35337</v>
      </c>
      <c r="C35" s="19" t="s">
        <v>138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dalam mangidentifikasi tembang Pocung, novel, sesorah, mengidentifikasi adat mantu, dan Aksara Jawa.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2</v>
      </c>
      <c r="P35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35" s="19" t="str">
        <f t="shared" si="9"/>
        <v>A</v>
      </c>
      <c r="R35" s="19" t="str">
        <f t="shared" si="10"/>
        <v>A</v>
      </c>
      <c r="S35" s="18"/>
      <c r="T35" s="1">
        <v>95</v>
      </c>
      <c r="U35" s="1">
        <v>75</v>
      </c>
      <c r="V35" s="1">
        <f t="shared" si="11"/>
        <v>98</v>
      </c>
      <c r="W35" s="1">
        <f t="shared" si="12"/>
        <v>77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79</v>
      </c>
      <c r="AH35" s="1">
        <v>83</v>
      </c>
      <c r="AI35" s="1">
        <f t="shared" si="13"/>
        <v>85</v>
      </c>
      <c r="AJ35" s="1">
        <f t="shared" si="14"/>
        <v>81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35352</v>
      </c>
      <c r="C36" s="19" t="s">
        <v>139</v>
      </c>
      <c r="D36" s="18"/>
      <c r="E36" s="19">
        <f t="shared" si="0"/>
        <v>91</v>
      </c>
      <c r="F36" s="19" t="str">
        <f t="shared" si="1"/>
        <v>A</v>
      </c>
      <c r="G36" s="19">
        <f>IF((COUNTA(T12:AC12)&gt;0),(ROUND((AVERAGE(T36:AD36)),0)),"")</f>
        <v>91</v>
      </c>
      <c r="H36" s="19" t="str">
        <f t="shared" si="2"/>
        <v>A</v>
      </c>
      <c r="I36" s="35">
        <v>1</v>
      </c>
      <c r="J36" s="19" t="str">
        <f t="shared" si="3"/>
        <v>Memiliki kemampuan dalam mangidentifikasi tembang Pocung, novel, sesorah, mengidentifikasi adat mantu, dan Aksara Jawa.</v>
      </c>
      <c r="K36" s="19">
        <f t="shared" si="4"/>
        <v>90.4</v>
      </c>
      <c r="L36" s="19" t="str">
        <f t="shared" si="5"/>
        <v>A</v>
      </c>
      <c r="M36" s="19">
        <f t="shared" si="6"/>
        <v>90.4</v>
      </c>
      <c r="N36" s="19" t="str">
        <f t="shared" si="7"/>
        <v>A</v>
      </c>
      <c r="O36" s="35">
        <v>1</v>
      </c>
      <c r="P36" s="19" t="str">
        <f t="shared" si="8"/>
        <v xml:space="preserve">Sangat terampil dalam menganalisis tembang Pocung, Novel,membuat sesorah ,mengidentifikasi adat Mantu dan Menulis Aksara jawa. 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90</v>
      </c>
      <c r="V36" s="1">
        <f t="shared" si="11"/>
        <v>93</v>
      </c>
      <c r="W36" s="1">
        <f t="shared" si="12"/>
        <v>92</v>
      </c>
      <c r="X36" s="1">
        <v>92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89</v>
      </c>
      <c r="AH36" s="1">
        <v>89</v>
      </c>
      <c r="AI36" s="1">
        <f t="shared" si="13"/>
        <v>93</v>
      </c>
      <c r="AJ36" s="1">
        <f t="shared" si="14"/>
        <v>91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35367</v>
      </c>
      <c r="C37" s="19" t="s">
        <v>140</v>
      </c>
      <c r="D37" s="18"/>
      <c r="E37" s="19">
        <f t="shared" si="0"/>
        <v>93</v>
      </c>
      <c r="F37" s="19" t="str">
        <f t="shared" si="1"/>
        <v>A</v>
      </c>
      <c r="G37" s="19">
        <f>IF((COUNTA(T12:AC12)&gt;0),(ROUND((AVERAGE(T37:AD37)),0)),"")</f>
        <v>93</v>
      </c>
      <c r="H37" s="19" t="str">
        <f t="shared" si="2"/>
        <v>A</v>
      </c>
      <c r="I37" s="35">
        <v>1</v>
      </c>
      <c r="J37" s="19" t="str">
        <f t="shared" si="3"/>
        <v>Memiliki kemampuan dalam mangidentifikasi tembang Pocung, novel, sesorah, mengidentifikasi adat mantu, dan Aksara Jawa.</v>
      </c>
      <c r="K37" s="19">
        <f t="shared" si="4"/>
        <v>85.2</v>
      </c>
      <c r="L37" s="19" t="str">
        <f t="shared" si="5"/>
        <v>A</v>
      </c>
      <c r="M37" s="19">
        <f t="shared" si="6"/>
        <v>85.2</v>
      </c>
      <c r="N37" s="19" t="str">
        <f t="shared" si="7"/>
        <v>A</v>
      </c>
      <c r="O37" s="35">
        <v>1</v>
      </c>
      <c r="P37" s="19" t="str">
        <f t="shared" si="8"/>
        <v xml:space="preserve">Sangat terampil dalam menganalisis tembang Pocung, Novel,membuat sesorah ,mengidentifikasi adat Mantu dan Menulis Aksara jawa. </v>
      </c>
      <c r="Q37" s="19" t="str">
        <f t="shared" si="9"/>
        <v>A</v>
      </c>
      <c r="R37" s="19" t="str">
        <f t="shared" si="10"/>
        <v>A</v>
      </c>
      <c r="S37" s="18"/>
      <c r="T37" s="1">
        <v>95</v>
      </c>
      <c r="U37" s="1">
        <v>90</v>
      </c>
      <c r="V37" s="1">
        <f t="shared" si="11"/>
        <v>98</v>
      </c>
      <c r="W37" s="1">
        <f t="shared" si="12"/>
        <v>92</v>
      </c>
      <c r="X37" s="1">
        <v>89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89</v>
      </c>
      <c r="AI37" s="1">
        <f t="shared" si="13"/>
        <v>83</v>
      </c>
      <c r="AJ37" s="1">
        <f t="shared" si="14"/>
        <v>88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35382</v>
      </c>
      <c r="C38" s="19" t="s">
        <v>141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mangidentifikasi tembang Pocung, novel, sesorah, mengidentifikasi adat mantu, dan Aksara Jawa.</v>
      </c>
      <c r="K38" s="19">
        <f t="shared" si="4"/>
        <v>84.2</v>
      </c>
      <c r="L38" s="19" t="str">
        <f t="shared" si="5"/>
        <v>A</v>
      </c>
      <c r="M38" s="19">
        <f t="shared" si="6"/>
        <v>84.2</v>
      </c>
      <c r="N38" s="19" t="str">
        <f t="shared" si="7"/>
        <v>A</v>
      </c>
      <c r="O38" s="35">
        <v>1</v>
      </c>
      <c r="P38" s="19" t="str">
        <f t="shared" si="8"/>
        <v xml:space="preserve">Sangat terampil dalam menganalisis tembang Pocung, Novel,membuat sesorah ,mengidentifikasi adat Mantu dan Menulis Aksara jawa. </v>
      </c>
      <c r="Q38" s="19" t="str">
        <f t="shared" si="9"/>
        <v>A</v>
      </c>
      <c r="R38" s="19" t="str">
        <f t="shared" si="10"/>
        <v>A</v>
      </c>
      <c r="S38" s="18"/>
      <c r="T38" s="1">
        <v>89</v>
      </c>
      <c r="U38" s="1">
        <v>80</v>
      </c>
      <c r="V38" s="1">
        <f t="shared" si="11"/>
        <v>92</v>
      </c>
      <c r="W38" s="1">
        <f t="shared" si="12"/>
        <v>82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92</v>
      </c>
      <c r="AI38" s="1">
        <f t="shared" si="13"/>
        <v>83</v>
      </c>
      <c r="AJ38" s="1">
        <f t="shared" si="14"/>
        <v>84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35397</v>
      </c>
      <c r="C39" s="19" t="s">
        <v>142</v>
      </c>
      <c r="D39" s="18"/>
      <c r="E39" s="19">
        <f t="shared" si="0"/>
        <v>96</v>
      </c>
      <c r="F39" s="19" t="str">
        <f t="shared" si="1"/>
        <v>A</v>
      </c>
      <c r="G39" s="19">
        <f>IF((COUNTA(T12:AC12)&gt;0),(ROUND((AVERAGE(T39:AD39)),0)),"")</f>
        <v>96</v>
      </c>
      <c r="H39" s="19" t="str">
        <f t="shared" si="2"/>
        <v>A</v>
      </c>
      <c r="I39" s="35">
        <v>1</v>
      </c>
      <c r="J39" s="19" t="str">
        <f t="shared" si="3"/>
        <v>Memiliki kemampuan dalam mangidentifikasi tembang Pocung, novel, sesorah, mengidentifikasi adat mantu, dan Aksara Jawa.</v>
      </c>
      <c r="K39" s="19">
        <f t="shared" si="4"/>
        <v>89.2</v>
      </c>
      <c r="L39" s="19" t="str">
        <f t="shared" si="5"/>
        <v>A</v>
      </c>
      <c r="M39" s="19">
        <f t="shared" si="6"/>
        <v>89.2</v>
      </c>
      <c r="N39" s="19" t="str">
        <f t="shared" si="7"/>
        <v>A</v>
      </c>
      <c r="O39" s="35">
        <v>1</v>
      </c>
      <c r="P39" s="19" t="str">
        <f t="shared" si="8"/>
        <v xml:space="preserve">Sangat terampil dalam menganalisis tembang Pocung, Novel,membuat sesorah ,mengidentifikasi adat Mantu dan Menulis Aksara jawa. </v>
      </c>
      <c r="Q39" s="19" t="str">
        <f t="shared" si="9"/>
        <v>A</v>
      </c>
      <c r="R39" s="19" t="str">
        <f t="shared" si="10"/>
        <v>A</v>
      </c>
      <c r="S39" s="18"/>
      <c r="T39" s="1">
        <v>100</v>
      </c>
      <c r="U39" s="1">
        <v>94</v>
      </c>
      <c r="V39" s="1">
        <v>100</v>
      </c>
      <c r="W39" s="1">
        <f t="shared" si="12"/>
        <v>96</v>
      </c>
      <c r="X39" s="1">
        <v>92</v>
      </c>
      <c r="Y39" s="1"/>
      <c r="Z39" s="1"/>
      <c r="AA39" s="1"/>
      <c r="AB39" s="1"/>
      <c r="AC39" s="1"/>
      <c r="AD39" s="1"/>
      <c r="AE39" s="18"/>
      <c r="AF39" s="1">
        <v>89</v>
      </c>
      <c r="AG39" s="1">
        <v>88</v>
      </c>
      <c r="AH39" s="1">
        <v>87</v>
      </c>
      <c r="AI39" s="1">
        <f t="shared" si="13"/>
        <v>92</v>
      </c>
      <c r="AJ39" s="1">
        <f t="shared" si="14"/>
        <v>90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35412</v>
      </c>
      <c r="C40" s="19" t="s">
        <v>143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dalam mangidentifikasi tembang Pocung, novel, sesorah, mengidentifikasi adat mantu tetapi Aksara Jawa perlu ditingkatkan.</v>
      </c>
      <c r="K40" s="19">
        <f t="shared" si="4"/>
        <v>85.4</v>
      </c>
      <c r="L40" s="19" t="str">
        <f t="shared" si="5"/>
        <v>A</v>
      </c>
      <c r="M40" s="19">
        <f t="shared" si="6"/>
        <v>85.4</v>
      </c>
      <c r="N40" s="19" t="str">
        <f t="shared" si="7"/>
        <v>A</v>
      </c>
      <c r="O40" s="35">
        <v>1</v>
      </c>
      <c r="P40" s="19" t="str">
        <f t="shared" si="8"/>
        <v xml:space="preserve">Sangat terampil dalam menganalisis tembang Pocung, Novel,membuat sesorah ,mengidentifikasi adat Mantu dan Menulis Aksara jawa. </v>
      </c>
      <c r="Q40" s="19" t="str">
        <f t="shared" si="9"/>
        <v>A</v>
      </c>
      <c r="R40" s="19" t="str">
        <f t="shared" si="10"/>
        <v>A</v>
      </c>
      <c r="S40" s="18"/>
      <c r="T40" s="1">
        <v>79</v>
      </c>
      <c r="U40" s="1">
        <v>70</v>
      </c>
      <c r="V40" s="1">
        <f t="shared" si="11"/>
        <v>82</v>
      </c>
      <c r="W40" s="1">
        <f t="shared" si="12"/>
        <v>72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90</v>
      </c>
      <c r="AI40" s="1">
        <f t="shared" si="13"/>
        <v>85</v>
      </c>
      <c r="AJ40" s="1">
        <f t="shared" si="14"/>
        <v>86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35427</v>
      </c>
      <c r="C41" s="19" t="s">
        <v>144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dalam mangidentifikasi tembang Pocung, novel, sesorah, mengidentifikasi adat mantu, dan Aksara Jawa.</v>
      </c>
      <c r="K41" s="19">
        <f t="shared" si="4"/>
        <v>85.2</v>
      </c>
      <c r="L41" s="19" t="str">
        <f t="shared" si="5"/>
        <v>A</v>
      </c>
      <c r="M41" s="19">
        <f t="shared" si="6"/>
        <v>85.2</v>
      </c>
      <c r="N41" s="19" t="str">
        <f t="shared" si="7"/>
        <v>A</v>
      </c>
      <c r="O41" s="35">
        <v>1</v>
      </c>
      <c r="P41" s="19" t="str">
        <f t="shared" si="8"/>
        <v xml:space="preserve">Sangat terampil dalam menganalisis tembang Pocung, Novel,membuat sesorah ,mengidentifikasi adat Mantu dan Menulis Aksara jawa. </v>
      </c>
      <c r="Q41" s="19" t="str">
        <f t="shared" si="9"/>
        <v>A</v>
      </c>
      <c r="R41" s="19" t="str">
        <f t="shared" si="10"/>
        <v>A</v>
      </c>
      <c r="S41" s="18"/>
      <c r="T41" s="1">
        <v>81</v>
      </c>
      <c r="U41" s="1">
        <v>90</v>
      </c>
      <c r="V41" s="1">
        <f t="shared" si="11"/>
        <v>84</v>
      </c>
      <c r="W41" s="1">
        <f t="shared" si="12"/>
        <v>92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86</v>
      </c>
      <c r="AH41" s="1">
        <v>89</v>
      </c>
      <c r="AI41" s="1">
        <f t="shared" si="13"/>
        <v>83</v>
      </c>
      <c r="AJ41" s="1">
        <f t="shared" si="14"/>
        <v>88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35442</v>
      </c>
      <c r="C42" s="19" t="s">
        <v>145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dalam mangidentifikasi tembang Pocung, novel, sesorah, mengidentifikasi adat mantu, dan Aksara Jawa.</v>
      </c>
      <c r="K42" s="19">
        <f t="shared" si="4"/>
        <v>84.8</v>
      </c>
      <c r="L42" s="19" t="str">
        <f t="shared" si="5"/>
        <v>A</v>
      </c>
      <c r="M42" s="19">
        <f t="shared" si="6"/>
        <v>84.8</v>
      </c>
      <c r="N42" s="19" t="str">
        <f t="shared" si="7"/>
        <v>A</v>
      </c>
      <c r="O42" s="35">
        <v>1</v>
      </c>
      <c r="P42" s="19" t="str">
        <f t="shared" si="8"/>
        <v xml:space="preserve">Sangat terampil dalam menganalisis tembang Pocung, Novel,membuat sesorah ,mengidentifikasi adat Mantu dan Menulis Aksara jawa. </v>
      </c>
      <c r="Q42" s="19" t="str">
        <f t="shared" si="9"/>
        <v>A</v>
      </c>
      <c r="R42" s="19" t="str">
        <f t="shared" si="10"/>
        <v>A</v>
      </c>
      <c r="S42" s="18"/>
      <c r="T42" s="1">
        <v>94</v>
      </c>
      <c r="U42" s="1">
        <v>73</v>
      </c>
      <c r="V42" s="1">
        <f t="shared" si="11"/>
        <v>97</v>
      </c>
      <c r="W42" s="1">
        <f t="shared" si="12"/>
        <v>75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89</v>
      </c>
      <c r="AI42" s="1">
        <f t="shared" si="13"/>
        <v>83</v>
      </c>
      <c r="AJ42" s="1">
        <f t="shared" si="14"/>
        <v>87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44718</v>
      </c>
      <c r="C43" s="19" t="s">
        <v>146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dalam mangidentifikasi tembang Pocung, novel, sesorah, mengidentifikasi adat mantu tetapi Aksara Jawa perlu ditingkatkan.</v>
      </c>
      <c r="K43" s="19">
        <f t="shared" si="4"/>
        <v>85.6</v>
      </c>
      <c r="L43" s="19" t="str">
        <f t="shared" si="5"/>
        <v>A</v>
      </c>
      <c r="M43" s="19">
        <f t="shared" si="6"/>
        <v>85.6</v>
      </c>
      <c r="N43" s="19" t="str">
        <f t="shared" si="7"/>
        <v>A</v>
      </c>
      <c r="O43" s="35">
        <v>1</v>
      </c>
      <c r="P43" s="19" t="str">
        <f t="shared" si="8"/>
        <v xml:space="preserve">Sangat terampil dalam menganalisis tembang Pocung, Novel,membuat sesorah ,mengidentifikasi adat Mantu dan Menulis Aksara jawa. </v>
      </c>
      <c r="Q43" s="19" t="str">
        <f t="shared" si="9"/>
        <v>A</v>
      </c>
      <c r="R43" s="19" t="str">
        <f t="shared" si="10"/>
        <v>A</v>
      </c>
      <c r="S43" s="18"/>
      <c r="T43" s="1">
        <v>72</v>
      </c>
      <c r="U43" s="1">
        <v>87</v>
      </c>
      <c r="V43" s="1">
        <f t="shared" si="11"/>
        <v>75</v>
      </c>
      <c r="W43" s="1">
        <f t="shared" si="12"/>
        <v>89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81</v>
      </c>
      <c r="AG43" s="1">
        <v>86</v>
      </c>
      <c r="AH43" s="1">
        <v>89</v>
      </c>
      <c r="AI43" s="1">
        <f t="shared" si="13"/>
        <v>84</v>
      </c>
      <c r="AJ43" s="1">
        <f t="shared" si="14"/>
        <v>88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35457</v>
      </c>
      <c r="C44" s="19" t="s">
        <v>147</v>
      </c>
      <c r="D44" s="18"/>
      <c r="E44" s="19">
        <f t="shared" si="0"/>
        <v>90</v>
      </c>
      <c r="F44" s="19" t="str">
        <f t="shared" si="1"/>
        <v>A</v>
      </c>
      <c r="G44" s="19">
        <f>IF((COUNTA(T12:AC12)&gt;0),(ROUND((AVERAGE(T44:AD44)),0)),"")</f>
        <v>90</v>
      </c>
      <c r="H44" s="19" t="str">
        <f t="shared" si="2"/>
        <v>A</v>
      </c>
      <c r="I44" s="35">
        <v>1</v>
      </c>
      <c r="J44" s="19" t="str">
        <f t="shared" si="3"/>
        <v>Memiliki kemampuan dalam mangidentifikasi tembang Pocung, novel, sesorah, mengidentifikasi adat mantu, dan Aksara Jawa.</v>
      </c>
      <c r="K44" s="19">
        <f t="shared" si="4"/>
        <v>85.4</v>
      </c>
      <c r="L44" s="19" t="str">
        <f t="shared" si="5"/>
        <v>A</v>
      </c>
      <c r="M44" s="19">
        <f t="shared" si="6"/>
        <v>85.4</v>
      </c>
      <c r="N44" s="19" t="str">
        <f t="shared" si="7"/>
        <v>A</v>
      </c>
      <c r="O44" s="35">
        <v>1</v>
      </c>
      <c r="P44" s="19" t="str">
        <f t="shared" si="8"/>
        <v xml:space="preserve">Sangat terampil dalam menganalisis tembang Pocung, Novel,membuat sesorah ,mengidentifikasi adat Mantu dan Menulis Aksara jawa. </v>
      </c>
      <c r="Q44" s="19" t="str">
        <f t="shared" si="9"/>
        <v>A</v>
      </c>
      <c r="R44" s="19" t="str">
        <f t="shared" si="10"/>
        <v>A</v>
      </c>
      <c r="S44" s="18"/>
      <c r="T44" s="1">
        <v>95</v>
      </c>
      <c r="U44" s="1">
        <v>87</v>
      </c>
      <c r="V44" s="1">
        <f t="shared" si="11"/>
        <v>98</v>
      </c>
      <c r="W44" s="1">
        <f t="shared" si="12"/>
        <v>89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81</v>
      </c>
      <c r="AG44" s="1">
        <v>86</v>
      </c>
      <c r="AH44" s="1">
        <v>88</v>
      </c>
      <c r="AI44" s="1">
        <f t="shared" si="13"/>
        <v>84</v>
      </c>
      <c r="AJ44" s="1">
        <f t="shared" si="14"/>
        <v>88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35472</v>
      </c>
      <c r="C45" s="19" t="s">
        <v>148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dalam mangidentifikasi tembang Pocung, novel, sesorah, mengidentifikasi adat mantu, dan Aksara Jawa.</v>
      </c>
      <c r="K45" s="19">
        <f t="shared" si="4"/>
        <v>89</v>
      </c>
      <c r="L45" s="19" t="str">
        <f t="shared" si="5"/>
        <v>A</v>
      </c>
      <c r="M45" s="19">
        <f t="shared" si="6"/>
        <v>89</v>
      </c>
      <c r="N45" s="19" t="str">
        <f t="shared" si="7"/>
        <v>A</v>
      </c>
      <c r="O45" s="35">
        <v>1</v>
      </c>
      <c r="P45" s="19" t="str">
        <f t="shared" si="8"/>
        <v xml:space="preserve">Sangat terampil dalam menganalisis tembang Pocung, Novel,membuat sesorah ,mengidentifikasi adat Mantu dan Menulis Aksara jawa. 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89</v>
      </c>
      <c r="V45" s="1">
        <f t="shared" si="11"/>
        <v>81</v>
      </c>
      <c r="W45" s="1">
        <f t="shared" si="12"/>
        <v>91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89</v>
      </c>
      <c r="AG45" s="1">
        <v>86</v>
      </c>
      <c r="AH45" s="1">
        <v>90</v>
      </c>
      <c r="AI45" s="1">
        <f t="shared" si="13"/>
        <v>92</v>
      </c>
      <c r="AJ45" s="1">
        <f t="shared" si="14"/>
        <v>88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35487</v>
      </c>
      <c r="C46" s="19" t="s">
        <v>149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dalam mangidentifikasi tembang Pocung, novel, sesorah, mengidentifikasi adat mantu, dan Aksara Jawa.</v>
      </c>
      <c r="K46" s="19">
        <f t="shared" si="4"/>
        <v>86.2</v>
      </c>
      <c r="L46" s="19" t="str">
        <f t="shared" si="5"/>
        <v>A</v>
      </c>
      <c r="M46" s="19">
        <f t="shared" si="6"/>
        <v>86.2</v>
      </c>
      <c r="N46" s="19" t="str">
        <f t="shared" si="7"/>
        <v>A</v>
      </c>
      <c r="O46" s="35">
        <v>1</v>
      </c>
      <c r="P46" s="19" t="str">
        <f t="shared" si="8"/>
        <v xml:space="preserve">Sangat terampil dalam menganalisis tembang Pocung, Novel,membuat sesorah ,mengidentifikasi adat Mantu dan Menulis Aksara jawa. 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85</v>
      </c>
      <c r="V46" s="1">
        <f t="shared" si="11"/>
        <v>88</v>
      </c>
      <c r="W46" s="1">
        <f t="shared" si="12"/>
        <v>87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1">
        <v>90</v>
      </c>
      <c r="AI46" s="1">
        <f t="shared" si="13"/>
        <v>86</v>
      </c>
      <c r="AJ46" s="1">
        <f t="shared" si="14"/>
        <v>87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35502</v>
      </c>
      <c r="C47" s="19" t="s">
        <v>150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2</v>
      </c>
      <c r="J47" s="19" t="str">
        <f t="shared" si="3"/>
        <v>Memiliki kemampuan dalam mangidentifikasi tembang Pocung, novel, sesorah, mengidentifikasi adat mantu tetapi Aksara Jawa perlu ditingkatkan.</v>
      </c>
      <c r="K47" s="19">
        <f t="shared" si="4"/>
        <v>80.8</v>
      </c>
      <c r="L47" s="19" t="str">
        <f t="shared" si="5"/>
        <v>B</v>
      </c>
      <c r="M47" s="19">
        <f t="shared" si="6"/>
        <v>80.8</v>
      </c>
      <c r="N47" s="19" t="str">
        <f t="shared" si="7"/>
        <v>B</v>
      </c>
      <c r="O47" s="35">
        <v>2</v>
      </c>
      <c r="P47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47" s="19" t="str">
        <f t="shared" si="9"/>
        <v>A</v>
      </c>
      <c r="R47" s="19" t="str">
        <f t="shared" si="10"/>
        <v>A</v>
      </c>
      <c r="S47" s="18"/>
      <c r="T47" s="1">
        <v>91</v>
      </c>
      <c r="U47" s="1">
        <v>70</v>
      </c>
      <c r="V47" s="1">
        <f t="shared" si="11"/>
        <v>94</v>
      </c>
      <c r="W47" s="1">
        <f t="shared" si="12"/>
        <v>72</v>
      </c>
      <c r="X47" s="1">
        <v>82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77</v>
      </c>
      <c r="AH47" s="1">
        <v>85</v>
      </c>
      <c r="AI47" s="1">
        <f t="shared" si="13"/>
        <v>83</v>
      </c>
      <c r="AJ47" s="1">
        <f t="shared" si="14"/>
        <v>79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35517</v>
      </c>
      <c r="C11" s="19" t="s">
        <v>152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Pocung, novel, sesorah, mengidentifikasi adat mantu, dan Aksara Jawa.</v>
      </c>
      <c r="K11" s="19">
        <f t="shared" ref="K11:K50" si="4">IF((COUNTA(AF11:AN11)&gt;0),AVERAGE(AF11:AN11),"")</f>
        <v>88.2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88.2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menganalisis tembang Pocung, Novel,membuat sesorah ,mengidentifikasi adat Mantu dan Menulis Aksara jawa.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95</v>
      </c>
      <c r="U11" s="1">
        <v>86</v>
      </c>
      <c r="V11" s="1">
        <f>T11+3</f>
        <v>98</v>
      </c>
      <c r="W11" s="1">
        <f>U11+2</f>
        <v>88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86</v>
      </c>
      <c r="AH11" s="1">
        <f>X11+2</f>
        <v>84</v>
      </c>
      <c r="AI11" s="1">
        <f>AF11+2</f>
        <v>92</v>
      </c>
      <c r="AJ11" s="1">
        <f>AG11+3</f>
        <v>89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35532</v>
      </c>
      <c r="C12" s="19" t="s">
        <v>153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mangidentifikasi tembang Pocung, novel, sesorah, mengidentifikasi adat mantu tetapi Aksara Jawa perlu ditingkatkan.</v>
      </c>
      <c r="K12" s="19">
        <f t="shared" si="4"/>
        <v>89.8</v>
      </c>
      <c r="L12" s="19" t="str">
        <f t="shared" si="5"/>
        <v>A</v>
      </c>
      <c r="M12" s="19">
        <f t="shared" si="6"/>
        <v>89.8</v>
      </c>
      <c r="N12" s="19" t="str">
        <f t="shared" si="7"/>
        <v>A</v>
      </c>
      <c r="O12" s="35">
        <v>1</v>
      </c>
      <c r="P12" s="19" t="str">
        <f t="shared" si="8"/>
        <v xml:space="preserve">Sangat terampil dalam menganalisis tembang Pocung, Novel,membuat sesorah ,mengidentifikasi adat Mantu dan Menulis Aksara jawa. 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87</v>
      </c>
      <c r="V12" s="1">
        <f t="shared" ref="V12:V15" si="11">T12+3</f>
        <v>73</v>
      </c>
      <c r="W12" s="1">
        <f t="shared" ref="W12:W15" si="12">U12+2</f>
        <v>89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92</v>
      </c>
      <c r="AG12" s="1">
        <v>84</v>
      </c>
      <c r="AH12" s="1">
        <f t="shared" ref="AH12:AH48" si="13">X12+2</f>
        <v>92</v>
      </c>
      <c r="AI12" s="1">
        <f t="shared" ref="AI12:AI48" si="14">AF12+2</f>
        <v>94</v>
      </c>
      <c r="AJ12" s="1">
        <f t="shared" ref="AJ12:AJ48" si="15">AG12+3</f>
        <v>87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35547</v>
      </c>
      <c r="C13" s="19" t="s">
        <v>154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Memiliki kemampuan dalam mangidentifikasi tembang Pocung, novel, sesorah, mengidentifikasi adat mantu, dan Aksara Jawa.</v>
      </c>
      <c r="K13" s="19">
        <f t="shared" si="4"/>
        <v>84.2</v>
      </c>
      <c r="L13" s="19" t="str">
        <f t="shared" si="5"/>
        <v>A</v>
      </c>
      <c r="M13" s="19">
        <f t="shared" si="6"/>
        <v>84.2</v>
      </c>
      <c r="N13" s="19" t="str">
        <f t="shared" si="7"/>
        <v>A</v>
      </c>
      <c r="O13" s="35">
        <v>1</v>
      </c>
      <c r="P13" s="19" t="str">
        <f t="shared" si="8"/>
        <v xml:space="preserve">Sangat terampil dalam menganalisis tembang Pocung, Novel,membuat sesorah ,mengidentifikasi adat Mantu dan Menulis Aksara jawa. </v>
      </c>
      <c r="Q13" s="19" t="str">
        <f t="shared" si="9"/>
        <v>A</v>
      </c>
      <c r="R13" s="19" t="str">
        <f t="shared" si="10"/>
        <v>A</v>
      </c>
      <c r="S13" s="18"/>
      <c r="T13" s="1">
        <v>95</v>
      </c>
      <c r="U13" s="1">
        <v>85</v>
      </c>
      <c r="V13" s="1">
        <f t="shared" si="11"/>
        <v>98</v>
      </c>
      <c r="W13" s="1">
        <f t="shared" si="12"/>
        <v>87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f t="shared" si="13"/>
        <v>86</v>
      </c>
      <c r="AI13" s="1">
        <f t="shared" si="14"/>
        <v>87</v>
      </c>
      <c r="AJ13" s="1">
        <f t="shared" si="15"/>
        <v>83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267</v>
      </c>
      <c r="FI13" s="41" t="s">
        <v>266</v>
      </c>
      <c r="FJ13" s="39">
        <v>9601</v>
      </c>
      <c r="FK13" s="39">
        <v>9611</v>
      </c>
    </row>
    <row r="14" spans="1:167" x14ac:dyDescent="0.25">
      <c r="A14" s="19">
        <v>4</v>
      </c>
      <c r="B14" s="19">
        <v>35562</v>
      </c>
      <c r="C14" s="19" t="s">
        <v>155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1</v>
      </c>
      <c r="J14" s="19" t="str">
        <f t="shared" si="3"/>
        <v>Memiliki kemampuan dalam mangidentifikasi tembang Pocung, novel, sesorah, mengidentifikasi adat mantu, dan Aksara Jawa.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 xml:space="preserve">Sangat terampil dalam menganalisis tembang Pocung, Novel,membuat sesorah ,mengidentifikasi adat Mantu dan Menulis Aksara jawa. 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85</v>
      </c>
      <c r="V14" s="1">
        <f t="shared" si="11"/>
        <v>93</v>
      </c>
      <c r="W14" s="1">
        <f t="shared" si="12"/>
        <v>87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83</v>
      </c>
      <c r="AH14" s="1">
        <f t="shared" si="13"/>
        <v>90</v>
      </c>
      <c r="AI14" s="1">
        <f t="shared" si="14"/>
        <v>89</v>
      </c>
      <c r="AJ14" s="1">
        <f t="shared" si="15"/>
        <v>86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35577</v>
      </c>
      <c r="C15" s="19" t="s">
        <v>156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mangidentifikasi tembang Pocung, novel, sesorah, mengidentifikasi adat mantu tetapi Aksara Jawa perlu ditingkatkan.</v>
      </c>
      <c r="K15" s="19">
        <f t="shared" si="4"/>
        <v>87.8</v>
      </c>
      <c r="L15" s="19" t="str">
        <f t="shared" si="5"/>
        <v>A</v>
      </c>
      <c r="M15" s="19">
        <f t="shared" si="6"/>
        <v>87.8</v>
      </c>
      <c r="N15" s="19" t="str">
        <f t="shared" si="7"/>
        <v>A</v>
      </c>
      <c r="O15" s="35">
        <v>1</v>
      </c>
      <c r="P15" s="19" t="str">
        <f t="shared" si="8"/>
        <v xml:space="preserve">Sangat terampil dalam menganalisis tembang Pocung, Novel,membuat sesorah ,mengidentifikasi adat Mantu dan Menulis Aksara jawa. </v>
      </c>
      <c r="Q15" s="19" t="str">
        <f t="shared" si="9"/>
        <v>A</v>
      </c>
      <c r="R15" s="19" t="str">
        <f t="shared" si="10"/>
        <v>A</v>
      </c>
      <c r="S15" s="18"/>
      <c r="T15" s="1">
        <v>73</v>
      </c>
      <c r="U15" s="1">
        <v>72</v>
      </c>
      <c r="V15" s="1">
        <f t="shared" si="11"/>
        <v>76</v>
      </c>
      <c r="W15" s="1">
        <f t="shared" si="12"/>
        <v>74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92</v>
      </c>
      <c r="AG15" s="1">
        <v>82</v>
      </c>
      <c r="AH15" s="1">
        <f t="shared" si="13"/>
        <v>86</v>
      </c>
      <c r="AI15" s="1">
        <f t="shared" si="14"/>
        <v>94</v>
      </c>
      <c r="AJ15" s="1">
        <f t="shared" si="15"/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268</v>
      </c>
      <c r="FI15" s="41" t="s">
        <v>269</v>
      </c>
      <c r="FJ15" s="39">
        <v>9602</v>
      </c>
      <c r="FK15" s="39">
        <v>9612</v>
      </c>
    </row>
    <row r="16" spans="1:167" x14ac:dyDescent="0.25">
      <c r="A16" s="19">
        <v>6</v>
      </c>
      <c r="B16" s="19">
        <v>35592</v>
      </c>
      <c r="C16" s="19" t="s">
        <v>157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Memiliki kemampuan dalam mangidentifikasi tembang Pocung, novel, sesorah, mengidentifikasi adat mantu, dan Aksara Jawa.</v>
      </c>
      <c r="K16" s="19">
        <f t="shared" si="4"/>
        <v>88.2</v>
      </c>
      <c r="L16" s="19" t="str">
        <f t="shared" si="5"/>
        <v>A</v>
      </c>
      <c r="M16" s="19">
        <f t="shared" si="6"/>
        <v>88.2</v>
      </c>
      <c r="N16" s="19" t="str">
        <f t="shared" si="7"/>
        <v>A</v>
      </c>
      <c r="O16" s="35">
        <v>1</v>
      </c>
      <c r="P16" s="19" t="str">
        <f t="shared" si="8"/>
        <v xml:space="preserve">Sangat terampil dalam menganalisis tembang Pocung, Novel,membuat sesorah ,mengidentifikasi adat Mantu dan Menulis Aksara jawa. </v>
      </c>
      <c r="Q16" s="19" t="str">
        <f t="shared" si="9"/>
        <v>A</v>
      </c>
      <c r="R16" s="19" t="str">
        <f t="shared" si="10"/>
        <v>A</v>
      </c>
      <c r="S16" s="18"/>
      <c r="T16" s="1">
        <v>89</v>
      </c>
      <c r="U16" s="1">
        <v>88</v>
      </c>
      <c r="V16" s="1">
        <f>T16+3</f>
        <v>92</v>
      </c>
      <c r="W16" s="1">
        <f>U16+2</f>
        <v>90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89</v>
      </c>
      <c r="AG16" s="1">
        <v>83</v>
      </c>
      <c r="AH16" s="1">
        <f t="shared" si="13"/>
        <v>92</v>
      </c>
      <c r="AI16" s="1">
        <f t="shared" si="14"/>
        <v>91</v>
      </c>
      <c r="AJ16" s="1">
        <f t="shared" si="15"/>
        <v>86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35607</v>
      </c>
      <c r="C17" s="19" t="s">
        <v>158</v>
      </c>
      <c r="D17" s="18"/>
      <c r="E17" s="19">
        <f t="shared" si="0"/>
        <v>91</v>
      </c>
      <c r="F17" s="19" t="str">
        <f t="shared" si="1"/>
        <v>A</v>
      </c>
      <c r="G17" s="19">
        <f>IF((COUNTA(T12:AC12)&gt;0),(ROUND((AVERAGE(T17:AD17)),0)),"")</f>
        <v>91</v>
      </c>
      <c r="H17" s="19" t="str">
        <f t="shared" si="2"/>
        <v>A</v>
      </c>
      <c r="I17" s="35">
        <v>1</v>
      </c>
      <c r="J17" s="19" t="str">
        <f t="shared" si="3"/>
        <v>Memiliki kemampuan dalam mangidentifikasi tembang Pocung, novel, sesorah, mengidentifikasi adat mantu, dan Aksara Jawa.</v>
      </c>
      <c r="K17" s="19">
        <f t="shared" si="4"/>
        <v>85.2</v>
      </c>
      <c r="L17" s="19" t="str">
        <f t="shared" si="5"/>
        <v>A</v>
      </c>
      <c r="M17" s="19">
        <f t="shared" si="6"/>
        <v>85.2</v>
      </c>
      <c r="N17" s="19" t="str">
        <f t="shared" si="7"/>
        <v>A</v>
      </c>
      <c r="O17" s="35">
        <v>1</v>
      </c>
      <c r="P17" s="19" t="str">
        <f t="shared" si="8"/>
        <v xml:space="preserve">Sangat terampil dalam menganalisis tembang Pocung, Novel,membuat sesorah ,mengidentifikasi adat Mantu dan Menulis Aksara jawa. </v>
      </c>
      <c r="Q17" s="19" t="str">
        <f t="shared" si="9"/>
        <v>A</v>
      </c>
      <c r="R17" s="19" t="str">
        <f t="shared" si="10"/>
        <v>A</v>
      </c>
      <c r="S17" s="18"/>
      <c r="T17" s="1">
        <v>92</v>
      </c>
      <c r="U17" s="1">
        <v>93</v>
      </c>
      <c r="V17" s="1">
        <f t="shared" ref="V17:V48" si="16">T17+3</f>
        <v>95</v>
      </c>
      <c r="W17" s="1">
        <f t="shared" ref="W17:W48" si="17">U17+2</f>
        <v>95</v>
      </c>
      <c r="X17" s="1">
        <v>81</v>
      </c>
      <c r="Y17" s="1"/>
      <c r="Z17" s="1"/>
      <c r="AA17" s="1"/>
      <c r="AB17" s="1"/>
      <c r="AC17" s="1"/>
      <c r="AD17" s="1"/>
      <c r="AE17" s="18"/>
      <c r="AF17" s="1">
        <v>89</v>
      </c>
      <c r="AG17" s="1">
        <v>80</v>
      </c>
      <c r="AH17" s="1">
        <f t="shared" si="13"/>
        <v>83</v>
      </c>
      <c r="AI17" s="1">
        <f t="shared" si="14"/>
        <v>91</v>
      </c>
      <c r="AJ17" s="1">
        <f t="shared" si="15"/>
        <v>83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272</v>
      </c>
      <c r="FI17" s="41" t="s">
        <v>270</v>
      </c>
      <c r="FJ17" s="39">
        <v>9603</v>
      </c>
      <c r="FK17" s="39">
        <v>9613</v>
      </c>
    </row>
    <row r="18" spans="1:167" x14ac:dyDescent="0.25">
      <c r="A18" s="19">
        <v>8</v>
      </c>
      <c r="B18" s="19">
        <v>35622</v>
      </c>
      <c r="C18" s="19" t="s">
        <v>159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dalam mangidentifikasi tembang Pocung, novel, sesorah, mengidentifikasi adat mantu, dan Aksara Jawa.</v>
      </c>
      <c r="K18" s="19">
        <f t="shared" si="4"/>
        <v>87.8</v>
      </c>
      <c r="L18" s="19" t="str">
        <f t="shared" si="5"/>
        <v>A</v>
      </c>
      <c r="M18" s="19">
        <f t="shared" si="6"/>
        <v>87.8</v>
      </c>
      <c r="N18" s="19" t="str">
        <f t="shared" si="7"/>
        <v>A</v>
      </c>
      <c r="O18" s="35">
        <v>1</v>
      </c>
      <c r="P18" s="19" t="str">
        <f t="shared" si="8"/>
        <v xml:space="preserve">Sangat terampil dalam menganalisis tembang Pocung, Novel,membuat sesorah ,mengidentifikasi adat Mantu dan Menulis Aksara jawa. </v>
      </c>
      <c r="Q18" s="19" t="str">
        <f t="shared" si="9"/>
        <v>A</v>
      </c>
      <c r="R18" s="19" t="str">
        <f t="shared" si="10"/>
        <v>A</v>
      </c>
      <c r="S18" s="18"/>
      <c r="T18" s="1">
        <v>87</v>
      </c>
      <c r="U18" s="1">
        <v>86</v>
      </c>
      <c r="V18" s="1">
        <f t="shared" si="16"/>
        <v>90</v>
      </c>
      <c r="W18" s="1">
        <f t="shared" si="17"/>
        <v>88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93</v>
      </c>
      <c r="AG18" s="1">
        <v>82</v>
      </c>
      <c r="AH18" s="1">
        <f t="shared" si="13"/>
        <v>84</v>
      </c>
      <c r="AI18" s="1">
        <f t="shared" si="14"/>
        <v>95</v>
      </c>
      <c r="AJ18" s="1">
        <f t="shared" si="15"/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35637</v>
      </c>
      <c r="C19" s="19" t="s">
        <v>160</v>
      </c>
      <c r="D19" s="18"/>
      <c r="E19" s="19">
        <f t="shared" si="0"/>
        <v>91</v>
      </c>
      <c r="F19" s="19" t="str">
        <f t="shared" si="1"/>
        <v>A</v>
      </c>
      <c r="G19" s="19">
        <f>IF((COUNTA(T12:AC12)&gt;0),(ROUND((AVERAGE(T19:AD19)),0)),"")</f>
        <v>91</v>
      </c>
      <c r="H19" s="19" t="str">
        <f t="shared" si="2"/>
        <v>A</v>
      </c>
      <c r="I19" s="35">
        <v>1</v>
      </c>
      <c r="J19" s="19" t="str">
        <f t="shared" si="3"/>
        <v>Memiliki kemampuan dalam mangidentifikasi tembang Pocung, novel, sesorah, mengidentifikasi adat mantu, dan Aksara Jawa.</v>
      </c>
      <c r="K19" s="19">
        <f t="shared" si="4"/>
        <v>91.2</v>
      </c>
      <c r="L19" s="19" t="str">
        <f t="shared" si="5"/>
        <v>A</v>
      </c>
      <c r="M19" s="19">
        <f t="shared" si="6"/>
        <v>91.2</v>
      </c>
      <c r="N19" s="19" t="str">
        <f t="shared" si="7"/>
        <v>A</v>
      </c>
      <c r="O19" s="35">
        <v>1</v>
      </c>
      <c r="P19" s="19" t="str">
        <f t="shared" si="8"/>
        <v xml:space="preserve">Sangat terampil dalam menganalisis tembang Pocung, Novel,membuat sesorah ,mengidentifikasi adat Mantu dan Menulis Aksara jawa. 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91</v>
      </c>
      <c r="V19" s="1">
        <f t="shared" si="16"/>
        <v>93</v>
      </c>
      <c r="W19" s="1">
        <f t="shared" si="17"/>
        <v>93</v>
      </c>
      <c r="X19" s="1">
        <v>89</v>
      </c>
      <c r="Y19" s="1"/>
      <c r="Z19" s="1"/>
      <c r="AA19" s="1"/>
      <c r="AB19" s="1"/>
      <c r="AC19" s="1"/>
      <c r="AD19" s="1"/>
      <c r="AE19" s="18"/>
      <c r="AF19" s="1">
        <v>89</v>
      </c>
      <c r="AG19" s="1">
        <v>91</v>
      </c>
      <c r="AH19" s="1">
        <f t="shared" si="13"/>
        <v>91</v>
      </c>
      <c r="AI19" s="1">
        <f t="shared" si="14"/>
        <v>91</v>
      </c>
      <c r="AJ19" s="1">
        <f t="shared" si="15"/>
        <v>94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271</v>
      </c>
      <c r="FI19" s="41" t="s">
        <v>273</v>
      </c>
      <c r="FJ19" s="39">
        <v>9604</v>
      </c>
      <c r="FK19" s="39">
        <v>9614</v>
      </c>
    </row>
    <row r="20" spans="1:167" x14ac:dyDescent="0.25">
      <c r="A20" s="19">
        <v>10</v>
      </c>
      <c r="B20" s="19">
        <v>35652</v>
      </c>
      <c r="C20" s="19" t="s">
        <v>161</v>
      </c>
      <c r="D20" s="18"/>
      <c r="E20" s="19">
        <f t="shared" si="0"/>
        <v>92</v>
      </c>
      <c r="F20" s="19" t="str">
        <f t="shared" si="1"/>
        <v>A</v>
      </c>
      <c r="G20" s="19">
        <f>IF((COUNTA(T12:AC12)&gt;0),(ROUND((AVERAGE(T20:AD20)),0)),"")</f>
        <v>92</v>
      </c>
      <c r="H20" s="19" t="str">
        <f t="shared" si="2"/>
        <v>A</v>
      </c>
      <c r="I20" s="35">
        <v>1</v>
      </c>
      <c r="J20" s="19" t="str">
        <f t="shared" si="3"/>
        <v>Memiliki kemampuan dalam mangidentifikasi tembang Pocung, novel, sesorah, mengidentifikasi adat mantu, dan Aksara Jawa.</v>
      </c>
      <c r="K20" s="19">
        <f t="shared" si="4"/>
        <v>85.2</v>
      </c>
      <c r="L20" s="19" t="str">
        <f t="shared" si="5"/>
        <v>A</v>
      </c>
      <c r="M20" s="19">
        <f t="shared" si="6"/>
        <v>85.2</v>
      </c>
      <c r="N20" s="19" t="str">
        <f t="shared" si="7"/>
        <v>A</v>
      </c>
      <c r="O20" s="35">
        <v>1</v>
      </c>
      <c r="P20" s="19" t="str">
        <f t="shared" si="8"/>
        <v xml:space="preserve">Sangat terampil dalam menganalisis tembang Pocung, Novel,membuat sesorah ,mengidentifikasi adat Mantu dan Menulis Aksara jawa. </v>
      </c>
      <c r="Q20" s="19" t="str">
        <f t="shared" si="9"/>
        <v>A</v>
      </c>
      <c r="R20" s="19" t="str">
        <f t="shared" si="10"/>
        <v>A</v>
      </c>
      <c r="S20" s="18"/>
      <c r="T20" s="1">
        <v>94</v>
      </c>
      <c r="U20" s="1">
        <v>92</v>
      </c>
      <c r="V20" s="1">
        <f t="shared" si="16"/>
        <v>97</v>
      </c>
      <c r="W20" s="1">
        <f t="shared" si="17"/>
        <v>94</v>
      </c>
      <c r="X20" s="1">
        <v>81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82</v>
      </c>
      <c r="AH20" s="1">
        <f t="shared" si="13"/>
        <v>83</v>
      </c>
      <c r="AI20" s="1">
        <f t="shared" si="14"/>
        <v>89</v>
      </c>
      <c r="AJ20" s="1">
        <f t="shared" si="15"/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35667</v>
      </c>
      <c r="C21" s="19" t="s">
        <v>162</v>
      </c>
      <c r="D21" s="18"/>
      <c r="E21" s="19">
        <f t="shared" si="0"/>
        <v>92</v>
      </c>
      <c r="F21" s="19" t="str">
        <f t="shared" si="1"/>
        <v>A</v>
      </c>
      <c r="G21" s="19">
        <f>IF((COUNTA(T12:AC12)&gt;0),(ROUND((AVERAGE(T21:AD21)),0)),"")</f>
        <v>92</v>
      </c>
      <c r="H21" s="19" t="str">
        <f t="shared" si="2"/>
        <v>A</v>
      </c>
      <c r="I21" s="35">
        <v>1</v>
      </c>
      <c r="J21" s="19" t="str">
        <f t="shared" si="3"/>
        <v>Memiliki kemampuan dalam mangidentifikasi tembang Pocung, novel, sesorah, mengidentifikasi adat mantu, dan Aksara Jawa.</v>
      </c>
      <c r="K21" s="19">
        <f t="shared" si="4"/>
        <v>88</v>
      </c>
      <c r="L21" s="19" t="str">
        <f t="shared" si="5"/>
        <v>A</v>
      </c>
      <c r="M21" s="19">
        <f t="shared" si="6"/>
        <v>88</v>
      </c>
      <c r="N21" s="19" t="str">
        <f t="shared" si="7"/>
        <v>A</v>
      </c>
      <c r="O21" s="35">
        <v>1</v>
      </c>
      <c r="P21" s="19" t="str">
        <f t="shared" si="8"/>
        <v xml:space="preserve">Sangat terampil dalam menganalisis tembang Pocung, Novel,membuat sesorah ,mengidentifikasi adat Mantu dan Menulis Aksara jawa. </v>
      </c>
      <c r="Q21" s="19" t="str">
        <f t="shared" si="9"/>
        <v>A</v>
      </c>
      <c r="R21" s="19" t="str">
        <f t="shared" si="10"/>
        <v>A</v>
      </c>
      <c r="S21" s="18"/>
      <c r="T21" s="1">
        <v>95</v>
      </c>
      <c r="U21" s="1">
        <v>88</v>
      </c>
      <c r="V21" s="1">
        <f t="shared" si="16"/>
        <v>98</v>
      </c>
      <c r="W21" s="1">
        <f t="shared" si="17"/>
        <v>90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85</v>
      </c>
      <c r="AH21" s="1">
        <f t="shared" si="13"/>
        <v>89</v>
      </c>
      <c r="AI21" s="1">
        <f t="shared" si="14"/>
        <v>90</v>
      </c>
      <c r="AJ21" s="1">
        <f t="shared" si="15"/>
        <v>88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274</v>
      </c>
      <c r="FI21" s="41" t="s">
        <v>275</v>
      </c>
      <c r="FJ21" s="39">
        <v>9605</v>
      </c>
      <c r="FK21" s="39">
        <v>9615</v>
      </c>
    </row>
    <row r="22" spans="1:167" x14ac:dyDescent="0.25">
      <c r="A22" s="19">
        <v>12</v>
      </c>
      <c r="B22" s="19">
        <v>35682</v>
      </c>
      <c r="C22" s="19" t="s">
        <v>163</v>
      </c>
      <c r="D22" s="18"/>
      <c r="E22" s="19">
        <f t="shared" si="0"/>
        <v>95</v>
      </c>
      <c r="F22" s="19" t="str">
        <f t="shared" si="1"/>
        <v>A</v>
      </c>
      <c r="G22" s="19">
        <f>IF((COUNTA(T12:AC12)&gt;0),(ROUND((AVERAGE(T22:AD22)),0)),"")</f>
        <v>95</v>
      </c>
      <c r="H22" s="19" t="str">
        <f t="shared" si="2"/>
        <v>A</v>
      </c>
      <c r="I22" s="35">
        <v>1</v>
      </c>
      <c r="J22" s="19" t="str">
        <f t="shared" si="3"/>
        <v>Memiliki kemampuan dalam mangidentifikasi tembang Pocung, novel, sesorah, mengidentifikasi adat mantu, dan Aksara Jawa.</v>
      </c>
      <c r="K22" s="19">
        <f t="shared" si="4"/>
        <v>85.6</v>
      </c>
      <c r="L22" s="19" t="str">
        <f t="shared" si="5"/>
        <v>A</v>
      </c>
      <c r="M22" s="19">
        <f t="shared" si="6"/>
        <v>85.6</v>
      </c>
      <c r="N22" s="19" t="str">
        <f t="shared" si="7"/>
        <v>A</v>
      </c>
      <c r="O22" s="35">
        <v>1</v>
      </c>
      <c r="P22" s="19" t="str">
        <f t="shared" si="8"/>
        <v xml:space="preserve">Sangat terampil dalam menganalisis tembang Pocung, Novel,membuat sesorah ,mengidentifikasi adat Mantu dan Menulis Aksara jawa. </v>
      </c>
      <c r="Q22" s="19" t="str">
        <f t="shared" si="9"/>
        <v>A</v>
      </c>
      <c r="R22" s="19" t="str">
        <f t="shared" si="10"/>
        <v>A</v>
      </c>
      <c r="S22" s="18"/>
      <c r="T22" s="1">
        <v>95</v>
      </c>
      <c r="U22" s="1">
        <v>95</v>
      </c>
      <c r="V22" s="1">
        <f t="shared" si="16"/>
        <v>98</v>
      </c>
      <c r="W22" s="1">
        <f t="shared" si="17"/>
        <v>97</v>
      </c>
      <c r="X22" s="1">
        <v>91</v>
      </c>
      <c r="Y22" s="1"/>
      <c r="Z22" s="1"/>
      <c r="AA22" s="1"/>
      <c r="AB22" s="1"/>
      <c r="AC22" s="1"/>
      <c r="AD22" s="1"/>
      <c r="AE22" s="18"/>
      <c r="AF22" s="1">
        <v>81</v>
      </c>
      <c r="AG22" s="1">
        <v>84</v>
      </c>
      <c r="AH22" s="1">
        <f t="shared" si="13"/>
        <v>93</v>
      </c>
      <c r="AI22" s="1">
        <f t="shared" si="14"/>
        <v>83</v>
      </c>
      <c r="AJ22" s="1">
        <f t="shared" si="15"/>
        <v>87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36057</v>
      </c>
      <c r="C23" s="19" t="s">
        <v>164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dalam mangidentifikasi tembang Pocung, novel, sesorah, mengidentifikasi adat mantu tetapi Aksara Jawa perlu ditingkatkan.</v>
      </c>
      <c r="K23" s="19">
        <f t="shared" si="4"/>
        <v>79.8</v>
      </c>
      <c r="L23" s="19" t="str">
        <f t="shared" si="5"/>
        <v>B</v>
      </c>
      <c r="M23" s="19">
        <f t="shared" si="6"/>
        <v>79.8</v>
      </c>
      <c r="N23" s="19" t="str">
        <f t="shared" si="7"/>
        <v>B</v>
      </c>
      <c r="O23" s="35">
        <v>2</v>
      </c>
      <c r="P23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3" s="19" t="str">
        <f t="shared" si="9"/>
        <v>A</v>
      </c>
      <c r="R23" s="19" t="str">
        <f t="shared" si="10"/>
        <v>A</v>
      </c>
      <c r="S23" s="18"/>
      <c r="T23" s="1">
        <v>76</v>
      </c>
      <c r="U23" s="1">
        <v>75</v>
      </c>
      <c r="V23" s="1">
        <f t="shared" si="16"/>
        <v>79</v>
      </c>
      <c r="W23" s="1">
        <f t="shared" si="17"/>
        <v>77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f t="shared" si="13"/>
        <v>78</v>
      </c>
      <c r="AI23" s="1">
        <f t="shared" si="14"/>
        <v>82</v>
      </c>
      <c r="AJ23" s="1">
        <f t="shared" si="15"/>
        <v>81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9606</v>
      </c>
      <c r="FK23" s="39">
        <v>9616</v>
      </c>
    </row>
    <row r="24" spans="1:167" x14ac:dyDescent="0.25">
      <c r="A24" s="19">
        <v>14</v>
      </c>
      <c r="B24" s="19">
        <v>35697</v>
      </c>
      <c r="C24" s="19" t="s">
        <v>165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mangidentifikasi tembang Pocung, novel, sesorah, mengidentifikasi adat mantu, dan Aksara Jawa.</v>
      </c>
      <c r="K24" s="19">
        <f t="shared" si="4"/>
        <v>84.8</v>
      </c>
      <c r="L24" s="19" t="str">
        <f t="shared" si="5"/>
        <v>A</v>
      </c>
      <c r="M24" s="19">
        <f t="shared" si="6"/>
        <v>84.8</v>
      </c>
      <c r="N24" s="19" t="str">
        <f t="shared" si="7"/>
        <v>A</v>
      </c>
      <c r="O24" s="35">
        <v>1</v>
      </c>
      <c r="P24" s="19" t="str">
        <f t="shared" si="8"/>
        <v xml:space="preserve">Sangat terampil dalam menganalisis tembang Pocung, Novel,membuat sesorah ,mengidentifikasi adat Mantu dan Menulis Aksara jawa. </v>
      </c>
      <c r="Q24" s="19" t="str">
        <f t="shared" si="9"/>
        <v>A</v>
      </c>
      <c r="R24" s="19" t="str">
        <f t="shared" si="10"/>
        <v>A</v>
      </c>
      <c r="S24" s="18"/>
      <c r="T24" s="1">
        <v>83</v>
      </c>
      <c r="U24" s="1">
        <v>84</v>
      </c>
      <c r="V24" s="1">
        <f t="shared" si="16"/>
        <v>86</v>
      </c>
      <c r="W24" s="1">
        <f t="shared" si="17"/>
        <v>86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81</v>
      </c>
      <c r="AH24" s="1">
        <f t="shared" si="13"/>
        <v>87</v>
      </c>
      <c r="AI24" s="1">
        <f t="shared" si="14"/>
        <v>87</v>
      </c>
      <c r="AJ24" s="1">
        <f t="shared" si="15"/>
        <v>84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35712</v>
      </c>
      <c r="C25" s="19" t="s">
        <v>166</v>
      </c>
      <c r="D25" s="18"/>
      <c r="E25" s="19">
        <f t="shared" si="0"/>
        <v>94</v>
      </c>
      <c r="F25" s="19" t="str">
        <f t="shared" si="1"/>
        <v>A</v>
      </c>
      <c r="G25" s="19">
        <f>IF((COUNTA(T12:AC12)&gt;0),(ROUND((AVERAGE(T25:AD25)),0)),"")</f>
        <v>94</v>
      </c>
      <c r="H25" s="19" t="str">
        <f t="shared" si="2"/>
        <v>A</v>
      </c>
      <c r="I25" s="35">
        <v>1</v>
      </c>
      <c r="J25" s="19" t="str">
        <f t="shared" si="3"/>
        <v>Memiliki kemampuan dalam mangidentifikasi tembang Pocung, novel, sesorah, mengidentifikasi adat mantu, dan Aksara Jawa.</v>
      </c>
      <c r="K25" s="19">
        <f t="shared" si="4"/>
        <v>86.6</v>
      </c>
      <c r="L25" s="19" t="str">
        <f t="shared" si="5"/>
        <v>A</v>
      </c>
      <c r="M25" s="19">
        <f t="shared" si="6"/>
        <v>86.6</v>
      </c>
      <c r="N25" s="19" t="str">
        <f t="shared" si="7"/>
        <v>A</v>
      </c>
      <c r="O25" s="35">
        <v>1</v>
      </c>
      <c r="P25" s="19" t="str">
        <f t="shared" si="8"/>
        <v xml:space="preserve">Sangat terampil dalam menganalisis tembang Pocung, Novel,membuat sesorah ,mengidentifikasi adat Mantu dan Menulis Aksara jawa. </v>
      </c>
      <c r="Q25" s="19" t="str">
        <f t="shared" si="9"/>
        <v>A</v>
      </c>
      <c r="R25" s="19" t="str">
        <f t="shared" si="10"/>
        <v>A</v>
      </c>
      <c r="S25" s="18"/>
      <c r="T25" s="1">
        <v>98</v>
      </c>
      <c r="U25" s="1">
        <v>92</v>
      </c>
      <c r="V25" s="1">
        <v>100</v>
      </c>
      <c r="W25" s="1">
        <f t="shared" si="17"/>
        <v>94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82</v>
      </c>
      <c r="AH25" s="1">
        <f t="shared" si="13"/>
        <v>90</v>
      </c>
      <c r="AI25" s="1">
        <f t="shared" si="14"/>
        <v>89</v>
      </c>
      <c r="AJ25" s="1">
        <f t="shared" si="15"/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9607</v>
      </c>
      <c r="FK25" s="39">
        <v>9617</v>
      </c>
    </row>
    <row r="26" spans="1:167" x14ac:dyDescent="0.25">
      <c r="A26" s="19">
        <v>16</v>
      </c>
      <c r="B26" s="19">
        <v>35727</v>
      </c>
      <c r="C26" s="19" t="s">
        <v>167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dalam mangidentifikasi tembang Pocung, novel, sesorah, mengidentifikasi adat mantu, dan Aksara Jawa.</v>
      </c>
      <c r="K26" s="19">
        <f t="shared" si="4"/>
        <v>84.4</v>
      </c>
      <c r="L26" s="19" t="str">
        <f t="shared" si="5"/>
        <v>A</v>
      </c>
      <c r="M26" s="19">
        <f t="shared" si="6"/>
        <v>84.4</v>
      </c>
      <c r="N26" s="19" t="str">
        <f t="shared" si="7"/>
        <v>A</v>
      </c>
      <c r="O26" s="35">
        <v>1</v>
      </c>
      <c r="P26" s="19" t="str">
        <f t="shared" si="8"/>
        <v xml:space="preserve">Sangat terampil dalam menganalisis tembang Pocung, Novel,membuat sesorah ,mengidentifikasi adat Mantu dan Menulis Aksara jawa. </v>
      </c>
      <c r="Q26" s="19" t="str">
        <f t="shared" si="9"/>
        <v>A</v>
      </c>
      <c r="R26" s="19" t="str">
        <f t="shared" si="10"/>
        <v>A</v>
      </c>
      <c r="S26" s="18"/>
      <c r="T26" s="1">
        <v>95</v>
      </c>
      <c r="U26" s="1">
        <v>77</v>
      </c>
      <c r="V26" s="1">
        <f t="shared" si="16"/>
        <v>98</v>
      </c>
      <c r="W26" s="1">
        <f t="shared" si="17"/>
        <v>79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f t="shared" si="13"/>
        <v>89</v>
      </c>
      <c r="AI26" s="1">
        <f t="shared" si="14"/>
        <v>82</v>
      </c>
      <c r="AJ26" s="1">
        <f t="shared" si="15"/>
        <v>87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35742</v>
      </c>
      <c r="C27" s="19" t="s">
        <v>168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mangidentifikasi tembang Pocung, novel, sesorah, mengidentifikasi adat mantu tetapi Aksara Jawa perlu ditingkatkan.</v>
      </c>
      <c r="K27" s="19">
        <f t="shared" si="4"/>
        <v>81.400000000000006</v>
      </c>
      <c r="L27" s="19" t="str">
        <f t="shared" si="5"/>
        <v>B</v>
      </c>
      <c r="M27" s="19">
        <f t="shared" si="6"/>
        <v>81.400000000000006</v>
      </c>
      <c r="N27" s="19" t="str">
        <f t="shared" si="7"/>
        <v>B</v>
      </c>
      <c r="O27" s="35">
        <v>2</v>
      </c>
      <c r="P27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72</v>
      </c>
      <c r="V27" s="1">
        <f t="shared" si="16"/>
        <v>88</v>
      </c>
      <c r="W27" s="1">
        <f t="shared" si="17"/>
        <v>74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f t="shared" si="13"/>
        <v>82</v>
      </c>
      <c r="AI27" s="1">
        <f t="shared" si="14"/>
        <v>82</v>
      </c>
      <c r="AJ27" s="1">
        <f t="shared" si="15"/>
        <v>83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9608</v>
      </c>
      <c r="FK27" s="39">
        <v>9618</v>
      </c>
    </row>
    <row r="28" spans="1:167" x14ac:dyDescent="0.25">
      <c r="A28" s="19">
        <v>18</v>
      </c>
      <c r="B28" s="19">
        <v>35757</v>
      </c>
      <c r="C28" s="19" t="s">
        <v>169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dalam mangidentifikasi tembang Pocung, novel, sesorah, mengidentifikasi adat mantu, dan Aksara Jawa.</v>
      </c>
      <c r="K28" s="19">
        <f t="shared" si="4"/>
        <v>83.8</v>
      </c>
      <c r="L28" s="19" t="str">
        <f t="shared" si="5"/>
        <v>B</v>
      </c>
      <c r="M28" s="19">
        <f t="shared" si="6"/>
        <v>83.8</v>
      </c>
      <c r="N28" s="19" t="str">
        <f t="shared" si="7"/>
        <v>B</v>
      </c>
      <c r="O28" s="35">
        <v>2</v>
      </c>
      <c r="P28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8" s="19" t="str">
        <f t="shared" si="9"/>
        <v>A</v>
      </c>
      <c r="R28" s="19" t="str">
        <f t="shared" si="10"/>
        <v>A</v>
      </c>
      <c r="S28" s="18"/>
      <c r="T28" s="1">
        <v>95</v>
      </c>
      <c r="U28" s="1">
        <v>82</v>
      </c>
      <c r="V28" s="1">
        <f t="shared" si="16"/>
        <v>98</v>
      </c>
      <c r="W28" s="1">
        <f t="shared" si="17"/>
        <v>84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80</v>
      </c>
      <c r="AH28" s="1">
        <f t="shared" si="13"/>
        <v>78</v>
      </c>
      <c r="AI28" s="1">
        <f t="shared" si="14"/>
        <v>90</v>
      </c>
      <c r="AJ28" s="1">
        <f t="shared" si="15"/>
        <v>83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35772</v>
      </c>
      <c r="C29" s="19" t="s">
        <v>170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mangidentifikasi tembang Pocung, novel, sesorah, mengidentifikasi adat mantu tetapi Aksara Jawa perlu ditingkatkan.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9" s="19" t="str">
        <f t="shared" si="9"/>
        <v>A</v>
      </c>
      <c r="R29" s="19" t="str">
        <f t="shared" si="10"/>
        <v>A</v>
      </c>
      <c r="S29" s="18"/>
      <c r="T29" s="1">
        <v>75</v>
      </c>
      <c r="U29" s="1">
        <v>79</v>
      </c>
      <c r="V29" s="1">
        <f t="shared" si="16"/>
        <v>78</v>
      </c>
      <c r="W29" s="1">
        <f t="shared" si="17"/>
        <v>81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76</v>
      </c>
      <c r="AH29" s="1">
        <f t="shared" si="13"/>
        <v>90</v>
      </c>
      <c r="AI29" s="1">
        <f t="shared" si="14"/>
        <v>86</v>
      </c>
      <c r="AJ29" s="1">
        <f t="shared" si="15"/>
        <v>79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9609</v>
      </c>
      <c r="FK29" s="39">
        <v>9619</v>
      </c>
    </row>
    <row r="30" spans="1:167" x14ac:dyDescent="0.25">
      <c r="A30" s="19">
        <v>20</v>
      </c>
      <c r="B30" s="19">
        <v>35787</v>
      </c>
      <c r="C30" s="19" t="s">
        <v>171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mangidentifikasi tembang Pocung, novel, sesorah, mengidentifikasi adat mantu, dan Aksara Jawa.</v>
      </c>
      <c r="K30" s="19">
        <f t="shared" si="4"/>
        <v>87.4</v>
      </c>
      <c r="L30" s="19" t="str">
        <f t="shared" si="5"/>
        <v>A</v>
      </c>
      <c r="M30" s="19">
        <f t="shared" si="6"/>
        <v>87.4</v>
      </c>
      <c r="N30" s="19" t="str">
        <f t="shared" si="7"/>
        <v>A</v>
      </c>
      <c r="O30" s="35">
        <v>1</v>
      </c>
      <c r="P30" s="19" t="str">
        <f t="shared" si="8"/>
        <v xml:space="preserve">Sangat terampil dalam menganalisis tembang Pocung, Novel,membuat sesorah ,mengidentifikasi adat Mantu dan Menulis Aksara jawa. </v>
      </c>
      <c r="Q30" s="19" t="str">
        <f t="shared" si="9"/>
        <v>A</v>
      </c>
      <c r="R30" s="19" t="str">
        <f t="shared" si="10"/>
        <v>A</v>
      </c>
      <c r="S30" s="18"/>
      <c r="T30" s="1">
        <v>95</v>
      </c>
      <c r="U30" s="1">
        <v>70</v>
      </c>
      <c r="V30" s="1">
        <f t="shared" si="16"/>
        <v>98</v>
      </c>
      <c r="W30" s="1">
        <f t="shared" si="17"/>
        <v>72</v>
      </c>
      <c r="X30" s="1">
        <v>92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85</v>
      </c>
      <c r="AH30" s="1">
        <f t="shared" si="13"/>
        <v>94</v>
      </c>
      <c r="AI30" s="1">
        <f t="shared" si="14"/>
        <v>86</v>
      </c>
      <c r="AJ30" s="1">
        <f t="shared" si="15"/>
        <v>88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35802</v>
      </c>
      <c r="C31" s="19" t="s">
        <v>172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mangidentifikasi tembang Pocung, novel, sesorah, mengidentifikasi adat mantu tetapi Aksara Jawa perlu ditingkatkan.</v>
      </c>
      <c r="K31" s="19">
        <f t="shared" si="4"/>
        <v>86</v>
      </c>
      <c r="L31" s="19" t="str">
        <f t="shared" si="5"/>
        <v>A</v>
      </c>
      <c r="M31" s="19">
        <f t="shared" si="6"/>
        <v>86</v>
      </c>
      <c r="N31" s="19" t="str">
        <f t="shared" si="7"/>
        <v>A</v>
      </c>
      <c r="O31" s="35">
        <v>1</v>
      </c>
      <c r="P31" s="19" t="str">
        <f t="shared" si="8"/>
        <v xml:space="preserve">Sangat terampil dalam menganalisis tembang Pocung, Novel,membuat sesorah ,mengidentifikasi adat Mantu dan Menulis Aksara jawa. 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78</v>
      </c>
      <c r="V31" s="1">
        <v>78</v>
      </c>
      <c r="W31" s="1">
        <f t="shared" si="17"/>
        <v>80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89</v>
      </c>
      <c r="AG31" s="1">
        <v>80</v>
      </c>
      <c r="AH31" s="1">
        <f t="shared" si="13"/>
        <v>87</v>
      </c>
      <c r="AI31" s="1">
        <f t="shared" si="14"/>
        <v>91</v>
      </c>
      <c r="AJ31" s="1">
        <f t="shared" si="15"/>
        <v>83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9610</v>
      </c>
      <c r="FK31" s="39">
        <v>9620</v>
      </c>
    </row>
    <row r="32" spans="1:167" x14ac:dyDescent="0.25">
      <c r="A32" s="19">
        <v>22</v>
      </c>
      <c r="B32" s="19">
        <v>36072</v>
      </c>
      <c r="C32" s="19" t="s">
        <v>173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dalam mangidentifikasi tembang Pocung, novel, sesorah, mengidentifikasi adat mantu tetapi Aksara Jawa perlu ditingkatkan.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2</v>
      </c>
      <c r="P32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32" s="19" t="str">
        <f t="shared" si="9"/>
        <v>A</v>
      </c>
      <c r="R32" s="19" t="str">
        <f t="shared" si="10"/>
        <v>A</v>
      </c>
      <c r="S32" s="18"/>
      <c r="T32" s="1">
        <v>82</v>
      </c>
      <c r="U32" s="1">
        <v>70</v>
      </c>
      <c r="V32" s="1">
        <f t="shared" si="16"/>
        <v>85</v>
      </c>
      <c r="W32" s="1">
        <f t="shared" si="17"/>
        <v>72</v>
      </c>
      <c r="X32" s="1">
        <v>79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f t="shared" si="13"/>
        <v>81</v>
      </c>
      <c r="AI32" s="1">
        <f t="shared" si="14"/>
        <v>87</v>
      </c>
      <c r="AJ32" s="1">
        <f t="shared" si="15"/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35817</v>
      </c>
      <c r="C33" s="19" t="s">
        <v>174</v>
      </c>
      <c r="D33" s="18"/>
      <c r="E33" s="19">
        <f t="shared" si="0"/>
        <v>92</v>
      </c>
      <c r="F33" s="19" t="str">
        <f t="shared" si="1"/>
        <v>A</v>
      </c>
      <c r="G33" s="19">
        <f>IF((COUNTA(T12:AC12)&gt;0),(ROUND((AVERAGE(T33:AD33)),0)),"")</f>
        <v>92</v>
      </c>
      <c r="H33" s="19" t="str">
        <f t="shared" si="2"/>
        <v>A</v>
      </c>
      <c r="I33" s="35">
        <v>1</v>
      </c>
      <c r="J33" s="19" t="str">
        <f t="shared" si="3"/>
        <v>Memiliki kemampuan dalam mangidentifikasi tembang Pocung, novel, sesorah, mengidentifikasi adat mantu, dan Aksara Jawa.</v>
      </c>
      <c r="K33" s="19">
        <f t="shared" si="4"/>
        <v>87.2</v>
      </c>
      <c r="L33" s="19" t="str">
        <f t="shared" si="5"/>
        <v>A</v>
      </c>
      <c r="M33" s="19">
        <f t="shared" si="6"/>
        <v>87.2</v>
      </c>
      <c r="N33" s="19" t="str">
        <f t="shared" si="7"/>
        <v>A</v>
      </c>
      <c r="O33" s="35">
        <v>1</v>
      </c>
      <c r="P33" s="19" t="str">
        <f t="shared" si="8"/>
        <v xml:space="preserve">Sangat terampil dalam menganalisis tembang Pocung, Novel,membuat sesorah ,mengidentifikasi adat Mantu dan Menulis Aksara jawa. </v>
      </c>
      <c r="Q33" s="19" t="str">
        <f t="shared" si="9"/>
        <v>A</v>
      </c>
      <c r="R33" s="19" t="str">
        <f t="shared" si="10"/>
        <v>A</v>
      </c>
      <c r="S33" s="18"/>
      <c r="T33" s="1">
        <v>95</v>
      </c>
      <c r="U33" s="1">
        <v>89</v>
      </c>
      <c r="V33" s="1">
        <f t="shared" si="16"/>
        <v>98</v>
      </c>
      <c r="W33" s="1">
        <f t="shared" si="17"/>
        <v>91</v>
      </c>
      <c r="X33" s="1">
        <v>89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83</v>
      </c>
      <c r="AH33" s="1">
        <f t="shared" si="13"/>
        <v>91</v>
      </c>
      <c r="AI33" s="1">
        <f t="shared" si="14"/>
        <v>89</v>
      </c>
      <c r="AJ33" s="1">
        <f t="shared" si="15"/>
        <v>86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35832</v>
      </c>
      <c r="C34" s="19" t="s">
        <v>175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90</v>
      </c>
      <c r="H34" s="19" t="str">
        <f t="shared" si="2"/>
        <v>A</v>
      </c>
      <c r="I34" s="35">
        <v>1</v>
      </c>
      <c r="J34" s="19" t="str">
        <f t="shared" si="3"/>
        <v>Memiliki kemampuan dalam mangidentifikasi tembang Pocung, novel, sesorah, mengidentifikasi adat mantu, dan Aksara Jawa.</v>
      </c>
      <c r="K34" s="19">
        <f t="shared" si="4"/>
        <v>84.8</v>
      </c>
      <c r="L34" s="19" t="str">
        <f t="shared" si="5"/>
        <v>A</v>
      </c>
      <c r="M34" s="19">
        <f t="shared" si="6"/>
        <v>84.8</v>
      </c>
      <c r="N34" s="19" t="str">
        <f t="shared" si="7"/>
        <v>A</v>
      </c>
      <c r="O34" s="35">
        <v>1</v>
      </c>
      <c r="P34" s="19" t="str">
        <f t="shared" si="8"/>
        <v xml:space="preserve">Sangat terampil dalam menganalisis tembang Pocung, Novel,membuat sesorah ,mengidentifikasi adat Mantu dan Menulis Aksara jawa. </v>
      </c>
      <c r="Q34" s="19" t="str">
        <f t="shared" si="9"/>
        <v>A</v>
      </c>
      <c r="R34" s="19" t="str">
        <f t="shared" si="10"/>
        <v>A</v>
      </c>
      <c r="S34" s="18"/>
      <c r="T34" s="1">
        <v>96</v>
      </c>
      <c r="U34" s="1">
        <v>88</v>
      </c>
      <c r="V34" s="1">
        <f t="shared" si="16"/>
        <v>99</v>
      </c>
      <c r="W34" s="1">
        <f t="shared" si="17"/>
        <v>90</v>
      </c>
      <c r="X34" s="1">
        <v>75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f t="shared" si="13"/>
        <v>77</v>
      </c>
      <c r="AI34" s="1">
        <f t="shared" si="14"/>
        <v>88</v>
      </c>
      <c r="AJ34" s="1">
        <f t="shared" si="15"/>
        <v>88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35847</v>
      </c>
      <c r="C35" s="19" t="s">
        <v>176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dalam mangidentifikasi tembang Pocung, novel, sesorah, mengidentifikasi adat mantu, dan Aksara Jawa.</v>
      </c>
      <c r="K35" s="19">
        <f t="shared" si="4"/>
        <v>88</v>
      </c>
      <c r="L35" s="19" t="str">
        <f t="shared" si="5"/>
        <v>A</v>
      </c>
      <c r="M35" s="19">
        <f t="shared" si="6"/>
        <v>88</v>
      </c>
      <c r="N35" s="19" t="str">
        <f t="shared" si="7"/>
        <v>A</v>
      </c>
      <c r="O35" s="35">
        <v>1</v>
      </c>
      <c r="P35" s="19" t="str">
        <f t="shared" si="8"/>
        <v xml:space="preserve">Sangat terampil dalam menganalisis tembang Pocung, Novel,membuat sesorah ,mengidentifikasi adat Mantu dan Menulis Aksara jawa. </v>
      </c>
      <c r="Q35" s="19" t="str">
        <f t="shared" si="9"/>
        <v>A</v>
      </c>
      <c r="R35" s="19" t="str">
        <f t="shared" si="10"/>
        <v>A</v>
      </c>
      <c r="S35" s="18"/>
      <c r="T35" s="1">
        <v>76</v>
      </c>
      <c r="U35" s="1">
        <v>94</v>
      </c>
      <c r="V35" s="1">
        <f t="shared" si="16"/>
        <v>79</v>
      </c>
      <c r="W35" s="1">
        <f t="shared" si="17"/>
        <v>96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87</v>
      </c>
      <c r="AH35" s="1">
        <f t="shared" si="13"/>
        <v>87</v>
      </c>
      <c r="AI35" s="1">
        <f t="shared" si="14"/>
        <v>89</v>
      </c>
      <c r="AJ35" s="1">
        <f t="shared" si="15"/>
        <v>90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35862</v>
      </c>
      <c r="C36" s="19" t="s">
        <v>177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mangidentifikasi tembang Pocung, novel, sesorah, mengidentifikasi adat mantu tetapi Aksara Jawa perlu ditingkatkan.</v>
      </c>
      <c r="K36" s="19">
        <f t="shared" si="4"/>
        <v>84.2</v>
      </c>
      <c r="L36" s="19" t="str">
        <f t="shared" si="5"/>
        <v>A</v>
      </c>
      <c r="M36" s="19">
        <f t="shared" si="6"/>
        <v>84.2</v>
      </c>
      <c r="N36" s="19" t="str">
        <f t="shared" si="7"/>
        <v>A</v>
      </c>
      <c r="O36" s="35">
        <v>1</v>
      </c>
      <c r="P36" s="19" t="str">
        <f t="shared" si="8"/>
        <v xml:space="preserve">Sangat terampil dalam menganalisis tembang Pocung, Novel,membuat sesorah ,mengidentifikasi adat Mantu dan Menulis Aksara jawa. 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80</v>
      </c>
      <c r="V36" s="1">
        <f t="shared" si="16"/>
        <v>83</v>
      </c>
      <c r="W36" s="1">
        <f t="shared" si="17"/>
        <v>82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79</v>
      </c>
      <c r="AH36" s="1">
        <f t="shared" si="13"/>
        <v>82</v>
      </c>
      <c r="AI36" s="1">
        <f t="shared" si="14"/>
        <v>90</v>
      </c>
      <c r="AJ36" s="1">
        <f t="shared" si="15"/>
        <v>82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35877</v>
      </c>
      <c r="C37" s="19" t="s">
        <v>178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mangidentifikasi tembang Pocung, novel, sesorah, mengidentifikasi adat mantu, dan Aksara Jawa.</v>
      </c>
      <c r="K37" s="19">
        <f t="shared" si="4"/>
        <v>86.2</v>
      </c>
      <c r="L37" s="19" t="str">
        <f t="shared" si="5"/>
        <v>A</v>
      </c>
      <c r="M37" s="19">
        <f t="shared" si="6"/>
        <v>86.2</v>
      </c>
      <c r="N37" s="19" t="str">
        <f t="shared" si="7"/>
        <v>A</v>
      </c>
      <c r="O37" s="35">
        <v>1</v>
      </c>
      <c r="P37" s="19" t="str">
        <f t="shared" si="8"/>
        <v xml:space="preserve">Sangat terampil dalam menganalisis tembang Pocung, Novel,membuat sesorah ,mengidentifikasi adat Mantu dan Menulis Aksara jawa. 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87</v>
      </c>
      <c r="V37" s="1">
        <f t="shared" si="16"/>
        <v>88</v>
      </c>
      <c r="W37" s="1">
        <f t="shared" si="17"/>
        <v>89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f t="shared" si="13"/>
        <v>90</v>
      </c>
      <c r="AI37" s="1">
        <f t="shared" si="14"/>
        <v>86</v>
      </c>
      <c r="AJ37" s="1">
        <f t="shared" si="15"/>
        <v>87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35892</v>
      </c>
      <c r="C38" s="19" t="s">
        <v>179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mangidentifikasi tembang Pocung, novel, sesorah, mengidentifikasi adat mantu tetapi Aksara Jawa perlu ditingkatkan.</v>
      </c>
      <c r="K38" s="19">
        <f t="shared" si="4"/>
        <v>89.2</v>
      </c>
      <c r="L38" s="19" t="str">
        <f t="shared" si="5"/>
        <v>A</v>
      </c>
      <c r="M38" s="19">
        <f t="shared" si="6"/>
        <v>89.2</v>
      </c>
      <c r="N38" s="19" t="str">
        <f t="shared" si="7"/>
        <v>A</v>
      </c>
      <c r="O38" s="35">
        <v>1</v>
      </c>
      <c r="P38" s="19" t="str">
        <f t="shared" si="8"/>
        <v xml:space="preserve">Sangat terampil dalam menganalisis tembang Pocung, Novel,membuat sesorah ,mengidentifikasi adat Mantu dan Menulis Aksara jawa. </v>
      </c>
      <c r="Q38" s="19" t="str">
        <f t="shared" si="9"/>
        <v>A</v>
      </c>
      <c r="R38" s="19" t="str">
        <f t="shared" si="10"/>
        <v>A</v>
      </c>
      <c r="S38" s="18"/>
      <c r="T38" s="1">
        <v>76</v>
      </c>
      <c r="U38" s="1">
        <v>88</v>
      </c>
      <c r="V38" s="1">
        <f t="shared" si="16"/>
        <v>79</v>
      </c>
      <c r="W38" s="1">
        <f t="shared" si="17"/>
        <v>90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92</v>
      </c>
      <c r="AG38" s="1">
        <v>84</v>
      </c>
      <c r="AH38" s="1">
        <f t="shared" si="13"/>
        <v>89</v>
      </c>
      <c r="AI38" s="1">
        <f t="shared" si="14"/>
        <v>94</v>
      </c>
      <c r="AJ38" s="1">
        <f t="shared" si="15"/>
        <v>87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35907</v>
      </c>
      <c r="C39" s="19" t="s">
        <v>180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dalam mangidentifikasi tembang Pocung, novel, sesorah, mengidentifikasi adat mantu tetapi Aksara Jawa perlu ditingkatkan.</v>
      </c>
      <c r="K39" s="19">
        <f t="shared" si="4"/>
        <v>80.8</v>
      </c>
      <c r="L39" s="19" t="str">
        <f t="shared" si="5"/>
        <v>B</v>
      </c>
      <c r="M39" s="19">
        <f t="shared" si="6"/>
        <v>80.8</v>
      </c>
      <c r="N39" s="19" t="str">
        <f t="shared" si="7"/>
        <v>B</v>
      </c>
      <c r="O39" s="35">
        <v>2</v>
      </c>
      <c r="P39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39" s="19" t="str">
        <f t="shared" si="9"/>
        <v>A</v>
      </c>
      <c r="R39" s="19" t="str">
        <f t="shared" si="10"/>
        <v>A</v>
      </c>
      <c r="S39" s="18"/>
      <c r="T39" s="1">
        <v>76</v>
      </c>
      <c r="U39" s="1">
        <v>78</v>
      </c>
      <c r="V39" s="1">
        <f t="shared" si="16"/>
        <v>79</v>
      </c>
      <c r="W39" s="1">
        <f t="shared" si="17"/>
        <v>80</v>
      </c>
      <c r="X39" s="1">
        <v>71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80</v>
      </c>
      <c r="AH39" s="1">
        <f t="shared" si="13"/>
        <v>73</v>
      </c>
      <c r="AI39" s="1">
        <f t="shared" si="14"/>
        <v>85</v>
      </c>
      <c r="AJ39" s="1">
        <f t="shared" si="15"/>
        <v>83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35922</v>
      </c>
      <c r="C40" s="19" t="s">
        <v>181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mangidentifikasi tembang Pocung, novel, sesorah, mengidentifikasi adat mantu tetapi Aksara Jawa perlu ditingkatkan.</v>
      </c>
      <c r="K40" s="19">
        <f t="shared" si="4"/>
        <v>86.2</v>
      </c>
      <c r="L40" s="19" t="str">
        <f t="shared" si="5"/>
        <v>A</v>
      </c>
      <c r="M40" s="19">
        <f t="shared" si="6"/>
        <v>86.2</v>
      </c>
      <c r="N40" s="19" t="str">
        <f t="shared" si="7"/>
        <v>A</v>
      </c>
      <c r="O40" s="35">
        <v>1</v>
      </c>
      <c r="P40" s="19" t="str">
        <f t="shared" si="8"/>
        <v xml:space="preserve">Sangat terampil dalam menganalisis tembang Pocung, Novel,membuat sesorah ,mengidentifikasi adat Mantu dan Menulis Aksara jawa. 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76</v>
      </c>
      <c r="V40" s="1">
        <f t="shared" si="16"/>
        <v>81</v>
      </c>
      <c r="W40" s="1">
        <f t="shared" si="17"/>
        <v>78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89</v>
      </c>
      <c r="AG40" s="1">
        <v>80</v>
      </c>
      <c r="AH40" s="1">
        <f t="shared" si="13"/>
        <v>88</v>
      </c>
      <c r="AI40" s="1">
        <f t="shared" si="14"/>
        <v>91</v>
      </c>
      <c r="AJ40" s="1">
        <f t="shared" si="15"/>
        <v>83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35937</v>
      </c>
      <c r="C41" s="19" t="s">
        <v>182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mangidentifikasi tembang Pocung, novel, sesorah, mengidentifikasi adat mantu tetapi Aksara Jawa perlu ditingkatkan.</v>
      </c>
      <c r="K41" s="19">
        <f t="shared" si="4"/>
        <v>83.8</v>
      </c>
      <c r="L41" s="19" t="str">
        <f t="shared" si="5"/>
        <v>B</v>
      </c>
      <c r="M41" s="19">
        <f t="shared" si="6"/>
        <v>83.8</v>
      </c>
      <c r="N41" s="19" t="str">
        <f t="shared" si="7"/>
        <v>B</v>
      </c>
      <c r="O41" s="35">
        <v>2</v>
      </c>
      <c r="P41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41" s="19" t="str">
        <f t="shared" si="9"/>
        <v>A</v>
      </c>
      <c r="R41" s="19" t="str">
        <f t="shared" si="10"/>
        <v>A</v>
      </c>
      <c r="S41" s="18"/>
      <c r="T41" s="1">
        <v>78</v>
      </c>
      <c r="U41" s="1">
        <v>76</v>
      </c>
      <c r="V41" s="1">
        <f t="shared" si="16"/>
        <v>81</v>
      </c>
      <c r="W41" s="1">
        <f t="shared" si="17"/>
        <v>78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80</v>
      </c>
      <c r="AH41" s="1">
        <f t="shared" si="13"/>
        <v>88</v>
      </c>
      <c r="AI41" s="1">
        <f t="shared" si="14"/>
        <v>85</v>
      </c>
      <c r="AJ41" s="1">
        <f t="shared" si="15"/>
        <v>83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35952</v>
      </c>
      <c r="C42" s="19" t="s">
        <v>183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dalam mangidentifikasi tembang Pocung, novel, sesorah, mengidentifikasi adat mantu, dan Aksara Jawa.</v>
      </c>
      <c r="K42" s="19">
        <f t="shared" si="4"/>
        <v>84.2</v>
      </c>
      <c r="L42" s="19" t="str">
        <f t="shared" si="5"/>
        <v>A</v>
      </c>
      <c r="M42" s="19">
        <f t="shared" si="6"/>
        <v>84.2</v>
      </c>
      <c r="N42" s="19" t="str">
        <f t="shared" si="7"/>
        <v>A</v>
      </c>
      <c r="O42" s="35">
        <v>1</v>
      </c>
      <c r="P42" s="19" t="str">
        <f t="shared" si="8"/>
        <v xml:space="preserve">Sangat terampil dalam menganalisis tembang Pocung, Novel,membuat sesorah ,mengidentifikasi adat Mantu dan Menulis Aksara jawa. 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87</v>
      </c>
      <c r="V42" s="1">
        <f t="shared" si="16"/>
        <v>88</v>
      </c>
      <c r="W42" s="1">
        <f t="shared" si="17"/>
        <v>89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f t="shared" si="13"/>
        <v>86</v>
      </c>
      <c r="AI42" s="1">
        <f t="shared" si="14"/>
        <v>82</v>
      </c>
      <c r="AJ42" s="1">
        <f t="shared" si="15"/>
        <v>88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35967</v>
      </c>
      <c r="C43" s="19" t="s">
        <v>184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mangidentifikasi tembang Pocung, novel, sesorah, mengidentifikasi adat mantu tetapi Aksara Jawa perlu ditingkatkan.</v>
      </c>
      <c r="K43" s="19">
        <f t="shared" si="4"/>
        <v>80.400000000000006</v>
      </c>
      <c r="L43" s="19" t="str">
        <f t="shared" si="5"/>
        <v>B</v>
      </c>
      <c r="M43" s="19">
        <f t="shared" si="6"/>
        <v>80.400000000000006</v>
      </c>
      <c r="N43" s="19" t="str">
        <f t="shared" si="7"/>
        <v>B</v>
      </c>
      <c r="O43" s="35">
        <v>2</v>
      </c>
      <c r="P43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80</v>
      </c>
      <c r="V43" s="1">
        <f t="shared" si="16"/>
        <v>83</v>
      </c>
      <c r="W43" s="1">
        <f t="shared" si="17"/>
        <v>82</v>
      </c>
      <c r="X43" s="1">
        <v>73</v>
      </c>
      <c r="Y43" s="1"/>
      <c r="Z43" s="1"/>
      <c r="AA43" s="1"/>
      <c r="AB43" s="1"/>
      <c r="AC43" s="1"/>
      <c r="AD43" s="1"/>
      <c r="AE43" s="18"/>
      <c r="AF43" s="1">
        <v>81</v>
      </c>
      <c r="AG43" s="1">
        <v>80</v>
      </c>
      <c r="AH43" s="1">
        <f t="shared" si="13"/>
        <v>75</v>
      </c>
      <c r="AI43" s="1">
        <f t="shared" si="14"/>
        <v>83</v>
      </c>
      <c r="AJ43" s="1">
        <f t="shared" si="15"/>
        <v>83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35982</v>
      </c>
      <c r="C44" s="19" t="s">
        <v>185</v>
      </c>
      <c r="D44" s="18"/>
      <c r="E44" s="19">
        <f t="shared" si="0"/>
        <v>90</v>
      </c>
      <c r="F44" s="19" t="str">
        <f t="shared" si="1"/>
        <v>A</v>
      </c>
      <c r="G44" s="19">
        <f>IF((COUNTA(T12:AC12)&gt;0),(ROUND((AVERAGE(T44:AD44)),0)),"")</f>
        <v>90</v>
      </c>
      <c r="H44" s="19" t="str">
        <f t="shared" si="2"/>
        <v>A</v>
      </c>
      <c r="I44" s="35">
        <v>1</v>
      </c>
      <c r="J44" s="19" t="str">
        <f t="shared" si="3"/>
        <v>Memiliki kemampuan dalam mangidentifikasi tembang Pocung, novel, sesorah, mengidentifikasi adat mantu, dan Aksara Jawa.</v>
      </c>
      <c r="K44" s="19">
        <f t="shared" si="4"/>
        <v>85.8</v>
      </c>
      <c r="L44" s="19" t="str">
        <f t="shared" si="5"/>
        <v>A</v>
      </c>
      <c r="M44" s="19">
        <f t="shared" si="6"/>
        <v>85.8</v>
      </c>
      <c r="N44" s="19" t="str">
        <f t="shared" si="7"/>
        <v>A</v>
      </c>
      <c r="O44" s="35">
        <v>1</v>
      </c>
      <c r="P44" s="19" t="str">
        <f t="shared" si="8"/>
        <v xml:space="preserve">Sangat terampil dalam menganalisis tembang Pocung, Novel,membuat sesorah ,mengidentifikasi adat Mantu dan Menulis Aksara jawa. </v>
      </c>
      <c r="Q44" s="19" t="str">
        <f t="shared" si="9"/>
        <v>A</v>
      </c>
      <c r="R44" s="19" t="str">
        <f t="shared" si="10"/>
        <v>A</v>
      </c>
      <c r="S44" s="18"/>
      <c r="T44" s="1">
        <v>95</v>
      </c>
      <c r="U44" s="1">
        <v>87</v>
      </c>
      <c r="V44" s="1">
        <f t="shared" si="16"/>
        <v>98</v>
      </c>
      <c r="W44" s="1">
        <f t="shared" si="17"/>
        <v>89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f t="shared" si="13"/>
        <v>84</v>
      </c>
      <c r="AI44" s="1">
        <f t="shared" si="14"/>
        <v>86</v>
      </c>
      <c r="AJ44" s="1">
        <f t="shared" si="15"/>
        <v>89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35997</v>
      </c>
      <c r="C45" s="19" t="s">
        <v>186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mangidentifikasi tembang Pocung, novel, sesorah, mengidentifikasi adat mantu tetapi Aksara Jawa perlu ditingkatkan.</v>
      </c>
      <c r="K45" s="19">
        <f t="shared" si="4"/>
        <v>84.8</v>
      </c>
      <c r="L45" s="19" t="str">
        <f t="shared" si="5"/>
        <v>A</v>
      </c>
      <c r="M45" s="19">
        <f t="shared" si="6"/>
        <v>84.8</v>
      </c>
      <c r="N45" s="19" t="str">
        <f t="shared" si="7"/>
        <v>A</v>
      </c>
      <c r="O45" s="35">
        <v>1</v>
      </c>
      <c r="P45" s="19" t="str">
        <f t="shared" si="8"/>
        <v xml:space="preserve">Sangat terampil dalam menganalisis tembang Pocung, Novel,membuat sesorah ,mengidentifikasi adat Mantu dan Menulis Aksara jawa. 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80</v>
      </c>
      <c r="V45" s="1">
        <f t="shared" si="16"/>
        <v>83</v>
      </c>
      <c r="W45" s="1">
        <f t="shared" si="17"/>
        <v>82</v>
      </c>
      <c r="X45" s="1">
        <v>81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>
        <f t="shared" si="13"/>
        <v>83</v>
      </c>
      <c r="AI45" s="1">
        <f t="shared" si="14"/>
        <v>85</v>
      </c>
      <c r="AJ45" s="1">
        <f t="shared" si="15"/>
        <v>88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36012</v>
      </c>
      <c r="C46" s="19" t="s">
        <v>187</v>
      </c>
      <c r="D46" s="18"/>
      <c r="E46" s="19">
        <f t="shared" si="0"/>
        <v>92</v>
      </c>
      <c r="F46" s="19" t="str">
        <f t="shared" si="1"/>
        <v>A</v>
      </c>
      <c r="G46" s="19">
        <f>IF((COUNTA(T12:AC12)&gt;0),(ROUND((AVERAGE(T46:AD46)),0)),"")</f>
        <v>92</v>
      </c>
      <c r="H46" s="19" t="str">
        <f t="shared" si="2"/>
        <v>A</v>
      </c>
      <c r="I46" s="35">
        <v>1</v>
      </c>
      <c r="J46" s="19" t="str">
        <f t="shared" si="3"/>
        <v>Memiliki kemampuan dalam mangidentifikasi tembang Pocung, novel, sesorah, mengidentifikasi adat mantu, dan Aksara Jawa.</v>
      </c>
      <c r="K46" s="19">
        <f t="shared" si="4"/>
        <v>85.4</v>
      </c>
      <c r="L46" s="19" t="str">
        <f t="shared" si="5"/>
        <v>A</v>
      </c>
      <c r="M46" s="19">
        <f t="shared" si="6"/>
        <v>85.4</v>
      </c>
      <c r="N46" s="19" t="str">
        <f t="shared" si="7"/>
        <v>A</v>
      </c>
      <c r="O46" s="35">
        <v>1</v>
      </c>
      <c r="P46" s="19" t="str">
        <f t="shared" si="8"/>
        <v xml:space="preserve">Sangat terampil dalam menganalisis tembang Pocung, Novel,membuat sesorah ,mengidentifikasi adat Mantu dan Menulis Aksara jawa. </v>
      </c>
      <c r="Q46" s="19" t="str">
        <f t="shared" si="9"/>
        <v>A</v>
      </c>
      <c r="R46" s="19" t="str">
        <f t="shared" si="10"/>
        <v>A</v>
      </c>
      <c r="S46" s="18"/>
      <c r="T46" s="1">
        <v>98</v>
      </c>
      <c r="U46" s="1">
        <v>87</v>
      </c>
      <c r="V46" s="1">
        <v>100</v>
      </c>
      <c r="W46" s="1">
        <f t="shared" si="17"/>
        <v>89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81</v>
      </c>
      <c r="AH46" s="1">
        <f t="shared" si="13"/>
        <v>88</v>
      </c>
      <c r="AI46" s="1">
        <f t="shared" si="14"/>
        <v>88</v>
      </c>
      <c r="AJ46" s="1">
        <f t="shared" si="15"/>
        <v>84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36027</v>
      </c>
      <c r="C47" s="19" t="s">
        <v>188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85</v>
      </c>
      <c r="H47" s="19" t="str">
        <f t="shared" si="2"/>
        <v>A</v>
      </c>
      <c r="I47" s="35">
        <v>1</v>
      </c>
      <c r="J47" s="19" t="str">
        <f t="shared" si="3"/>
        <v>Memiliki kemampuan dalam mangidentifikasi tembang Pocung, novel, sesorah, mengidentifikasi adat mantu, dan Aksara Jawa.</v>
      </c>
      <c r="K47" s="19">
        <f t="shared" si="4"/>
        <v>86.8</v>
      </c>
      <c r="L47" s="19" t="str">
        <f t="shared" si="5"/>
        <v>A</v>
      </c>
      <c r="M47" s="19">
        <f t="shared" si="6"/>
        <v>86.8</v>
      </c>
      <c r="N47" s="19" t="str">
        <f t="shared" si="7"/>
        <v>A</v>
      </c>
      <c r="O47" s="35">
        <v>1</v>
      </c>
      <c r="P47" s="19" t="str">
        <f t="shared" si="8"/>
        <v xml:space="preserve">Sangat terampil dalam menganalisis tembang Pocung, Novel,membuat sesorah ,mengidentifikasi adat Mantu dan Menulis Aksara jawa. </v>
      </c>
      <c r="Q47" s="19" t="str">
        <f t="shared" si="9"/>
        <v>A</v>
      </c>
      <c r="R47" s="19" t="str">
        <f t="shared" si="10"/>
        <v>A</v>
      </c>
      <c r="S47" s="18"/>
      <c r="T47" s="1">
        <v>70</v>
      </c>
      <c r="U47" s="1">
        <v>95</v>
      </c>
      <c r="V47" s="1">
        <f t="shared" si="16"/>
        <v>73</v>
      </c>
      <c r="W47" s="1">
        <f t="shared" si="17"/>
        <v>97</v>
      </c>
      <c r="X47" s="1">
        <v>89</v>
      </c>
      <c r="Y47" s="1"/>
      <c r="Z47" s="1"/>
      <c r="AA47" s="1"/>
      <c r="AB47" s="1"/>
      <c r="AC47" s="1"/>
      <c r="AD47" s="1"/>
      <c r="AE47" s="18"/>
      <c r="AF47" s="1">
        <v>88</v>
      </c>
      <c r="AG47" s="1">
        <v>81</v>
      </c>
      <c r="AH47" s="1">
        <f t="shared" si="13"/>
        <v>91</v>
      </c>
      <c r="AI47" s="1">
        <f t="shared" si="14"/>
        <v>90</v>
      </c>
      <c r="AJ47" s="1">
        <f t="shared" si="15"/>
        <v>84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36042</v>
      </c>
      <c r="C48" s="19" t="s">
        <v>189</v>
      </c>
      <c r="D48" s="18"/>
      <c r="E48" s="19">
        <f t="shared" si="0"/>
        <v>87</v>
      </c>
      <c r="F48" s="19" t="str">
        <f t="shared" si="1"/>
        <v>A</v>
      </c>
      <c r="G48" s="19">
        <f>IF((COUNTA(T12:AC12)&gt;0),(ROUND((AVERAGE(T48:AD48)),0)),"")</f>
        <v>87</v>
      </c>
      <c r="H48" s="19" t="str">
        <f t="shared" si="2"/>
        <v>A</v>
      </c>
      <c r="I48" s="35">
        <v>1</v>
      </c>
      <c r="J48" s="19" t="str">
        <f t="shared" si="3"/>
        <v>Memiliki kemampuan dalam mangidentifikasi tembang Pocung, novel, sesorah, mengidentifikasi adat mantu, dan Aksara Jawa.</v>
      </c>
      <c r="K48" s="19">
        <f t="shared" si="4"/>
        <v>84</v>
      </c>
      <c r="L48" s="19" t="str">
        <f t="shared" si="5"/>
        <v>B</v>
      </c>
      <c r="M48" s="19">
        <f t="shared" si="6"/>
        <v>84</v>
      </c>
      <c r="N48" s="19" t="str">
        <f t="shared" si="7"/>
        <v>B</v>
      </c>
      <c r="O48" s="35">
        <v>2</v>
      </c>
      <c r="P48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48" s="19" t="str">
        <f t="shared" si="9"/>
        <v>A</v>
      </c>
      <c r="R48" s="19" t="str">
        <f t="shared" si="10"/>
        <v>A</v>
      </c>
      <c r="S48" s="18"/>
      <c r="T48" s="1">
        <v>85</v>
      </c>
      <c r="U48" s="1">
        <v>87</v>
      </c>
      <c r="V48" s="1">
        <f t="shared" si="16"/>
        <v>88</v>
      </c>
      <c r="W48" s="1">
        <f t="shared" si="17"/>
        <v>89</v>
      </c>
      <c r="X48" s="1">
        <v>87</v>
      </c>
      <c r="Y48" s="1"/>
      <c r="Z48" s="1"/>
      <c r="AA48" s="1"/>
      <c r="AB48" s="1"/>
      <c r="AC48" s="1"/>
      <c r="AD48" s="1"/>
      <c r="AE48" s="18"/>
      <c r="AF48" s="1">
        <v>84</v>
      </c>
      <c r="AG48" s="1">
        <v>79</v>
      </c>
      <c r="AH48" s="1">
        <f t="shared" si="13"/>
        <v>89</v>
      </c>
      <c r="AI48" s="1">
        <f t="shared" si="14"/>
        <v>86</v>
      </c>
      <c r="AJ48" s="1">
        <f t="shared" si="15"/>
        <v>82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4" sqref="O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36086</v>
      </c>
      <c r="C11" s="19" t="s">
        <v>191</v>
      </c>
      <c r="D11" s="18"/>
      <c r="E11" s="19">
        <f t="shared" ref="E11:E50" si="0">IF((COUNTA(T11:AA11)&gt;0),(ROUND( AVERAGE(T11:AA11),0)),"")</f>
        <v>91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91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Pocung, novel, sesorah, mengidentifikasi adat mantu, dan Aksara Jawa.</v>
      </c>
      <c r="K11" s="19">
        <f t="shared" ref="K11:K50" si="4">IF((COUNTA(AF11:AN11)&gt;0),AVERAGE(AF11:AN11),"")</f>
        <v>89.6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89.6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menganalisis tembang Pocung, Novel,membuat sesorah ,mengidentifikasi adat Mantu dan Menulis Aksara jawa.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93</v>
      </c>
      <c r="U11" s="1">
        <v>86</v>
      </c>
      <c r="V11" s="1">
        <f>T11+3</f>
        <v>96</v>
      </c>
      <c r="W11" s="1">
        <f>U11+2</f>
        <v>88</v>
      </c>
      <c r="X11" s="1">
        <v>91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83</v>
      </c>
      <c r="AI11" s="1">
        <f>AF11+3</f>
        <v>93</v>
      </c>
      <c r="AJ11" s="1">
        <f>AG11+2</f>
        <v>92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36100</v>
      </c>
      <c r="C12" s="19" t="s">
        <v>192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mangidentifikasi tembang Pocung, novel, sesorah, mengidentifikasi adat mantu tetapi Aksara Jawa perlu ditingkatkan.</v>
      </c>
      <c r="K12" s="19">
        <f t="shared" si="4"/>
        <v>83.2</v>
      </c>
      <c r="L12" s="19" t="str">
        <f t="shared" si="5"/>
        <v>B</v>
      </c>
      <c r="M12" s="19">
        <f t="shared" si="6"/>
        <v>83.2</v>
      </c>
      <c r="N12" s="19" t="str">
        <f t="shared" si="7"/>
        <v>B</v>
      </c>
      <c r="O12" s="35">
        <v>2</v>
      </c>
      <c r="P12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86</v>
      </c>
      <c r="V12" s="1">
        <f t="shared" ref="V12:V48" si="11">T12+3</f>
        <v>73</v>
      </c>
      <c r="W12" s="1">
        <f t="shared" ref="W12:W48" si="12">U12+2</f>
        <v>88</v>
      </c>
      <c r="X12" s="1">
        <v>91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83</v>
      </c>
      <c r="AI12" s="1">
        <f t="shared" ref="AI12:AI48" si="13">AF12+3</f>
        <v>87</v>
      </c>
      <c r="AJ12" s="1">
        <f t="shared" ref="AJ12:AJ48" si="14">AG12+2</f>
        <v>82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36114</v>
      </c>
      <c r="C13" s="19" t="s">
        <v>193</v>
      </c>
      <c r="D13" s="18"/>
      <c r="E13" s="19">
        <f t="shared" si="0"/>
        <v>89</v>
      </c>
      <c r="F13" s="19" t="str">
        <f t="shared" si="1"/>
        <v>A</v>
      </c>
      <c r="G13" s="19">
        <f>IF((COUNTA(T12:AC12)&gt;0),(ROUND((AVERAGE(T13:AD13)),0)),"")</f>
        <v>89</v>
      </c>
      <c r="H13" s="19" t="str">
        <f t="shared" si="2"/>
        <v>A</v>
      </c>
      <c r="I13" s="35">
        <v>1</v>
      </c>
      <c r="J13" s="19" t="str">
        <f t="shared" si="3"/>
        <v>Memiliki kemampuan dalam mangidentifikasi tembang Pocung, novel, sesorah, mengidentifikasi adat mantu, dan Aksara Jawa.</v>
      </c>
      <c r="K13" s="19">
        <f t="shared" si="4"/>
        <v>84.4</v>
      </c>
      <c r="L13" s="19" t="str">
        <f t="shared" si="5"/>
        <v>A</v>
      </c>
      <c r="M13" s="19">
        <f t="shared" si="6"/>
        <v>84.4</v>
      </c>
      <c r="N13" s="19" t="str">
        <f t="shared" si="7"/>
        <v>A</v>
      </c>
      <c r="O13" s="35">
        <v>1</v>
      </c>
      <c r="P13" s="19" t="str">
        <f t="shared" si="8"/>
        <v xml:space="preserve">Sangat terampil dalam menganalisis tembang Pocung, Novel,membuat sesorah ,mengidentifikasi adat Mantu dan Menulis Aksara jawa. </v>
      </c>
      <c r="Q13" s="19" t="str">
        <f t="shared" si="9"/>
        <v>A</v>
      </c>
      <c r="R13" s="19" t="str">
        <f t="shared" si="10"/>
        <v>A</v>
      </c>
      <c r="S13" s="18"/>
      <c r="T13" s="1">
        <v>91</v>
      </c>
      <c r="U13" s="1">
        <v>83</v>
      </c>
      <c r="V13" s="1">
        <f t="shared" si="11"/>
        <v>94</v>
      </c>
      <c r="W13" s="1">
        <f t="shared" si="12"/>
        <v>85</v>
      </c>
      <c r="X13" s="1">
        <v>91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>
        <v>83</v>
      </c>
      <c r="AI13" s="1">
        <f t="shared" si="13"/>
        <v>88</v>
      </c>
      <c r="AJ13" s="1">
        <f t="shared" si="14"/>
        <v>84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267</v>
      </c>
      <c r="FI13" s="41" t="s">
        <v>266</v>
      </c>
      <c r="FJ13" s="39">
        <v>9621</v>
      </c>
      <c r="FK13" s="39">
        <v>9631</v>
      </c>
    </row>
    <row r="14" spans="1:167" x14ac:dyDescent="0.25">
      <c r="A14" s="19">
        <v>4</v>
      </c>
      <c r="B14" s="19">
        <v>36128</v>
      </c>
      <c r="C14" s="19" t="s">
        <v>194</v>
      </c>
      <c r="D14" s="18"/>
      <c r="E14" s="19">
        <f t="shared" si="0"/>
        <v>93</v>
      </c>
      <c r="F14" s="19" t="str">
        <f t="shared" si="1"/>
        <v>A</v>
      </c>
      <c r="G14" s="19">
        <f>IF((COUNTA(T12:AC12)&gt;0),(ROUND((AVERAGE(T14:AD14)),0)),"")</f>
        <v>93</v>
      </c>
      <c r="H14" s="19" t="str">
        <f t="shared" si="2"/>
        <v>A</v>
      </c>
      <c r="I14" s="35">
        <v>1</v>
      </c>
      <c r="J14" s="19" t="str">
        <f t="shared" si="3"/>
        <v>Memiliki kemampuan dalam mangidentifikasi tembang Pocung, novel, sesorah, mengidentifikasi adat mantu, dan Aksara Jawa.</v>
      </c>
      <c r="K14" s="19">
        <f t="shared" si="4"/>
        <v>84.2</v>
      </c>
      <c r="L14" s="19" t="str">
        <f t="shared" si="5"/>
        <v>A</v>
      </c>
      <c r="M14" s="19">
        <f t="shared" si="6"/>
        <v>84.2</v>
      </c>
      <c r="N14" s="19" t="str">
        <f t="shared" si="7"/>
        <v>A</v>
      </c>
      <c r="O14" s="35">
        <v>1</v>
      </c>
      <c r="P14" s="19" t="str">
        <f t="shared" si="8"/>
        <v xml:space="preserve">Sangat terampil dalam menganalisis tembang Pocung, Novel,membuat sesorah ,mengidentifikasi adat Mantu dan Menulis Aksara jawa. </v>
      </c>
      <c r="Q14" s="19" t="str">
        <f t="shared" si="9"/>
        <v>A</v>
      </c>
      <c r="R14" s="19" t="str">
        <f t="shared" si="10"/>
        <v>A</v>
      </c>
      <c r="S14" s="18"/>
      <c r="T14" s="1">
        <v>98</v>
      </c>
      <c r="U14" s="1">
        <v>86</v>
      </c>
      <c r="V14" s="1">
        <v>100</v>
      </c>
      <c r="W14" s="1">
        <f t="shared" si="12"/>
        <v>88</v>
      </c>
      <c r="X14" s="1">
        <v>92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1">
        <v>90</v>
      </c>
      <c r="AI14" s="1">
        <f t="shared" si="13"/>
        <v>86</v>
      </c>
      <c r="AJ14" s="1">
        <f t="shared" si="14"/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36142</v>
      </c>
      <c r="C15" s="19" t="s">
        <v>195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mangidentifikasi tembang Pocung, novel, sesorah, mengidentifikasi adat mantu, dan Aksara Jawa.</v>
      </c>
      <c r="K15" s="19">
        <f t="shared" si="4"/>
        <v>86.2</v>
      </c>
      <c r="L15" s="19" t="str">
        <f t="shared" si="5"/>
        <v>A</v>
      </c>
      <c r="M15" s="19">
        <f t="shared" si="6"/>
        <v>86.2</v>
      </c>
      <c r="N15" s="19" t="str">
        <f t="shared" si="7"/>
        <v>A</v>
      </c>
      <c r="O15" s="35">
        <v>1</v>
      </c>
      <c r="P15" s="19" t="str">
        <f t="shared" si="8"/>
        <v xml:space="preserve">Sangat terampil dalam menganalisis tembang Pocung, Novel,membuat sesorah ,mengidentifikasi adat Mantu dan Menulis Aksara jawa. </v>
      </c>
      <c r="Q15" s="19" t="str">
        <f t="shared" si="9"/>
        <v>A</v>
      </c>
      <c r="R15" s="19" t="str">
        <f t="shared" si="10"/>
        <v>A</v>
      </c>
      <c r="S15" s="18"/>
      <c r="T15" s="1">
        <v>79</v>
      </c>
      <c r="U15" s="1">
        <v>89</v>
      </c>
      <c r="V15" s="1">
        <f t="shared" si="11"/>
        <v>82</v>
      </c>
      <c r="W15" s="1">
        <f t="shared" si="12"/>
        <v>91</v>
      </c>
      <c r="X15" s="1">
        <v>89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86</v>
      </c>
      <c r="AI15" s="1">
        <f t="shared" si="13"/>
        <v>88</v>
      </c>
      <c r="AJ15" s="1">
        <f t="shared" si="14"/>
        <v>87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268</v>
      </c>
      <c r="FI15" s="41" t="s">
        <v>269</v>
      </c>
      <c r="FJ15" s="39">
        <v>9622</v>
      </c>
      <c r="FK15" s="39">
        <v>9632</v>
      </c>
    </row>
    <row r="16" spans="1:167" x14ac:dyDescent="0.25">
      <c r="A16" s="19">
        <v>6</v>
      </c>
      <c r="B16" s="19">
        <v>36156</v>
      </c>
      <c r="C16" s="19" t="s">
        <v>196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dalam mangidentifikasi tembang Pocung, novel, sesorah, mengidentifikasi adat mantu, dan Aksara Jawa.</v>
      </c>
      <c r="K16" s="19">
        <f t="shared" si="4"/>
        <v>85.8</v>
      </c>
      <c r="L16" s="19" t="str">
        <f t="shared" si="5"/>
        <v>A</v>
      </c>
      <c r="M16" s="19">
        <f t="shared" si="6"/>
        <v>85.8</v>
      </c>
      <c r="N16" s="19" t="str">
        <f t="shared" si="7"/>
        <v>A</v>
      </c>
      <c r="O16" s="35">
        <v>1</v>
      </c>
      <c r="P16" s="19" t="str">
        <f t="shared" si="8"/>
        <v xml:space="preserve">Sangat terampil dalam menganalisis tembang Pocung, Novel,membuat sesorah ,mengidentifikasi adat Mantu dan Menulis Aksara jawa. </v>
      </c>
      <c r="Q16" s="19" t="str">
        <f t="shared" si="9"/>
        <v>A</v>
      </c>
      <c r="R16" s="19" t="str">
        <f t="shared" si="10"/>
        <v>A</v>
      </c>
      <c r="S16" s="18"/>
      <c r="T16" s="1">
        <v>88</v>
      </c>
      <c r="U16" s="1">
        <v>86</v>
      </c>
      <c r="V16" s="1">
        <f t="shared" si="11"/>
        <v>91</v>
      </c>
      <c r="W16" s="1">
        <f t="shared" si="12"/>
        <v>88</v>
      </c>
      <c r="X16" s="1">
        <v>93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84</v>
      </c>
      <c r="AH16" s="1">
        <v>90</v>
      </c>
      <c r="AI16" s="1">
        <f t="shared" si="13"/>
        <v>86</v>
      </c>
      <c r="AJ16" s="1">
        <f t="shared" si="14"/>
        <v>86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36170</v>
      </c>
      <c r="C17" s="19" t="s">
        <v>197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mangidentifikasi tembang Pocung, novel, sesorah, mengidentifikasi adat mantu tetapi Aksara Jawa perlu ditingkatkan.</v>
      </c>
      <c r="K17" s="19">
        <f t="shared" si="4"/>
        <v>90.4</v>
      </c>
      <c r="L17" s="19" t="str">
        <f t="shared" si="5"/>
        <v>A</v>
      </c>
      <c r="M17" s="19">
        <f t="shared" si="6"/>
        <v>90.4</v>
      </c>
      <c r="N17" s="19" t="str">
        <f t="shared" si="7"/>
        <v>A</v>
      </c>
      <c r="O17" s="35">
        <v>1</v>
      </c>
      <c r="P17" s="19" t="str">
        <f t="shared" si="8"/>
        <v xml:space="preserve">Sangat terampil dalam menganalisis tembang Pocung, Novel,membuat sesorah ,mengidentifikasi adat Mantu dan Menulis Aksara jawa. </v>
      </c>
      <c r="Q17" s="19" t="str">
        <f t="shared" si="9"/>
        <v>A</v>
      </c>
      <c r="R17" s="19" t="str">
        <f t="shared" si="10"/>
        <v>A</v>
      </c>
      <c r="S17" s="18"/>
      <c r="T17" s="1">
        <v>71</v>
      </c>
      <c r="U17" s="1">
        <v>86</v>
      </c>
      <c r="V17" s="1">
        <f t="shared" si="11"/>
        <v>74</v>
      </c>
      <c r="W17" s="1">
        <f t="shared" si="12"/>
        <v>88</v>
      </c>
      <c r="X17" s="1">
        <v>89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87</v>
      </c>
      <c r="AI17" s="1">
        <f t="shared" si="13"/>
        <v>93</v>
      </c>
      <c r="AJ17" s="1">
        <f t="shared" si="14"/>
        <v>92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272</v>
      </c>
      <c r="FI17" s="41" t="s">
        <v>270</v>
      </c>
      <c r="FJ17" s="39">
        <v>9623</v>
      </c>
      <c r="FK17" s="39">
        <v>9633</v>
      </c>
    </row>
    <row r="18" spans="1:167" x14ac:dyDescent="0.25">
      <c r="A18" s="19">
        <v>8</v>
      </c>
      <c r="B18" s="19">
        <v>36184</v>
      </c>
      <c r="C18" s="19" t="s">
        <v>198</v>
      </c>
      <c r="D18" s="18"/>
      <c r="E18" s="19">
        <f t="shared" si="0"/>
        <v>91</v>
      </c>
      <c r="F18" s="19" t="str">
        <f t="shared" si="1"/>
        <v>A</v>
      </c>
      <c r="G18" s="19">
        <f>IF((COUNTA(T12:AC12)&gt;0),(ROUND((AVERAGE(T18:AD18)),0)),"")</f>
        <v>91</v>
      </c>
      <c r="H18" s="19" t="str">
        <f t="shared" si="2"/>
        <v>A</v>
      </c>
      <c r="I18" s="35">
        <v>1</v>
      </c>
      <c r="J18" s="19" t="str">
        <f t="shared" si="3"/>
        <v>Memiliki kemampuan dalam mangidentifikasi tembang Pocung, novel, sesorah, mengidentifikasi adat mantu, dan Aksara Jawa.</v>
      </c>
      <c r="K18" s="19">
        <f t="shared" si="4"/>
        <v>90</v>
      </c>
      <c r="L18" s="19" t="str">
        <f t="shared" si="5"/>
        <v>A</v>
      </c>
      <c r="M18" s="19">
        <f t="shared" si="6"/>
        <v>90</v>
      </c>
      <c r="N18" s="19" t="str">
        <f t="shared" si="7"/>
        <v>A</v>
      </c>
      <c r="O18" s="35">
        <v>1</v>
      </c>
      <c r="P18" s="19" t="str">
        <f t="shared" si="8"/>
        <v xml:space="preserve">Sangat terampil dalam menganalisis tembang Pocung, Novel,membuat sesorah ,mengidentifikasi adat Mantu dan Menulis Aksara jawa. 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93</v>
      </c>
      <c r="V18" s="1">
        <f t="shared" si="11"/>
        <v>88</v>
      </c>
      <c r="W18" s="1">
        <f t="shared" si="12"/>
        <v>95</v>
      </c>
      <c r="X18" s="1">
        <v>92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89</v>
      </c>
      <c r="AI18" s="1">
        <f t="shared" si="13"/>
        <v>93</v>
      </c>
      <c r="AJ18" s="1">
        <f t="shared" si="14"/>
        <v>90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36198</v>
      </c>
      <c r="C19" s="19" t="s">
        <v>199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dalam mangidentifikasi tembang Pocung, novel, sesorah, mengidentifikasi adat mantu tetapi Aksara Jawa perlu ditingkatkan.</v>
      </c>
      <c r="K19" s="19">
        <f t="shared" si="4"/>
        <v>87.6</v>
      </c>
      <c r="L19" s="19" t="str">
        <f t="shared" si="5"/>
        <v>A</v>
      </c>
      <c r="M19" s="19">
        <f t="shared" si="6"/>
        <v>87.6</v>
      </c>
      <c r="N19" s="19" t="str">
        <f t="shared" si="7"/>
        <v>A</v>
      </c>
      <c r="O19" s="35">
        <v>1</v>
      </c>
      <c r="P19" s="19" t="str">
        <f t="shared" si="8"/>
        <v xml:space="preserve">Sangat terampil dalam menganalisis tembang Pocung, Novel,membuat sesorah ,mengidentifikasi adat Mantu dan Menulis Aksara jawa. </v>
      </c>
      <c r="Q19" s="19" t="str">
        <f t="shared" si="9"/>
        <v>A</v>
      </c>
      <c r="R19" s="19" t="str">
        <f t="shared" si="10"/>
        <v>A</v>
      </c>
      <c r="S19" s="18"/>
      <c r="T19" s="1">
        <v>76</v>
      </c>
      <c r="U19" s="1">
        <v>70</v>
      </c>
      <c r="V19" s="1">
        <f t="shared" si="11"/>
        <v>79</v>
      </c>
      <c r="W19" s="1">
        <f t="shared" si="12"/>
        <v>72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89</v>
      </c>
      <c r="AI19" s="1">
        <f t="shared" si="13"/>
        <v>89</v>
      </c>
      <c r="AJ19" s="1">
        <f t="shared" si="14"/>
        <v>88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271</v>
      </c>
      <c r="FI19" s="41" t="s">
        <v>273</v>
      </c>
      <c r="FJ19" s="39">
        <v>9624</v>
      </c>
      <c r="FK19" s="39">
        <v>9634</v>
      </c>
    </row>
    <row r="20" spans="1:167" x14ac:dyDescent="0.25">
      <c r="A20" s="19">
        <v>10</v>
      </c>
      <c r="B20" s="19">
        <v>36212</v>
      </c>
      <c r="C20" s="19" t="s">
        <v>200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dalam mangidentifikasi tembang Pocung, novel, sesorah, mengidentifikasi adat mantu, dan Aksara Jawa.</v>
      </c>
      <c r="K20" s="19">
        <f t="shared" si="4"/>
        <v>87.4</v>
      </c>
      <c r="L20" s="19" t="str">
        <f t="shared" si="5"/>
        <v>A</v>
      </c>
      <c r="M20" s="19">
        <f t="shared" si="6"/>
        <v>87.4</v>
      </c>
      <c r="N20" s="19" t="str">
        <f t="shared" si="7"/>
        <v>A</v>
      </c>
      <c r="O20" s="35">
        <v>1</v>
      </c>
      <c r="P20" s="19" t="str">
        <f t="shared" si="8"/>
        <v xml:space="preserve">Sangat terampil dalam menganalisis tembang Pocung, Novel,membuat sesorah ,mengidentifikasi adat Mantu dan Menulis Aksara jawa. </v>
      </c>
      <c r="Q20" s="19" t="str">
        <f t="shared" si="9"/>
        <v>A</v>
      </c>
      <c r="R20" s="19" t="str">
        <f t="shared" si="10"/>
        <v>A</v>
      </c>
      <c r="S20" s="18"/>
      <c r="T20" s="1">
        <v>81</v>
      </c>
      <c r="U20" s="1">
        <v>91</v>
      </c>
      <c r="V20" s="1">
        <f t="shared" si="11"/>
        <v>84</v>
      </c>
      <c r="W20" s="1">
        <f t="shared" si="12"/>
        <v>93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>
        <v>90</v>
      </c>
      <c r="AI20" s="1">
        <f t="shared" si="13"/>
        <v>89</v>
      </c>
      <c r="AJ20" s="1">
        <f t="shared" si="14"/>
        <v>87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36226</v>
      </c>
      <c r="C21" s="19" t="s">
        <v>201</v>
      </c>
      <c r="D21" s="18"/>
      <c r="E21" s="19">
        <f t="shared" si="0"/>
        <v>91</v>
      </c>
      <c r="F21" s="19" t="str">
        <f t="shared" si="1"/>
        <v>A</v>
      </c>
      <c r="G21" s="19">
        <f>IF((COUNTA(T12:AC12)&gt;0),(ROUND((AVERAGE(T21:AD21)),0)),"")</f>
        <v>91</v>
      </c>
      <c r="H21" s="19" t="str">
        <f t="shared" si="2"/>
        <v>A</v>
      </c>
      <c r="I21" s="35">
        <v>1</v>
      </c>
      <c r="J21" s="19" t="str">
        <f t="shared" si="3"/>
        <v>Memiliki kemampuan dalam mangidentifikasi tembang Pocung, novel, sesorah, mengidentifikasi adat mantu, dan Aksara Jawa.</v>
      </c>
      <c r="K21" s="19">
        <f t="shared" si="4"/>
        <v>85.4</v>
      </c>
      <c r="L21" s="19" t="str">
        <f t="shared" si="5"/>
        <v>A</v>
      </c>
      <c r="M21" s="19">
        <f t="shared" si="6"/>
        <v>85.4</v>
      </c>
      <c r="N21" s="19" t="str">
        <f t="shared" si="7"/>
        <v>A</v>
      </c>
      <c r="O21" s="35">
        <v>1</v>
      </c>
      <c r="P21" s="19" t="str">
        <f t="shared" si="8"/>
        <v xml:space="preserve">Sangat terampil dalam menganalisis tembang Pocung, Novel,membuat sesorah ,mengidentifikasi adat Mantu dan Menulis Aksara jawa. </v>
      </c>
      <c r="Q21" s="19" t="str">
        <f t="shared" si="9"/>
        <v>A</v>
      </c>
      <c r="R21" s="19" t="str">
        <f t="shared" si="10"/>
        <v>A</v>
      </c>
      <c r="S21" s="18"/>
      <c r="T21" s="1">
        <v>93</v>
      </c>
      <c r="U21" s="1">
        <v>87</v>
      </c>
      <c r="V21" s="1">
        <f t="shared" si="11"/>
        <v>96</v>
      </c>
      <c r="W21" s="1">
        <f t="shared" si="12"/>
        <v>89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84</v>
      </c>
      <c r="AH21" s="1">
        <v>88</v>
      </c>
      <c r="AI21" s="1">
        <f t="shared" si="13"/>
        <v>86</v>
      </c>
      <c r="AJ21" s="1">
        <f t="shared" si="14"/>
        <v>86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274</v>
      </c>
      <c r="FI21" s="41" t="s">
        <v>275</v>
      </c>
      <c r="FJ21" s="39">
        <v>9625</v>
      </c>
      <c r="FK21" s="39">
        <v>9635</v>
      </c>
    </row>
    <row r="22" spans="1:167" x14ac:dyDescent="0.25">
      <c r="A22" s="19">
        <v>12</v>
      </c>
      <c r="B22" s="19">
        <v>36240</v>
      </c>
      <c r="C22" s="19" t="s">
        <v>202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dalam mangidentifikasi tembang Pocung, novel, sesorah, mengidentifikasi adat mantu, dan Aksara Jawa.</v>
      </c>
      <c r="K22" s="19">
        <f t="shared" si="4"/>
        <v>86.8</v>
      </c>
      <c r="L22" s="19" t="str">
        <f t="shared" si="5"/>
        <v>A</v>
      </c>
      <c r="M22" s="19">
        <f t="shared" si="6"/>
        <v>86.8</v>
      </c>
      <c r="N22" s="19" t="str">
        <f t="shared" si="7"/>
        <v>A</v>
      </c>
      <c r="O22" s="35">
        <v>1</v>
      </c>
      <c r="P22" s="19" t="str">
        <f t="shared" si="8"/>
        <v xml:space="preserve">Sangat terampil dalam menganalisis tembang Pocung, Novel,membuat sesorah ,mengidentifikasi adat Mantu dan Menulis Aksara jawa. 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88</v>
      </c>
      <c r="V22" s="1">
        <f t="shared" si="11"/>
        <v>93</v>
      </c>
      <c r="W22" s="1">
        <f t="shared" si="12"/>
        <v>90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86</v>
      </c>
      <c r="AH22" s="1">
        <v>89</v>
      </c>
      <c r="AI22" s="1">
        <f t="shared" si="13"/>
        <v>87</v>
      </c>
      <c r="AJ22" s="1">
        <f t="shared" si="14"/>
        <v>88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36254</v>
      </c>
      <c r="C23" s="19" t="s">
        <v>203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dalam mangidentifikasi tembang Pocung, novel, sesorah, mengidentifikasi adat mantu tetapi Aksara Jawa perlu ditingkatkan.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 xml:space="preserve">Sangat terampil dalam menganalisis tembang Pocung, Novel,membuat sesorah ,mengidentifikasi adat Mantu dan Menulis Aksara jawa. </v>
      </c>
      <c r="Q23" s="19" t="str">
        <f t="shared" si="9"/>
        <v>A</v>
      </c>
      <c r="R23" s="19" t="str">
        <f t="shared" si="10"/>
        <v>A</v>
      </c>
      <c r="S23" s="18"/>
      <c r="T23" s="1">
        <v>75</v>
      </c>
      <c r="U23" s="1">
        <v>70</v>
      </c>
      <c r="V23" s="1">
        <f t="shared" si="11"/>
        <v>78</v>
      </c>
      <c r="W23" s="1">
        <f t="shared" si="12"/>
        <v>72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90</v>
      </c>
      <c r="AI23" s="1">
        <f t="shared" si="13"/>
        <v>88</v>
      </c>
      <c r="AJ23" s="1">
        <f t="shared" si="14"/>
        <v>87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9626</v>
      </c>
      <c r="FK23" s="39">
        <v>9636</v>
      </c>
    </row>
    <row r="24" spans="1:167" x14ac:dyDescent="0.25">
      <c r="A24" s="19">
        <v>14</v>
      </c>
      <c r="B24" s="19">
        <v>36268</v>
      </c>
      <c r="C24" s="19" t="s">
        <v>204</v>
      </c>
      <c r="D24" s="18"/>
      <c r="E24" s="19">
        <f t="shared" si="0"/>
        <v>91</v>
      </c>
      <c r="F24" s="19" t="str">
        <f t="shared" si="1"/>
        <v>A</v>
      </c>
      <c r="G24" s="19">
        <f>IF((COUNTA(T12:AC12)&gt;0),(ROUND((AVERAGE(T24:AD24)),0)),"")</f>
        <v>91</v>
      </c>
      <c r="H24" s="19" t="str">
        <f t="shared" si="2"/>
        <v>A</v>
      </c>
      <c r="I24" s="35">
        <v>1</v>
      </c>
      <c r="J24" s="19" t="str">
        <f t="shared" si="3"/>
        <v>Memiliki kemampuan dalam mangidentifikasi tembang Pocung, novel, sesorah, mengidentifikasi adat mantu, dan Aksara Jawa.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 xml:space="preserve">Sangat terampil dalam menganalisis tembang Pocung, Novel,membuat sesorah ,mengidentifikasi adat Mantu dan Menulis Aksara jawa. </v>
      </c>
      <c r="Q24" s="19" t="str">
        <f t="shared" si="9"/>
        <v>A</v>
      </c>
      <c r="R24" s="19" t="str">
        <f t="shared" si="10"/>
        <v>A</v>
      </c>
      <c r="S24" s="18"/>
      <c r="T24" s="1">
        <v>98</v>
      </c>
      <c r="U24" s="1">
        <v>87</v>
      </c>
      <c r="V24" s="1">
        <v>100</v>
      </c>
      <c r="W24" s="1">
        <f t="shared" si="12"/>
        <v>89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87</v>
      </c>
      <c r="AH24" s="1">
        <v>80</v>
      </c>
      <c r="AI24" s="1">
        <f t="shared" si="13"/>
        <v>86</v>
      </c>
      <c r="AJ24" s="1">
        <f t="shared" si="14"/>
        <v>89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36282</v>
      </c>
      <c r="C25" s="19" t="s">
        <v>205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89</v>
      </c>
      <c r="H25" s="19" t="str">
        <f t="shared" si="2"/>
        <v>A</v>
      </c>
      <c r="I25" s="35">
        <v>1</v>
      </c>
      <c r="J25" s="19" t="str">
        <f t="shared" si="3"/>
        <v>Memiliki kemampuan dalam mangidentifikasi tembang Pocung, novel, sesorah, mengidentifikasi adat mantu, dan Aksara Jawa.</v>
      </c>
      <c r="K25" s="19">
        <f t="shared" si="4"/>
        <v>83.6</v>
      </c>
      <c r="L25" s="19" t="str">
        <f t="shared" si="5"/>
        <v>B</v>
      </c>
      <c r="M25" s="19">
        <f t="shared" si="6"/>
        <v>83.6</v>
      </c>
      <c r="N25" s="19" t="str">
        <f t="shared" si="7"/>
        <v>B</v>
      </c>
      <c r="O25" s="35">
        <v>2</v>
      </c>
      <c r="P25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90</v>
      </c>
      <c r="V25" s="1">
        <f t="shared" si="11"/>
        <v>93</v>
      </c>
      <c r="W25" s="1">
        <f t="shared" si="12"/>
        <v>92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78</v>
      </c>
      <c r="AH25" s="1">
        <v>89</v>
      </c>
      <c r="AI25" s="1">
        <f t="shared" si="13"/>
        <v>87</v>
      </c>
      <c r="AJ25" s="1">
        <f t="shared" si="14"/>
        <v>80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9627</v>
      </c>
      <c r="FK25" s="39">
        <v>9637</v>
      </c>
    </row>
    <row r="26" spans="1:167" x14ac:dyDescent="0.25">
      <c r="A26" s="19">
        <v>16</v>
      </c>
      <c r="B26" s="19">
        <v>36296</v>
      </c>
      <c r="C26" s="19" t="s">
        <v>206</v>
      </c>
      <c r="D26" s="18"/>
      <c r="E26" s="19">
        <f t="shared" si="0"/>
        <v>90</v>
      </c>
      <c r="F26" s="19" t="str">
        <f t="shared" si="1"/>
        <v>A</v>
      </c>
      <c r="G26" s="19">
        <f>IF((COUNTA(T12:AC12)&gt;0),(ROUND((AVERAGE(T26:AD26)),0)),"")</f>
        <v>90</v>
      </c>
      <c r="H26" s="19" t="str">
        <f t="shared" si="2"/>
        <v>A</v>
      </c>
      <c r="I26" s="35">
        <v>1</v>
      </c>
      <c r="J26" s="19" t="str">
        <f t="shared" si="3"/>
        <v>Memiliki kemampuan dalam mangidentifikasi tembang Pocung, novel, sesorah, mengidentifikasi adat mantu, dan Aksara Jawa.</v>
      </c>
      <c r="K26" s="19">
        <f t="shared" si="4"/>
        <v>82.4</v>
      </c>
      <c r="L26" s="19" t="str">
        <f t="shared" si="5"/>
        <v>B</v>
      </c>
      <c r="M26" s="19">
        <f t="shared" si="6"/>
        <v>82.4</v>
      </c>
      <c r="N26" s="19" t="str">
        <f t="shared" si="7"/>
        <v>B</v>
      </c>
      <c r="O26" s="35">
        <v>2</v>
      </c>
      <c r="P26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94</v>
      </c>
      <c r="V26" s="1">
        <f t="shared" si="11"/>
        <v>93</v>
      </c>
      <c r="W26" s="1">
        <f t="shared" si="12"/>
        <v>96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83</v>
      </c>
      <c r="AI26" s="1">
        <f t="shared" si="13"/>
        <v>85</v>
      </c>
      <c r="AJ26" s="1">
        <f t="shared" si="14"/>
        <v>82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36310</v>
      </c>
      <c r="C27" s="19" t="s">
        <v>207</v>
      </c>
      <c r="D27" s="18"/>
      <c r="E27" s="19">
        <f t="shared" si="0"/>
        <v>92</v>
      </c>
      <c r="F27" s="19" t="str">
        <f t="shared" si="1"/>
        <v>A</v>
      </c>
      <c r="G27" s="19">
        <f>IF((COUNTA(T12:AC12)&gt;0),(ROUND((AVERAGE(T27:AD27)),0)),"")</f>
        <v>92</v>
      </c>
      <c r="H27" s="19" t="str">
        <f t="shared" si="2"/>
        <v>A</v>
      </c>
      <c r="I27" s="35">
        <v>1</v>
      </c>
      <c r="J27" s="19" t="str">
        <f t="shared" si="3"/>
        <v>Memiliki kemampuan dalam mangidentifikasi tembang Pocung, novel, sesorah, mengidentifikasi adat mantu, dan Aksara Jawa.</v>
      </c>
      <c r="K27" s="19">
        <f t="shared" si="4"/>
        <v>83.4</v>
      </c>
      <c r="L27" s="19" t="str">
        <f t="shared" si="5"/>
        <v>B</v>
      </c>
      <c r="M27" s="19">
        <f t="shared" si="6"/>
        <v>83.4</v>
      </c>
      <c r="N27" s="19" t="str">
        <f t="shared" si="7"/>
        <v>B</v>
      </c>
      <c r="O27" s="35">
        <v>2</v>
      </c>
      <c r="P27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7" s="19" t="str">
        <f t="shared" si="9"/>
        <v>A</v>
      </c>
      <c r="R27" s="19" t="str">
        <f t="shared" si="10"/>
        <v>A</v>
      </c>
      <c r="S27" s="18"/>
      <c r="T27" s="1">
        <v>95</v>
      </c>
      <c r="U27" s="1">
        <v>89</v>
      </c>
      <c r="V27" s="1">
        <f t="shared" si="11"/>
        <v>98</v>
      </c>
      <c r="W27" s="1">
        <f t="shared" si="12"/>
        <v>91</v>
      </c>
      <c r="X27" s="1">
        <v>89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78</v>
      </c>
      <c r="AH27" s="1">
        <v>88</v>
      </c>
      <c r="AI27" s="1">
        <f t="shared" si="13"/>
        <v>87</v>
      </c>
      <c r="AJ27" s="1">
        <f t="shared" si="14"/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9628</v>
      </c>
      <c r="FK27" s="39">
        <v>9638</v>
      </c>
    </row>
    <row r="28" spans="1:167" x14ac:dyDescent="0.25">
      <c r="A28" s="19">
        <v>18</v>
      </c>
      <c r="B28" s="19">
        <v>36324</v>
      </c>
      <c r="C28" s="19" t="s">
        <v>208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dalam mangidentifikasi tembang Pocung, novel, sesorah, mengidentifikasi adat mantu tetapi Aksara Jawa perlu ditingkatkan.</v>
      </c>
      <c r="K28" s="19">
        <f t="shared" si="4"/>
        <v>83.4</v>
      </c>
      <c r="L28" s="19" t="str">
        <f t="shared" si="5"/>
        <v>B</v>
      </c>
      <c r="M28" s="19">
        <f t="shared" si="6"/>
        <v>83.4</v>
      </c>
      <c r="N28" s="19" t="str">
        <f t="shared" si="7"/>
        <v>B</v>
      </c>
      <c r="O28" s="35">
        <v>2</v>
      </c>
      <c r="P28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28" s="19" t="str">
        <f t="shared" si="9"/>
        <v>A</v>
      </c>
      <c r="R28" s="19" t="str">
        <f t="shared" si="10"/>
        <v>A</v>
      </c>
      <c r="S28" s="18"/>
      <c r="T28" s="1">
        <v>74</v>
      </c>
      <c r="U28" s="1">
        <v>76</v>
      </c>
      <c r="V28" s="1">
        <f t="shared" si="11"/>
        <v>77</v>
      </c>
      <c r="W28" s="1">
        <f t="shared" si="12"/>
        <v>78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78</v>
      </c>
      <c r="AH28" s="1">
        <v>90</v>
      </c>
      <c r="AI28" s="1">
        <f t="shared" si="13"/>
        <v>86</v>
      </c>
      <c r="AJ28" s="1">
        <f t="shared" si="14"/>
        <v>80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36338</v>
      </c>
      <c r="C29" s="19" t="s">
        <v>209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>Memiliki kemampuan dalam mangidentifikasi tembang Pocung, novel, sesorah, mengidentifikasi adat mantu, dan Aksara Jawa.</v>
      </c>
      <c r="K29" s="19">
        <f t="shared" si="4"/>
        <v>85.2</v>
      </c>
      <c r="L29" s="19" t="str">
        <f t="shared" si="5"/>
        <v>A</v>
      </c>
      <c r="M29" s="19">
        <f t="shared" si="6"/>
        <v>85.2</v>
      </c>
      <c r="N29" s="19" t="str">
        <f t="shared" si="7"/>
        <v>A</v>
      </c>
      <c r="O29" s="35">
        <v>1</v>
      </c>
      <c r="P29" s="19" t="str">
        <f t="shared" si="8"/>
        <v xml:space="preserve">Sangat terampil dalam menganalisis tembang Pocung, Novel,membuat sesorah ,mengidentifikasi adat Mantu dan Menulis Aksara jawa. 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86</v>
      </c>
      <c r="V29" s="1">
        <f t="shared" si="11"/>
        <v>93</v>
      </c>
      <c r="W29" s="1">
        <f t="shared" si="12"/>
        <v>88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83</v>
      </c>
      <c r="AI29" s="1">
        <f t="shared" si="13"/>
        <v>87</v>
      </c>
      <c r="AJ29" s="1">
        <f t="shared" si="14"/>
        <v>87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9629</v>
      </c>
      <c r="FK29" s="39">
        <v>9639</v>
      </c>
    </row>
    <row r="30" spans="1:167" x14ac:dyDescent="0.25">
      <c r="A30" s="19">
        <v>20</v>
      </c>
      <c r="B30" s="19">
        <v>36352</v>
      </c>
      <c r="C30" s="19" t="s">
        <v>210</v>
      </c>
      <c r="D30" s="18"/>
      <c r="E30" s="19">
        <f t="shared" si="0"/>
        <v>92</v>
      </c>
      <c r="F30" s="19" t="str">
        <f t="shared" si="1"/>
        <v>A</v>
      </c>
      <c r="G30" s="19">
        <f>IF((COUNTA(T12:AC12)&gt;0),(ROUND((AVERAGE(T30:AD30)),0)),"")</f>
        <v>92</v>
      </c>
      <c r="H30" s="19" t="str">
        <f t="shared" si="2"/>
        <v>A</v>
      </c>
      <c r="I30" s="35">
        <v>1</v>
      </c>
      <c r="J30" s="19" t="str">
        <f t="shared" si="3"/>
        <v>Memiliki kemampuan dalam mangidentifikasi tembang Pocung, novel, sesorah, mengidentifikasi adat mantu, dan Aksara Jawa.</v>
      </c>
      <c r="K30" s="19">
        <f t="shared" si="4"/>
        <v>87.8</v>
      </c>
      <c r="L30" s="19" t="str">
        <f t="shared" si="5"/>
        <v>A</v>
      </c>
      <c r="M30" s="19">
        <f t="shared" si="6"/>
        <v>87.8</v>
      </c>
      <c r="N30" s="19" t="str">
        <f t="shared" si="7"/>
        <v>A</v>
      </c>
      <c r="O30" s="35">
        <v>1</v>
      </c>
      <c r="P30" s="19" t="str">
        <f t="shared" si="8"/>
        <v xml:space="preserve">Sangat terampil dalam menganalisis tembang Pocung, Novel,membuat sesorah ,mengidentifikasi adat Mantu dan Menulis Aksara jawa. </v>
      </c>
      <c r="Q30" s="19" t="str">
        <f t="shared" si="9"/>
        <v>A</v>
      </c>
      <c r="R30" s="19" t="str">
        <f t="shared" si="10"/>
        <v>A</v>
      </c>
      <c r="S30" s="18"/>
      <c r="T30" s="1">
        <v>96</v>
      </c>
      <c r="U30" s="1">
        <v>87</v>
      </c>
      <c r="V30" s="1">
        <f t="shared" si="11"/>
        <v>99</v>
      </c>
      <c r="W30" s="1">
        <f t="shared" si="12"/>
        <v>89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91</v>
      </c>
      <c r="AG30" s="1">
        <v>81</v>
      </c>
      <c r="AH30" s="1">
        <v>90</v>
      </c>
      <c r="AI30" s="1">
        <f t="shared" si="13"/>
        <v>94</v>
      </c>
      <c r="AJ30" s="1">
        <f t="shared" si="14"/>
        <v>83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44675</v>
      </c>
      <c r="C31" s="19" t="s">
        <v>211</v>
      </c>
      <c r="D31" s="18"/>
      <c r="E31" s="19">
        <f t="shared" si="0"/>
        <v>89</v>
      </c>
      <c r="F31" s="19" t="str">
        <f t="shared" si="1"/>
        <v>A</v>
      </c>
      <c r="G31" s="19">
        <f>IF((COUNTA(T12:AC12)&gt;0),(ROUND((AVERAGE(T31:AD31)),0)),"")</f>
        <v>89</v>
      </c>
      <c r="H31" s="19" t="str">
        <f t="shared" si="2"/>
        <v>A</v>
      </c>
      <c r="I31" s="35">
        <v>1</v>
      </c>
      <c r="J31" s="19" t="str">
        <f t="shared" si="3"/>
        <v>Memiliki kemampuan dalam mangidentifikasi tembang Pocung, novel, sesorah, mengidentifikasi adat mantu, dan Aksara Jawa.</v>
      </c>
      <c r="K31" s="19">
        <f t="shared" si="4"/>
        <v>82.8</v>
      </c>
      <c r="L31" s="19" t="str">
        <f t="shared" si="5"/>
        <v>B</v>
      </c>
      <c r="M31" s="19">
        <f t="shared" si="6"/>
        <v>82.8</v>
      </c>
      <c r="N31" s="19" t="str">
        <f t="shared" si="7"/>
        <v>B</v>
      </c>
      <c r="O31" s="35">
        <v>2</v>
      </c>
      <c r="P31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31" s="19" t="str">
        <f t="shared" si="9"/>
        <v>A</v>
      </c>
      <c r="R31" s="19" t="str">
        <f t="shared" si="10"/>
        <v>A</v>
      </c>
      <c r="S31" s="18"/>
      <c r="T31" s="1">
        <v>92</v>
      </c>
      <c r="U31" s="1">
        <v>86</v>
      </c>
      <c r="V31" s="1">
        <f t="shared" si="11"/>
        <v>95</v>
      </c>
      <c r="W31" s="1">
        <f t="shared" si="12"/>
        <v>88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79</v>
      </c>
      <c r="AI31" s="1">
        <f t="shared" si="13"/>
        <v>83</v>
      </c>
      <c r="AJ31" s="1">
        <f t="shared" si="14"/>
        <v>87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9630</v>
      </c>
      <c r="FK31" s="39">
        <v>9640</v>
      </c>
    </row>
    <row r="32" spans="1:167" x14ac:dyDescent="0.25">
      <c r="A32" s="19">
        <v>22</v>
      </c>
      <c r="B32" s="19">
        <v>36366</v>
      </c>
      <c r="C32" s="19" t="s">
        <v>212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mangidentifikasi tembang Pocung, novel, sesorah, mengidentifikasi adat mantu tetapi Aksara Jawa perlu ditingkatkan.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2</v>
      </c>
      <c r="P32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81</v>
      </c>
      <c r="V32" s="1">
        <f t="shared" si="11"/>
        <v>88</v>
      </c>
      <c r="W32" s="1">
        <f t="shared" si="12"/>
        <v>83</v>
      </c>
      <c r="X32" s="1">
        <v>75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83</v>
      </c>
      <c r="AH32" s="1">
        <v>85</v>
      </c>
      <c r="AI32" s="1">
        <f t="shared" si="13"/>
        <v>85</v>
      </c>
      <c r="AJ32" s="1">
        <f t="shared" si="14"/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36380</v>
      </c>
      <c r="C33" s="19" t="s">
        <v>213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mangidentifikasi tembang Pocung, novel, sesorah, mengidentifikasi adat mantu, dan Aksara Jawa.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 xml:space="preserve">Sangat terampil dalam menganalisis tembang Pocung, Novel,membuat sesorah ,mengidentifikasi adat Mantu dan Menulis Aksara jawa. 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85</v>
      </c>
      <c r="V33" s="1">
        <f t="shared" si="11"/>
        <v>88</v>
      </c>
      <c r="W33" s="1">
        <f t="shared" si="12"/>
        <v>87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>
        <v>88</v>
      </c>
      <c r="AI33" s="1">
        <f t="shared" si="13"/>
        <v>86</v>
      </c>
      <c r="AJ33" s="1">
        <f t="shared" si="14"/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36394</v>
      </c>
      <c r="C34" s="19" t="s">
        <v>214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dalam mangidentifikasi tembang Pocung, novel, sesorah, mengidentifikasi adat mantu tetapi Aksara Jawa perlu ditingkatkan.</v>
      </c>
      <c r="K34" s="19">
        <f t="shared" si="4"/>
        <v>86.6</v>
      </c>
      <c r="L34" s="19" t="str">
        <f t="shared" si="5"/>
        <v>A</v>
      </c>
      <c r="M34" s="19">
        <f t="shared" si="6"/>
        <v>86.6</v>
      </c>
      <c r="N34" s="19" t="str">
        <f t="shared" si="7"/>
        <v>A</v>
      </c>
      <c r="O34" s="35">
        <v>1</v>
      </c>
      <c r="P34" s="19" t="str">
        <f t="shared" si="8"/>
        <v xml:space="preserve">Sangat terampil dalam menganalisis tembang Pocung, Novel,membuat sesorah ,mengidentifikasi adat Mantu dan Menulis Aksara jawa. 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87</v>
      </c>
      <c r="V34" s="1">
        <f t="shared" si="11"/>
        <v>73</v>
      </c>
      <c r="W34" s="1">
        <f t="shared" si="12"/>
        <v>89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85</v>
      </c>
      <c r="AH34" s="1">
        <v>90</v>
      </c>
      <c r="AI34" s="1">
        <f t="shared" si="13"/>
        <v>87</v>
      </c>
      <c r="AJ34" s="1">
        <f t="shared" si="14"/>
        <v>87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36408</v>
      </c>
      <c r="C35" s="19" t="s">
        <v>215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mangidentifikasi tembang Pocung, novel, sesorah, mengidentifikasi adat mantu tetapi Aksara Jawa perlu ditingkatkan.</v>
      </c>
      <c r="K35" s="19">
        <f t="shared" si="4"/>
        <v>86.8</v>
      </c>
      <c r="L35" s="19" t="str">
        <f t="shared" si="5"/>
        <v>A</v>
      </c>
      <c r="M35" s="19">
        <f t="shared" si="6"/>
        <v>86.8</v>
      </c>
      <c r="N35" s="19" t="str">
        <f t="shared" si="7"/>
        <v>A</v>
      </c>
      <c r="O35" s="35">
        <v>1</v>
      </c>
      <c r="P35" s="19" t="str">
        <f t="shared" si="8"/>
        <v xml:space="preserve">Sangat terampil dalam menganalisis tembang Pocung, Novel,membuat sesorah ,mengidentifikasi adat Mantu dan Menulis Aksara jawa. 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70</v>
      </c>
      <c r="V35" s="1">
        <f t="shared" si="11"/>
        <v>73</v>
      </c>
      <c r="W35" s="1">
        <f t="shared" si="12"/>
        <v>72</v>
      </c>
      <c r="X35" s="1">
        <v>93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>
        <v>89</v>
      </c>
      <c r="AI35" s="1">
        <f t="shared" si="13"/>
        <v>87</v>
      </c>
      <c r="AJ35" s="1">
        <f t="shared" si="14"/>
        <v>88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36422</v>
      </c>
      <c r="C36" s="19" t="s">
        <v>216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mangidentifikasi tembang Pocung, novel, sesorah, mengidentifikasi adat mantu, dan Aksara Jawa.</v>
      </c>
      <c r="K36" s="19">
        <f t="shared" si="4"/>
        <v>83.8</v>
      </c>
      <c r="L36" s="19" t="str">
        <f t="shared" si="5"/>
        <v>B</v>
      </c>
      <c r="M36" s="19">
        <f t="shared" si="6"/>
        <v>83.8</v>
      </c>
      <c r="N36" s="19" t="str">
        <f t="shared" si="7"/>
        <v>B</v>
      </c>
      <c r="O36" s="35">
        <v>2</v>
      </c>
      <c r="P36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88</v>
      </c>
      <c r="V36" s="1">
        <f t="shared" si="11"/>
        <v>83</v>
      </c>
      <c r="W36" s="1">
        <f t="shared" si="12"/>
        <v>90</v>
      </c>
      <c r="X36" s="1">
        <v>83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84</v>
      </c>
      <c r="AI36" s="1">
        <f t="shared" si="13"/>
        <v>86</v>
      </c>
      <c r="AJ36" s="1">
        <f t="shared" si="14"/>
        <v>84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44661</v>
      </c>
      <c r="C37" s="19" t="s">
        <v>217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mangidentifikasi tembang Pocung, novel, sesorah, mengidentifikasi adat mantu tetapi Aksara Jawa perlu ditingkatkan.</v>
      </c>
      <c r="K37" s="19">
        <f t="shared" si="4"/>
        <v>76.2</v>
      </c>
      <c r="L37" s="19" t="str">
        <f t="shared" si="5"/>
        <v>B</v>
      </c>
      <c r="M37" s="19">
        <f t="shared" si="6"/>
        <v>76.2</v>
      </c>
      <c r="N37" s="19" t="str">
        <f t="shared" si="7"/>
        <v>B</v>
      </c>
      <c r="O37" s="35">
        <v>2</v>
      </c>
      <c r="P37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87</v>
      </c>
      <c r="V37" s="1">
        <f t="shared" si="11"/>
        <v>73</v>
      </c>
      <c r="W37" s="1">
        <f t="shared" si="12"/>
        <v>89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70</v>
      </c>
      <c r="AH37" s="1">
        <v>70</v>
      </c>
      <c r="AI37" s="1">
        <f t="shared" si="13"/>
        <v>86</v>
      </c>
      <c r="AJ37" s="1">
        <f t="shared" si="14"/>
        <v>72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36436</v>
      </c>
      <c r="C38" s="19" t="s">
        <v>218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dalam mangidentifikasi tembang Pocung, novel, sesorah, mengidentifikasi adat mantu, dan Aksara Jawa.</v>
      </c>
      <c r="K38" s="19">
        <f t="shared" si="4"/>
        <v>85.8</v>
      </c>
      <c r="L38" s="19" t="str">
        <f t="shared" si="5"/>
        <v>A</v>
      </c>
      <c r="M38" s="19">
        <f t="shared" si="6"/>
        <v>85.8</v>
      </c>
      <c r="N38" s="19" t="str">
        <f t="shared" si="7"/>
        <v>A</v>
      </c>
      <c r="O38" s="35">
        <v>1</v>
      </c>
      <c r="P38" s="19" t="str">
        <f t="shared" si="8"/>
        <v xml:space="preserve">Sangat terampil dalam menganalisis tembang Pocung, Novel,membuat sesorah ,mengidentifikasi adat Mantu dan Menulis Aksara jawa. </v>
      </c>
      <c r="Q38" s="19" t="str">
        <f t="shared" si="9"/>
        <v>A</v>
      </c>
      <c r="R38" s="19" t="str">
        <f t="shared" si="10"/>
        <v>A</v>
      </c>
      <c r="S38" s="18"/>
      <c r="T38" s="1">
        <v>81</v>
      </c>
      <c r="U38" s="1">
        <v>92</v>
      </c>
      <c r="V38" s="1">
        <f t="shared" si="11"/>
        <v>84</v>
      </c>
      <c r="W38" s="1">
        <f t="shared" si="12"/>
        <v>94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1">
        <v>90</v>
      </c>
      <c r="AI38" s="1">
        <f t="shared" si="13"/>
        <v>85</v>
      </c>
      <c r="AJ38" s="1">
        <f t="shared" si="14"/>
        <v>87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36450</v>
      </c>
      <c r="C39" s="19" t="s">
        <v>219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dalam mangidentifikasi tembang Pocung, novel, sesorah, mengidentifikasi adat mantu tetapi Aksara Jawa perlu ditingkatkan.</v>
      </c>
      <c r="K39" s="19">
        <f t="shared" si="4"/>
        <v>86.2</v>
      </c>
      <c r="L39" s="19" t="str">
        <f t="shared" si="5"/>
        <v>A</v>
      </c>
      <c r="M39" s="19">
        <f t="shared" si="6"/>
        <v>86.2</v>
      </c>
      <c r="N39" s="19" t="str">
        <f t="shared" si="7"/>
        <v>A</v>
      </c>
      <c r="O39" s="35">
        <v>1</v>
      </c>
      <c r="P39" s="19" t="str">
        <f t="shared" si="8"/>
        <v xml:space="preserve">Sangat terampil dalam menganalisis tembang Pocung, Novel,membuat sesorah ,mengidentifikasi adat Mantu dan Menulis Aksara jawa. </v>
      </c>
      <c r="Q39" s="19" t="str">
        <f t="shared" si="9"/>
        <v>A</v>
      </c>
      <c r="R39" s="19" t="str">
        <f t="shared" si="10"/>
        <v>A</v>
      </c>
      <c r="S39" s="18"/>
      <c r="T39" s="1">
        <v>76</v>
      </c>
      <c r="U39" s="1">
        <v>74</v>
      </c>
      <c r="V39" s="1">
        <f t="shared" si="11"/>
        <v>79</v>
      </c>
      <c r="W39" s="1">
        <f t="shared" si="12"/>
        <v>76</v>
      </c>
      <c r="X39" s="1">
        <v>79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90</v>
      </c>
      <c r="AI39" s="1">
        <f t="shared" si="13"/>
        <v>86</v>
      </c>
      <c r="AJ39" s="1">
        <f t="shared" si="14"/>
        <v>87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36464</v>
      </c>
      <c r="C40" s="19" t="s">
        <v>220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mangidentifikasi tembang Pocung, novel, sesorah, mengidentifikasi adat mantu, dan Aksara Jawa.</v>
      </c>
      <c r="K40" s="19">
        <f t="shared" si="4"/>
        <v>86.2</v>
      </c>
      <c r="L40" s="19" t="str">
        <f t="shared" si="5"/>
        <v>A</v>
      </c>
      <c r="M40" s="19">
        <f t="shared" si="6"/>
        <v>86.2</v>
      </c>
      <c r="N40" s="19" t="str">
        <f t="shared" si="7"/>
        <v>A</v>
      </c>
      <c r="O40" s="35">
        <v>1</v>
      </c>
      <c r="P40" s="19" t="str">
        <f t="shared" si="8"/>
        <v xml:space="preserve">Sangat terampil dalam menganalisis tembang Pocung, Novel,membuat sesorah ,mengidentifikasi adat Mantu dan Menulis Aksara jawa. </v>
      </c>
      <c r="Q40" s="19" t="str">
        <f t="shared" si="9"/>
        <v>A</v>
      </c>
      <c r="R40" s="19" t="str">
        <f t="shared" si="10"/>
        <v>A</v>
      </c>
      <c r="S40" s="18"/>
      <c r="T40" s="1">
        <v>88</v>
      </c>
      <c r="U40" s="1">
        <v>79</v>
      </c>
      <c r="V40" s="1">
        <f t="shared" si="11"/>
        <v>91</v>
      </c>
      <c r="W40" s="1">
        <f t="shared" si="12"/>
        <v>81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>
        <v>90</v>
      </c>
      <c r="AI40" s="1">
        <f t="shared" si="13"/>
        <v>86</v>
      </c>
      <c r="AJ40" s="1">
        <f t="shared" si="14"/>
        <v>87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36478</v>
      </c>
      <c r="C41" s="19" t="s">
        <v>221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dalam mangidentifikasi tembang Pocung, novel, sesorah, mengidentifikasi adat mantu tetapi Aksara Jawa perlu ditingkatkan.</v>
      </c>
      <c r="K41" s="19">
        <f t="shared" si="4"/>
        <v>89</v>
      </c>
      <c r="L41" s="19" t="str">
        <f t="shared" si="5"/>
        <v>A</v>
      </c>
      <c r="M41" s="19">
        <f t="shared" si="6"/>
        <v>89</v>
      </c>
      <c r="N41" s="19" t="str">
        <f t="shared" si="7"/>
        <v>A</v>
      </c>
      <c r="O41" s="35">
        <v>1</v>
      </c>
      <c r="P41" s="19" t="str">
        <f t="shared" si="8"/>
        <v xml:space="preserve">Sangat terampil dalam menganalisis tembang Pocung, Novel,membuat sesorah ,mengidentifikasi adat Mantu dan Menulis Aksara jawa. </v>
      </c>
      <c r="Q41" s="19" t="str">
        <f t="shared" si="9"/>
        <v>A</v>
      </c>
      <c r="R41" s="19" t="str">
        <f t="shared" si="10"/>
        <v>A</v>
      </c>
      <c r="S41" s="18"/>
      <c r="T41" s="1">
        <v>70</v>
      </c>
      <c r="U41" s="1">
        <v>93</v>
      </c>
      <c r="V41" s="1">
        <f t="shared" si="11"/>
        <v>73</v>
      </c>
      <c r="W41" s="1">
        <f t="shared" si="12"/>
        <v>95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91</v>
      </c>
      <c r="AG41" s="1">
        <v>83</v>
      </c>
      <c r="AH41" s="1">
        <v>92</v>
      </c>
      <c r="AI41" s="1">
        <f t="shared" si="13"/>
        <v>94</v>
      </c>
      <c r="AJ41" s="1">
        <f t="shared" si="14"/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36492</v>
      </c>
      <c r="C42" s="19" t="s">
        <v>222</v>
      </c>
      <c r="D42" s="18"/>
      <c r="E42" s="19">
        <f t="shared" si="0"/>
        <v>90</v>
      </c>
      <c r="F42" s="19" t="str">
        <f t="shared" si="1"/>
        <v>A</v>
      </c>
      <c r="G42" s="19">
        <f>IF((COUNTA(T12:AC12)&gt;0),(ROUND((AVERAGE(T42:AD42)),0)),"")</f>
        <v>90</v>
      </c>
      <c r="H42" s="19" t="str">
        <f t="shared" si="2"/>
        <v>A</v>
      </c>
      <c r="I42" s="35">
        <v>1</v>
      </c>
      <c r="J42" s="19" t="str">
        <f t="shared" si="3"/>
        <v>Memiliki kemampuan dalam mangidentifikasi tembang Pocung, novel, sesorah, mengidentifikasi adat mantu, dan Aksara Jawa.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 xml:space="preserve">Sangat terampil dalam menganalisis tembang Pocung, Novel,membuat sesorah ,mengidentifikasi adat Mantu dan Menulis Aksara jawa. </v>
      </c>
      <c r="Q42" s="19" t="str">
        <f t="shared" si="9"/>
        <v>A</v>
      </c>
      <c r="R42" s="19" t="str">
        <f t="shared" si="10"/>
        <v>A</v>
      </c>
      <c r="S42" s="18"/>
      <c r="T42" s="1">
        <v>93</v>
      </c>
      <c r="U42" s="1">
        <v>86</v>
      </c>
      <c r="V42" s="1">
        <f t="shared" si="11"/>
        <v>96</v>
      </c>
      <c r="W42" s="1">
        <f t="shared" si="12"/>
        <v>88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83</v>
      </c>
      <c r="AH42" s="1">
        <v>84</v>
      </c>
      <c r="AI42" s="1">
        <f t="shared" si="13"/>
        <v>93</v>
      </c>
      <c r="AJ42" s="1">
        <f t="shared" si="14"/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36506</v>
      </c>
      <c r="C43" s="19" t="s">
        <v>223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dalam mangidentifikasi tembang Pocung, novel, sesorah, mengidentifikasi adat mantu tetapi Aksara Jawa perlu ditingkatkan.</v>
      </c>
      <c r="K43" s="19">
        <f t="shared" si="4"/>
        <v>83.2</v>
      </c>
      <c r="L43" s="19" t="str">
        <f t="shared" si="5"/>
        <v>B</v>
      </c>
      <c r="M43" s="19">
        <f t="shared" si="6"/>
        <v>83.2</v>
      </c>
      <c r="N43" s="19" t="str">
        <f t="shared" si="7"/>
        <v>B</v>
      </c>
      <c r="O43" s="35">
        <v>2</v>
      </c>
      <c r="P43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43" s="19" t="str">
        <f t="shared" si="9"/>
        <v>A</v>
      </c>
      <c r="R43" s="19" t="str">
        <f t="shared" si="10"/>
        <v>A</v>
      </c>
      <c r="S43" s="18"/>
      <c r="T43" s="1">
        <v>83</v>
      </c>
      <c r="U43" s="1">
        <v>81</v>
      </c>
      <c r="V43" s="1">
        <f t="shared" si="11"/>
        <v>86</v>
      </c>
      <c r="W43" s="1">
        <f t="shared" si="12"/>
        <v>83</v>
      </c>
      <c r="X43" s="1">
        <v>81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83</v>
      </c>
      <c r="AI43" s="1">
        <f t="shared" si="13"/>
        <v>87</v>
      </c>
      <c r="AJ43" s="1">
        <f t="shared" si="14"/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36520</v>
      </c>
      <c r="C44" s="19" t="s">
        <v>224</v>
      </c>
      <c r="D44" s="18"/>
      <c r="E44" s="19">
        <f t="shared" si="0"/>
        <v>92</v>
      </c>
      <c r="F44" s="19" t="str">
        <f t="shared" si="1"/>
        <v>A</v>
      </c>
      <c r="G44" s="19">
        <f>IF((COUNTA(T12:AC12)&gt;0),(ROUND((AVERAGE(T44:AD44)),0)),"")</f>
        <v>92</v>
      </c>
      <c r="H44" s="19" t="str">
        <f t="shared" si="2"/>
        <v>A</v>
      </c>
      <c r="I44" s="35">
        <v>1</v>
      </c>
      <c r="J44" s="19" t="str">
        <f t="shared" si="3"/>
        <v>Memiliki kemampuan dalam mangidentifikasi tembang Pocung, novel, sesorah, mengidentifikasi adat mantu, dan Aksara Jawa.</v>
      </c>
      <c r="K44" s="19">
        <f t="shared" si="4"/>
        <v>87.8</v>
      </c>
      <c r="L44" s="19" t="str">
        <f t="shared" si="5"/>
        <v>A</v>
      </c>
      <c r="M44" s="19">
        <f t="shared" si="6"/>
        <v>87.8</v>
      </c>
      <c r="N44" s="19" t="str">
        <f t="shared" si="7"/>
        <v>A</v>
      </c>
      <c r="O44" s="35">
        <v>1</v>
      </c>
      <c r="P44" s="19" t="str">
        <f t="shared" si="8"/>
        <v xml:space="preserve">Sangat terampil dalam menganalisis tembang Pocung, Novel,membuat sesorah ,mengidentifikasi adat Mantu dan Menulis Aksara jawa. </v>
      </c>
      <c r="Q44" s="19" t="str">
        <f t="shared" si="9"/>
        <v>A</v>
      </c>
      <c r="R44" s="19" t="str">
        <f t="shared" si="10"/>
        <v>A</v>
      </c>
      <c r="S44" s="18"/>
      <c r="T44" s="1">
        <v>95</v>
      </c>
      <c r="U44" s="1">
        <v>91</v>
      </c>
      <c r="V44" s="1">
        <f t="shared" si="11"/>
        <v>98</v>
      </c>
      <c r="W44" s="1">
        <f t="shared" si="12"/>
        <v>93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82</v>
      </c>
      <c r="AH44" s="1">
        <v>90</v>
      </c>
      <c r="AI44" s="1">
        <f t="shared" si="13"/>
        <v>93</v>
      </c>
      <c r="AJ44" s="1">
        <f t="shared" si="14"/>
        <v>84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36534</v>
      </c>
      <c r="C45" s="19" t="s">
        <v>225</v>
      </c>
      <c r="D45" s="18"/>
      <c r="E45" s="19">
        <f t="shared" si="0"/>
        <v>91</v>
      </c>
      <c r="F45" s="19" t="str">
        <f t="shared" si="1"/>
        <v>A</v>
      </c>
      <c r="G45" s="19">
        <f>IF((COUNTA(T12:AC12)&gt;0),(ROUND((AVERAGE(T45:AD45)),0)),"")</f>
        <v>91</v>
      </c>
      <c r="H45" s="19" t="str">
        <f t="shared" si="2"/>
        <v>A</v>
      </c>
      <c r="I45" s="35">
        <v>1</v>
      </c>
      <c r="J45" s="19" t="str">
        <f t="shared" si="3"/>
        <v>Memiliki kemampuan dalam mangidentifikasi tembang Pocung, novel, sesorah, mengidentifikasi adat mantu, dan Aksara Jawa.</v>
      </c>
      <c r="K45" s="19">
        <f t="shared" si="4"/>
        <v>86.4</v>
      </c>
      <c r="L45" s="19" t="str">
        <f t="shared" si="5"/>
        <v>A</v>
      </c>
      <c r="M45" s="19">
        <f t="shared" si="6"/>
        <v>86.4</v>
      </c>
      <c r="N45" s="19" t="str">
        <f t="shared" si="7"/>
        <v>A</v>
      </c>
      <c r="O45" s="35">
        <v>1</v>
      </c>
      <c r="P45" s="19" t="str">
        <f t="shared" si="8"/>
        <v xml:space="preserve">Sangat terampil dalam menganalisis tembang Pocung, Novel,membuat sesorah ,mengidentifikasi adat Mantu dan Menulis Aksara jawa. 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90</v>
      </c>
      <c r="V45" s="1">
        <f t="shared" si="11"/>
        <v>93</v>
      </c>
      <c r="W45" s="1">
        <f t="shared" si="12"/>
        <v>92</v>
      </c>
      <c r="X45" s="1">
        <v>92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85</v>
      </c>
      <c r="AH45" s="1">
        <v>89</v>
      </c>
      <c r="AI45" s="1">
        <f t="shared" si="13"/>
        <v>87</v>
      </c>
      <c r="AJ45" s="1">
        <f t="shared" si="14"/>
        <v>87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36548</v>
      </c>
      <c r="C46" s="19" t="s">
        <v>226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88</v>
      </c>
      <c r="H46" s="19" t="str">
        <f t="shared" si="2"/>
        <v>A</v>
      </c>
      <c r="I46" s="35">
        <v>1</v>
      </c>
      <c r="J46" s="19" t="str">
        <f t="shared" si="3"/>
        <v>Memiliki kemampuan dalam mangidentifikasi tembang Pocung, novel, sesorah, mengidentifikasi adat mantu, dan Aksara Jawa.</v>
      </c>
      <c r="K46" s="19">
        <f t="shared" si="4"/>
        <v>86.6</v>
      </c>
      <c r="L46" s="19" t="str">
        <f t="shared" si="5"/>
        <v>A</v>
      </c>
      <c r="M46" s="19">
        <f t="shared" si="6"/>
        <v>86.6</v>
      </c>
      <c r="N46" s="19" t="str">
        <f t="shared" si="7"/>
        <v>A</v>
      </c>
      <c r="O46" s="35">
        <v>1</v>
      </c>
      <c r="P46" s="19" t="str">
        <f t="shared" si="8"/>
        <v xml:space="preserve">Sangat terampil dalam menganalisis tembang Pocung, Novel,membuat sesorah ,mengidentifikasi adat Mantu dan Menulis Aksara jawa. </v>
      </c>
      <c r="Q46" s="19" t="str">
        <f t="shared" si="9"/>
        <v>A</v>
      </c>
      <c r="R46" s="19" t="str">
        <f t="shared" si="10"/>
        <v>A</v>
      </c>
      <c r="S46" s="18"/>
      <c r="T46" s="1">
        <v>86</v>
      </c>
      <c r="U46" s="1">
        <v>86</v>
      </c>
      <c r="V46" s="1">
        <f t="shared" si="11"/>
        <v>89</v>
      </c>
      <c r="W46" s="1">
        <f t="shared" si="12"/>
        <v>88</v>
      </c>
      <c r="X46" s="1">
        <v>89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86</v>
      </c>
      <c r="AH46" s="1">
        <v>90</v>
      </c>
      <c r="AI46" s="1">
        <f t="shared" si="13"/>
        <v>86</v>
      </c>
      <c r="AJ46" s="1">
        <f t="shared" si="14"/>
        <v>88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36562</v>
      </c>
      <c r="C47" s="19" t="s">
        <v>227</v>
      </c>
      <c r="D47" s="18"/>
      <c r="E47" s="19">
        <f t="shared" si="0"/>
        <v>90</v>
      </c>
      <c r="F47" s="19" t="str">
        <f t="shared" si="1"/>
        <v>A</v>
      </c>
      <c r="G47" s="19">
        <f>IF((COUNTA(T12:AC12)&gt;0),(ROUND((AVERAGE(T47:AD47)),0)),"")</f>
        <v>90</v>
      </c>
      <c r="H47" s="19" t="str">
        <f t="shared" si="2"/>
        <v>A</v>
      </c>
      <c r="I47" s="35">
        <v>1</v>
      </c>
      <c r="J47" s="19" t="str">
        <f t="shared" si="3"/>
        <v>Memiliki kemampuan dalam mangidentifikasi tembang Pocung, novel, sesorah, mengidentifikasi adat mantu, dan Aksara Jawa.</v>
      </c>
      <c r="K47" s="19">
        <f t="shared" si="4"/>
        <v>89</v>
      </c>
      <c r="L47" s="19" t="str">
        <f t="shared" si="5"/>
        <v>A</v>
      </c>
      <c r="M47" s="19">
        <f t="shared" si="6"/>
        <v>89</v>
      </c>
      <c r="N47" s="19" t="str">
        <f t="shared" si="7"/>
        <v>A</v>
      </c>
      <c r="O47" s="35">
        <v>1</v>
      </c>
      <c r="P47" s="19" t="str">
        <f t="shared" si="8"/>
        <v xml:space="preserve">Sangat terampil dalam menganalisis tembang Pocung, Novel,membuat sesorah ,mengidentifikasi adat Mantu dan Menulis Aksara jawa. </v>
      </c>
      <c r="Q47" s="19" t="str">
        <f t="shared" si="9"/>
        <v>A</v>
      </c>
      <c r="R47" s="19" t="str">
        <f t="shared" si="10"/>
        <v>A</v>
      </c>
      <c r="S47" s="18"/>
      <c r="T47" s="1">
        <v>100</v>
      </c>
      <c r="U47" s="1">
        <v>78</v>
      </c>
      <c r="V47" s="1">
        <v>100</v>
      </c>
      <c r="W47" s="1">
        <f t="shared" si="12"/>
        <v>80</v>
      </c>
      <c r="X47" s="1">
        <v>90</v>
      </c>
      <c r="Y47" s="1"/>
      <c r="Z47" s="1"/>
      <c r="AA47" s="1"/>
      <c r="AB47" s="1"/>
      <c r="AC47" s="1"/>
      <c r="AD47" s="1"/>
      <c r="AE47" s="18"/>
      <c r="AF47" s="1">
        <v>90</v>
      </c>
      <c r="AG47" s="1">
        <v>85</v>
      </c>
      <c r="AH47" s="1">
        <v>90</v>
      </c>
      <c r="AI47" s="1">
        <f t="shared" si="13"/>
        <v>93</v>
      </c>
      <c r="AJ47" s="1">
        <f t="shared" si="14"/>
        <v>87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36576</v>
      </c>
      <c r="C48" s="19" t="s">
        <v>228</v>
      </c>
      <c r="D48" s="18"/>
      <c r="E48" s="19">
        <f t="shared" si="0"/>
        <v>89</v>
      </c>
      <c r="F48" s="19" t="str">
        <f t="shared" si="1"/>
        <v>A</v>
      </c>
      <c r="G48" s="19">
        <f>IF((COUNTA(T12:AC12)&gt;0),(ROUND((AVERAGE(T48:AD48)),0)),"")</f>
        <v>89</v>
      </c>
      <c r="H48" s="19" t="str">
        <f t="shared" si="2"/>
        <v>A</v>
      </c>
      <c r="I48" s="35">
        <v>1</v>
      </c>
      <c r="J48" s="19" t="str">
        <f t="shared" si="3"/>
        <v>Memiliki kemampuan dalam mangidentifikasi tembang Pocung, novel, sesorah, mengidentifikasi adat mantu, dan Aksara Jawa.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 xml:space="preserve">Sangat terampil dalam menganalisis tembang Pocung, Novel,membuat sesorah ,mengidentifikasi adat Mantu dan Menulis Aksara jawa. </v>
      </c>
      <c r="Q48" s="19" t="str">
        <f t="shared" si="9"/>
        <v>A</v>
      </c>
      <c r="R48" s="19" t="str">
        <f t="shared" si="10"/>
        <v>A</v>
      </c>
      <c r="S48" s="18"/>
      <c r="T48" s="1">
        <v>90</v>
      </c>
      <c r="U48" s="1">
        <v>87</v>
      </c>
      <c r="V48" s="1">
        <f t="shared" si="11"/>
        <v>93</v>
      </c>
      <c r="W48" s="1">
        <f t="shared" si="12"/>
        <v>89</v>
      </c>
      <c r="X48" s="1">
        <v>84</v>
      </c>
      <c r="Y48" s="1"/>
      <c r="Z48" s="1"/>
      <c r="AA48" s="1"/>
      <c r="AB48" s="1"/>
      <c r="AC48" s="1"/>
      <c r="AD48" s="1"/>
      <c r="AE48" s="18"/>
      <c r="AF48" s="1">
        <v>84</v>
      </c>
      <c r="AG48" s="1">
        <v>81</v>
      </c>
      <c r="AH48" s="1">
        <v>90</v>
      </c>
      <c r="AI48" s="1">
        <f t="shared" si="13"/>
        <v>87</v>
      </c>
      <c r="AJ48" s="1">
        <f t="shared" si="14"/>
        <v>83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36589</v>
      </c>
      <c r="C11" s="19" t="s">
        <v>230</v>
      </c>
      <c r="D11" s="18"/>
      <c r="E11" s="19">
        <f t="shared" ref="E11:E50" si="0">IF((COUNTA(T11:AA11)&gt;0),(ROUND( AVERAGE(T11:AA11),0)),"")</f>
        <v>93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93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Pocung, novel, sesorah, mengidentifikasi adat mantu, dan Aksara Jawa.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menganalisis tembang Pocung, Novel,membuat sesorah ,mengidentifikasi adat Mantu dan Menulis Aksara jawa.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98</v>
      </c>
      <c r="U11" s="1">
        <v>89</v>
      </c>
      <c r="V11" s="1">
        <v>100</v>
      </c>
      <c r="W11" s="1">
        <f>U11+2</f>
        <v>91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90</v>
      </c>
      <c r="AH11" s="1">
        <v>87</v>
      </c>
      <c r="AI11" s="1">
        <f>AF11+3</f>
        <v>86</v>
      </c>
      <c r="AJ11" s="1">
        <f>AH11+2</f>
        <v>89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36602</v>
      </c>
      <c r="C12" s="19" t="s">
        <v>231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mangidentifikasi tembang Pocung, novel, sesorah, mengidentifikasi adat mantu, dan Aksara Jawa.</v>
      </c>
      <c r="K12" s="19">
        <f t="shared" si="4"/>
        <v>89.6</v>
      </c>
      <c r="L12" s="19" t="str">
        <f t="shared" si="5"/>
        <v>A</v>
      </c>
      <c r="M12" s="19">
        <f t="shared" si="6"/>
        <v>89.6</v>
      </c>
      <c r="N12" s="19" t="str">
        <f t="shared" si="7"/>
        <v>A</v>
      </c>
      <c r="O12" s="35">
        <v>1</v>
      </c>
      <c r="P12" s="19" t="str">
        <f t="shared" si="8"/>
        <v xml:space="preserve">Sangat terampil dalam menganalisis tembang Pocung, Novel,membuat sesorah ,mengidentifikasi adat Mantu dan Menulis Aksara jawa. </v>
      </c>
      <c r="Q12" s="19" t="str">
        <f t="shared" si="9"/>
        <v>A</v>
      </c>
      <c r="R12" s="19" t="str">
        <f t="shared" si="10"/>
        <v>A</v>
      </c>
      <c r="S12" s="18"/>
      <c r="T12" s="1">
        <v>84</v>
      </c>
      <c r="U12" s="1">
        <v>87</v>
      </c>
      <c r="V12" s="1">
        <v>86</v>
      </c>
      <c r="W12" s="1">
        <f t="shared" ref="W12:W46" si="11">U12+2</f>
        <v>89</v>
      </c>
      <c r="X12" s="1">
        <v>83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95</v>
      </c>
      <c r="AH12" s="1">
        <v>90</v>
      </c>
      <c r="AI12" s="1">
        <f t="shared" ref="AI12:AI46" si="12">AF12+3</f>
        <v>87</v>
      </c>
      <c r="AJ12" s="1">
        <f t="shared" ref="AJ12:AJ46" si="13">AH12+2</f>
        <v>92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36615</v>
      </c>
      <c r="C13" s="19" t="s">
        <v>232</v>
      </c>
      <c r="D13" s="18"/>
      <c r="E13" s="19">
        <f t="shared" si="0"/>
        <v>94</v>
      </c>
      <c r="F13" s="19" t="str">
        <f t="shared" si="1"/>
        <v>A</v>
      </c>
      <c r="G13" s="19">
        <f>IF((COUNTA(T12:AC12)&gt;0),(ROUND((AVERAGE(T13:AD13)),0)),"")</f>
        <v>94</v>
      </c>
      <c r="H13" s="19" t="str">
        <f t="shared" si="2"/>
        <v>A</v>
      </c>
      <c r="I13" s="35">
        <v>1</v>
      </c>
      <c r="J13" s="19" t="str">
        <f t="shared" si="3"/>
        <v>Memiliki kemampuan dalam mangidentifikasi tembang Pocung, novel, sesorah, mengidentifikasi adat mantu, dan Aksara Jawa.</v>
      </c>
      <c r="K13" s="19">
        <f t="shared" si="4"/>
        <v>90.6</v>
      </c>
      <c r="L13" s="19" t="str">
        <f t="shared" si="5"/>
        <v>A</v>
      </c>
      <c r="M13" s="19">
        <f t="shared" si="6"/>
        <v>90.6</v>
      </c>
      <c r="N13" s="19" t="str">
        <f t="shared" si="7"/>
        <v>A</v>
      </c>
      <c r="O13" s="35">
        <v>1</v>
      </c>
      <c r="P13" s="19" t="str">
        <f t="shared" si="8"/>
        <v xml:space="preserve">Sangat terampil dalam menganalisis tembang Pocung, Novel,membuat sesorah ,mengidentifikasi adat Mantu dan Menulis Aksara jawa. </v>
      </c>
      <c r="Q13" s="19" t="str">
        <f t="shared" si="9"/>
        <v>A</v>
      </c>
      <c r="R13" s="19" t="str">
        <f t="shared" si="10"/>
        <v>A</v>
      </c>
      <c r="S13" s="18"/>
      <c r="T13" s="1">
        <v>100</v>
      </c>
      <c r="U13" s="1">
        <v>92</v>
      </c>
      <c r="V13" s="1">
        <v>98</v>
      </c>
      <c r="W13" s="1">
        <f t="shared" si="11"/>
        <v>94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100</v>
      </c>
      <c r="AH13" s="1">
        <v>90</v>
      </c>
      <c r="AI13" s="1">
        <f t="shared" si="12"/>
        <v>87</v>
      </c>
      <c r="AJ13" s="1">
        <f t="shared" si="13"/>
        <v>92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267</v>
      </c>
      <c r="FI13" s="41" t="s">
        <v>266</v>
      </c>
      <c r="FJ13" s="39">
        <v>9641</v>
      </c>
      <c r="FK13" s="39">
        <v>9651</v>
      </c>
    </row>
    <row r="14" spans="1:167" x14ac:dyDescent="0.25">
      <c r="A14" s="19">
        <v>4</v>
      </c>
      <c r="B14" s="19">
        <v>36628</v>
      </c>
      <c r="C14" s="19" t="s">
        <v>233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mangidentifikasi tembang Pocung, novel, sesorah, mengidentifikasi adat mantu, dan Aksara Jawa.</v>
      </c>
      <c r="K14" s="19">
        <f t="shared" si="4"/>
        <v>86.8</v>
      </c>
      <c r="L14" s="19" t="str">
        <f t="shared" si="5"/>
        <v>A</v>
      </c>
      <c r="M14" s="19">
        <f t="shared" si="6"/>
        <v>86.8</v>
      </c>
      <c r="N14" s="19" t="str">
        <f t="shared" si="7"/>
        <v>A</v>
      </c>
      <c r="O14" s="35">
        <v>1</v>
      </c>
      <c r="P14" s="19" t="str">
        <f t="shared" si="8"/>
        <v xml:space="preserve">Sangat terampil dalam menganalisis tembang Pocung, Novel,membuat sesorah ,mengidentifikasi adat Mantu dan Menulis Aksara jawa. 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89</v>
      </c>
      <c r="V14" s="1">
        <f>T14+3</f>
        <v>88</v>
      </c>
      <c r="W14" s="1">
        <f t="shared" si="11"/>
        <v>91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89</v>
      </c>
      <c r="AH14" s="1">
        <v>87</v>
      </c>
      <c r="AI14" s="1">
        <f t="shared" si="12"/>
        <v>86</v>
      </c>
      <c r="AJ14" s="1">
        <f t="shared" si="13"/>
        <v>89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36641</v>
      </c>
      <c r="C15" s="19" t="s">
        <v>234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mangidentifikasi tembang Pocung, novel, sesorah, mengidentifikasi adat mantu, dan Aksara Jawa.</v>
      </c>
      <c r="K15" s="19">
        <f t="shared" si="4"/>
        <v>87.4</v>
      </c>
      <c r="L15" s="19" t="str">
        <f t="shared" si="5"/>
        <v>A</v>
      </c>
      <c r="M15" s="19">
        <f t="shared" si="6"/>
        <v>87.4</v>
      </c>
      <c r="N15" s="19" t="str">
        <f t="shared" si="7"/>
        <v>A</v>
      </c>
      <c r="O15" s="35">
        <v>1</v>
      </c>
      <c r="P15" s="19" t="str">
        <f t="shared" si="8"/>
        <v xml:space="preserve">Sangat terampil dalam menganalisis tembang Pocung, Novel,membuat sesorah ,mengidentifikasi adat Mantu dan Menulis Aksara jawa. </v>
      </c>
      <c r="Q15" s="19" t="str">
        <f t="shared" si="9"/>
        <v>A</v>
      </c>
      <c r="R15" s="19" t="str">
        <f t="shared" si="10"/>
        <v>A</v>
      </c>
      <c r="S15" s="18"/>
      <c r="T15" s="1">
        <v>79</v>
      </c>
      <c r="U15" s="1">
        <v>90</v>
      </c>
      <c r="V15" s="1">
        <f t="shared" ref="V15:V46" si="14">T15+3</f>
        <v>82</v>
      </c>
      <c r="W15" s="1">
        <f t="shared" si="11"/>
        <v>92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>
        <v>87</v>
      </c>
      <c r="AI15" s="1">
        <f t="shared" si="12"/>
        <v>88</v>
      </c>
      <c r="AJ15" s="1">
        <f t="shared" si="13"/>
        <v>89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268</v>
      </c>
      <c r="FI15" s="41" t="s">
        <v>269</v>
      </c>
      <c r="FJ15" s="39">
        <v>9642</v>
      </c>
      <c r="FK15" s="39">
        <v>9652</v>
      </c>
    </row>
    <row r="16" spans="1:167" x14ac:dyDescent="0.25">
      <c r="A16" s="19">
        <v>6</v>
      </c>
      <c r="B16" s="19">
        <v>36654</v>
      </c>
      <c r="C16" s="19" t="s">
        <v>235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Memiliki kemampuan dalam mangidentifikasi tembang Pocung, novel, sesorah, mengidentifikasi adat mantu, dan Aksara Jawa.</v>
      </c>
      <c r="K16" s="19">
        <f t="shared" si="4"/>
        <v>85.8</v>
      </c>
      <c r="L16" s="19" t="str">
        <f t="shared" si="5"/>
        <v>A</v>
      </c>
      <c r="M16" s="19">
        <f t="shared" si="6"/>
        <v>85.8</v>
      </c>
      <c r="N16" s="19" t="str">
        <f t="shared" si="7"/>
        <v>A</v>
      </c>
      <c r="O16" s="35">
        <v>1</v>
      </c>
      <c r="P16" s="19" t="str">
        <f t="shared" si="8"/>
        <v xml:space="preserve">Sangat terampil dalam menganalisis tembang Pocung, Novel,membuat sesorah ,mengidentifikasi adat Mantu dan Menulis Aksara jawa. 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90</v>
      </c>
      <c r="V16" s="1">
        <f t="shared" si="14"/>
        <v>93</v>
      </c>
      <c r="W16" s="1">
        <f t="shared" si="11"/>
        <v>92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84</v>
      </c>
      <c r="AH16" s="1">
        <v>87</v>
      </c>
      <c r="AI16" s="1">
        <f t="shared" si="12"/>
        <v>86</v>
      </c>
      <c r="AJ16" s="1">
        <f t="shared" si="13"/>
        <v>89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36667</v>
      </c>
      <c r="C17" s="19" t="s">
        <v>236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dalam mangidentifikasi tembang Pocung, novel, sesorah, mengidentifikasi adat mantu, dan Aksara Jawa.</v>
      </c>
      <c r="K17" s="19">
        <f t="shared" si="4"/>
        <v>87.4</v>
      </c>
      <c r="L17" s="19" t="str">
        <f t="shared" si="5"/>
        <v>A</v>
      </c>
      <c r="M17" s="19">
        <f t="shared" si="6"/>
        <v>87.4</v>
      </c>
      <c r="N17" s="19" t="str">
        <f t="shared" si="7"/>
        <v>A</v>
      </c>
      <c r="O17" s="35">
        <v>1</v>
      </c>
      <c r="P17" s="19" t="str">
        <f t="shared" si="8"/>
        <v xml:space="preserve">Sangat terampil dalam menganalisis tembang Pocung, Novel,membuat sesorah ,mengidentifikasi adat Mantu dan Menulis Aksara jawa. </v>
      </c>
      <c r="Q17" s="19" t="str">
        <f t="shared" si="9"/>
        <v>A</v>
      </c>
      <c r="R17" s="19" t="str">
        <f t="shared" si="10"/>
        <v>A</v>
      </c>
      <c r="S17" s="18"/>
      <c r="T17" s="1">
        <v>84</v>
      </c>
      <c r="U17" s="1">
        <v>87</v>
      </c>
      <c r="V17" s="1">
        <f t="shared" si="14"/>
        <v>87</v>
      </c>
      <c r="W17" s="1">
        <f t="shared" si="11"/>
        <v>89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87</v>
      </c>
      <c r="AI17" s="1">
        <f t="shared" si="12"/>
        <v>88</v>
      </c>
      <c r="AJ17" s="1">
        <f t="shared" si="13"/>
        <v>89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272</v>
      </c>
      <c r="FI17" s="41" t="s">
        <v>270</v>
      </c>
      <c r="FJ17" s="39">
        <v>9643</v>
      </c>
      <c r="FK17" s="39">
        <v>9653</v>
      </c>
    </row>
    <row r="18" spans="1:167" x14ac:dyDescent="0.25">
      <c r="A18" s="19">
        <v>8</v>
      </c>
      <c r="B18" s="19">
        <v>36680</v>
      </c>
      <c r="C18" s="19" t="s">
        <v>237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dalam mangidentifikasi tembang Pocung, novel, sesorah, mengidentifikasi adat mantu, dan Aksara Jawa.</v>
      </c>
      <c r="K18" s="19">
        <f t="shared" si="4"/>
        <v>86</v>
      </c>
      <c r="L18" s="19" t="str">
        <f t="shared" si="5"/>
        <v>A</v>
      </c>
      <c r="M18" s="19">
        <f t="shared" si="6"/>
        <v>86</v>
      </c>
      <c r="N18" s="19" t="str">
        <f t="shared" si="7"/>
        <v>A</v>
      </c>
      <c r="O18" s="35">
        <v>1</v>
      </c>
      <c r="P18" s="19" t="str">
        <f t="shared" si="8"/>
        <v xml:space="preserve">Sangat terampil dalam menganalisis tembang Pocung, Novel,membuat sesorah ,mengidentifikasi adat Mantu dan Menulis Aksara jawa. </v>
      </c>
      <c r="Q18" s="19" t="str">
        <f t="shared" si="9"/>
        <v>A</v>
      </c>
      <c r="R18" s="19" t="str">
        <f t="shared" si="10"/>
        <v>A</v>
      </c>
      <c r="S18" s="18"/>
      <c r="T18" s="1">
        <v>81</v>
      </c>
      <c r="U18" s="1">
        <v>89</v>
      </c>
      <c r="V18" s="1">
        <f t="shared" si="14"/>
        <v>84</v>
      </c>
      <c r="W18" s="1">
        <f t="shared" si="11"/>
        <v>91</v>
      </c>
      <c r="X18" s="1">
        <v>91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79</v>
      </c>
      <c r="AH18" s="1">
        <v>87</v>
      </c>
      <c r="AI18" s="1">
        <f t="shared" si="12"/>
        <v>89</v>
      </c>
      <c r="AJ18" s="1">
        <f t="shared" si="13"/>
        <v>89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36693</v>
      </c>
      <c r="C19" s="19" t="s">
        <v>238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dalam mangidentifikasi tembang Pocung, novel, sesorah, mengidentifikasi adat mantu tetapi Aksara Jawa perlu ditingkatkan.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2</v>
      </c>
      <c r="P19" s="19" t="str">
        <f t="shared" si="8"/>
        <v xml:space="preserve"> Sangat terampil dalam menganalisis tembang Pocung, Novel,membuat sesorah ,mengidentifikasi adat Mantu tetapi untuk praktik Menulis Aksara jawa perlu ditingkatkan ditingkatkan. </v>
      </c>
      <c r="Q19" s="19" t="str">
        <f t="shared" si="9"/>
        <v>A</v>
      </c>
      <c r="R19" s="19" t="str">
        <f t="shared" si="10"/>
        <v>A</v>
      </c>
      <c r="S19" s="18"/>
      <c r="T19" s="1">
        <v>81</v>
      </c>
      <c r="U19" s="1">
        <v>80</v>
      </c>
      <c r="V19" s="1">
        <f t="shared" si="14"/>
        <v>84</v>
      </c>
      <c r="W19" s="1">
        <f t="shared" si="11"/>
        <v>82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70</v>
      </c>
      <c r="AH19" s="1">
        <v>87</v>
      </c>
      <c r="AI19" s="1">
        <f t="shared" si="12"/>
        <v>86</v>
      </c>
      <c r="AJ19" s="1">
        <f t="shared" si="13"/>
        <v>89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271</v>
      </c>
      <c r="FI19" s="41" t="s">
        <v>273</v>
      </c>
      <c r="FJ19" s="39">
        <v>9644</v>
      </c>
      <c r="FK19" s="39">
        <v>9654</v>
      </c>
    </row>
    <row r="20" spans="1:167" x14ac:dyDescent="0.25">
      <c r="A20" s="19">
        <v>10</v>
      </c>
      <c r="B20" s="19">
        <v>36706</v>
      </c>
      <c r="C20" s="19" t="s">
        <v>239</v>
      </c>
      <c r="D20" s="18"/>
      <c r="E20" s="19">
        <f t="shared" si="0"/>
        <v>94</v>
      </c>
      <c r="F20" s="19" t="str">
        <f t="shared" si="1"/>
        <v>A</v>
      </c>
      <c r="G20" s="19">
        <f>IF((COUNTA(T12:AC12)&gt;0),(ROUND((AVERAGE(T20:AD20)),0)),"")</f>
        <v>94</v>
      </c>
      <c r="H20" s="19" t="str">
        <f t="shared" si="2"/>
        <v>A</v>
      </c>
      <c r="I20" s="35">
        <v>1</v>
      </c>
      <c r="J20" s="19" t="str">
        <f t="shared" si="3"/>
        <v>Memiliki kemampuan dalam mangidentifikasi tembang Pocung, novel, sesorah, mengidentifikasi adat mantu, dan Aksara Jawa.</v>
      </c>
      <c r="K20" s="19">
        <f t="shared" si="4"/>
        <v>92.2</v>
      </c>
      <c r="L20" s="19" t="str">
        <f t="shared" si="5"/>
        <v>A</v>
      </c>
      <c r="M20" s="19">
        <f t="shared" si="6"/>
        <v>92.2</v>
      </c>
      <c r="N20" s="19" t="str">
        <f t="shared" si="7"/>
        <v>A</v>
      </c>
      <c r="O20" s="35">
        <v>1</v>
      </c>
      <c r="P20" s="19" t="str">
        <f t="shared" si="8"/>
        <v xml:space="preserve">Sangat terampil dalam menganalisis tembang Pocung, Novel,membuat sesorah ,mengidentifikasi adat Mantu dan Menulis Aksara jawa. </v>
      </c>
      <c r="Q20" s="19" t="str">
        <f t="shared" si="9"/>
        <v>A</v>
      </c>
      <c r="R20" s="19" t="str">
        <f t="shared" si="10"/>
        <v>A</v>
      </c>
      <c r="S20" s="18"/>
      <c r="T20" s="1">
        <v>95</v>
      </c>
      <c r="U20" s="1">
        <v>92</v>
      </c>
      <c r="V20" s="1">
        <f t="shared" si="14"/>
        <v>98</v>
      </c>
      <c r="W20" s="1">
        <f t="shared" si="11"/>
        <v>94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94</v>
      </c>
      <c r="AG20" s="1">
        <v>90</v>
      </c>
      <c r="AH20" s="1">
        <v>89</v>
      </c>
      <c r="AI20" s="1">
        <f t="shared" si="12"/>
        <v>97</v>
      </c>
      <c r="AJ20" s="1">
        <f t="shared" si="13"/>
        <v>91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36719</v>
      </c>
      <c r="C21" s="19" t="s">
        <v>240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>Memiliki kemampuan dalam mangidentifikasi tembang Pocung, novel, sesorah, mengidentifikasi adat mantu, dan Aksara Jawa.</v>
      </c>
      <c r="K21" s="19">
        <f t="shared" si="4"/>
        <v>85.6</v>
      </c>
      <c r="L21" s="19" t="str">
        <f t="shared" si="5"/>
        <v>A</v>
      </c>
      <c r="M21" s="19">
        <f t="shared" si="6"/>
        <v>85.6</v>
      </c>
      <c r="N21" s="19" t="str">
        <f t="shared" si="7"/>
        <v>A</v>
      </c>
      <c r="O21" s="35">
        <v>1</v>
      </c>
      <c r="P21" s="19" t="str">
        <f t="shared" si="8"/>
        <v xml:space="preserve">Sangat terampil dalam menganalisis tembang Pocung, Novel,membuat sesorah ,mengidentifikasi adat Mantu dan Menulis Aksara jawa. </v>
      </c>
      <c r="Q21" s="19" t="str">
        <f t="shared" si="9"/>
        <v>A</v>
      </c>
      <c r="R21" s="19" t="str">
        <f t="shared" si="10"/>
        <v>A</v>
      </c>
      <c r="S21" s="18"/>
      <c r="T21" s="1">
        <v>98</v>
      </c>
      <c r="U21" s="1">
        <v>82</v>
      </c>
      <c r="V21" s="1">
        <v>100</v>
      </c>
      <c r="W21" s="1">
        <f t="shared" si="11"/>
        <v>84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>
        <v>85</v>
      </c>
      <c r="AI21" s="1">
        <f t="shared" si="12"/>
        <v>88</v>
      </c>
      <c r="AJ21" s="1">
        <f t="shared" si="13"/>
        <v>87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274</v>
      </c>
      <c r="FI21" s="41" t="s">
        <v>275</v>
      </c>
      <c r="FJ21" s="39">
        <v>9645</v>
      </c>
      <c r="FK21" s="39">
        <v>9655</v>
      </c>
    </row>
    <row r="22" spans="1:167" x14ac:dyDescent="0.25">
      <c r="A22" s="19">
        <v>12</v>
      </c>
      <c r="B22" s="19">
        <v>36732</v>
      </c>
      <c r="C22" s="19" t="s">
        <v>241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dalam mangidentifikasi tembang Pocung, novel, sesorah, mengidentifikasi adat mantu tetapi Aksara Jawa perlu ditingkatkan.</v>
      </c>
      <c r="K22" s="19">
        <f t="shared" si="4"/>
        <v>84.4</v>
      </c>
      <c r="L22" s="19" t="str">
        <f t="shared" si="5"/>
        <v>A</v>
      </c>
      <c r="M22" s="19">
        <f t="shared" si="6"/>
        <v>84.4</v>
      </c>
      <c r="N22" s="19" t="str">
        <f t="shared" si="7"/>
        <v>A</v>
      </c>
      <c r="O22" s="35">
        <v>1</v>
      </c>
      <c r="P22" s="19" t="str">
        <f t="shared" si="8"/>
        <v xml:space="preserve">Sangat terampil dalam menganalisis tembang Pocung, Novel,membuat sesorah ,mengidentifikasi adat Mantu dan Menulis Aksara jawa. </v>
      </c>
      <c r="Q22" s="19" t="str">
        <f t="shared" si="9"/>
        <v>A</v>
      </c>
      <c r="R22" s="19" t="str">
        <f t="shared" si="10"/>
        <v>A</v>
      </c>
      <c r="S22" s="18"/>
      <c r="T22" s="1">
        <v>79</v>
      </c>
      <c r="U22" s="1">
        <v>87</v>
      </c>
      <c r="V22" s="1">
        <f t="shared" si="14"/>
        <v>82</v>
      </c>
      <c r="W22" s="1">
        <f t="shared" si="11"/>
        <v>89</v>
      </c>
      <c r="X22" s="1">
        <v>79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79</v>
      </c>
      <c r="AH22" s="1">
        <v>87</v>
      </c>
      <c r="AI22" s="1">
        <f t="shared" si="12"/>
        <v>85</v>
      </c>
      <c r="AJ22" s="1">
        <f t="shared" si="13"/>
        <v>89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36745</v>
      </c>
      <c r="C23" s="19" t="s">
        <v>242</v>
      </c>
      <c r="D23" s="18"/>
      <c r="E23" s="19">
        <f t="shared" si="0"/>
        <v>91</v>
      </c>
      <c r="F23" s="19" t="str">
        <f t="shared" si="1"/>
        <v>A</v>
      </c>
      <c r="G23" s="19">
        <f>IF((COUNTA(T12:AC12)&gt;0),(ROUND((AVERAGE(T23:AD23)),0)),"")</f>
        <v>91</v>
      </c>
      <c r="H23" s="19" t="str">
        <f t="shared" si="2"/>
        <v>A</v>
      </c>
      <c r="I23" s="35">
        <v>1</v>
      </c>
      <c r="J23" s="19" t="str">
        <f t="shared" si="3"/>
        <v>Memiliki kemampuan dalam mangidentifikasi tembang Pocung, novel, sesorah, mengidentifikasi adat mantu, dan Aksara Jawa.</v>
      </c>
      <c r="K23" s="19">
        <f t="shared" si="4"/>
        <v>85.6</v>
      </c>
      <c r="L23" s="19" t="str">
        <f t="shared" si="5"/>
        <v>A</v>
      </c>
      <c r="M23" s="19">
        <f t="shared" si="6"/>
        <v>85.6</v>
      </c>
      <c r="N23" s="19" t="str">
        <f t="shared" si="7"/>
        <v>A</v>
      </c>
      <c r="O23" s="35">
        <v>1</v>
      </c>
      <c r="P23" s="19" t="str">
        <f t="shared" si="8"/>
        <v xml:space="preserve">Sangat terampil dalam menganalisis tembang Pocung, Novel,membuat sesorah ,mengidentifikasi adat Mantu dan Menulis Aksara jawa. </v>
      </c>
      <c r="Q23" s="19" t="str">
        <f t="shared" si="9"/>
        <v>A</v>
      </c>
      <c r="R23" s="19" t="str">
        <f t="shared" si="10"/>
        <v>A</v>
      </c>
      <c r="S23" s="18"/>
      <c r="T23" s="1">
        <v>90</v>
      </c>
      <c r="U23" s="1">
        <v>94</v>
      </c>
      <c r="V23" s="1">
        <f t="shared" si="14"/>
        <v>93</v>
      </c>
      <c r="W23" s="1">
        <f t="shared" si="11"/>
        <v>96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79</v>
      </c>
      <c r="AH23" s="1">
        <v>87</v>
      </c>
      <c r="AI23" s="1">
        <f t="shared" si="12"/>
        <v>88</v>
      </c>
      <c r="AJ23" s="1">
        <f t="shared" si="13"/>
        <v>89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9646</v>
      </c>
      <c r="FK23" s="39">
        <v>9656</v>
      </c>
    </row>
    <row r="24" spans="1:167" x14ac:dyDescent="0.25">
      <c r="A24" s="19">
        <v>14</v>
      </c>
      <c r="B24" s="19">
        <v>36758</v>
      </c>
      <c r="C24" s="19" t="s">
        <v>243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dalam mangidentifikasi tembang Pocung, novel, sesorah, mengidentifikasi adat mantu tetapi Aksara Jawa perlu ditingkatkan.</v>
      </c>
      <c r="K24" s="19">
        <f t="shared" si="4"/>
        <v>87.4</v>
      </c>
      <c r="L24" s="19" t="str">
        <f t="shared" si="5"/>
        <v>A</v>
      </c>
      <c r="M24" s="19">
        <f t="shared" si="6"/>
        <v>87.4</v>
      </c>
      <c r="N24" s="19" t="str">
        <f t="shared" si="7"/>
        <v>A</v>
      </c>
      <c r="O24" s="35">
        <v>1</v>
      </c>
      <c r="P24" s="19" t="str">
        <f t="shared" si="8"/>
        <v xml:space="preserve">Sangat terampil dalam menganalisis tembang Pocung, Novel,membuat sesorah ,mengidentifikasi adat Mantu dan Menulis Aksara jawa. </v>
      </c>
      <c r="Q24" s="19" t="str">
        <f t="shared" si="9"/>
        <v>A</v>
      </c>
      <c r="R24" s="19" t="str">
        <f t="shared" si="10"/>
        <v>A</v>
      </c>
      <c r="S24" s="18"/>
      <c r="T24" s="1">
        <v>79</v>
      </c>
      <c r="U24" s="1">
        <v>87</v>
      </c>
      <c r="V24" s="1">
        <f t="shared" si="14"/>
        <v>82</v>
      </c>
      <c r="W24" s="1">
        <f t="shared" si="11"/>
        <v>89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90</v>
      </c>
      <c r="AH24" s="1">
        <v>88</v>
      </c>
      <c r="AI24" s="1">
        <f t="shared" si="12"/>
        <v>86</v>
      </c>
      <c r="AJ24" s="1">
        <f t="shared" si="13"/>
        <v>90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36771</v>
      </c>
      <c r="C25" s="19" t="s">
        <v>244</v>
      </c>
      <c r="D25" s="18"/>
      <c r="E25" s="19">
        <f t="shared" si="0"/>
        <v>91</v>
      </c>
      <c r="F25" s="19" t="str">
        <f t="shared" si="1"/>
        <v>A</v>
      </c>
      <c r="G25" s="19">
        <f>IF((COUNTA(T12:AC12)&gt;0),(ROUND((AVERAGE(T25:AD25)),0)),"")</f>
        <v>91</v>
      </c>
      <c r="H25" s="19" t="str">
        <f t="shared" si="2"/>
        <v>A</v>
      </c>
      <c r="I25" s="35">
        <v>1</v>
      </c>
      <c r="J25" s="19" t="str">
        <f t="shared" si="3"/>
        <v>Memiliki kemampuan dalam mangidentifikasi tembang Pocung, novel, sesorah, mengidentifikasi adat mantu, dan Aksara Jawa.</v>
      </c>
      <c r="K25" s="19">
        <f t="shared" si="4"/>
        <v>88.4</v>
      </c>
      <c r="L25" s="19" t="str">
        <f t="shared" si="5"/>
        <v>A</v>
      </c>
      <c r="M25" s="19">
        <f t="shared" si="6"/>
        <v>88.4</v>
      </c>
      <c r="N25" s="19" t="str">
        <f t="shared" si="7"/>
        <v>A</v>
      </c>
      <c r="O25" s="35">
        <v>1</v>
      </c>
      <c r="P25" s="19" t="str">
        <f t="shared" si="8"/>
        <v xml:space="preserve">Sangat terampil dalam menganalisis tembang Pocung, Novel,membuat sesorah ,mengidentifikasi adat Mantu dan Menulis Aksara jawa. 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96</v>
      </c>
      <c r="V25" s="1">
        <f t="shared" si="14"/>
        <v>88</v>
      </c>
      <c r="W25" s="1">
        <f t="shared" si="11"/>
        <v>98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95</v>
      </c>
      <c r="AG25" s="1">
        <v>79</v>
      </c>
      <c r="AH25" s="1">
        <v>84</v>
      </c>
      <c r="AI25" s="1">
        <f t="shared" si="12"/>
        <v>98</v>
      </c>
      <c r="AJ25" s="1">
        <f t="shared" si="13"/>
        <v>86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9647</v>
      </c>
      <c r="FK25" s="39">
        <v>9657</v>
      </c>
    </row>
    <row r="26" spans="1:167" x14ac:dyDescent="0.25">
      <c r="A26" s="19">
        <v>16</v>
      </c>
      <c r="B26" s="19">
        <v>36784</v>
      </c>
      <c r="C26" s="19" t="s">
        <v>245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dalam mangidentifikasi tembang Pocung, novel, sesorah, mengidentifikasi adat mantu tetapi Aksara Jawa perlu ditingkatkan.</v>
      </c>
      <c r="K26" s="19">
        <f t="shared" si="4"/>
        <v>91.2</v>
      </c>
      <c r="L26" s="19" t="str">
        <f t="shared" si="5"/>
        <v>A</v>
      </c>
      <c r="M26" s="19">
        <f t="shared" si="6"/>
        <v>91.2</v>
      </c>
      <c r="N26" s="19" t="str">
        <f t="shared" si="7"/>
        <v>A</v>
      </c>
      <c r="O26" s="35">
        <v>1</v>
      </c>
      <c r="P26" s="19" t="str">
        <f t="shared" si="8"/>
        <v xml:space="preserve">Sangat terampil dalam menganalisis tembang Pocung, Novel,membuat sesorah ,mengidentifikasi adat Mantu dan Menulis Aksara jawa. </v>
      </c>
      <c r="Q26" s="19" t="str">
        <f t="shared" si="9"/>
        <v>A</v>
      </c>
      <c r="R26" s="19" t="str">
        <f t="shared" si="10"/>
        <v>A</v>
      </c>
      <c r="S26" s="18"/>
      <c r="T26" s="1">
        <v>70</v>
      </c>
      <c r="U26" s="1">
        <v>86</v>
      </c>
      <c r="V26" s="1">
        <f t="shared" si="14"/>
        <v>73</v>
      </c>
      <c r="W26" s="1">
        <f t="shared" si="11"/>
        <v>88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95</v>
      </c>
      <c r="AH26" s="1">
        <v>92</v>
      </c>
      <c r="AI26" s="1">
        <f t="shared" si="12"/>
        <v>89</v>
      </c>
      <c r="AJ26" s="1">
        <f t="shared" si="13"/>
        <v>94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36797</v>
      </c>
      <c r="C27" s="19" t="s">
        <v>246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dalam mangidentifikasi tembang Pocung, novel, sesorah, mengidentifikasi adat mantu tetapi Aksara Jawa perlu ditingkatkan.</v>
      </c>
      <c r="K27" s="19">
        <f t="shared" si="4"/>
        <v>87.4</v>
      </c>
      <c r="L27" s="19" t="str">
        <f t="shared" si="5"/>
        <v>A</v>
      </c>
      <c r="M27" s="19">
        <f t="shared" si="6"/>
        <v>87.4</v>
      </c>
      <c r="N27" s="19" t="str">
        <f t="shared" si="7"/>
        <v>A</v>
      </c>
      <c r="O27" s="35">
        <v>1</v>
      </c>
      <c r="P27" s="19" t="str">
        <f t="shared" si="8"/>
        <v xml:space="preserve">Sangat terampil dalam menganalisis tembang Pocung, Novel,membuat sesorah ,mengidentifikasi adat Mantu dan Menulis Aksara jawa. </v>
      </c>
      <c r="Q27" s="19" t="str">
        <f t="shared" si="9"/>
        <v>A</v>
      </c>
      <c r="R27" s="19" t="str">
        <f t="shared" si="10"/>
        <v>A</v>
      </c>
      <c r="S27" s="18"/>
      <c r="T27" s="1">
        <v>70</v>
      </c>
      <c r="U27" s="1">
        <v>86</v>
      </c>
      <c r="V27" s="1">
        <f t="shared" si="14"/>
        <v>73</v>
      </c>
      <c r="W27" s="1">
        <f t="shared" si="11"/>
        <v>88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1">
        <v>90</v>
      </c>
      <c r="AI27" s="1">
        <f t="shared" si="12"/>
        <v>89</v>
      </c>
      <c r="AJ27" s="1">
        <f t="shared" si="13"/>
        <v>92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9648</v>
      </c>
      <c r="FK27" s="39">
        <v>9658</v>
      </c>
    </row>
    <row r="28" spans="1:167" x14ac:dyDescent="0.25">
      <c r="A28" s="19">
        <v>18</v>
      </c>
      <c r="B28" s="19">
        <v>36810</v>
      </c>
      <c r="C28" s="19" t="s">
        <v>247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mangidentifikasi tembang Pocung, novel, sesorah, mengidentifikasi adat mantu, dan Aksara Jawa.</v>
      </c>
      <c r="K28" s="19">
        <f t="shared" si="4"/>
        <v>93.8</v>
      </c>
      <c r="L28" s="19" t="str">
        <f t="shared" si="5"/>
        <v>A</v>
      </c>
      <c r="M28" s="19">
        <f t="shared" si="6"/>
        <v>93.8</v>
      </c>
      <c r="N28" s="19" t="str">
        <f t="shared" si="7"/>
        <v>A</v>
      </c>
      <c r="O28" s="35">
        <v>1</v>
      </c>
      <c r="P28" s="19" t="str">
        <f t="shared" si="8"/>
        <v xml:space="preserve">Sangat terampil dalam menganalisis tembang Pocung, Novel,membuat sesorah ,mengidentifikasi adat Mantu dan Menulis Aksara jawa. 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92</v>
      </c>
      <c r="V28" s="1">
        <f t="shared" si="14"/>
        <v>83</v>
      </c>
      <c r="W28" s="1">
        <f t="shared" si="11"/>
        <v>94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95</v>
      </c>
      <c r="AG28" s="1">
        <v>90</v>
      </c>
      <c r="AH28" s="1">
        <v>92</v>
      </c>
      <c r="AI28" s="1">
        <f t="shared" si="12"/>
        <v>98</v>
      </c>
      <c r="AJ28" s="1">
        <f t="shared" si="13"/>
        <v>94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36823</v>
      </c>
      <c r="C29" s="19" t="s">
        <v>248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dalam mangidentifikasi tembang Pocung, novel, sesorah, mengidentifikasi adat mantu tetapi Aksara Jawa perlu ditingkatkan.</v>
      </c>
      <c r="K29" s="19">
        <f t="shared" si="4"/>
        <v>84.4</v>
      </c>
      <c r="L29" s="19" t="str">
        <f t="shared" si="5"/>
        <v>A</v>
      </c>
      <c r="M29" s="19">
        <f t="shared" si="6"/>
        <v>84.4</v>
      </c>
      <c r="N29" s="19" t="str">
        <f t="shared" si="7"/>
        <v>A</v>
      </c>
      <c r="O29" s="35">
        <v>1</v>
      </c>
      <c r="P29" s="19" t="str">
        <f t="shared" si="8"/>
        <v xml:space="preserve">Sangat terampil dalam menganalisis tembang Pocung, Novel,membuat sesorah ,mengidentifikasi adat Mantu dan Menulis Aksara jawa. </v>
      </c>
      <c r="Q29" s="19" t="str">
        <f t="shared" si="9"/>
        <v>A</v>
      </c>
      <c r="R29" s="19" t="str">
        <f t="shared" si="10"/>
        <v>A</v>
      </c>
      <c r="S29" s="18"/>
      <c r="T29" s="1">
        <v>70</v>
      </c>
      <c r="U29" s="1">
        <v>76</v>
      </c>
      <c r="V29" s="1">
        <v>79</v>
      </c>
      <c r="W29" s="1">
        <f t="shared" si="11"/>
        <v>78</v>
      </c>
      <c r="X29" s="1">
        <v>79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79</v>
      </c>
      <c r="AH29" s="1">
        <v>86</v>
      </c>
      <c r="AI29" s="1">
        <f t="shared" si="12"/>
        <v>86</v>
      </c>
      <c r="AJ29" s="1">
        <f t="shared" si="13"/>
        <v>88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9649</v>
      </c>
      <c r="FK29" s="39">
        <v>9659</v>
      </c>
    </row>
    <row r="30" spans="1:167" x14ac:dyDescent="0.25">
      <c r="A30" s="19">
        <v>20</v>
      </c>
      <c r="B30" s="19">
        <v>36836</v>
      </c>
      <c r="C30" s="19" t="s">
        <v>249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mangidentifikasi tembang Pocung, novel, sesorah, mengidentifikasi adat mantu tetapi Aksara Jawa perlu ditingkatkan.</v>
      </c>
      <c r="K30" s="19">
        <f t="shared" si="4"/>
        <v>90</v>
      </c>
      <c r="L30" s="19" t="str">
        <f t="shared" si="5"/>
        <v>A</v>
      </c>
      <c r="M30" s="19">
        <f t="shared" si="6"/>
        <v>90</v>
      </c>
      <c r="N30" s="19" t="str">
        <f t="shared" si="7"/>
        <v>A</v>
      </c>
      <c r="O30" s="35">
        <v>1</v>
      </c>
      <c r="P30" s="19" t="str">
        <f t="shared" si="8"/>
        <v xml:space="preserve">Sangat terampil dalam menganalisis tembang Pocung, Novel,membuat sesorah ,mengidentifikasi adat Mantu dan Menulis Aksara jawa. 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86</v>
      </c>
      <c r="V30" s="1">
        <f t="shared" si="14"/>
        <v>83</v>
      </c>
      <c r="W30" s="1">
        <f t="shared" si="11"/>
        <v>88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93</v>
      </c>
      <c r="AH30" s="1">
        <v>92</v>
      </c>
      <c r="AI30" s="1">
        <f t="shared" si="12"/>
        <v>87</v>
      </c>
      <c r="AJ30" s="1">
        <f t="shared" si="13"/>
        <v>94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36849</v>
      </c>
      <c r="C31" s="19" t="s">
        <v>250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mangidentifikasi tembang Pocung, novel, sesorah, mengidentifikasi adat mantu tetapi Aksara Jawa perlu ditingkatkan.</v>
      </c>
      <c r="K31" s="19">
        <f t="shared" si="4"/>
        <v>86.2</v>
      </c>
      <c r="L31" s="19" t="str">
        <f t="shared" si="5"/>
        <v>A</v>
      </c>
      <c r="M31" s="19">
        <f t="shared" si="6"/>
        <v>86.2</v>
      </c>
      <c r="N31" s="19" t="str">
        <f t="shared" si="7"/>
        <v>A</v>
      </c>
      <c r="O31" s="35">
        <v>1</v>
      </c>
      <c r="P31" s="19" t="str">
        <f t="shared" si="8"/>
        <v xml:space="preserve">Sangat terampil dalam menganalisis tembang Pocung, Novel,membuat sesorah ,mengidentifikasi adat Mantu dan Menulis Aksara jawa. </v>
      </c>
      <c r="Q31" s="19" t="str">
        <f t="shared" si="9"/>
        <v>A</v>
      </c>
      <c r="R31" s="19" t="str">
        <f t="shared" si="10"/>
        <v>A</v>
      </c>
      <c r="S31" s="18"/>
      <c r="T31" s="1">
        <v>70</v>
      </c>
      <c r="U31" s="1">
        <v>87</v>
      </c>
      <c r="V31" s="1">
        <f t="shared" si="14"/>
        <v>73</v>
      </c>
      <c r="W31" s="1">
        <f t="shared" si="11"/>
        <v>89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>
        <v>87</v>
      </c>
      <c r="AI31" s="1">
        <f t="shared" si="12"/>
        <v>87</v>
      </c>
      <c r="AJ31" s="1">
        <f t="shared" si="13"/>
        <v>89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9650</v>
      </c>
      <c r="FK31" s="39">
        <v>9660</v>
      </c>
    </row>
    <row r="32" spans="1:167" x14ac:dyDescent="0.25">
      <c r="A32" s="19">
        <v>22</v>
      </c>
      <c r="B32" s="19">
        <v>36862</v>
      </c>
      <c r="C32" s="19" t="s">
        <v>251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mangidentifikasi tembang Pocung, novel, sesorah, mengidentifikasi adat mantu tetapi Aksara Jawa perlu ditingkatkan.</v>
      </c>
      <c r="K32" s="19">
        <f t="shared" si="4"/>
        <v>88.4</v>
      </c>
      <c r="L32" s="19" t="str">
        <f t="shared" si="5"/>
        <v>A</v>
      </c>
      <c r="M32" s="19">
        <f t="shared" si="6"/>
        <v>88.4</v>
      </c>
      <c r="N32" s="19" t="str">
        <f t="shared" si="7"/>
        <v>A</v>
      </c>
      <c r="O32" s="35">
        <v>1</v>
      </c>
      <c r="P32" s="19" t="str">
        <f t="shared" si="8"/>
        <v xml:space="preserve">Sangat terampil dalam menganalisis tembang Pocung, Novel,membuat sesorah ,mengidentifikasi adat Mantu dan Menulis Aksara jawa. </v>
      </c>
      <c r="Q32" s="19" t="str">
        <f t="shared" si="9"/>
        <v>A</v>
      </c>
      <c r="R32" s="19" t="str">
        <f t="shared" si="10"/>
        <v>A</v>
      </c>
      <c r="S32" s="18"/>
      <c r="T32" s="1">
        <v>77</v>
      </c>
      <c r="U32" s="1">
        <v>87</v>
      </c>
      <c r="V32" s="1">
        <f t="shared" si="14"/>
        <v>80</v>
      </c>
      <c r="W32" s="1">
        <f t="shared" si="11"/>
        <v>89</v>
      </c>
      <c r="X32" s="1">
        <v>81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89</v>
      </c>
      <c r="AH32" s="1">
        <v>92</v>
      </c>
      <c r="AI32" s="1">
        <f t="shared" si="12"/>
        <v>85</v>
      </c>
      <c r="AJ32" s="1">
        <f t="shared" si="13"/>
        <v>94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36875</v>
      </c>
      <c r="C33" s="19" t="s">
        <v>252</v>
      </c>
      <c r="D33" s="18"/>
      <c r="E33" s="19">
        <f t="shared" si="0"/>
        <v>91</v>
      </c>
      <c r="F33" s="19" t="str">
        <f t="shared" si="1"/>
        <v>A</v>
      </c>
      <c r="G33" s="19">
        <f>IF((COUNTA(T12:AC12)&gt;0),(ROUND((AVERAGE(T33:AD33)),0)),"")</f>
        <v>91</v>
      </c>
      <c r="H33" s="19" t="str">
        <f t="shared" si="2"/>
        <v>A</v>
      </c>
      <c r="I33" s="35">
        <v>1</v>
      </c>
      <c r="J33" s="19" t="str">
        <f t="shared" si="3"/>
        <v>Memiliki kemampuan dalam mangidentifikasi tembang Pocung, novel, sesorah, mengidentifikasi adat mantu, dan Aksara Jawa.</v>
      </c>
      <c r="K33" s="19">
        <f t="shared" si="4"/>
        <v>87.4</v>
      </c>
      <c r="L33" s="19" t="str">
        <f t="shared" si="5"/>
        <v>A</v>
      </c>
      <c r="M33" s="19">
        <f t="shared" si="6"/>
        <v>87.4</v>
      </c>
      <c r="N33" s="19" t="str">
        <f t="shared" si="7"/>
        <v>A</v>
      </c>
      <c r="O33" s="35">
        <v>1</v>
      </c>
      <c r="P33" s="19" t="str">
        <f t="shared" si="8"/>
        <v xml:space="preserve">Sangat terampil dalam menganalisis tembang Pocung, Novel,membuat sesorah ,mengidentifikasi adat Mantu dan Menulis Aksara jawa. 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94</v>
      </c>
      <c r="V33" s="1">
        <f t="shared" si="14"/>
        <v>88</v>
      </c>
      <c r="W33" s="1">
        <f t="shared" si="11"/>
        <v>96</v>
      </c>
      <c r="X33" s="1">
        <v>94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84</v>
      </c>
      <c r="AH33" s="1">
        <v>87</v>
      </c>
      <c r="AI33" s="1">
        <f t="shared" si="12"/>
        <v>90</v>
      </c>
      <c r="AJ33" s="1">
        <f t="shared" si="13"/>
        <v>89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36888</v>
      </c>
      <c r="C34" s="19" t="s">
        <v>253</v>
      </c>
      <c r="D34" s="18"/>
      <c r="E34" s="19">
        <f t="shared" si="0"/>
        <v>89</v>
      </c>
      <c r="F34" s="19" t="str">
        <f t="shared" si="1"/>
        <v>A</v>
      </c>
      <c r="G34" s="19">
        <f>IF((COUNTA(T12:AC12)&gt;0),(ROUND((AVERAGE(T34:AD34)),0)),"")</f>
        <v>89</v>
      </c>
      <c r="H34" s="19" t="str">
        <f t="shared" si="2"/>
        <v>A</v>
      </c>
      <c r="I34" s="35">
        <v>1</v>
      </c>
      <c r="J34" s="19" t="str">
        <f t="shared" si="3"/>
        <v>Memiliki kemampuan dalam mangidentifikasi tembang Pocung, novel, sesorah, mengidentifikasi adat mantu, dan Aksara Jawa.</v>
      </c>
      <c r="K34" s="19">
        <f t="shared" si="4"/>
        <v>88.8</v>
      </c>
      <c r="L34" s="19" t="str">
        <f t="shared" si="5"/>
        <v>A</v>
      </c>
      <c r="M34" s="19">
        <f t="shared" si="6"/>
        <v>88.8</v>
      </c>
      <c r="N34" s="19" t="str">
        <f t="shared" si="7"/>
        <v>A</v>
      </c>
      <c r="O34" s="35">
        <v>1</v>
      </c>
      <c r="P34" s="19" t="str">
        <f t="shared" si="8"/>
        <v xml:space="preserve">Sangat terampil dalam menganalisis tembang Pocung, Novel,membuat sesorah ,mengidentifikasi adat Mantu dan Menulis Aksara jawa. </v>
      </c>
      <c r="Q34" s="19" t="str">
        <f t="shared" si="9"/>
        <v>A</v>
      </c>
      <c r="R34" s="19" t="str">
        <f t="shared" si="10"/>
        <v>A</v>
      </c>
      <c r="S34" s="18"/>
      <c r="T34" s="1">
        <v>93</v>
      </c>
      <c r="U34" s="1">
        <v>80</v>
      </c>
      <c r="V34" s="1">
        <f t="shared" si="14"/>
        <v>96</v>
      </c>
      <c r="W34" s="1">
        <f t="shared" si="11"/>
        <v>82</v>
      </c>
      <c r="X34" s="1">
        <v>95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95</v>
      </c>
      <c r="AH34" s="1">
        <v>88</v>
      </c>
      <c r="AI34" s="1">
        <f t="shared" si="12"/>
        <v>87</v>
      </c>
      <c r="AJ34" s="1">
        <f t="shared" si="13"/>
        <v>90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36901</v>
      </c>
      <c r="C35" s="19" t="s">
        <v>254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mangidentifikasi tembang Pocung, novel, sesorah, mengidentifikasi adat mantu, dan Aksara Jawa.</v>
      </c>
      <c r="K35" s="19">
        <f t="shared" si="4"/>
        <v>89.6</v>
      </c>
      <c r="L35" s="19" t="str">
        <f t="shared" si="5"/>
        <v>A</v>
      </c>
      <c r="M35" s="19">
        <f t="shared" si="6"/>
        <v>89.6</v>
      </c>
      <c r="N35" s="19" t="str">
        <f t="shared" si="7"/>
        <v>A</v>
      </c>
      <c r="O35" s="35">
        <v>1</v>
      </c>
      <c r="P35" s="19" t="str">
        <f t="shared" si="8"/>
        <v xml:space="preserve">Sangat terampil dalam menganalisis tembang Pocung, Novel,membuat sesorah ,mengidentifikasi adat Mantu dan Menulis Aksara jawa. </v>
      </c>
      <c r="Q35" s="19" t="str">
        <f t="shared" si="9"/>
        <v>A</v>
      </c>
      <c r="R35" s="19" t="str">
        <f t="shared" si="10"/>
        <v>A</v>
      </c>
      <c r="S35" s="18"/>
      <c r="T35" s="1">
        <v>83</v>
      </c>
      <c r="U35" s="1">
        <v>86</v>
      </c>
      <c r="V35" s="1">
        <f t="shared" si="14"/>
        <v>86</v>
      </c>
      <c r="W35" s="1">
        <f t="shared" si="11"/>
        <v>88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93</v>
      </c>
      <c r="AG35" s="1">
        <v>79</v>
      </c>
      <c r="AH35" s="1">
        <v>89</v>
      </c>
      <c r="AI35" s="1">
        <f t="shared" si="12"/>
        <v>96</v>
      </c>
      <c r="AJ35" s="1">
        <f t="shared" si="13"/>
        <v>91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36914</v>
      </c>
      <c r="C36" s="19" t="s">
        <v>255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dalam mangidentifikasi tembang Pocung, novel, sesorah, mengidentifikasi adat mantu tetapi Aksara Jawa perlu ditingkatkan.</v>
      </c>
      <c r="K36" s="19">
        <f t="shared" si="4"/>
        <v>88.8</v>
      </c>
      <c r="L36" s="19" t="str">
        <f t="shared" si="5"/>
        <v>A</v>
      </c>
      <c r="M36" s="19">
        <f t="shared" si="6"/>
        <v>88.8</v>
      </c>
      <c r="N36" s="19" t="str">
        <f t="shared" si="7"/>
        <v>A</v>
      </c>
      <c r="O36" s="35">
        <v>1</v>
      </c>
      <c r="P36" s="19" t="str">
        <f t="shared" si="8"/>
        <v xml:space="preserve">Sangat terampil dalam menganalisis tembang Pocung, Novel,membuat sesorah ,mengidentifikasi adat Mantu dan Menulis Aksara jawa. </v>
      </c>
      <c r="Q36" s="19" t="str">
        <f t="shared" si="9"/>
        <v>A</v>
      </c>
      <c r="R36" s="19" t="str">
        <f t="shared" si="10"/>
        <v>A</v>
      </c>
      <c r="S36" s="18"/>
      <c r="T36" s="1">
        <v>76</v>
      </c>
      <c r="U36" s="1">
        <v>86</v>
      </c>
      <c r="V36" s="1">
        <f t="shared" si="14"/>
        <v>79</v>
      </c>
      <c r="W36" s="1">
        <f t="shared" si="11"/>
        <v>88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93</v>
      </c>
      <c r="AG36" s="1">
        <v>79</v>
      </c>
      <c r="AH36" s="1">
        <v>87</v>
      </c>
      <c r="AI36" s="1">
        <f t="shared" si="12"/>
        <v>96</v>
      </c>
      <c r="AJ36" s="1">
        <f t="shared" si="13"/>
        <v>89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36927</v>
      </c>
      <c r="C37" s="19" t="s">
        <v>256</v>
      </c>
      <c r="D37" s="18"/>
      <c r="E37" s="19">
        <f t="shared" si="0"/>
        <v>91</v>
      </c>
      <c r="F37" s="19" t="str">
        <f t="shared" si="1"/>
        <v>A</v>
      </c>
      <c r="G37" s="19">
        <f>IF((COUNTA(T12:AC12)&gt;0),(ROUND((AVERAGE(T37:AD37)),0)),"")</f>
        <v>91</v>
      </c>
      <c r="H37" s="19" t="str">
        <f t="shared" si="2"/>
        <v>A</v>
      </c>
      <c r="I37" s="35">
        <v>1</v>
      </c>
      <c r="J37" s="19" t="str">
        <f t="shared" si="3"/>
        <v>Memiliki kemampuan dalam mangidentifikasi tembang Pocung, novel, sesorah, mengidentifikasi adat mantu, dan Aksara Jawa.</v>
      </c>
      <c r="K37" s="19">
        <f t="shared" si="4"/>
        <v>90</v>
      </c>
      <c r="L37" s="19" t="str">
        <f t="shared" si="5"/>
        <v>A</v>
      </c>
      <c r="M37" s="19">
        <f t="shared" si="6"/>
        <v>90</v>
      </c>
      <c r="N37" s="19" t="str">
        <f t="shared" si="7"/>
        <v>A</v>
      </c>
      <c r="O37" s="35">
        <v>1</v>
      </c>
      <c r="P37" s="19" t="str">
        <f t="shared" si="8"/>
        <v xml:space="preserve">Sangat terampil dalam menganalisis tembang Pocung, Novel,membuat sesorah ,mengidentifikasi adat Mantu dan Menulis Aksara jawa. </v>
      </c>
      <c r="Q37" s="19" t="str">
        <f t="shared" si="9"/>
        <v>A</v>
      </c>
      <c r="R37" s="19" t="str">
        <f t="shared" si="10"/>
        <v>A</v>
      </c>
      <c r="S37" s="18"/>
      <c r="T37" s="1">
        <v>95</v>
      </c>
      <c r="U37" s="1">
        <v>88</v>
      </c>
      <c r="V37" s="1">
        <f t="shared" si="14"/>
        <v>98</v>
      </c>
      <c r="W37" s="1">
        <f t="shared" si="11"/>
        <v>90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93</v>
      </c>
      <c r="AG37" s="1">
        <v>79</v>
      </c>
      <c r="AH37" s="1">
        <v>90</v>
      </c>
      <c r="AI37" s="1">
        <f t="shared" si="12"/>
        <v>96</v>
      </c>
      <c r="AJ37" s="1">
        <f t="shared" si="13"/>
        <v>92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36940</v>
      </c>
      <c r="C38" s="19" t="s">
        <v>257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dalam mangidentifikasi tembang Pocung, novel, sesorah, mengidentifikasi adat mantu, dan Aksara Jawa.</v>
      </c>
      <c r="K38" s="19">
        <f t="shared" si="4"/>
        <v>88</v>
      </c>
      <c r="L38" s="19" t="str">
        <f t="shared" si="5"/>
        <v>A</v>
      </c>
      <c r="M38" s="19">
        <f t="shared" si="6"/>
        <v>88</v>
      </c>
      <c r="N38" s="19" t="str">
        <f t="shared" si="7"/>
        <v>A</v>
      </c>
      <c r="O38" s="35">
        <v>1</v>
      </c>
      <c r="P38" s="19" t="str">
        <f t="shared" si="8"/>
        <v xml:space="preserve">Sangat terampil dalam menganalisis tembang Pocung, Novel,membuat sesorah ,mengidentifikasi adat Mantu dan Menulis Aksara jawa. </v>
      </c>
      <c r="Q38" s="19" t="str">
        <f t="shared" si="9"/>
        <v>A</v>
      </c>
      <c r="R38" s="19" t="str">
        <f t="shared" si="10"/>
        <v>A</v>
      </c>
      <c r="S38" s="18"/>
      <c r="T38" s="1">
        <v>86</v>
      </c>
      <c r="U38" s="1">
        <v>88</v>
      </c>
      <c r="V38" s="1">
        <f t="shared" si="14"/>
        <v>89</v>
      </c>
      <c r="W38" s="1">
        <f t="shared" si="11"/>
        <v>90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89</v>
      </c>
      <c r="AI38" s="1">
        <f t="shared" si="12"/>
        <v>88</v>
      </c>
      <c r="AJ38" s="1">
        <f t="shared" si="13"/>
        <v>91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36953</v>
      </c>
      <c r="C39" s="19" t="s">
        <v>258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dalam mangidentifikasi tembang Pocung, novel, sesorah, mengidentifikasi adat mantu tetapi Aksara Jawa perlu ditingkatkan.</v>
      </c>
      <c r="K39" s="19">
        <f t="shared" si="4"/>
        <v>91.2</v>
      </c>
      <c r="L39" s="19" t="str">
        <f t="shared" si="5"/>
        <v>A</v>
      </c>
      <c r="M39" s="19">
        <f t="shared" si="6"/>
        <v>91.2</v>
      </c>
      <c r="N39" s="19" t="str">
        <f t="shared" si="7"/>
        <v>A</v>
      </c>
      <c r="O39" s="35">
        <v>1</v>
      </c>
      <c r="P39" s="19" t="str">
        <f t="shared" si="8"/>
        <v xml:space="preserve">Sangat terampil dalam menganalisis tembang Pocung, Novel,membuat sesorah ,mengidentifikasi adat Mantu dan Menulis Aksara jawa. </v>
      </c>
      <c r="Q39" s="19" t="str">
        <f t="shared" si="9"/>
        <v>A</v>
      </c>
      <c r="R39" s="19" t="str">
        <f t="shared" si="10"/>
        <v>A</v>
      </c>
      <c r="S39" s="18"/>
      <c r="T39" s="1">
        <v>70</v>
      </c>
      <c r="U39" s="1">
        <v>84</v>
      </c>
      <c r="V39" s="1">
        <f t="shared" si="14"/>
        <v>73</v>
      </c>
      <c r="W39" s="1">
        <f t="shared" si="11"/>
        <v>86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95</v>
      </c>
      <c r="AG39" s="1">
        <v>85</v>
      </c>
      <c r="AH39" s="1">
        <v>88</v>
      </c>
      <c r="AI39" s="1">
        <f t="shared" si="12"/>
        <v>98</v>
      </c>
      <c r="AJ39" s="1">
        <f t="shared" si="13"/>
        <v>90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36966</v>
      </c>
      <c r="C40" s="19" t="s">
        <v>259</v>
      </c>
      <c r="D40" s="18"/>
      <c r="E40" s="19">
        <f t="shared" si="0"/>
        <v>90</v>
      </c>
      <c r="F40" s="19" t="str">
        <f t="shared" si="1"/>
        <v>A</v>
      </c>
      <c r="G40" s="19">
        <f>IF((COUNTA(T12:AC12)&gt;0),(ROUND((AVERAGE(T40:AD40)),0)),"")</f>
        <v>90</v>
      </c>
      <c r="H40" s="19" t="str">
        <f t="shared" si="2"/>
        <v>A</v>
      </c>
      <c r="I40" s="35">
        <v>1</v>
      </c>
      <c r="J40" s="19" t="str">
        <f t="shared" si="3"/>
        <v>Memiliki kemampuan dalam mangidentifikasi tembang Pocung, novel, sesorah, mengidentifikasi adat mantu, dan Aksara Jawa.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1</v>
      </c>
      <c r="P40" s="19" t="str">
        <f t="shared" si="8"/>
        <v xml:space="preserve">Sangat terampil dalam menganalisis tembang Pocung, Novel,membuat sesorah ,mengidentifikasi adat Mantu dan Menulis Aksara jawa. </v>
      </c>
      <c r="Q40" s="19" t="str">
        <f t="shared" si="9"/>
        <v>A</v>
      </c>
      <c r="R40" s="19" t="str">
        <f t="shared" si="10"/>
        <v>A</v>
      </c>
      <c r="S40" s="18"/>
      <c r="T40" s="1">
        <v>92</v>
      </c>
      <c r="U40" s="1">
        <v>87</v>
      </c>
      <c r="V40" s="1">
        <f t="shared" si="14"/>
        <v>95</v>
      </c>
      <c r="W40" s="1">
        <f t="shared" si="11"/>
        <v>89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>
        <v>87</v>
      </c>
      <c r="AI40" s="1">
        <f t="shared" si="12"/>
        <v>86</v>
      </c>
      <c r="AJ40" s="1">
        <f t="shared" si="13"/>
        <v>89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36979</v>
      </c>
      <c r="C41" s="19" t="s">
        <v>260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mangidentifikasi tembang Pocung, novel, sesorah, mengidentifikasi adat mantu tetapi Aksara Jawa perlu ditingkatkan.</v>
      </c>
      <c r="K41" s="19">
        <f t="shared" si="4"/>
        <v>87.4</v>
      </c>
      <c r="L41" s="19" t="str">
        <f t="shared" si="5"/>
        <v>A</v>
      </c>
      <c r="M41" s="19">
        <f t="shared" si="6"/>
        <v>87.4</v>
      </c>
      <c r="N41" s="19" t="str">
        <f t="shared" si="7"/>
        <v>A</v>
      </c>
      <c r="O41" s="35">
        <v>1</v>
      </c>
      <c r="P41" s="19" t="str">
        <f t="shared" si="8"/>
        <v xml:space="preserve">Sangat terampil dalam menganalisis tembang Pocung, Novel,membuat sesorah ,mengidentifikasi adat Mantu dan Menulis Aksara jawa. </v>
      </c>
      <c r="Q41" s="19" t="str">
        <f t="shared" si="9"/>
        <v>A</v>
      </c>
      <c r="R41" s="19" t="str">
        <f t="shared" si="10"/>
        <v>A</v>
      </c>
      <c r="S41" s="18"/>
      <c r="T41" s="1">
        <v>67</v>
      </c>
      <c r="U41" s="1">
        <v>87</v>
      </c>
      <c r="V41" s="1">
        <f t="shared" si="14"/>
        <v>70</v>
      </c>
      <c r="W41" s="1">
        <f t="shared" si="11"/>
        <v>89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88</v>
      </c>
      <c r="AH41" s="1">
        <v>87</v>
      </c>
      <c r="AI41" s="1">
        <f t="shared" si="12"/>
        <v>88</v>
      </c>
      <c r="AJ41" s="1">
        <f t="shared" si="13"/>
        <v>89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36992</v>
      </c>
      <c r="C42" s="19" t="s">
        <v>261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dalam mangidentifikasi tembang Pocung, novel, sesorah, mengidentifikasi adat mantu tetapi Aksara Jawa perlu ditingkatkan.</v>
      </c>
      <c r="K42" s="19">
        <f t="shared" si="4"/>
        <v>86.2</v>
      </c>
      <c r="L42" s="19" t="str">
        <f t="shared" si="5"/>
        <v>A</v>
      </c>
      <c r="M42" s="19">
        <f t="shared" si="6"/>
        <v>86.2</v>
      </c>
      <c r="N42" s="19" t="str">
        <f t="shared" si="7"/>
        <v>A</v>
      </c>
      <c r="O42" s="35">
        <v>1</v>
      </c>
      <c r="P42" s="19" t="str">
        <f t="shared" si="8"/>
        <v xml:space="preserve">Sangat terampil dalam menganalisis tembang Pocung, Novel,membuat sesorah ,mengidentifikasi adat Mantu dan Menulis Aksara jawa. </v>
      </c>
      <c r="Q42" s="19" t="str">
        <f t="shared" si="9"/>
        <v>A</v>
      </c>
      <c r="R42" s="19" t="str">
        <f t="shared" si="10"/>
        <v>A</v>
      </c>
      <c r="S42" s="18"/>
      <c r="T42" s="1">
        <v>62</v>
      </c>
      <c r="U42" s="1">
        <v>87</v>
      </c>
      <c r="V42" s="1">
        <f t="shared" si="14"/>
        <v>65</v>
      </c>
      <c r="W42" s="1">
        <f t="shared" si="11"/>
        <v>89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78</v>
      </c>
      <c r="AH42" s="1">
        <v>87</v>
      </c>
      <c r="AI42" s="1">
        <f t="shared" si="12"/>
        <v>90</v>
      </c>
      <c r="AJ42" s="1">
        <f t="shared" si="13"/>
        <v>89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37005</v>
      </c>
      <c r="C43" s="19" t="s">
        <v>262</v>
      </c>
      <c r="D43" s="18"/>
      <c r="E43" s="19">
        <f t="shared" si="0"/>
        <v>92</v>
      </c>
      <c r="F43" s="19" t="str">
        <f t="shared" si="1"/>
        <v>A</v>
      </c>
      <c r="G43" s="19">
        <f>IF((COUNTA(T12:AC12)&gt;0),(ROUND((AVERAGE(T43:AD43)),0)),"")</f>
        <v>92</v>
      </c>
      <c r="H43" s="19" t="str">
        <f t="shared" si="2"/>
        <v>A</v>
      </c>
      <c r="I43" s="35">
        <v>1</v>
      </c>
      <c r="J43" s="19" t="str">
        <f t="shared" si="3"/>
        <v>Memiliki kemampuan dalam mangidentifikasi tembang Pocung, novel, sesorah, mengidentifikasi adat mantu, dan Aksara Jawa.</v>
      </c>
      <c r="K43" s="19">
        <f t="shared" si="4"/>
        <v>86.8</v>
      </c>
      <c r="L43" s="19" t="str">
        <f t="shared" si="5"/>
        <v>A</v>
      </c>
      <c r="M43" s="19">
        <f t="shared" si="6"/>
        <v>86.8</v>
      </c>
      <c r="N43" s="19" t="str">
        <f t="shared" si="7"/>
        <v>A</v>
      </c>
      <c r="O43" s="35">
        <v>1</v>
      </c>
      <c r="P43" s="19" t="str">
        <f t="shared" si="8"/>
        <v xml:space="preserve">Sangat terampil dalam menganalisis tembang Pocung, Novel,membuat sesorah ,mengidentifikasi adat Mantu dan Menulis Aksara jawa. </v>
      </c>
      <c r="Q43" s="19" t="str">
        <f t="shared" si="9"/>
        <v>A</v>
      </c>
      <c r="R43" s="19" t="str">
        <f t="shared" si="10"/>
        <v>A</v>
      </c>
      <c r="S43" s="18"/>
      <c r="T43" s="1">
        <v>93</v>
      </c>
      <c r="U43" s="1">
        <v>93</v>
      </c>
      <c r="V43" s="1">
        <f t="shared" si="14"/>
        <v>96</v>
      </c>
      <c r="W43" s="1">
        <f t="shared" si="11"/>
        <v>95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83</v>
      </c>
      <c r="AH43" s="1">
        <v>87</v>
      </c>
      <c r="AI43" s="1">
        <f t="shared" si="12"/>
        <v>89</v>
      </c>
      <c r="AJ43" s="1">
        <f t="shared" si="13"/>
        <v>89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37018</v>
      </c>
      <c r="C44" s="19" t="s">
        <v>263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Memiliki kemampuan dalam mangidentifikasi tembang Pocung, novel, sesorah, mengidentifikasi adat mantu, dan Aksara Jawa.</v>
      </c>
      <c r="K44" s="19">
        <f t="shared" si="4"/>
        <v>87.6</v>
      </c>
      <c r="L44" s="19" t="str">
        <f t="shared" si="5"/>
        <v>A</v>
      </c>
      <c r="M44" s="19">
        <f t="shared" si="6"/>
        <v>87.6</v>
      </c>
      <c r="N44" s="19" t="str">
        <f t="shared" si="7"/>
        <v>A</v>
      </c>
      <c r="O44" s="35">
        <v>1</v>
      </c>
      <c r="P44" s="19" t="str">
        <f t="shared" si="8"/>
        <v xml:space="preserve">Sangat terampil dalam menganalisis tembang Pocung, Novel,membuat sesorah ,mengidentifikasi adat Mantu dan Menulis Aksara jawa. 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86</v>
      </c>
      <c r="V44" s="1">
        <f t="shared" si="14"/>
        <v>93</v>
      </c>
      <c r="W44" s="1">
        <f t="shared" si="11"/>
        <v>88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89</v>
      </c>
      <c r="AH44" s="1">
        <v>87</v>
      </c>
      <c r="AI44" s="1">
        <f t="shared" si="12"/>
        <v>88</v>
      </c>
      <c r="AJ44" s="1">
        <f t="shared" si="13"/>
        <v>89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37031</v>
      </c>
      <c r="C45" s="19" t="s">
        <v>264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dalam mangidentifikasi tembang Pocung, novel, sesorah, mengidentifikasi adat mantu tetapi Aksara Jawa perlu ditingkatkan.</v>
      </c>
      <c r="K45" s="19">
        <f t="shared" si="4"/>
        <v>88</v>
      </c>
      <c r="L45" s="19" t="str">
        <f t="shared" si="5"/>
        <v>A</v>
      </c>
      <c r="M45" s="19">
        <f t="shared" si="6"/>
        <v>88</v>
      </c>
      <c r="N45" s="19" t="str">
        <f t="shared" si="7"/>
        <v>A</v>
      </c>
      <c r="O45" s="35">
        <v>1</v>
      </c>
      <c r="P45" s="19" t="str">
        <f t="shared" si="8"/>
        <v xml:space="preserve">Sangat terampil dalam menganalisis tembang Pocung, Novel,membuat sesorah ,mengidentifikasi adat Mantu dan Menulis Aksara jawa. </v>
      </c>
      <c r="Q45" s="19" t="str">
        <f t="shared" si="9"/>
        <v>A</v>
      </c>
      <c r="R45" s="19" t="str">
        <f t="shared" si="10"/>
        <v>A</v>
      </c>
      <c r="S45" s="18"/>
      <c r="T45" s="1">
        <v>70</v>
      </c>
      <c r="U45" s="1">
        <v>81</v>
      </c>
      <c r="V45" s="1">
        <f t="shared" si="14"/>
        <v>73</v>
      </c>
      <c r="W45" s="1">
        <f t="shared" si="11"/>
        <v>83</v>
      </c>
      <c r="X45" s="1">
        <v>71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89</v>
      </c>
      <c r="AH45" s="1">
        <v>90</v>
      </c>
      <c r="AI45" s="1">
        <f t="shared" si="12"/>
        <v>86</v>
      </c>
      <c r="AJ45" s="1">
        <f t="shared" si="13"/>
        <v>92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37044</v>
      </c>
      <c r="C46" s="19" t="s">
        <v>265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dalam mangidentifikasi tembang Pocung, novel, sesorah, mengidentifikasi adat mantu tetapi Aksara Jawa perlu ditingkatkan.</v>
      </c>
      <c r="K46" s="19">
        <f t="shared" si="4"/>
        <v>85.8</v>
      </c>
      <c r="L46" s="19" t="str">
        <f t="shared" si="5"/>
        <v>A</v>
      </c>
      <c r="M46" s="19">
        <f t="shared" si="6"/>
        <v>85.8</v>
      </c>
      <c r="N46" s="19" t="str">
        <f t="shared" si="7"/>
        <v>A</v>
      </c>
      <c r="O46" s="35">
        <v>1</v>
      </c>
      <c r="P46" s="19" t="str">
        <f t="shared" si="8"/>
        <v xml:space="preserve">Sangat terampil dalam menganalisis tembang Pocung, Novel,membuat sesorah ,mengidentifikasi adat Mantu dan Menulis Aksara jawa. </v>
      </c>
      <c r="Q46" s="19" t="str">
        <f t="shared" si="9"/>
        <v>A</v>
      </c>
      <c r="R46" s="19" t="str">
        <f t="shared" si="10"/>
        <v>A</v>
      </c>
      <c r="S46" s="18"/>
      <c r="T46" s="1">
        <v>76</v>
      </c>
      <c r="U46" s="1">
        <v>70</v>
      </c>
      <c r="V46" s="1">
        <f t="shared" si="14"/>
        <v>79</v>
      </c>
      <c r="W46" s="1">
        <f t="shared" si="11"/>
        <v>72</v>
      </c>
      <c r="X46" s="1">
        <v>83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90</v>
      </c>
      <c r="AH46" s="1">
        <v>87</v>
      </c>
      <c r="AI46" s="1">
        <f t="shared" si="12"/>
        <v>83</v>
      </c>
      <c r="AJ46" s="1">
        <f t="shared" si="13"/>
        <v>89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2017-12-19T06:48:32Z</dcterms:modified>
  <cp:category/>
</cp:coreProperties>
</file>