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15" windowWidth="15015" windowHeight="4815" activeTab="2"/>
  </bookViews>
  <sheets>
    <sheet name="XI-IPS 1" sheetId="1" r:id="rId1"/>
    <sheet name="XI-IPS 2" sheetId="2" r:id="rId2"/>
    <sheet name="XI-IPS 3" sheetId="3" r:id="rId3"/>
  </sheets>
  <calcPr calcId="125725"/>
</workbook>
</file>

<file path=xl/calcChain.xml><?xml version="1.0" encoding="utf-8"?>
<calcChain xmlns="http://schemas.openxmlformats.org/spreadsheetml/2006/main">
  <c r="K55" i="3"/>
  <c r="R50"/>
  <c r="Q50"/>
  <c r="P50"/>
  <c r="M50"/>
  <c r="N50" s="1"/>
  <c r="L50"/>
  <c r="K50"/>
  <c r="J50"/>
  <c r="G50"/>
  <c r="H50" s="1"/>
  <c r="E50"/>
  <c r="F50" s="1"/>
  <c r="R49"/>
  <c r="Q49"/>
  <c r="P49"/>
  <c r="M49"/>
  <c r="N49" s="1"/>
  <c r="L49"/>
  <c r="K49"/>
  <c r="J49"/>
  <c r="G49"/>
  <c r="H49" s="1"/>
  <c r="E49"/>
  <c r="F49" s="1"/>
  <c r="R48"/>
  <c r="Q48"/>
  <c r="P48"/>
  <c r="M48"/>
  <c r="N48" s="1"/>
  <c r="L48"/>
  <c r="K48"/>
  <c r="J48"/>
  <c r="G48"/>
  <c r="H48" s="1"/>
  <c r="E48"/>
  <c r="F48" s="1"/>
  <c r="R47"/>
  <c r="Q47"/>
  <c r="P47"/>
  <c r="M47"/>
  <c r="N47" s="1"/>
  <c r="K47"/>
  <c r="L47" s="1"/>
  <c r="J47"/>
  <c r="G47"/>
  <c r="H47" s="1"/>
  <c r="E47"/>
  <c r="F47" s="1"/>
  <c r="R46"/>
  <c r="Q46"/>
  <c r="P46"/>
  <c r="M46"/>
  <c r="N46" s="1"/>
  <c r="K46"/>
  <c r="L46" s="1"/>
  <c r="J46"/>
  <c r="G46"/>
  <c r="H46" s="1"/>
  <c r="E46"/>
  <c r="F46" s="1"/>
  <c r="R45"/>
  <c r="Q45"/>
  <c r="P45"/>
  <c r="M45"/>
  <c r="N45" s="1"/>
  <c r="K45"/>
  <c r="L45" s="1"/>
  <c r="J45"/>
  <c r="G45"/>
  <c r="H45" s="1"/>
  <c r="E45"/>
  <c r="F45" s="1"/>
  <c r="R44"/>
  <c r="Q44"/>
  <c r="P44"/>
  <c r="M44"/>
  <c r="N44" s="1"/>
  <c r="K44"/>
  <c r="L44" s="1"/>
  <c r="J44"/>
  <c r="G44"/>
  <c r="H44" s="1"/>
  <c r="E44"/>
  <c r="F44" s="1"/>
  <c r="R43"/>
  <c r="Q43"/>
  <c r="P43"/>
  <c r="M43"/>
  <c r="N43" s="1"/>
  <c r="K43"/>
  <c r="L43" s="1"/>
  <c r="J43"/>
  <c r="G43"/>
  <c r="H43" s="1"/>
  <c r="E43"/>
  <c r="F43" s="1"/>
  <c r="R42"/>
  <c r="Q42"/>
  <c r="P42"/>
  <c r="M42"/>
  <c r="N42" s="1"/>
  <c r="K42"/>
  <c r="L42" s="1"/>
  <c r="J42"/>
  <c r="G42"/>
  <c r="H42" s="1"/>
  <c r="E42"/>
  <c r="F42" s="1"/>
  <c r="R41"/>
  <c r="Q41"/>
  <c r="P41"/>
  <c r="M41"/>
  <c r="N41" s="1"/>
  <c r="K41"/>
  <c r="L41" s="1"/>
  <c r="J41"/>
  <c r="G41"/>
  <c r="H41" s="1"/>
  <c r="E41"/>
  <c r="F41" s="1"/>
  <c r="R40"/>
  <c r="Q40"/>
  <c r="P40"/>
  <c r="M40"/>
  <c r="N40" s="1"/>
  <c r="K40"/>
  <c r="L40" s="1"/>
  <c r="J40"/>
  <c r="G40"/>
  <c r="H40" s="1"/>
  <c r="E40"/>
  <c r="F40" s="1"/>
  <c r="R39"/>
  <c r="Q39"/>
  <c r="P39"/>
  <c r="M39"/>
  <c r="N39" s="1"/>
  <c r="L39"/>
  <c r="K39"/>
  <c r="J39"/>
  <c r="G39"/>
  <c r="H39" s="1"/>
  <c r="E39"/>
  <c r="F39" s="1"/>
  <c r="R38"/>
  <c r="Q38"/>
  <c r="P38"/>
  <c r="M38"/>
  <c r="N38" s="1"/>
  <c r="K38"/>
  <c r="L38" s="1"/>
  <c r="J38"/>
  <c r="G38"/>
  <c r="H38" s="1"/>
  <c r="E38"/>
  <c r="F38" s="1"/>
  <c r="R37"/>
  <c r="Q37"/>
  <c r="P37"/>
  <c r="M37"/>
  <c r="N37" s="1"/>
  <c r="K37"/>
  <c r="L37" s="1"/>
  <c r="J37"/>
  <c r="G37"/>
  <c r="H37" s="1"/>
  <c r="E37"/>
  <c r="F37" s="1"/>
  <c r="R36"/>
  <c r="Q36"/>
  <c r="P36"/>
  <c r="M36"/>
  <c r="N36" s="1"/>
  <c r="K36"/>
  <c r="L36" s="1"/>
  <c r="J36"/>
  <c r="G36"/>
  <c r="H36" s="1"/>
  <c r="E36"/>
  <c r="F36" s="1"/>
  <c r="R35"/>
  <c r="Q35"/>
  <c r="P35"/>
  <c r="M35"/>
  <c r="N35" s="1"/>
  <c r="K35"/>
  <c r="L35" s="1"/>
  <c r="J35"/>
  <c r="G35"/>
  <c r="H35" s="1"/>
  <c r="E35"/>
  <c r="F35" s="1"/>
  <c r="R34"/>
  <c r="Q34"/>
  <c r="P34"/>
  <c r="N34"/>
  <c r="M34"/>
  <c r="K34"/>
  <c r="L34" s="1"/>
  <c r="J34"/>
  <c r="G34"/>
  <c r="H34" s="1"/>
  <c r="E34"/>
  <c r="F34" s="1"/>
  <c r="R33"/>
  <c r="Q33"/>
  <c r="P33"/>
  <c r="M33"/>
  <c r="N33" s="1"/>
  <c r="K33"/>
  <c r="L33" s="1"/>
  <c r="J33"/>
  <c r="G33"/>
  <c r="H33" s="1"/>
  <c r="E33"/>
  <c r="F33" s="1"/>
  <c r="R32"/>
  <c r="Q32"/>
  <c r="P32"/>
  <c r="M32"/>
  <c r="N32" s="1"/>
  <c r="K32"/>
  <c r="L32" s="1"/>
  <c r="J32"/>
  <c r="G32"/>
  <c r="H32" s="1"/>
  <c r="E32"/>
  <c r="F32" s="1"/>
  <c r="R31"/>
  <c r="Q31"/>
  <c r="P31"/>
  <c r="M31"/>
  <c r="N31" s="1"/>
  <c r="K31"/>
  <c r="L31" s="1"/>
  <c r="J31"/>
  <c r="G31"/>
  <c r="H31" s="1"/>
  <c r="E31"/>
  <c r="F31" s="1"/>
  <c r="R30"/>
  <c r="Q30"/>
  <c r="P30"/>
  <c r="M30"/>
  <c r="N30" s="1"/>
  <c r="K30"/>
  <c r="L30" s="1"/>
  <c r="J30"/>
  <c r="G30"/>
  <c r="H30" s="1"/>
  <c r="E30"/>
  <c r="F30" s="1"/>
  <c r="R29"/>
  <c r="Q29"/>
  <c r="P29"/>
  <c r="M29"/>
  <c r="N29" s="1"/>
  <c r="K29"/>
  <c r="L29" s="1"/>
  <c r="J29"/>
  <c r="G29"/>
  <c r="H29" s="1"/>
  <c r="E29"/>
  <c r="F29" s="1"/>
  <c r="R28"/>
  <c r="Q28"/>
  <c r="P28"/>
  <c r="M28"/>
  <c r="N28" s="1"/>
  <c r="K28"/>
  <c r="L28" s="1"/>
  <c r="J28"/>
  <c r="G28"/>
  <c r="H28" s="1"/>
  <c r="E28"/>
  <c r="F28" s="1"/>
  <c r="R27"/>
  <c r="Q27"/>
  <c r="P27"/>
  <c r="M27"/>
  <c r="N27" s="1"/>
  <c r="K27"/>
  <c r="L27" s="1"/>
  <c r="J27"/>
  <c r="G27"/>
  <c r="H27" s="1"/>
  <c r="E27"/>
  <c r="F27" s="1"/>
  <c r="R26"/>
  <c r="Q26"/>
  <c r="P26"/>
  <c r="M26"/>
  <c r="N26" s="1"/>
  <c r="K26"/>
  <c r="L26" s="1"/>
  <c r="J26"/>
  <c r="G26"/>
  <c r="H26" s="1"/>
  <c r="E26"/>
  <c r="F26" s="1"/>
  <c r="R25"/>
  <c r="Q25"/>
  <c r="P25"/>
  <c r="M25"/>
  <c r="N25" s="1"/>
  <c r="K25"/>
  <c r="L25" s="1"/>
  <c r="J25"/>
  <c r="G25"/>
  <c r="H25" s="1"/>
  <c r="E25"/>
  <c r="F25" s="1"/>
  <c r="R24"/>
  <c r="Q24"/>
  <c r="P24"/>
  <c r="M24"/>
  <c r="N24" s="1"/>
  <c r="K24"/>
  <c r="L24" s="1"/>
  <c r="J24"/>
  <c r="G24"/>
  <c r="H24" s="1"/>
  <c r="E24"/>
  <c r="F24" s="1"/>
  <c r="R23"/>
  <c r="Q23"/>
  <c r="P23"/>
  <c r="M23"/>
  <c r="N23" s="1"/>
  <c r="K23"/>
  <c r="L23" s="1"/>
  <c r="J23"/>
  <c r="G23"/>
  <c r="H23" s="1"/>
  <c r="E23"/>
  <c r="F23" s="1"/>
  <c r="R22"/>
  <c r="Q22"/>
  <c r="P22"/>
  <c r="M22"/>
  <c r="N22" s="1"/>
  <c r="K22"/>
  <c r="L22" s="1"/>
  <c r="J22"/>
  <c r="G22"/>
  <c r="H22" s="1"/>
  <c r="E22"/>
  <c r="F22" s="1"/>
  <c r="R21"/>
  <c r="Q21"/>
  <c r="P21"/>
  <c r="M21"/>
  <c r="N21" s="1"/>
  <c r="K21"/>
  <c r="L21" s="1"/>
  <c r="J21"/>
  <c r="G21"/>
  <c r="H21" s="1"/>
  <c r="E21"/>
  <c r="F21" s="1"/>
  <c r="R20"/>
  <c r="Q20"/>
  <c r="P20"/>
  <c r="M20"/>
  <c r="N20" s="1"/>
  <c r="K20"/>
  <c r="L20" s="1"/>
  <c r="J20"/>
  <c r="G20"/>
  <c r="H20" s="1"/>
  <c r="E20"/>
  <c r="F20" s="1"/>
  <c r="R19"/>
  <c r="Q19"/>
  <c r="P19"/>
  <c r="M19"/>
  <c r="N19" s="1"/>
  <c r="L19"/>
  <c r="K19"/>
  <c r="J19"/>
  <c r="G19"/>
  <c r="H19" s="1"/>
  <c r="E19"/>
  <c r="F19" s="1"/>
  <c r="R18"/>
  <c r="Q18"/>
  <c r="P18"/>
  <c r="M18"/>
  <c r="N18" s="1"/>
  <c r="K18"/>
  <c r="L18" s="1"/>
  <c r="J18"/>
  <c r="G18"/>
  <c r="H18" s="1"/>
  <c r="E18"/>
  <c r="F18" s="1"/>
  <c r="R17"/>
  <c r="Q17"/>
  <c r="P17"/>
  <c r="N17"/>
  <c r="M17"/>
  <c r="K17"/>
  <c r="L17" s="1"/>
  <c r="J17"/>
  <c r="G17"/>
  <c r="H17" s="1"/>
  <c r="E17"/>
  <c r="F17" s="1"/>
  <c r="R16"/>
  <c r="Q16"/>
  <c r="P16"/>
  <c r="M16"/>
  <c r="N16" s="1"/>
  <c r="K16"/>
  <c r="L16" s="1"/>
  <c r="J16"/>
  <c r="G16"/>
  <c r="H16" s="1"/>
  <c r="E16"/>
  <c r="F16" s="1"/>
  <c r="R15"/>
  <c r="Q15"/>
  <c r="P15"/>
  <c r="M15"/>
  <c r="N15" s="1"/>
  <c r="K15"/>
  <c r="L15" s="1"/>
  <c r="J15"/>
  <c r="G15"/>
  <c r="H15" s="1"/>
  <c r="E15"/>
  <c r="F15" s="1"/>
  <c r="R14"/>
  <c r="Q14"/>
  <c r="P14"/>
  <c r="M14"/>
  <c r="N14" s="1"/>
  <c r="K14"/>
  <c r="L14" s="1"/>
  <c r="J14"/>
  <c r="G14"/>
  <c r="H14" s="1"/>
  <c r="E14"/>
  <c r="F14" s="1"/>
  <c r="R13"/>
  <c r="Q13"/>
  <c r="P13"/>
  <c r="M13"/>
  <c r="N13" s="1"/>
  <c r="K13"/>
  <c r="L13" s="1"/>
  <c r="J13"/>
  <c r="G13"/>
  <c r="H13" s="1"/>
  <c r="E13"/>
  <c r="F13" s="1"/>
  <c r="R12"/>
  <c r="Q12"/>
  <c r="P12"/>
  <c r="M12"/>
  <c r="N12" s="1"/>
  <c r="K12"/>
  <c r="L12" s="1"/>
  <c r="J12"/>
  <c r="G12"/>
  <c r="H12" s="1"/>
  <c r="E12"/>
  <c r="F12" s="1"/>
  <c r="R11"/>
  <c r="Q11"/>
  <c r="P11"/>
  <c r="N11"/>
  <c r="M11"/>
  <c r="K11"/>
  <c r="L11" s="1"/>
  <c r="J11"/>
  <c r="G11"/>
  <c r="E11"/>
  <c r="F11" s="1"/>
  <c r="K55" i="2"/>
  <c r="R50"/>
  <c r="Q50"/>
  <c r="P50"/>
  <c r="N50"/>
  <c r="M50"/>
  <c r="L50"/>
  <c r="K50"/>
  <c r="J50"/>
  <c r="G50"/>
  <c r="H50" s="1"/>
  <c r="E50"/>
  <c r="F50" s="1"/>
  <c r="R49"/>
  <c r="Q49"/>
  <c r="P49"/>
  <c r="N49"/>
  <c r="M49"/>
  <c r="L49"/>
  <c r="K49"/>
  <c r="J49"/>
  <c r="G49"/>
  <c r="H49" s="1"/>
  <c r="E49"/>
  <c r="F49" s="1"/>
  <c r="R48"/>
  <c r="Q48"/>
  <c r="P48"/>
  <c r="M48"/>
  <c r="N48" s="1"/>
  <c r="K48"/>
  <c r="L48" s="1"/>
  <c r="J48"/>
  <c r="G48"/>
  <c r="H48" s="1"/>
  <c r="E48"/>
  <c r="F48" s="1"/>
  <c r="R47"/>
  <c r="Q47"/>
  <c r="P47"/>
  <c r="M47"/>
  <c r="N47" s="1"/>
  <c r="K47"/>
  <c r="L47" s="1"/>
  <c r="J47"/>
  <c r="G47"/>
  <c r="H47" s="1"/>
  <c r="E47"/>
  <c r="F47" s="1"/>
  <c r="R46"/>
  <c r="Q46"/>
  <c r="P46"/>
  <c r="M46"/>
  <c r="N46" s="1"/>
  <c r="K46"/>
  <c r="L46" s="1"/>
  <c r="J46"/>
  <c r="G46"/>
  <c r="H46" s="1"/>
  <c r="E46"/>
  <c r="F46" s="1"/>
  <c r="R45"/>
  <c r="Q45"/>
  <c r="P45"/>
  <c r="M45"/>
  <c r="N45" s="1"/>
  <c r="K45"/>
  <c r="L45" s="1"/>
  <c r="J45"/>
  <c r="G45"/>
  <c r="H45" s="1"/>
  <c r="E45"/>
  <c r="F45" s="1"/>
  <c r="R44"/>
  <c r="Q44"/>
  <c r="P44"/>
  <c r="M44"/>
  <c r="N44" s="1"/>
  <c r="K44"/>
  <c r="L44" s="1"/>
  <c r="J44"/>
  <c r="G44"/>
  <c r="H44" s="1"/>
  <c r="E44"/>
  <c r="F44" s="1"/>
  <c r="R43"/>
  <c r="Q43"/>
  <c r="P43"/>
  <c r="M43"/>
  <c r="N43" s="1"/>
  <c r="K43"/>
  <c r="L43" s="1"/>
  <c r="J43"/>
  <c r="G43"/>
  <c r="H43" s="1"/>
  <c r="E43"/>
  <c r="F43" s="1"/>
  <c r="R42"/>
  <c r="Q42"/>
  <c r="P42"/>
  <c r="M42"/>
  <c r="N42" s="1"/>
  <c r="K42"/>
  <c r="L42" s="1"/>
  <c r="J42"/>
  <c r="G42"/>
  <c r="H42" s="1"/>
  <c r="E42"/>
  <c r="F42" s="1"/>
  <c r="R41"/>
  <c r="Q41"/>
  <c r="P41"/>
  <c r="M41"/>
  <c r="N41" s="1"/>
  <c r="K41"/>
  <c r="L41" s="1"/>
  <c r="J41"/>
  <c r="G41"/>
  <c r="H41" s="1"/>
  <c r="E41"/>
  <c r="F41" s="1"/>
  <c r="R40"/>
  <c r="Q40"/>
  <c r="P40"/>
  <c r="M40"/>
  <c r="N40" s="1"/>
  <c r="K40"/>
  <c r="L40" s="1"/>
  <c r="J40"/>
  <c r="G40"/>
  <c r="H40" s="1"/>
  <c r="E40"/>
  <c r="F40" s="1"/>
  <c r="R39"/>
  <c r="Q39"/>
  <c r="P39"/>
  <c r="M39"/>
  <c r="N39" s="1"/>
  <c r="K39"/>
  <c r="L39" s="1"/>
  <c r="J39"/>
  <c r="G39"/>
  <c r="H39" s="1"/>
  <c r="E39"/>
  <c r="F39" s="1"/>
  <c r="R38"/>
  <c r="Q38"/>
  <c r="P38"/>
  <c r="N38"/>
  <c r="M38"/>
  <c r="K38"/>
  <c r="L38" s="1"/>
  <c r="J38"/>
  <c r="G38"/>
  <c r="H38" s="1"/>
  <c r="E38"/>
  <c r="F38" s="1"/>
  <c r="R37"/>
  <c r="Q37"/>
  <c r="P37"/>
  <c r="M37"/>
  <c r="N37" s="1"/>
  <c r="K37"/>
  <c r="L37" s="1"/>
  <c r="J37"/>
  <c r="G37"/>
  <c r="H37" s="1"/>
  <c r="E37"/>
  <c r="F37" s="1"/>
  <c r="R36"/>
  <c r="Q36"/>
  <c r="P36"/>
  <c r="M36"/>
  <c r="N36" s="1"/>
  <c r="K36"/>
  <c r="L36" s="1"/>
  <c r="J36"/>
  <c r="G36"/>
  <c r="H36" s="1"/>
  <c r="E36"/>
  <c r="F36" s="1"/>
  <c r="R35"/>
  <c r="Q35"/>
  <c r="P35"/>
  <c r="M35"/>
  <c r="N35" s="1"/>
  <c r="K35"/>
  <c r="L35" s="1"/>
  <c r="J35"/>
  <c r="G35"/>
  <c r="H35" s="1"/>
  <c r="E35"/>
  <c r="F35" s="1"/>
  <c r="R34"/>
  <c r="Q34"/>
  <c r="P34"/>
  <c r="M34"/>
  <c r="N34" s="1"/>
  <c r="K34"/>
  <c r="L34" s="1"/>
  <c r="J34"/>
  <c r="G34"/>
  <c r="H34" s="1"/>
  <c r="E34"/>
  <c r="F34" s="1"/>
  <c r="R33"/>
  <c r="Q33"/>
  <c r="P33"/>
  <c r="M33"/>
  <c r="N33" s="1"/>
  <c r="K33"/>
  <c r="L33" s="1"/>
  <c r="J33"/>
  <c r="G33"/>
  <c r="H33" s="1"/>
  <c r="E33"/>
  <c r="F33" s="1"/>
  <c r="R32"/>
  <c r="Q32"/>
  <c r="P32"/>
  <c r="M32"/>
  <c r="N32" s="1"/>
  <c r="K32"/>
  <c r="L32" s="1"/>
  <c r="J32"/>
  <c r="G32"/>
  <c r="H32" s="1"/>
  <c r="E32"/>
  <c r="F32" s="1"/>
  <c r="R31"/>
  <c r="Q31"/>
  <c r="P31"/>
  <c r="M31"/>
  <c r="N31" s="1"/>
  <c r="K31"/>
  <c r="L31" s="1"/>
  <c r="J31"/>
  <c r="G31"/>
  <c r="H31" s="1"/>
  <c r="E31"/>
  <c r="F31" s="1"/>
  <c r="R30"/>
  <c r="Q30"/>
  <c r="P30"/>
  <c r="M30"/>
  <c r="N30" s="1"/>
  <c r="K30"/>
  <c r="L30" s="1"/>
  <c r="J30"/>
  <c r="G30"/>
  <c r="H30" s="1"/>
  <c r="E30"/>
  <c r="F30" s="1"/>
  <c r="R29"/>
  <c r="Q29"/>
  <c r="P29"/>
  <c r="M29"/>
  <c r="N29" s="1"/>
  <c r="K29"/>
  <c r="L29" s="1"/>
  <c r="J29"/>
  <c r="G29"/>
  <c r="H29" s="1"/>
  <c r="E29"/>
  <c r="F29" s="1"/>
  <c r="R28"/>
  <c r="Q28"/>
  <c r="P28"/>
  <c r="M28"/>
  <c r="N28" s="1"/>
  <c r="K28"/>
  <c r="L28" s="1"/>
  <c r="J28"/>
  <c r="G28"/>
  <c r="H28" s="1"/>
  <c r="E28"/>
  <c r="F28" s="1"/>
  <c r="R27"/>
  <c r="Q27"/>
  <c r="P27"/>
  <c r="M27"/>
  <c r="N27" s="1"/>
  <c r="K27"/>
  <c r="L27" s="1"/>
  <c r="J27"/>
  <c r="G27"/>
  <c r="H27" s="1"/>
  <c r="E27"/>
  <c r="F27" s="1"/>
  <c r="R26"/>
  <c r="Q26"/>
  <c r="P26"/>
  <c r="M26"/>
  <c r="N26" s="1"/>
  <c r="K26"/>
  <c r="L26" s="1"/>
  <c r="J26"/>
  <c r="G26"/>
  <c r="H26" s="1"/>
  <c r="E26"/>
  <c r="F26" s="1"/>
  <c r="R25"/>
  <c r="Q25"/>
  <c r="P25"/>
  <c r="M25"/>
  <c r="N25" s="1"/>
  <c r="K25"/>
  <c r="L25" s="1"/>
  <c r="J25"/>
  <c r="G25"/>
  <c r="H25" s="1"/>
  <c r="E25"/>
  <c r="F25" s="1"/>
  <c r="R24"/>
  <c r="Q24"/>
  <c r="P24"/>
  <c r="M24"/>
  <c r="N24" s="1"/>
  <c r="K24"/>
  <c r="L24" s="1"/>
  <c r="J24"/>
  <c r="G24"/>
  <c r="H24" s="1"/>
  <c r="E24"/>
  <c r="F24" s="1"/>
  <c r="R23"/>
  <c r="Q23"/>
  <c r="P23"/>
  <c r="M23"/>
  <c r="N23" s="1"/>
  <c r="K23"/>
  <c r="L23" s="1"/>
  <c r="J23"/>
  <c r="G23"/>
  <c r="H23" s="1"/>
  <c r="E23"/>
  <c r="F23" s="1"/>
  <c r="R22"/>
  <c r="Q22"/>
  <c r="P22"/>
  <c r="M22"/>
  <c r="N22" s="1"/>
  <c r="K22"/>
  <c r="L22" s="1"/>
  <c r="J22"/>
  <c r="G22"/>
  <c r="H22" s="1"/>
  <c r="E22"/>
  <c r="F22" s="1"/>
  <c r="R21"/>
  <c r="Q21"/>
  <c r="P21"/>
  <c r="M21"/>
  <c r="N21" s="1"/>
  <c r="K21"/>
  <c r="L21" s="1"/>
  <c r="J21"/>
  <c r="G21"/>
  <c r="H21" s="1"/>
  <c r="E21"/>
  <c r="F21" s="1"/>
  <c r="R20"/>
  <c r="Q20"/>
  <c r="P20"/>
  <c r="M20"/>
  <c r="N20" s="1"/>
  <c r="K20"/>
  <c r="L20" s="1"/>
  <c r="J20"/>
  <c r="G20"/>
  <c r="H20" s="1"/>
  <c r="E20"/>
  <c r="F20" s="1"/>
  <c r="R19"/>
  <c r="Q19"/>
  <c r="P19"/>
  <c r="M19"/>
  <c r="N19" s="1"/>
  <c r="K19"/>
  <c r="L19" s="1"/>
  <c r="J19"/>
  <c r="G19"/>
  <c r="H19" s="1"/>
  <c r="E19"/>
  <c r="F19" s="1"/>
  <c r="R18"/>
  <c r="Q18"/>
  <c r="P18"/>
  <c r="M18"/>
  <c r="N18" s="1"/>
  <c r="K18"/>
  <c r="L18" s="1"/>
  <c r="J18"/>
  <c r="G18"/>
  <c r="H18" s="1"/>
  <c r="E18"/>
  <c r="F18" s="1"/>
  <c r="R17"/>
  <c r="Q17"/>
  <c r="P17"/>
  <c r="M17"/>
  <c r="N17" s="1"/>
  <c r="K17"/>
  <c r="L17" s="1"/>
  <c r="J17"/>
  <c r="G17"/>
  <c r="H17" s="1"/>
  <c r="E17"/>
  <c r="F17" s="1"/>
  <c r="R16"/>
  <c r="Q16"/>
  <c r="P16"/>
  <c r="M16"/>
  <c r="N16" s="1"/>
  <c r="K16"/>
  <c r="L16" s="1"/>
  <c r="J16"/>
  <c r="G16"/>
  <c r="H16" s="1"/>
  <c r="E16"/>
  <c r="F16" s="1"/>
  <c r="R15"/>
  <c r="Q15"/>
  <c r="P15"/>
  <c r="M15"/>
  <c r="N15" s="1"/>
  <c r="K15"/>
  <c r="L15" s="1"/>
  <c r="J15"/>
  <c r="G15"/>
  <c r="H15" s="1"/>
  <c r="E15"/>
  <c r="F15" s="1"/>
  <c r="R14"/>
  <c r="Q14"/>
  <c r="P14"/>
  <c r="M14"/>
  <c r="N14" s="1"/>
  <c r="K14"/>
  <c r="L14" s="1"/>
  <c r="J14"/>
  <c r="G14"/>
  <c r="H14" s="1"/>
  <c r="E14"/>
  <c r="F14" s="1"/>
  <c r="R13"/>
  <c r="Q13"/>
  <c r="P13"/>
  <c r="M13"/>
  <c r="N13" s="1"/>
  <c r="K13"/>
  <c r="L13" s="1"/>
  <c r="J13"/>
  <c r="G13"/>
  <c r="H13" s="1"/>
  <c r="E13"/>
  <c r="F13" s="1"/>
  <c r="R12"/>
  <c r="Q12"/>
  <c r="P12"/>
  <c r="M12"/>
  <c r="N12" s="1"/>
  <c r="K12"/>
  <c r="L12" s="1"/>
  <c r="J12"/>
  <c r="G12"/>
  <c r="H12" s="1"/>
  <c r="E12"/>
  <c r="F12" s="1"/>
  <c r="R11"/>
  <c r="Q11"/>
  <c r="P11"/>
  <c r="M11"/>
  <c r="N11" s="1"/>
  <c r="K11"/>
  <c r="L11" s="1"/>
  <c r="J11"/>
  <c r="G11"/>
  <c r="E11"/>
  <c r="F11" s="1"/>
  <c r="K55" i="1"/>
  <c r="R50"/>
  <c r="Q50"/>
  <c r="P50"/>
  <c r="N50"/>
  <c r="M50"/>
  <c r="L50"/>
  <c r="K50"/>
  <c r="J50"/>
  <c r="G50"/>
  <c r="H50" s="1"/>
  <c r="E50"/>
  <c r="F50" s="1"/>
  <c r="R49"/>
  <c r="Q49"/>
  <c r="P49"/>
  <c r="N49"/>
  <c r="M49"/>
  <c r="L49"/>
  <c r="K49"/>
  <c r="J49"/>
  <c r="G49"/>
  <c r="H49" s="1"/>
  <c r="E49"/>
  <c r="F49" s="1"/>
  <c r="R48"/>
  <c r="Q48"/>
  <c r="P48"/>
  <c r="M48"/>
  <c r="N48" s="1"/>
  <c r="K48"/>
  <c r="L48" s="1"/>
  <c r="J48"/>
  <c r="G48"/>
  <c r="H48" s="1"/>
  <c r="E48"/>
  <c r="F48" s="1"/>
  <c r="R47"/>
  <c r="Q47"/>
  <c r="P47"/>
  <c r="M47"/>
  <c r="N47" s="1"/>
  <c r="K47"/>
  <c r="L47" s="1"/>
  <c r="J47"/>
  <c r="G47"/>
  <c r="H47" s="1"/>
  <c r="E47"/>
  <c r="F47" s="1"/>
  <c r="R46"/>
  <c r="Q46"/>
  <c r="P46"/>
  <c r="M46"/>
  <c r="N46" s="1"/>
  <c r="K46"/>
  <c r="L46" s="1"/>
  <c r="J46"/>
  <c r="G46"/>
  <c r="H46" s="1"/>
  <c r="E46"/>
  <c r="F46" s="1"/>
  <c r="R45"/>
  <c r="Q45"/>
  <c r="P45"/>
  <c r="M45"/>
  <c r="N45" s="1"/>
  <c r="K45"/>
  <c r="L45" s="1"/>
  <c r="J45"/>
  <c r="G45"/>
  <c r="H45" s="1"/>
  <c r="E45"/>
  <c r="F45" s="1"/>
  <c r="R44"/>
  <c r="Q44"/>
  <c r="P44"/>
  <c r="M44"/>
  <c r="N44" s="1"/>
  <c r="K44"/>
  <c r="L44" s="1"/>
  <c r="J44"/>
  <c r="G44"/>
  <c r="H44" s="1"/>
  <c r="E44"/>
  <c r="F44" s="1"/>
  <c r="R43"/>
  <c r="Q43"/>
  <c r="P43"/>
  <c r="M43"/>
  <c r="N43" s="1"/>
  <c r="K43"/>
  <c r="L43" s="1"/>
  <c r="J43"/>
  <c r="G43"/>
  <c r="H43" s="1"/>
  <c r="E43"/>
  <c r="F43" s="1"/>
  <c r="R42"/>
  <c r="Q42"/>
  <c r="P42"/>
  <c r="M42"/>
  <c r="N42" s="1"/>
  <c r="K42"/>
  <c r="L42" s="1"/>
  <c r="J42"/>
  <c r="G42"/>
  <c r="H42" s="1"/>
  <c r="E42"/>
  <c r="F42" s="1"/>
  <c r="R41"/>
  <c r="Q41"/>
  <c r="P41"/>
  <c r="M41"/>
  <c r="N41" s="1"/>
  <c r="K41"/>
  <c r="L41" s="1"/>
  <c r="J41"/>
  <c r="G41"/>
  <c r="H41" s="1"/>
  <c r="E41"/>
  <c r="F41" s="1"/>
  <c r="R40"/>
  <c r="Q40"/>
  <c r="P40"/>
  <c r="M40"/>
  <c r="N40" s="1"/>
  <c r="L40"/>
  <c r="K40"/>
  <c r="J40"/>
  <c r="G40"/>
  <c r="H40" s="1"/>
  <c r="E40"/>
  <c r="F40" s="1"/>
  <c r="R39"/>
  <c r="Q39"/>
  <c r="P39"/>
  <c r="M39"/>
  <c r="N39" s="1"/>
  <c r="K39"/>
  <c r="L39" s="1"/>
  <c r="J39"/>
  <c r="G39"/>
  <c r="H39" s="1"/>
  <c r="E39"/>
  <c r="F39" s="1"/>
  <c r="R38"/>
  <c r="Q38"/>
  <c r="P38"/>
  <c r="M38"/>
  <c r="N38" s="1"/>
  <c r="K38"/>
  <c r="L38" s="1"/>
  <c r="J38"/>
  <c r="G38"/>
  <c r="H38" s="1"/>
  <c r="E38"/>
  <c r="F38" s="1"/>
  <c r="R37"/>
  <c r="Q37"/>
  <c r="P37"/>
  <c r="M37"/>
  <c r="N37" s="1"/>
  <c r="K37"/>
  <c r="L37" s="1"/>
  <c r="J37"/>
  <c r="G37"/>
  <c r="H37" s="1"/>
  <c r="E37"/>
  <c r="F37" s="1"/>
  <c r="R36"/>
  <c r="Q36"/>
  <c r="P36"/>
  <c r="M36"/>
  <c r="N36" s="1"/>
  <c r="K36"/>
  <c r="L36" s="1"/>
  <c r="J36"/>
  <c r="G36"/>
  <c r="H36" s="1"/>
  <c r="E36"/>
  <c r="F36" s="1"/>
  <c r="R35"/>
  <c r="Q35"/>
  <c r="P35"/>
  <c r="M35"/>
  <c r="N35" s="1"/>
  <c r="K35"/>
  <c r="L35" s="1"/>
  <c r="J35"/>
  <c r="G35"/>
  <c r="H35" s="1"/>
  <c r="E35"/>
  <c r="F35" s="1"/>
  <c r="R34"/>
  <c r="Q34"/>
  <c r="P34"/>
  <c r="M34"/>
  <c r="N34" s="1"/>
  <c r="K34"/>
  <c r="L34" s="1"/>
  <c r="J34"/>
  <c r="G34"/>
  <c r="H34" s="1"/>
  <c r="E34"/>
  <c r="F34" s="1"/>
  <c r="R33"/>
  <c r="Q33"/>
  <c r="P33"/>
  <c r="M33"/>
  <c r="N33" s="1"/>
  <c r="K33"/>
  <c r="L33" s="1"/>
  <c r="J33"/>
  <c r="G33"/>
  <c r="H33" s="1"/>
  <c r="E33"/>
  <c r="F33" s="1"/>
  <c r="R32"/>
  <c r="Q32"/>
  <c r="P32"/>
  <c r="M32"/>
  <c r="N32" s="1"/>
  <c r="K32"/>
  <c r="L32" s="1"/>
  <c r="J32"/>
  <c r="G32"/>
  <c r="H32" s="1"/>
  <c r="E32"/>
  <c r="F32" s="1"/>
  <c r="R31"/>
  <c r="Q31"/>
  <c r="P31"/>
  <c r="M31"/>
  <c r="N31" s="1"/>
  <c r="K31"/>
  <c r="L31" s="1"/>
  <c r="J31"/>
  <c r="G31"/>
  <c r="H31" s="1"/>
  <c r="E31"/>
  <c r="F31" s="1"/>
  <c r="R30"/>
  <c r="Q30"/>
  <c r="P30"/>
  <c r="M30"/>
  <c r="N30" s="1"/>
  <c r="K30"/>
  <c r="L30" s="1"/>
  <c r="J30"/>
  <c r="G30"/>
  <c r="H30" s="1"/>
  <c r="E30"/>
  <c r="F30" s="1"/>
  <c r="R29"/>
  <c r="Q29"/>
  <c r="P29"/>
  <c r="M29"/>
  <c r="N29" s="1"/>
  <c r="K29"/>
  <c r="L29" s="1"/>
  <c r="J29"/>
  <c r="G29"/>
  <c r="H29" s="1"/>
  <c r="E29"/>
  <c r="F29" s="1"/>
  <c r="R28"/>
  <c r="Q28"/>
  <c r="P28"/>
  <c r="M28"/>
  <c r="N28" s="1"/>
  <c r="K28"/>
  <c r="L28" s="1"/>
  <c r="J28"/>
  <c r="G28"/>
  <c r="H28" s="1"/>
  <c r="E28"/>
  <c r="F28" s="1"/>
  <c r="R27"/>
  <c r="Q27"/>
  <c r="P27"/>
  <c r="M27"/>
  <c r="N27" s="1"/>
  <c r="K27"/>
  <c r="L27" s="1"/>
  <c r="J27"/>
  <c r="G27"/>
  <c r="H27" s="1"/>
  <c r="E27"/>
  <c r="F27" s="1"/>
  <c r="R26"/>
  <c r="Q26"/>
  <c r="P26"/>
  <c r="M26"/>
  <c r="N26" s="1"/>
  <c r="K26"/>
  <c r="L26" s="1"/>
  <c r="J26"/>
  <c r="G26"/>
  <c r="H26" s="1"/>
  <c r="E26"/>
  <c r="F26" s="1"/>
  <c r="R25"/>
  <c r="Q25"/>
  <c r="P25"/>
  <c r="M25"/>
  <c r="N25" s="1"/>
  <c r="K25"/>
  <c r="L25" s="1"/>
  <c r="J25"/>
  <c r="G25"/>
  <c r="H25" s="1"/>
  <c r="E25"/>
  <c r="F25" s="1"/>
  <c r="R24"/>
  <c r="Q24"/>
  <c r="P24"/>
  <c r="M24"/>
  <c r="N24" s="1"/>
  <c r="K24"/>
  <c r="L24" s="1"/>
  <c r="J24"/>
  <c r="G24"/>
  <c r="H24" s="1"/>
  <c r="E24"/>
  <c r="F24" s="1"/>
  <c r="R23"/>
  <c r="Q23"/>
  <c r="P23"/>
  <c r="M23"/>
  <c r="N23" s="1"/>
  <c r="K23"/>
  <c r="L23" s="1"/>
  <c r="J23"/>
  <c r="G23"/>
  <c r="H23" s="1"/>
  <c r="E23"/>
  <c r="F23" s="1"/>
  <c r="R22"/>
  <c r="Q22"/>
  <c r="P22"/>
  <c r="M22"/>
  <c r="N22" s="1"/>
  <c r="K22"/>
  <c r="L22" s="1"/>
  <c r="J22"/>
  <c r="G22"/>
  <c r="H22" s="1"/>
  <c r="E22"/>
  <c r="F22" s="1"/>
  <c r="R21"/>
  <c r="Q21"/>
  <c r="P21"/>
  <c r="M21"/>
  <c r="N21" s="1"/>
  <c r="K21"/>
  <c r="L21" s="1"/>
  <c r="J21"/>
  <c r="G21"/>
  <c r="H21" s="1"/>
  <c r="E21"/>
  <c r="F21" s="1"/>
  <c r="R20"/>
  <c r="Q20"/>
  <c r="P20"/>
  <c r="M20"/>
  <c r="N20" s="1"/>
  <c r="K20"/>
  <c r="L20" s="1"/>
  <c r="J20"/>
  <c r="G20"/>
  <c r="H20" s="1"/>
  <c r="E20"/>
  <c r="F20" s="1"/>
  <c r="R19"/>
  <c r="Q19"/>
  <c r="P19"/>
  <c r="M19"/>
  <c r="N19" s="1"/>
  <c r="K19"/>
  <c r="L19" s="1"/>
  <c r="J19"/>
  <c r="G19"/>
  <c r="H19" s="1"/>
  <c r="E19"/>
  <c r="F19" s="1"/>
  <c r="R18"/>
  <c r="Q18"/>
  <c r="P18"/>
  <c r="M18"/>
  <c r="N18" s="1"/>
  <c r="K18"/>
  <c r="L18" s="1"/>
  <c r="J18"/>
  <c r="G18"/>
  <c r="H18" s="1"/>
  <c r="E18"/>
  <c r="F18" s="1"/>
  <c r="R17"/>
  <c r="Q17"/>
  <c r="P17"/>
  <c r="N17"/>
  <c r="M17"/>
  <c r="K17"/>
  <c r="L17" s="1"/>
  <c r="J17"/>
  <c r="G17"/>
  <c r="H17" s="1"/>
  <c r="E17"/>
  <c r="F17" s="1"/>
  <c r="R16"/>
  <c r="Q16"/>
  <c r="P16"/>
  <c r="M16"/>
  <c r="N16" s="1"/>
  <c r="K16"/>
  <c r="L16" s="1"/>
  <c r="J16"/>
  <c r="G16"/>
  <c r="H16" s="1"/>
  <c r="E16"/>
  <c r="F16" s="1"/>
  <c r="R15"/>
  <c r="Q15"/>
  <c r="P15"/>
  <c r="M15"/>
  <c r="N15" s="1"/>
  <c r="K15"/>
  <c r="L15" s="1"/>
  <c r="J15"/>
  <c r="G15"/>
  <c r="H15" s="1"/>
  <c r="E15"/>
  <c r="F15" s="1"/>
  <c r="R14"/>
  <c r="Q14"/>
  <c r="P14"/>
  <c r="M14"/>
  <c r="N14" s="1"/>
  <c r="K14"/>
  <c r="L14" s="1"/>
  <c r="J14"/>
  <c r="G14"/>
  <c r="H14" s="1"/>
  <c r="E14"/>
  <c r="F14" s="1"/>
  <c r="R13"/>
  <c r="Q13"/>
  <c r="P13"/>
  <c r="M13"/>
  <c r="N13" s="1"/>
  <c r="K13"/>
  <c r="L13" s="1"/>
  <c r="J13"/>
  <c r="G13"/>
  <c r="H13" s="1"/>
  <c r="E13"/>
  <c r="F13" s="1"/>
  <c r="R12"/>
  <c r="Q12"/>
  <c r="P12"/>
  <c r="M12"/>
  <c r="N12" s="1"/>
  <c r="K12"/>
  <c r="L12" s="1"/>
  <c r="J12"/>
  <c r="G12"/>
  <c r="H12" s="1"/>
  <c r="E12"/>
  <c r="F12" s="1"/>
  <c r="R11"/>
  <c r="Q11"/>
  <c r="P11"/>
  <c r="M11"/>
  <c r="N11" s="1"/>
  <c r="L11"/>
  <c r="K11"/>
  <c r="J11"/>
  <c r="G11"/>
  <c r="E11"/>
  <c r="F11" s="1"/>
  <c r="K52" l="1"/>
  <c r="K52" i="3"/>
  <c r="K52" i="2"/>
  <c r="H11" i="1"/>
  <c r="H11" i="2"/>
  <c r="H11" i="3"/>
  <c r="K54" i="1"/>
  <c r="K54" i="2"/>
  <c r="K54" i="3"/>
  <c r="K53" i="1"/>
  <c r="K53" i="2"/>
  <c r="K53" i="3"/>
</calcChain>
</file>

<file path=xl/sharedStrings.xml><?xml version="1.0" encoding="utf-8"?>
<sst xmlns="http://schemas.openxmlformats.org/spreadsheetml/2006/main" count="577" uniqueCount="202">
  <si>
    <t>DAFTAR NILAI SISWA SMAN 9 SEMARANG SEMESTER GASAL TAHUN PELAJARAN 2017/2018</t>
  </si>
  <si>
    <t>Guru :</t>
  </si>
  <si>
    <t>Rifanti S.Pd.</t>
  </si>
  <si>
    <t>Kelas XI-IPS 1</t>
  </si>
  <si>
    <t>Mapel :</t>
  </si>
  <si>
    <t>Bahasa Jawa [ Kelompok B (Wajib) ]</t>
  </si>
  <si>
    <t>didownload 15/12/2017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</si>
  <si>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</si>
  <si>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</si>
  <si>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</si>
  <si>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</si>
  <si>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</si>
  <si>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</si>
  <si>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</si>
  <si>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</si>
  <si>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</si>
  <si>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</si>
  <si>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</si>
  <si>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</si>
  <si>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</si>
  <si>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</si>
  <si>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</si>
  <si>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</si>
  <si>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</si>
  <si>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</si>
  <si>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</si>
  <si>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</si>
  <si>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</si>
  <si>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</si>
  <si>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</si>
  <si>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</si>
  <si>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</si>
  <si>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</si>
  <si>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</si>
  <si>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</si>
  <si>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</si>
  <si>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</si>
  <si>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</si>
  <si>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</si>
  <si>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</si>
  <si>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</si>
  <si>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</si>
  <si>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</si>
  <si>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</si>
  <si>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</si>
  <si>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</si>
  <si>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</si>
  <si>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</si>
  <si>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</si>
  <si>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</si>
  <si>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</si>
  <si>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</si>
  <si>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</si>
  <si>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ADELIA AZZAHRA</t>
  </si>
  <si>
    <t>Predikat &amp; Deskripsi Pengetahuan</t>
  </si>
  <si>
    <t>ACUAN MENGISI DESKRIPSI</t>
  </si>
  <si>
    <t>ADENG DAFFA RAMADHANA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</si>
  <si>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</si>
  <si>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</si>
  <si>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</si>
  <si>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</si>
  <si>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</si>
  <si>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</si>
  <si>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</si>
  <si>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</si>
  <si>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</si>
  <si>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</si>
  <si>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</si>
  <si>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</si>
  <si>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</si>
  <si>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</si>
  <si>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</si>
  <si>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</si>
  <si>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</si>
  <si>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</si>
  <si>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</si>
  <si>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</si>
  <si>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</si>
  <si>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Predikat &amp; Deskripsi Keterampilan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</si>
  <si>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</si>
  <si>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</si>
  <si>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</si>
  <si>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</si>
  <si>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</si>
  <si>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</si>
  <si>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</si>
  <si>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</si>
  <si>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</si>
  <si>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</si>
  <si>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</si>
  <si>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</si>
  <si>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</si>
  <si>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</si>
  <si>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</si>
  <si>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</si>
  <si>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</si>
  <si>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</si>
  <si>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</si>
  <si>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</si>
  <si>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</si>
  <si>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</si>
  <si>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</si>
  <si>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</si>
  <si>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</si>
  <si>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</si>
  <si>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</si>
  <si>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</si>
  <si>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</si>
  <si>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</si>
  <si>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</si>
  <si>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</si>
  <si>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</si>
  <si>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</si>
  <si>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9000001</t>
  </si>
  <si>
    <t>Nip</t>
  </si>
  <si>
    <t>Kelas XI-IPS 2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</si>
  <si>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</si>
  <si>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</si>
  <si>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</si>
  <si>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</si>
  <si>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</si>
  <si>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</si>
  <si>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</si>
  <si>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</si>
  <si>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</si>
  <si>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</si>
  <si>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</si>
  <si>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</si>
  <si>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</si>
  <si>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</si>
  <si>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</si>
  <si>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</si>
  <si>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</si>
  <si>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</si>
  <si>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</si>
  <si>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</si>
  <si>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</si>
  <si>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</si>
  <si>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</si>
  <si>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</si>
  <si>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</si>
  <si>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</si>
  <si>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</si>
  <si>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</si>
  <si>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</si>
  <si>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</si>
  <si>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</si>
  <si>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</si>
  <si>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</si>
  <si>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</si>
  <si>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</si>
  <si>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</si>
  <si>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</si>
  <si>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FAISAL PUTRA KURNIAWAN</t>
  </si>
  <si>
    <t>Kelas XI-IPS 3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</si>
  <si>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</si>
  <si>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</si>
  <si>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</si>
  <si>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</si>
  <si>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</si>
  <si>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</si>
  <si>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</si>
  <si>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</si>
  <si>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</si>
  <si>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</si>
  <si>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</si>
  <si>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</si>
  <si>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</si>
  <si>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</si>
  <si>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</si>
  <si>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</si>
  <si>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</si>
  <si>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</si>
  <si>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</si>
  <si>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</si>
  <si>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</si>
  <si>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</si>
  <si>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</si>
  <si>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</si>
  <si>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</si>
  <si>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</si>
  <si>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</si>
  <si>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</si>
  <si>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</si>
  <si>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</si>
  <si>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</si>
  <si>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</si>
  <si>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</si>
  <si>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</si>
  <si>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</si>
  <si>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</si>
  <si>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</si>
  <si>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Memiliki kemampuan dalam mengidentifikasi tembang Pocung, menganalisis unsur pembangun novel, menganalisis pilihan kata dalam teks sesorah, mengidentifikasi adat mantu dan menulis aksara Jawa</t>
  </si>
  <si>
    <t>Sangat terampil  dalam mengidentifikasi tembang Pocung, menganalisis unsur pembangun novel, menganalisis pilihan kata dalam teks sesorah, mengidentifikasi adat mantu dan menulis aksara Jawa</t>
  </si>
  <si>
    <t>Memiliki kemampuan dalam mengidentifikasi tembang Pocung, menganalisis unsur pembangun novel, menganalisis pilihan kata dalam teks sesorah, mengidentifikasi adat mantu, tetapi dalam menulis aksara Jawa perlu ditingkatkan</t>
  </si>
  <si>
    <t>Sangat terampil dalam mengidentifikasi tembang Pocung, menganalisis unsur pembangun novel, menganalisis pilihan kata dalam teks sesorah, mengidentifikasi adat mantu tetapi dalam menulis aksara Jawa perlu ditingkatkan</t>
  </si>
  <si>
    <t>Memiliki kemampuan dalam mengidentifikasi tembang Pocung, menganalisis unsur pembangun novel, menganalisis pilihan kata dalam teks sesorah,  tetapi dalam mengidentifikasi adat mantu dan menulis aksara Jawa perlu ditingkatkan</t>
  </si>
  <si>
    <t>Sangat terampil dalam mengidentifikasi tembang Pocung, menganalisis unsur pembangun novel, menganalisis pilihan kata dalam teks sesorah,  tetapi dalam mengidentifikasi adat mantu dan menulis aksara Jawa perlu ditingkatkan</t>
  </si>
  <si>
    <t>Memiliki kemampuan dalam mengidentifikasi tembang Pocung, menganalisis unsur pembangun novel,  tetapi dalam menganalisis pilihan kata teks sesorah, mengidentifikasi adat mantu, menulis aksara Jawa perlu ditingkatkan</t>
  </si>
  <si>
    <t>Sangat terampil dalam mengidentifikasi tembang Pocung, menganalisis unsur pembangun novel,  tetapi dalam menganalisis pilihan kata teks sesorah, mengidentifikasi adat mantu, menulis aksara Jawa perlu ditingkatkan</t>
  </si>
  <si>
    <t>Perlu peningkatan dalam mengidentifikasi tembang Pocung, menganalisis unsur pembangun novel, menganalisis pilihan kata dalam teks sesorah, mengidentifikasi adat mantu dan menulis aksara Jawa</t>
  </si>
  <si>
    <t>Perlu peningkatan dalam keterampilan mengidentifikasi tembang Pocung, menganalisis unsur pembangun novel, menganalisis pilihan kata dalam teks sesorah, mengidentifikasi adat mantu dan menulis aksara Jawa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</si>
</sst>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3" fillId="2" borderId="2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topLeftCell="K1" workbookViewId="0">
      <selection activeCell="G23" sqref="G2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420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420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92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38535</v>
      </c>
      <c r="C11" s="19" t="s">
        <v>53</v>
      </c>
      <c r="D11" s="18"/>
      <c r="E11" s="19">
        <f t="shared" ref="E11:E50" si="0">IF((COUNTA(T11:AA11)&gt;0),(ROUND( AVERAGE(T11:AA11),0)),"")</f>
        <v>76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76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mengidentifikasi tembang Pocung, menganalisis unsur pembangun novel, menganalisis pilihan kata dalam teks sesorah, mengidentifikasi adat mantu, tetapi dalam menulis aksara Jawa perlu ditingkatkan</v>
      </c>
      <c r="K11" s="19">
        <f t="shared" ref="K11:K50" si="4">IF((COUNTA(AF11:AN11)&gt;0),AVERAGE(AF11:AN11),"")</f>
        <v>78.8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78.8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mengidentifikasi tembang Pocung, menganalisis unsur pembangun novel, menganalisis pilihan kata dalam teks sesorah, mengidentifikasi adat mantu tetapi dalam menulis aksara Jawa perlu ditingkatkan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>
        <v>70</v>
      </c>
      <c r="U11" s="1">
        <v>70</v>
      </c>
      <c r="V11" s="1">
        <v>83</v>
      </c>
      <c r="W11" s="1">
        <v>75</v>
      </c>
      <c r="X11" s="1">
        <v>80</v>
      </c>
      <c r="Y11" s="1"/>
      <c r="Z11" s="1"/>
      <c r="AA11" s="1"/>
      <c r="AB11" s="1"/>
      <c r="AC11" s="1"/>
      <c r="AD11" s="1"/>
      <c r="AE11" s="18"/>
      <c r="AF11" s="1">
        <v>83</v>
      </c>
      <c r="AG11" s="1">
        <v>78</v>
      </c>
      <c r="AH11" s="1">
        <v>70</v>
      </c>
      <c r="AI11" s="1">
        <v>80</v>
      </c>
      <c r="AJ11" s="1">
        <v>83</v>
      </c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>
      <c r="A12" s="19">
        <v>2</v>
      </c>
      <c r="B12" s="19">
        <v>37995</v>
      </c>
      <c r="C12" s="19" t="s">
        <v>56</v>
      </c>
      <c r="D12" s="18"/>
      <c r="E12" s="19">
        <f t="shared" si="0"/>
        <v>79</v>
      </c>
      <c r="F12" s="19" t="str">
        <f t="shared" si="1"/>
        <v>B</v>
      </c>
      <c r="G12" s="19">
        <f>IF((COUNTA(T12:AC12)&gt;0),(ROUND((AVERAGE(T12:AD12)),0)),"")</f>
        <v>79</v>
      </c>
      <c r="H12" s="19" t="str">
        <f t="shared" si="2"/>
        <v>B</v>
      </c>
      <c r="I12" s="35">
        <v>2</v>
      </c>
      <c r="J12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2" s="19">
        <f t="shared" si="4"/>
        <v>80.599999999999994</v>
      </c>
      <c r="L12" s="19" t="str">
        <f t="shared" si="5"/>
        <v>B</v>
      </c>
      <c r="M12" s="19">
        <f t="shared" si="6"/>
        <v>80.599999999999994</v>
      </c>
      <c r="N12" s="19" t="str">
        <f t="shared" si="7"/>
        <v>B</v>
      </c>
      <c r="O12" s="35">
        <v>2</v>
      </c>
      <c r="P12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12" s="19" t="str">
        <f t="shared" si="9"/>
        <v>A</v>
      </c>
      <c r="R12" s="19" t="str">
        <f t="shared" si="10"/>
        <v>A</v>
      </c>
      <c r="S12" s="18"/>
      <c r="T12" s="1">
        <v>84</v>
      </c>
      <c r="U12" s="1">
        <v>78</v>
      </c>
      <c r="V12" s="1">
        <v>70</v>
      </c>
      <c r="W12" s="1">
        <v>81</v>
      </c>
      <c r="X12" s="1">
        <v>80</v>
      </c>
      <c r="Y12" s="1"/>
      <c r="Z12" s="1"/>
      <c r="AA12" s="1"/>
      <c r="AB12" s="1"/>
      <c r="AC12" s="1"/>
      <c r="AD12" s="1"/>
      <c r="AE12" s="18"/>
      <c r="AF12" s="1">
        <v>92</v>
      </c>
      <c r="AG12" s="1">
        <v>81</v>
      </c>
      <c r="AH12" s="1">
        <v>80</v>
      </c>
      <c r="AI12" s="1">
        <v>80</v>
      </c>
      <c r="AJ12" s="1">
        <v>70</v>
      </c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>
      <c r="A13" s="19">
        <v>3</v>
      </c>
      <c r="B13" s="19">
        <v>38010</v>
      </c>
      <c r="C13" s="19" t="s">
        <v>65</v>
      </c>
      <c r="D13" s="18"/>
      <c r="E13" s="19">
        <f t="shared" si="0"/>
        <v>82</v>
      </c>
      <c r="F13" s="19" t="str">
        <f t="shared" si="1"/>
        <v>B</v>
      </c>
      <c r="G13" s="19">
        <f>IF((COUNTA(T12:AC12)&gt;0),(ROUND((AVERAGE(T13:AD13)),0)),"")</f>
        <v>82</v>
      </c>
      <c r="H13" s="19" t="str">
        <f t="shared" si="2"/>
        <v>B</v>
      </c>
      <c r="I13" s="35">
        <v>2</v>
      </c>
      <c r="J13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3" s="19">
        <f t="shared" si="4"/>
        <v>81.2</v>
      </c>
      <c r="L13" s="19" t="str">
        <f t="shared" si="5"/>
        <v>B</v>
      </c>
      <c r="M13" s="19">
        <f t="shared" si="6"/>
        <v>81.2</v>
      </c>
      <c r="N13" s="19" t="str">
        <f t="shared" si="7"/>
        <v>B</v>
      </c>
      <c r="O13" s="35">
        <v>2</v>
      </c>
      <c r="P13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13" s="19" t="str">
        <f t="shared" si="9"/>
        <v>A</v>
      </c>
      <c r="R13" s="19" t="str">
        <f t="shared" si="10"/>
        <v>A</v>
      </c>
      <c r="S13" s="18"/>
      <c r="T13" s="1">
        <v>83</v>
      </c>
      <c r="U13" s="1">
        <v>72</v>
      </c>
      <c r="V13" s="1">
        <v>90</v>
      </c>
      <c r="W13" s="1">
        <v>80</v>
      </c>
      <c r="X13" s="1">
        <v>85</v>
      </c>
      <c r="Y13" s="1"/>
      <c r="Z13" s="1"/>
      <c r="AA13" s="1"/>
      <c r="AB13" s="1"/>
      <c r="AC13" s="1"/>
      <c r="AD13" s="1"/>
      <c r="AE13" s="18"/>
      <c r="AF13" s="1">
        <v>80</v>
      </c>
      <c r="AG13" s="1">
        <v>78</v>
      </c>
      <c r="AH13" s="1">
        <v>78</v>
      </c>
      <c r="AI13" s="1">
        <v>80</v>
      </c>
      <c r="AJ13" s="1">
        <v>90</v>
      </c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192</v>
      </c>
      <c r="FI13" s="75" t="s">
        <v>193</v>
      </c>
      <c r="FJ13" s="39">
        <v>12261</v>
      </c>
      <c r="FK13" s="39">
        <v>12271</v>
      </c>
    </row>
    <row r="14" spans="1:167">
      <c r="A14" s="19">
        <v>4</v>
      </c>
      <c r="B14" s="19">
        <v>38025</v>
      </c>
      <c r="C14" s="19" t="s">
        <v>66</v>
      </c>
      <c r="D14" s="18"/>
      <c r="E14" s="19">
        <f t="shared" si="0"/>
        <v>78</v>
      </c>
      <c r="F14" s="19" t="str">
        <f t="shared" si="1"/>
        <v>B</v>
      </c>
      <c r="G14" s="19">
        <f>IF((COUNTA(T12:AC12)&gt;0),(ROUND((AVERAGE(T14:AD14)),0)),"")</f>
        <v>78</v>
      </c>
      <c r="H14" s="19" t="str">
        <f t="shared" si="2"/>
        <v>B</v>
      </c>
      <c r="I14" s="35">
        <v>2</v>
      </c>
      <c r="J14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4" s="19">
        <f t="shared" si="4"/>
        <v>82</v>
      </c>
      <c r="L14" s="19" t="str">
        <f t="shared" si="5"/>
        <v>B</v>
      </c>
      <c r="M14" s="19">
        <f t="shared" si="6"/>
        <v>82</v>
      </c>
      <c r="N14" s="19" t="str">
        <f t="shared" si="7"/>
        <v>B</v>
      </c>
      <c r="O14" s="35">
        <v>2</v>
      </c>
      <c r="P14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14" s="19" t="str">
        <f t="shared" si="9"/>
        <v>A</v>
      </c>
      <c r="R14" s="19" t="str">
        <f t="shared" si="10"/>
        <v>A</v>
      </c>
      <c r="S14" s="18"/>
      <c r="T14" s="1">
        <v>70</v>
      </c>
      <c r="U14" s="1">
        <v>70</v>
      </c>
      <c r="V14" s="1">
        <v>87</v>
      </c>
      <c r="W14" s="1">
        <v>85</v>
      </c>
      <c r="X14" s="1">
        <v>80</v>
      </c>
      <c r="Y14" s="1"/>
      <c r="Z14" s="1"/>
      <c r="AA14" s="1"/>
      <c r="AB14" s="1"/>
      <c r="AC14" s="1"/>
      <c r="AD14" s="1"/>
      <c r="AE14" s="18"/>
      <c r="AF14" s="1">
        <v>70</v>
      </c>
      <c r="AG14" s="1">
        <v>78</v>
      </c>
      <c r="AH14" s="1">
        <v>80</v>
      </c>
      <c r="AI14" s="1">
        <v>95</v>
      </c>
      <c r="AJ14" s="1">
        <v>87</v>
      </c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>
      <c r="A15" s="19">
        <v>5</v>
      </c>
      <c r="B15" s="19">
        <v>38040</v>
      </c>
      <c r="C15" s="19" t="s">
        <v>67</v>
      </c>
      <c r="D15" s="18"/>
      <c r="E15" s="19">
        <f t="shared" si="0"/>
        <v>84</v>
      </c>
      <c r="F15" s="19" t="str">
        <f t="shared" si="1"/>
        <v>B</v>
      </c>
      <c r="G15" s="19">
        <f>IF((COUNTA(T12:AC12)&gt;0),(ROUND((AVERAGE(T15:AD15)),0)),"")</f>
        <v>84</v>
      </c>
      <c r="H15" s="19" t="str">
        <f t="shared" si="2"/>
        <v>B</v>
      </c>
      <c r="I15" s="35">
        <v>2</v>
      </c>
      <c r="J15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5" s="19">
        <f t="shared" si="4"/>
        <v>82</v>
      </c>
      <c r="L15" s="19" t="str">
        <f t="shared" si="5"/>
        <v>B</v>
      </c>
      <c r="M15" s="19">
        <f t="shared" si="6"/>
        <v>82</v>
      </c>
      <c r="N15" s="19" t="str">
        <f t="shared" si="7"/>
        <v>B</v>
      </c>
      <c r="O15" s="35">
        <v>2</v>
      </c>
      <c r="P15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15" s="19" t="str">
        <f t="shared" si="9"/>
        <v>A</v>
      </c>
      <c r="R15" s="19" t="str">
        <f t="shared" si="10"/>
        <v>A</v>
      </c>
      <c r="S15" s="18"/>
      <c r="T15" s="1">
        <v>74</v>
      </c>
      <c r="U15" s="1">
        <v>90</v>
      </c>
      <c r="V15" s="1">
        <v>90</v>
      </c>
      <c r="W15" s="1">
        <v>85</v>
      </c>
      <c r="X15" s="1">
        <v>80</v>
      </c>
      <c r="Y15" s="1"/>
      <c r="Z15" s="1"/>
      <c r="AA15" s="1"/>
      <c r="AB15" s="1"/>
      <c r="AC15" s="1"/>
      <c r="AD15" s="1"/>
      <c r="AE15" s="18"/>
      <c r="AF15" s="1">
        <v>80</v>
      </c>
      <c r="AG15" s="1">
        <v>80</v>
      </c>
      <c r="AH15" s="1">
        <v>80</v>
      </c>
      <c r="AI15" s="1">
        <v>80</v>
      </c>
      <c r="AJ15" s="1">
        <v>90</v>
      </c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194</v>
      </c>
      <c r="FI15" s="75" t="s">
        <v>195</v>
      </c>
      <c r="FJ15" s="39">
        <v>12262</v>
      </c>
      <c r="FK15" s="39">
        <v>12272</v>
      </c>
    </row>
    <row r="16" spans="1:167">
      <c r="A16" s="19">
        <v>6</v>
      </c>
      <c r="B16" s="19">
        <v>38055</v>
      </c>
      <c r="C16" s="19" t="s">
        <v>68</v>
      </c>
      <c r="D16" s="18"/>
      <c r="E16" s="19">
        <f t="shared" si="0"/>
        <v>78</v>
      </c>
      <c r="F16" s="19" t="str">
        <f t="shared" si="1"/>
        <v>B</v>
      </c>
      <c r="G16" s="19">
        <f>IF((COUNTA(T12:AC12)&gt;0),(ROUND((AVERAGE(T16:AD16)),0)),"")</f>
        <v>78</v>
      </c>
      <c r="H16" s="19" t="str">
        <f t="shared" si="2"/>
        <v>B</v>
      </c>
      <c r="I16" s="35">
        <v>2</v>
      </c>
      <c r="J16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6" s="19">
        <f t="shared" si="4"/>
        <v>81</v>
      </c>
      <c r="L16" s="19" t="str">
        <f t="shared" si="5"/>
        <v>B</v>
      </c>
      <c r="M16" s="19">
        <f t="shared" si="6"/>
        <v>81</v>
      </c>
      <c r="N16" s="19" t="str">
        <f t="shared" si="7"/>
        <v>B</v>
      </c>
      <c r="O16" s="35">
        <v>2</v>
      </c>
      <c r="P16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16" s="19" t="str">
        <f t="shared" si="9"/>
        <v>A</v>
      </c>
      <c r="R16" s="19" t="str">
        <f t="shared" si="10"/>
        <v>A</v>
      </c>
      <c r="S16" s="18"/>
      <c r="T16" s="1">
        <v>72</v>
      </c>
      <c r="U16" s="1">
        <v>78</v>
      </c>
      <c r="V16" s="1">
        <v>78</v>
      </c>
      <c r="W16" s="1">
        <v>83</v>
      </c>
      <c r="X16" s="1">
        <v>80</v>
      </c>
      <c r="Y16" s="1"/>
      <c r="Z16" s="1"/>
      <c r="AA16" s="1"/>
      <c r="AB16" s="1"/>
      <c r="AC16" s="1"/>
      <c r="AD16" s="1"/>
      <c r="AE16" s="18"/>
      <c r="AF16" s="1">
        <v>91</v>
      </c>
      <c r="AG16" s="1">
        <v>73</v>
      </c>
      <c r="AH16" s="1">
        <v>78</v>
      </c>
      <c r="AI16" s="1">
        <v>85</v>
      </c>
      <c r="AJ16" s="1">
        <v>78</v>
      </c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>
      <c r="A17" s="19">
        <v>7</v>
      </c>
      <c r="B17" s="19">
        <v>38070</v>
      </c>
      <c r="C17" s="19" t="s">
        <v>69</v>
      </c>
      <c r="D17" s="18"/>
      <c r="E17" s="19">
        <f t="shared" si="0"/>
        <v>86</v>
      </c>
      <c r="F17" s="19" t="str">
        <f t="shared" si="1"/>
        <v>A</v>
      </c>
      <c r="G17" s="19">
        <f>IF((COUNTA(T12:AC12)&gt;0),(ROUND((AVERAGE(T17:AD17)),0)),"")</f>
        <v>86</v>
      </c>
      <c r="H17" s="19" t="str">
        <f t="shared" si="2"/>
        <v>A</v>
      </c>
      <c r="I17" s="35">
        <v>1</v>
      </c>
      <c r="J17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17" s="19">
        <f t="shared" si="4"/>
        <v>87</v>
      </c>
      <c r="L17" s="19" t="str">
        <f t="shared" si="5"/>
        <v>A</v>
      </c>
      <c r="M17" s="19">
        <f t="shared" si="6"/>
        <v>87</v>
      </c>
      <c r="N17" s="19" t="str">
        <f t="shared" si="7"/>
        <v>A</v>
      </c>
      <c r="O17" s="35">
        <v>1</v>
      </c>
      <c r="P17" s="19" t="str">
        <f t="shared" si="8"/>
        <v>Sangat terampil  dalam mengidentifikasi tembang Pocung, menganalisis unsur pembangun novel, menganalisis pilihan kata dalam teks sesorah, mengidentifikasi adat mantu dan menulis aksara Jawa</v>
      </c>
      <c r="Q17" s="19" t="str">
        <f t="shared" si="9"/>
        <v>A</v>
      </c>
      <c r="R17" s="19" t="str">
        <f t="shared" si="10"/>
        <v>A</v>
      </c>
      <c r="S17" s="18"/>
      <c r="T17" s="1">
        <v>82</v>
      </c>
      <c r="U17" s="1">
        <v>90</v>
      </c>
      <c r="V17" s="1">
        <v>90</v>
      </c>
      <c r="W17" s="1">
        <v>78</v>
      </c>
      <c r="X17" s="1">
        <v>89</v>
      </c>
      <c r="Y17" s="1"/>
      <c r="Z17" s="1"/>
      <c r="AA17" s="1"/>
      <c r="AB17" s="1"/>
      <c r="AC17" s="1"/>
      <c r="AD17" s="1"/>
      <c r="AE17" s="18"/>
      <c r="AF17" s="1">
        <v>91</v>
      </c>
      <c r="AG17" s="1">
        <v>81</v>
      </c>
      <c r="AH17" s="1">
        <v>78</v>
      </c>
      <c r="AI17" s="1">
        <v>95</v>
      </c>
      <c r="AJ17" s="1">
        <v>90</v>
      </c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196</v>
      </c>
      <c r="FI17" s="75" t="s">
        <v>197</v>
      </c>
      <c r="FJ17" s="39">
        <v>12263</v>
      </c>
      <c r="FK17" s="39">
        <v>12273</v>
      </c>
    </row>
    <row r="18" spans="1:167">
      <c r="A18" s="19">
        <v>8</v>
      </c>
      <c r="B18" s="19">
        <v>38085</v>
      </c>
      <c r="C18" s="19" t="s">
        <v>70</v>
      </c>
      <c r="D18" s="18"/>
      <c r="E18" s="19">
        <f t="shared" si="0"/>
        <v>91</v>
      </c>
      <c r="F18" s="19" t="str">
        <f t="shared" si="1"/>
        <v>A</v>
      </c>
      <c r="G18" s="19">
        <f>IF((COUNTA(T12:AC12)&gt;0),(ROUND((AVERAGE(T18:AD18)),0)),"")</f>
        <v>91</v>
      </c>
      <c r="H18" s="19" t="str">
        <f t="shared" si="2"/>
        <v>A</v>
      </c>
      <c r="I18" s="35">
        <v>1</v>
      </c>
      <c r="J18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18" s="19">
        <f t="shared" si="4"/>
        <v>88.8</v>
      </c>
      <c r="L18" s="19" t="str">
        <f t="shared" si="5"/>
        <v>A</v>
      </c>
      <c r="M18" s="19">
        <f t="shared" si="6"/>
        <v>88.8</v>
      </c>
      <c r="N18" s="19" t="str">
        <f t="shared" si="7"/>
        <v>A</v>
      </c>
      <c r="O18" s="35">
        <v>1</v>
      </c>
      <c r="P18" s="19" t="str">
        <f t="shared" si="8"/>
        <v>Sangat terampil  dalam mengidentifikasi tembang Pocung, menganalisis unsur pembangun novel, menganalisis pilihan kata dalam teks sesorah, mengidentifikasi adat mantu dan menulis aksara Jawa</v>
      </c>
      <c r="Q18" s="19" t="str">
        <f t="shared" si="9"/>
        <v>A</v>
      </c>
      <c r="R18" s="19" t="str">
        <f t="shared" si="10"/>
        <v>A</v>
      </c>
      <c r="S18" s="18"/>
      <c r="T18" s="1">
        <v>95</v>
      </c>
      <c r="U18" s="1">
        <v>90</v>
      </c>
      <c r="V18" s="1">
        <v>90</v>
      </c>
      <c r="W18" s="1">
        <v>90</v>
      </c>
      <c r="X18" s="1">
        <v>90</v>
      </c>
      <c r="Y18" s="1"/>
      <c r="Z18" s="1"/>
      <c r="AA18" s="1"/>
      <c r="AB18" s="1"/>
      <c r="AC18" s="1"/>
      <c r="AD18" s="1"/>
      <c r="AE18" s="18"/>
      <c r="AF18" s="1">
        <v>91</v>
      </c>
      <c r="AG18" s="1">
        <v>88</v>
      </c>
      <c r="AH18" s="1">
        <v>80</v>
      </c>
      <c r="AI18" s="1">
        <v>95</v>
      </c>
      <c r="AJ18" s="1">
        <v>90</v>
      </c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>
      <c r="A19" s="19">
        <v>9</v>
      </c>
      <c r="B19" s="19">
        <v>38100</v>
      </c>
      <c r="C19" s="19" t="s">
        <v>71</v>
      </c>
      <c r="D19" s="18"/>
      <c r="E19" s="19">
        <f t="shared" si="0"/>
        <v>86</v>
      </c>
      <c r="F19" s="19" t="str">
        <f t="shared" si="1"/>
        <v>A</v>
      </c>
      <c r="G19" s="19">
        <f>IF((COUNTA(T12:AC12)&gt;0),(ROUND((AVERAGE(T19:AD19)),0)),"")</f>
        <v>86</v>
      </c>
      <c r="H19" s="19" t="str">
        <f t="shared" si="2"/>
        <v>A</v>
      </c>
      <c r="I19" s="35">
        <v>1</v>
      </c>
      <c r="J19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19" s="19">
        <f t="shared" si="4"/>
        <v>84.4</v>
      </c>
      <c r="L19" s="19" t="str">
        <f t="shared" si="5"/>
        <v>A</v>
      </c>
      <c r="M19" s="19">
        <f t="shared" si="6"/>
        <v>84.4</v>
      </c>
      <c r="N19" s="19" t="str">
        <f t="shared" si="7"/>
        <v>A</v>
      </c>
      <c r="O19" s="35">
        <v>1</v>
      </c>
      <c r="P19" s="19" t="str">
        <f t="shared" si="8"/>
        <v>Sangat terampil  dalam mengidentifikasi tembang Pocung, menganalisis unsur pembangun novel, menganalisis pilihan kata dalam teks sesorah, mengidentifikasi adat mantu dan menulis aksara Jawa</v>
      </c>
      <c r="Q19" s="19" t="str">
        <f t="shared" si="9"/>
        <v>A</v>
      </c>
      <c r="R19" s="19" t="str">
        <f t="shared" si="10"/>
        <v>A</v>
      </c>
      <c r="S19" s="18"/>
      <c r="T19" s="1">
        <v>81</v>
      </c>
      <c r="U19" s="1">
        <v>87</v>
      </c>
      <c r="V19" s="1">
        <v>90</v>
      </c>
      <c r="W19" s="1">
        <v>89</v>
      </c>
      <c r="X19" s="1">
        <v>85</v>
      </c>
      <c r="Y19" s="1"/>
      <c r="Z19" s="1"/>
      <c r="AA19" s="1"/>
      <c r="AB19" s="1"/>
      <c r="AC19" s="1"/>
      <c r="AD19" s="1"/>
      <c r="AE19" s="18"/>
      <c r="AF19" s="1">
        <v>80</v>
      </c>
      <c r="AG19" s="1">
        <v>79</v>
      </c>
      <c r="AH19" s="1">
        <v>78</v>
      </c>
      <c r="AI19" s="1">
        <v>95</v>
      </c>
      <c r="AJ19" s="1">
        <v>90</v>
      </c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75" t="s">
        <v>198</v>
      </c>
      <c r="FI19" s="75" t="s">
        <v>199</v>
      </c>
      <c r="FJ19" s="39">
        <v>12264</v>
      </c>
      <c r="FK19" s="39">
        <v>12274</v>
      </c>
    </row>
    <row r="20" spans="1:167">
      <c r="A20" s="19">
        <v>10</v>
      </c>
      <c r="B20" s="19">
        <v>38115</v>
      </c>
      <c r="C20" s="19" t="s">
        <v>72</v>
      </c>
      <c r="D20" s="18"/>
      <c r="E20" s="19">
        <f t="shared" si="0"/>
        <v>88</v>
      </c>
      <c r="F20" s="19" t="str">
        <f t="shared" si="1"/>
        <v>A</v>
      </c>
      <c r="G20" s="19">
        <f>IF((COUNTA(T12:AC12)&gt;0),(ROUND((AVERAGE(T20:AD20)),0)),"")</f>
        <v>88</v>
      </c>
      <c r="H20" s="19" t="str">
        <f t="shared" si="2"/>
        <v>A</v>
      </c>
      <c r="I20" s="35">
        <v>1</v>
      </c>
      <c r="J20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0" s="19">
        <f t="shared" si="4"/>
        <v>86.8</v>
      </c>
      <c r="L20" s="19" t="str">
        <f t="shared" si="5"/>
        <v>A</v>
      </c>
      <c r="M20" s="19">
        <f t="shared" si="6"/>
        <v>86.8</v>
      </c>
      <c r="N20" s="19" t="str">
        <f t="shared" si="7"/>
        <v>A</v>
      </c>
      <c r="O20" s="35">
        <v>1</v>
      </c>
      <c r="P20" s="19" t="str">
        <f t="shared" si="8"/>
        <v>Sangat terampil  dalam mengidentifikasi tembang Pocung, menganalisis unsur pembangun novel, menganalisis pilihan kata dalam teks sesorah, mengidentifikasi adat mantu dan menulis aksara Jawa</v>
      </c>
      <c r="Q20" s="19" t="str">
        <f t="shared" si="9"/>
        <v>A</v>
      </c>
      <c r="R20" s="19" t="str">
        <f t="shared" si="10"/>
        <v>A</v>
      </c>
      <c r="S20" s="18"/>
      <c r="T20" s="1">
        <v>83</v>
      </c>
      <c r="U20" s="1">
        <v>90</v>
      </c>
      <c r="V20" s="1">
        <v>90</v>
      </c>
      <c r="W20" s="1">
        <v>88</v>
      </c>
      <c r="X20" s="1">
        <v>90</v>
      </c>
      <c r="Y20" s="1"/>
      <c r="Z20" s="1"/>
      <c r="AA20" s="1"/>
      <c r="AB20" s="1"/>
      <c r="AC20" s="1"/>
      <c r="AD20" s="1"/>
      <c r="AE20" s="18"/>
      <c r="AF20" s="1">
        <v>91</v>
      </c>
      <c r="AG20" s="1">
        <v>80</v>
      </c>
      <c r="AH20" s="1">
        <v>78</v>
      </c>
      <c r="AI20" s="1">
        <v>95</v>
      </c>
      <c r="AJ20" s="1">
        <v>90</v>
      </c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>
      <c r="A21" s="19">
        <v>11</v>
      </c>
      <c r="B21" s="19">
        <v>38130</v>
      </c>
      <c r="C21" s="19" t="s">
        <v>73</v>
      </c>
      <c r="D21" s="18"/>
      <c r="E21" s="19">
        <f t="shared" si="0"/>
        <v>76</v>
      </c>
      <c r="F21" s="19" t="str">
        <f t="shared" si="1"/>
        <v>B</v>
      </c>
      <c r="G21" s="19">
        <f>IF((COUNTA(T12:AC12)&gt;0),(ROUND((AVERAGE(T21:AD21)),0)),"")</f>
        <v>76</v>
      </c>
      <c r="H21" s="19" t="str">
        <f t="shared" si="2"/>
        <v>B</v>
      </c>
      <c r="I21" s="35">
        <v>2</v>
      </c>
      <c r="J21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1" s="19">
        <f t="shared" si="4"/>
        <v>80.8</v>
      </c>
      <c r="L21" s="19" t="str">
        <f t="shared" si="5"/>
        <v>B</v>
      </c>
      <c r="M21" s="19">
        <f t="shared" si="6"/>
        <v>80.8</v>
      </c>
      <c r="N21" s="19" t="str">
        <f t="shared" si="7"/>
        <v>B</v>
      </c>
      <c r="O21" s="35">
        <v>2</v>
      </c>
      <c r="P21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1" s="19" t="str">
        <f t="shared" si="9"/>
        <v>A</v>
      </c>
      <c r="R21" s="19" t="str">
        <f t="shared" si="10"/>
        <v>A</v>
      </c>
      <c r="S21" s="18"/>
      <c r="T21" s="1">
        <v>76</v>
      </c>
      <c r="U21" s="1">
        <v>76</v>
      </c>
      <c r="V21" s="1">
        <v>76</v>
      </c>
      <c r="W21" s="1">
        <v>75</v>
      </c>
      <c r="X21" s="1">
        <v>78</v>
      </c>
      <c r="Y21" s="1"/>
      <c r="Z21" s="1"/>
      <c r="AA21" s="1"/>
      <c r="AB21" s="1"/>
      <c r="AC21" s="1"/>
      <c r="AD21" s="1"/>
      <c r="AE21" s="18"/>
      <c r="AF21" s="1">
        <v>93</v>
      </c>
      <c r="AG21" s="1">
        <v>80</v>
      </c>
      <c r="AH21" s="1">
        <v>75</v>
      </c>
      <c r="AI21" s="1">
        <v>80</v>
      </c>
      <c r="AJ21" s="1">
        <v>76</v>
      </c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75" t="s">
        <v>200</v>
      </c>
      <c r="FI21" s="41" t="s">
        <v>201</v>
      </c>
      <c r="FJ21" s="39">
        <v>12265</v>
      </c>
      <c r="FK21" s="39">
        <v>12275</v>
      </c>
    </row>
    <row r="22" spans="1:167">
      <c r="A22" s="19">
        <v>12</v>
      </c>
      <c r="B22" s="19">
        <v>38145</v>
      </c>
      <c r="C22" s="19" t="s">
        <v>74</v>
      </c>
      <c r="D22" s="18"/>
      <c r="E22" s="19">
        <f t="shared" si="0"/>
        <v>76</v>
      </c>
      <c r="F22" s="19" t="str">
        <f t="shared" si="1"/>
        <v>B</v>
      </c>
      <c r="G22" s="19">
        <f>IF((COUNTA(T12:AC12)&gt;0),(ROUND((AVERAGE(T22:AD22)),0)),"")</f>
        <v>76</v>
      </c>
      <c r="H22" s="19" t="str">
        <f t="shared" si="2"/>
        <v>B</v>
      </c>
      <c r="I22" s="35">
        <v>2</v>
      </c>
      <c r="J22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2" s="19">
        <f t="shared" si="4"/>
        <v>81</v>
      </c>
      <c r="L22" s="19" t="str">
        <f t="shared" si="5"/>
        <v>B</v>
      </c>
      <c r="M22" s="19">
        <f t="shared" si="6"/>
        <v>81</v>
      </c>
      <c r="N22" s="19" t="str">
        <f t="shared" si="7"/>
        <v>B</v>
      </c>
      <c r="O22" s="35">
        <v>2</v>
      </c>
      <c r="P22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2" s="19" t="str">
        <f t="shared" si="9"/>
        <v>B</v>
      </c>
      <c r="R22" s="19" t="str">
        <f t="shared" si="10"/>
        <v>B</v>
      </c>
      <c r="S22" s="18"/>
      <c r="T22" s="1">
        <v>70</v>
      </c>
      <c r="U22" s="1">
        <v>76</v>
      </c>
      <c r="V22" s="1">
        <v>75</v>
      </c>
      <c r="W22" s="1">
        <v>75</v>
      </c>
      <c r="X22" s="1">
        <v>85</v>
      </c>
      <c r="Y22" s="1"/>
      <c r="Z22" s="1"/>
      <c r="AA22" s="1"/>
      <c r="AB22" s="1"/>
      <c r="AC22" s="1"/>
      <c r="AD22" s="1"/>
      <c r="AE22" s="18"/>
      <c r="AF22" s="1">
        <v>90</v>
      </c>
      <c r="AG22" s="1">
        <v>90</v>
      </c>
      <c r="AH22" s="1">
        <v>80</v>
      </c>
      <c r="AI22" s="1">
        <v>75</v>
      </c>
      <c r="AJ22" s="1">
        <v>70</v>
      </c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>
      <c r="A23" s="19">
        <v>13</v>
      </c>
      <c r="B23" s="19">
        <v>38160</v>
      </c>
      <c r="C23" s="19" t="s">
        <v>75</v>
      </c>
      <c r="D23" s="18"/>
      <c r="E23" s="19">
        <f t="shared" si="0"/>
        <v>84</v>
      </c>
      <c r="F23" s="19" t="str">
        <f t="shared" si="1"/>
        <v>B</v>
      </c>
      <c r="G23" s="19">
        <f>IF((COUNTA(T12:AC12)&gt;0),(ROUND((AVERAGE(T23:AD23)),0)),"")</f>
        <v>84</v>
      </c>
      <c r="H23" s="19" t="str">
        <f t="shared" si="2"/>
        <v>B</v>
      </c>
      <c r="I23" s="35">
        <v>2</v>
      </c>
      <c r="J23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3" s="19">
        <f t="shared" si="4"/>
        <v>82</v>
      </c>
      <c r="L23" s="19" t="str">
        <f t="shared" si="5"/>
        <v>B</v>
      </c>
      <c r="M23" s="19">
        <f t="shared" si="6"/>
        <v>82</v>
      </c>
      <c r="N23" s="19" t="str">
        <f t="shared" si="7"/>
        <v>B</v>
      </c>
      <c r="O23" s="35">
        <v>2</v>
      </c>
      <c r="P23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3" s="19" t="str">
        <f t="shared" si="9"/>
        <v>A</v>
      </c>
      <c r="R23" s="19" t="str">
        <f t="shared" si="10"/>
        <v>A</v>
      </c>
      <c r="S23" s="18"/>
      <c r="T23" s="1">
        <v>81</v>
      </c>
      <c r="U23" s="1">
        <v>87</v>
      </c>
      <c r="V23" s="1">
        <v>83</v>
      </c>
      <c r="W23" s="1">
        <v>81</v>
      </c>
      <c r="X23" s="1">
        <v>90</v>
      </c>
      <c r="Y23" s="1"/>
      <c r="Z23" s="1"/>
      <c r="AA23" s="1"/>
      <c r="AB23" s="1"/>
      <c r="AC23" s="1"/>
      <c r="AD23" s="1"/>
      <c r="AE23" s="18"/>
      <c r="AF23" s="1">
        <v>78</v>
      </c>
      <c r="AG23" s="1">
        <v>84</v>
      </c>
      <c r="AH23" s="1">
        <v>70</v>
      </c>
      <c r="AI23" s="1">
        <v>95</v>
      </c>
      <c r="AJ23" s="1">
        <v>83</v>
      </c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12266</v>
      </c>
      <c r="FK23" s="39">
        <v>12276</v>
      </c>
    </row>
    <row r="24" spans="1:167">
      <c r="A24" s="19">
        <v>14</v>
      </c>
      <c r="B24" s="19">
        <v>38175</v>
      </c>
      <c r="C24" s="19" t="s">
        <v>76</v>
      </c>
      <c r="D24" s="18"/>
      <c r="E24" s="19">
        <f t="shared" si="0"/>
        <v>76</v>
      </c>
      <c r="F24" s="19" t="str">
        <f t="shared" si="1"/>
        <v>B</v>
      </c>
      <c r="G24" s="19">
        <f>IF((COUNTA(T12:AC12)&gt;0),(ROUND((AVERAGE(T24:AD24)),0)),"")</f>
        <v>76</v>
      </c>
      <c r="H24" s="19" t="str">
        <f t="shared" si="2"/>
        <v>B</v>
      </c>
      <c r="I24" s="35">
        <v>2</v>
      </c>
      <c r="J24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4" s="19">
        <f t="shared" si="4"/>
        <v>75.400000000000006</v>
      </c>
      <c r="L24" s="19" t="str">
        <f t="shared" si="5"/>
        <v>B</v>
      </c>
      <c r="M24" s="19">
        <f t="shared" si="6"/>
        <v>75.400000000000006</v>
      </c>
      <c r="N24" s="19" t="str">
        <f t="shared" si="7"/>
        <v>B</v>
      </c>
      <c r="O24" s="35">
        <v>2</v>
      </c>
      <c r="P24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4" s="19" t="str">
        <f t="shared" si="9"/>
        <v>B</v>
      </c>
      <c r="R24" s="19" t="str">
        <f t="shared" si="10"/>
        <v>B</v>
      </c>
      <c r="S24" s="18"/>
      <c r="T24" s="1">
        <v>75</v>
      </c>
      <c r="U24" s="1">
        <v>78</v>
      </c>
      <c r="V24" s="1">
        <v>73</v>
      </c>
      <c r="W24" s="1">
        <v>75</v>
      </c>
      <c r="X24" s="1">
        <v>78</v>
      </c>
      <c r="Y24" s="1"/>
      <c r="Z24" s="1"/>
      <c r="AA24" s="1"/>
      <c r="AB24" s="1"/>
      <c r="AC24" s="1"/>
      <c r="AD24" s="1"/>
      <c r="AE24" s="18"/>
      <c r="AF24" s="1">
        <v>74</v>
      </c>
      <c r="AG24" s="1">
        <v>75</v>
      </c>
      <c r="AH24" s="1">
        <v>78</v>
      </c>
      <c r="AI24" s="1">
        <v>80</v>
      </c>
      <c r="AJ24" s="1">
        <v>70</v>
      </c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>
      <c r="A25" s="19">
        <v>15</v>
      </c>
      <c r="B25" s="19">
        <v>38190</v>
      </c>
      <c r="C25" s="19" t="s">
        <v>77</v>
      </c>
      <c r="D25" s="18"/>
      <c r="E25" s="19">
        <f t="shared" si="0"/>
        <v>76</v>
      </c>
      <c r="F25" s="19" t="str">
        <f t="shared" si="1"/>
        <v>B</v>
      </c>
      <c r="G25" s="19">
        <f>IF((COUNTA(T12:AC12)&gt;0),(ROUND((AVERAGE(T25:AD25)),0)),"")</f>
        <v>76</v>
      </c>
      <c r="H25" s="19" t="str">
        <f t="shared" si="2"/>
        <v>B</v>
      </c>
      <c r="I25" s="35">
        <v>2</v>
      </c>
      <c r="J25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5" s="19">
        <f t="shared" si="4"/>
        <v>75</v>
      </c>
      <c r="L25" s="19" t="str">
        <f t="shared" si="5"/>
        <v>C</v>
      </c>
      <c r="M25" s="19">
        <f t="shared" si="6"/>
        <v>75</v>
      </c>
      <c r="N25" s="19" t="str">
        <f t="shared" si="7"/>
        <v>C</v>
      </c>
      <c r="O25" s="35">
        <v>3</v>
      </c>
      <c r="P25" s="19" t="str">
        <f t="shared" si="8"/>
        <v>Sangat terampil dalam mengidentifikasi tembang Pocung, menganalisis unsur pembangun novel, menganalisis pilihan kata dalam teks sesorah,  tetapi dalam mengidentifikasi adat mantu dan menulis aksara Jawa perlu ditingkatkan</v>
      </c>
      <c r="Q25" s="19" t="str">
        <f t="shared" si="9"/>
        <v>B</v>
      </c>
      <c r="R25" s="19" t="str">
        <f t="shared" si="10"/>
        <v>B</v>
      </c>
      <c r="S25" s="18"/>
      <c r="T25" s="1">
        <v>84</v>
      </c>
      <c r="U25" s="1">
        <v>70</v>
      </c>
      <c r="V25" s="1">
        <v>72</v>
      </c>
      <c r="W25" s="1">
        <v>75</v>
      </c>
      <c r="X25" s="1">
        <v>80</v>
      </c>
      <c r="Y25" s="1"/>
      <c r="Z25" s="1"/>
      <c r="AA25" s="1"/>
      <c r="AB25" s="1"/>
      <c r="AC25" s="1"/>
      <c r="AD25" s="1"/>
      <c r="AE25" s="18"/>
      <c r="AF25" s="1">
        <v>82</v>
      </c>
      <c r="AG25" s="1">
        <v>76</v>
      </c>
      <c r="AH25" s="1">
        <v>75</v>
      </c>
      <c r="AI25" s="1">
        <v>70</v>
      </c>
      <c r="AJ25" s="1">
        <v>72</v>
      </c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12267</v>
      </c>
      <c r="FK25" s="39">
        <v>12277</v>
      </c>
    </row>
    <row r="26" spans="1:167">
      <c r="A26" s="19">
        <v>16</v>
      </c>
      <c r="B26" s="19">
        <v>38205</v>
      </c>
      <c r="C26" s="19" t="s">
        <v>79</v>
      </c>
      <c r="D26" s="18"/>
      <c r="E26" s="19">
        <f t="shared" si="0"/>
        <v>85</v>
      </c>
      <c r="F26" s="19" t="str">
        <f t="shared" si="1"/>
        <v>A</v>
      </c>
      <c r="G26" s="19">
        <f>IF((COUNTA(T12:AC12)&gt;0),(ROUND((AVERAGE(T26:AD26)),0)),"")</f>
        <v>85</v>
      </c>
      <c r="H26" s="19" t="str">
        <f t="shared" si="2"/>
        <v>A</v>
      </c>
      <c r="I26" s="35">
        <v>1</v>
      </c>
      <c r="J26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6" s="19">
        <f t="shared" si="4"/>
        <v>85.6</v>
      </c>
      <c r="L26" s="19" t="str">
        <f t="shared" si="5"/>
        <v>A</v>
      </c>
      <c r="M26" s="19">
        <f t="shared" si="6"/>
        <v>85.6</v>
      </c>
      <c r="N26" s="19" t="str">
        <f t="shared" si="7"/>
        <v>A</v>
      </c>
      <c r="O26" s="35">
        <v>1</v>
      </c>
      <c r="P26" s="19" t="str">
        <f t="shared" si="8"/>
        <v>Sangat terampil  dalam mengidentifikasi tembang Pocung, menganalisis unsur pembangun novel, menganalisis pilihan kata dalam teks sesorah, mengidentifikasi adat mantu dan menulis aksara Jawa</v>
      </c>
      <c r="Q26" s="19" t="str">
        <f t="shared" si="9"/>
        <v>A</v>
      </c>
      <c r="R26" s="19" t="str">
        <f t="shared" si="10"/>
        <v>A</v>
      </c>
      <c r="S26" s="18"/>
      <c r="T26" s="1">
        <v>96</v>
      </c>
      <c r="U26" s="1">
        <v>78</v>
      </c>
      <c r="V26" s="1">
        <v>87</v>
      </c>
      <c r="W26" s="1">
        <v>86</v>
      </c>
      <c r="X26" s="1">
        <v>80</v>
      </c>
      <c r="Y26" s="1"/>
      <c r="Z26" s="1"/>
      <c r="AA26" s="1"/>
      <c r="AB26" s="1"/>
      <c r="AC26" s="1"/>
      <c r="AD26" s="1"/>
      <c r="AE26" s="18"/>
      <c r="AF26" s="1">
        <v>91</v>
      </c>
      <c r="AG26" s="1">
        <v>90</v>
      </c>
      <c r="AH26" s="1">
        <v>80</v>
      </c>
      <c r="AI26" s="1">
        <v>80</v>
      </c>
      <c r="AJ26" s="1">
        <v>87</v>
      </c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>
      <c r="A27" s="19">
        <v>17</v>
      </c>
      <c r="B27" s="19">
        <v>38220</v>
      </c>
      <c r="C27" s="19" t="s">
        <v>80</v>
      </c>
      <c r="D27" s="18"/>
      <c r="E27" s="19">
        <f t="shared" si="0"/>
        <v>78</v>
      </c>
      <c r="F27" s="19" t="str">
        <f t="shared" si="1"/>
        <v>B</v>
      </c>
      <c r="G27" s="19">
        <f>IF((COUNTA(T12:AC12)&gt;0),(ROUND((AVERAGE(T27:AD27)),0)),"")</f>
        <v>78</v>
      </c>
      <c r="H27" s="19" t="str">
        <f t="shared" si="2"/>
        <v>B</v>
      </c>
      <c r="I27" s="35">
        <v>2</v>
      </c>
      <c r="J27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7" s="19">
        <f t="shared" si="4"/>
        <v>81.400000000000006</v>
      </c>
      <c r="L27" s="19" t="str">
        <f t="shared" si="5"/>
        <v>B</v>
      </c>
      <c r="M27" s="19">
        <f t="shared" si="6"/>
        <v>81.400000000000006</v>
      </c>
      <c r="N27" s="19" t="str">
        <f t="shared" si="7"/>
        <v>B</v>
      </c>
      <c r="O27" s="35">
        <v>2</v>
      </c>
      <c r="P27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7" s="19" t="str">
        <f t="shared" si="9"/>
        <v>B</v>
      </c>
      <c r="R27" s="19" t="str">
        <f t="shared" si="10"/>
        <v>B</v>
      </c>
      <c r="S27" s="18"/>
      <c r="T27" s="1">
        <v>70</v>
      </c>
      <c r="U27" s="1">
        <v>70</v>
      </c>
      <c r="V27" s="1">
        <v>87</v>
      </c>
      <c r="W27" s="1">
        <v>80</v>
      </c>
      <c r="X27" s="1">
        <v>83</v>
      </c>
      <c r="Y27" s="1"/>
      <c r="Z27" s="1"/>
      <c r="AA27" s="1"/>
      <c r="AB27" s="1"/>
      <c r="AC27" s="1"/>
      <c r="AD27" s="1"/>
      <c r="AE27" s="18"/>
      <c r="AF27" s="1">
        <v>87</v>
      </c>
      <c r="AG27" s="1">
        <v>75</v>
      </c>
      <c r="AH27" s="1">
        <v>78</v>
      </c>
      <c r="AI27" s="1">
        <v>80</v>
      </c>
      <c r="AJ27" s="1">
        <v>87</v>
      </c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12268</v>
      </c>
      <c r="FK27" s="39">
        <v>12278</v>
      </c>
    </row>
    <row r="28" spans="1:167">
      <c r="A28" s="19">
        <v>18</v>
      </c>
      <c r="B28" s="19">
        <v>44587</v>
      </c>
      <c r="C28" s="19" t="s">
        <v>81</v>
      </c>
      <c r="D28" s="18"/>
      <c r="E28" s="19">
        <f t="shared" si="0"/>
        <v>86</v>
      </c>
      <c r="F28" s="19" t="str">
        <f t="shared" si="1"/>
        <v>A</v>
      </c>
      <c r="G28" s="19">
        <f>IF((COUNTA(T12:AC12)&gt;0),(ROUND((AVERAGE(T28:AD28)),0)),"")</f>
        <v>86</v>
      </c>
      <c r="H28" s="19" t="str">
        <f t="shared" si="2"/>
        <v>A</v>
      </c>
      <c r="I28" s="35">
        <v>1</v>
      </c>
      <c r="J28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8" s="19">
        <f t="shared" si="4"/>
        <v>82.8</v>
      </c>
      <c r="L28" s="19" t="str">
        <f t="shared" si="5"/>
        <v>B</v>
      </c>
      <c r="M28" s="19">
        <f t="shared" si="6"/>
        <v>82.8</v>
      </c>
      <c r="N28" s="19" t="str">
        <f t="shared" si="7"/>
        <v>B</v>
      </c>
      <c r="O28" s="35">
        <v>2</v>
      </c>
      <c r="P28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8" s="19" t="str">
        <f t="shared" si="9"/>
        <v>A</v>
      </c>
      <c r="R28" s="19" t="str">
        <f t="shared" si="10"/>
        <v>A</v>
      </c>
      <c r="S28" s="18"/>
      <c r="T28" s="1">
        <v>79</v>
      </c>
      <c r="U28" s="1">
        <v>87</v>
      </c>
      <c r="V28" s="1">
        <v>90</v>
      </c>
      <c r="W28" s="1">
        <v>86</v>
      </c>
      <c r="X28" s="1">
        <v>87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81</v>
      </c>
      <c r="AH28" s="1">
        <v>78</v>
      </c>
      <c r="AI28" s="1">
        <v>80</v>
      </c>
      <c r="AJ28" s="1">
        <v>90</v>
      </c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>
      <c r="A29" s="19">
        <v>19</v>
      </c>
      <c r="B29" s="19">
        <v>38235</v>
      </c>
      <c r="C29" s="19" t="s">
        <v>82</v>
      </c>
      <c r="D29" s="18"/>
      <c r="E29" s="19">
        <f t="shared" si="0"/>
        <v>76</v>
      </c>
      <c r="F29" s="19" t="str">
        <f t="shared" si="1"/>
        <v>B</v>
      </c>
      <c r="G29" s="19">
        <f>IF((COUNTA(T12:AC12)&gt;0),(ROUND((AVERAGE(T29:AD29)),0)),"")</f>
        <v>76</v>
      </c>
      <c r="H29" s="19" t="str">
        <f t="shared" si="2"/>
        <v>B</v>
      </c>
      <c r="I29" s="35">
        <v>2</v>
      </c>
      <c r="J29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9" s="19">
        <f t="shared" si="4"/>
        <v>78.599999999999994</v>
      </c>
      <c r="L29" s="19" t="str">
        <f t="shared" si="5"/>
        <v>B</v>
      </c>
      <c r="M29" s="19">
        <f t="shared" si="6"/>
        <v>78.599999999999994</v>
      </c>
      <c r="N29" s="19" t="str">
        <f t="shared" si="7"/>
        <v>B</v>
      </c>
      <c r="O29" s="35">
        <v>2</v>
      </c>
      <c r="P29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9" s="19" t="str">
        <f t="shared" si="9"/>
        <v>B</v>
      </c>
      <c r="R29" s="19" t="str">
        <f t="shared" si="10"/>
        <v>B</v>
      </c>
      <c r="S29" s="18"/>
      <c r="T29" s="1">
        <v>75</v>
      </c>
      <c r="U29" s="1">
        <v>74</v>
      </c>
      <c r="V29" s="1">
        <v>72</v>
      </c>
      <c r="W29" s="1">
        <v>78</v>
      </c>
      <c r="X29" s="1">
        <v>83</v>
      </c>
      <c r="Y29" s="1"/>
      <c r="Z29" s="1"/>
      <c r="AA29" s="1"/>
      <c r="AB29" s="1"/>
      <c r="AC29" s="1"/>
      <c r="AD29" s="1"/>
      <c r="AE29" s="18"/>
      <c r="AF29" s="1">
        <v>88</v>
      </c>
      <c r="AG29" s="1">
        <v>78</v>
      </c>
      <c r="AH29" s="1">
        <v>75</v>
      </c>
      <c r="AI29" s="1">
        <v>80</v>
      </c>
      <c r="AJ29" s="1">
        <v>72</v>
      </c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12269</v>
      </c>
      <c r="FK29" s="39">
        <v>12279</v>
      </c>
    </row>
    <row r="30" spans="1:167">
      <c r="A30" s="19">
        <v>20</v>
      </c>
      <c r="B30" s="19">
        <v>38250</v>
      </c>
      <c r="C30" s="19" t="s">
        <v>83</v>
      </c>
      <c r="D30" s="18"/>
      <c r="E30" s="19">
        <f t="shared" si="0"/>
        <v>88</v>
      </c>
      <c r="F30" s="19" t="str">
        <f t="shared" si="1"/>
        <v>A</v>
      </c>
      <c r="G30" s="19">
        <f>IF((COUNTA(T12:AC12)&gt;0),(ROUND((AVERAGE(T30:AD30)),0)),"")</f>
        <v>88</v>
      </c>
      <c r="H30" s="19" t="str">
        <f t="shared" si="2"/>
        <v>A</v>
      </c>
      <c r="I30" s="35">
        <v>1</v>
      </c>
      <c r="J30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0" s="19">
        <f t="shared" si="4"/>
        <v>88.2</v>
      </c>
      <c r="L30" s="19" t="str">
        <f t="shared" si="5"/>
        <v>A</v>
      </c>
      <c r="M30" s="19">
        <f t="shared" si="6"/>
        <v>88.2</v>
      </c>
      <c r="N30" s="19" t="str">
        <f t="shared" si="7"/>
        <v>A</v>
      </c>
      <c r="O30" s="35">
        <v>1</v>
      </c>
      <c r="P30" s="19" t="str">
        <f t="shared" si="8"/>
        <v>Sangat terampil  dalam mengidentifikasi tembang Pocung, menganalisis unsur pembangun novel, menganalisis pilihan kata dalam teks sesorah, mengidentifikasi adat mantu dan menulis aksara Jawa</v>
      </c>
      <c r="Q30" s="19" t="str">
        <f t="shared" si="9"/>
        <v>A</v>
      </c>
      <c r="R30" s="19" t="str">
        <f t="shared" si="10"/>
        <v>A</v>
      </c>
      <c r="S30" s="18"/>
      <c r="T30" s="1">
        <v>89</v>
      </c>
      <c r="U30" s="1">
        <v>90</v>
      </c>
      <c r="V30" s="1">
        <v>90</v>
      </c>
      <c r="W30" s="1">
        <v>87</v>
      </c>
      <c r="X30" s="1">
        <v>84</v>
      </c>
      <c r="Y30" s="1"/>
      <c r="Z30" s="1"/>
      <c r="AA30" s="1"/>
      <c r="AB30" s="1"/>
      <c r="AC30" s="1"/>
      <c r="AD30" s="1"/>
      <c r="AE30" s="18"/>
      <c r="AF30" s="1">
        <v>86</v>
      </c>
      <c r="AG30" s="1">
        <v>80</v>
      </c>
      <c r="AH30" s="1">
        <v>90</v>
      </c>
      <c r="AI30" s="1">
        <v>95</v>
      </c>
      <c r="AJ30" s="1">
        <v>90</v>
      </c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>
      <c r="A31" s="19">
        <v>21</v>
      </c>
      <c r="B31" s="19">
        <v>38265</v>
      </c>
      <c r="C31" s="19" t="s">
        <v>84</v>
      </c>
      <c r="D31" s="18"/>
      <c r="E31" s="19">
        <f t="shared" si="0"/>
        <v>76</v>
      </c>
      <c r="F31" s="19" t="str">
        <f t="shared" si="1"/>
        <v>B</v>
      </c>
      <c r="G31" s="19">
        <f>IF((COUNTA(T12:AC12)&gt;0),(ROUND((AVERAGE(T31:AD31)),0)),"")</f>
        <v>76</v>
      </c>
      <c r="H31" s="19" t="str">
        <f t="shared" si="2"/>
        <v>B</v>
      </c>
      <c r="I31" s="35">
        <v>2</v>
      </c>
      <c r="J31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1" s="19">
        <f t="shared" si="4"/>
        <v>79</v>
      </c>
      <c r="L31" s="19" t="str">
        <f t="shared" si="5"/>
        <v>B</v>
      </c>
      <c r="M31" s="19">
        <f t="shared" si="6"/>
        <v>79</v>
      </c>
      <c r="N31" s="19" t="str">
        <f t="shared" si="7"/>
        <v>B</v>
      </c>
      <c r="O31" s="35">
        <v>2</v>
      </c>
      <c r="P31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1" s="19" t="str">
        <f t="shared" si="9"/>
        <v>A</v>
      </c>
      <c r="R31" s="19" t="str">
        <f t="shared" si="10"/>
        <v>A</v>
      </c>
      <c r="S31" s="18"/>
      <c r="T31" s="1">
        <v>75</v>
      </c>
      <c r="U31" s="1">
        <v>78</v>
      </c>
      <c r="V31" s="1">
        <v>70</v>
      </c>
      <c r="W31" s="1">
        <v>73</v>
      </c>
      <c r="X31" s="1">
        <v>83</v>
      </c>
      <c r="Y31" s="1"/>
      <c r="Z31" s="1"/>
      <c r="AA31" s="1"/>
      <c r="AB31" s="1"/>
      <c r="AC31" s="1"/>
      <c r="AD31" s="1"/>
      <c r="AE31" s="18"/>
      <c r="AF31" s="1">
        <v>82</v>
      </c>
      <c r="AG31" s="1">
        <v>78</v>
      </c>
      <c r="AH31" s="1">
        <v>80</v>
      </c>
      <c r="AI31" s="1">
        <v>85</v>
      </c>
      <c r="AJ31" s="1">
        <v>70</v>
      </c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12270</v>
      </c>
      <c r="FK31" s="39">
        <v>12280</v>
      </c>
    </row>
    <row r="32" spans="1:167">
      <c r="A32" s="19">
        <v>22</v>
      </c>
      <c r="B32" s="19">
        <v>38280</v>
      </c>
      <c r="C32" s="19" t="s">
        <v>85</v>
      </c>
      <c r="D32" s="18"/>
      <c r="E32" s="19">
        <f t="shared" si="0"/>
        <v>80</v>
      </c>
      <c r="F32" s="19" t="str">
        <f t="shared" si="1"/>
        <v>B</v>
      </c>
      <c r="G32" s="19">
        <f>IF((COUNTA(T12:AC12)&gt;0),(ROUND((AVERAGE(T32:AD32)),0)),"")</f>
        <v>80</v>
      </c>
      <c r="H32" s="19" t="str">
        <f t="shared" si="2"/>
        <v>B</v>
      </c>
      <c r="I32" s="35">
        <v>2</v>
      </c>
      <c r="J32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2" s="19">
        <f t="shared" si="4"/>
        <v>81</v>
      </c>
      <c r="L32" s="19" t="str">
        <f t="shared" si="5"/>
        <v>B</v>
      </c>
      <c r="M32" s="19">
        <f t="shared" si="6"/>
        <v>81</v>
      </c>
      <c r="N32" s="19" t="str">
        <f t="shared" si="7"/>
        <v>B</v>
      </c>
      <c r="O32" s="35">
        <v>2</v>
      </c>
      <c r="P32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2" s="19" t="str">
        <f t="shared" si="9"/>
        <v>A</v>
      </c>
      <c r="R32" s="19" t="str">
        <f t="shared" si="10"/>
        <v>A</v>
      </c>
      <c r="S32" s="18"/>
      <c r="T32" s="1">
        <v>75</v>
      </c>
      <c r="U32" s="1">
        <v>82</v>
      </c>
      <c r="V32" s="1">
        <v>80</v>
      </c>
      <c r="W32" s="1">
        <v>82</v>
      </c>
      <c r="X32" s="1">
        <v>82</v>
      </c>
      <c r="Y32" s="1"/>
      <c r="Z32" s="1"/>
      <c r="AA32" s="1"/>
      <c r="AB32" s="1"/>
      <c r="AC32" s="1"/>
      <c r="AD32" s="1"/>
      <c r="AE32" s="18"/>
      <c r="AF32" s="1">
        <v>93</v>
      </c>
      <c r="AG32" s="1">
        <v>80</v>
      </c>
      <c r="AH32" s="1">
        <v>80</v>
      </c>
      <c r="AI32" s="1">
        <v>82</v>
      </c>
      <c r="AJ32" s="1">
        <v>70</v>
      </c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>
      <c r="A33" s="19">
        <v>23</v>
      </c>
      <c r="B33" s="19">
        <v>38295</v>
      </c>
      <c r="C33" s="19" t="s">
        <v>86</v>
      </c>
      <c r="D33" s="18"/>
      <c r="E33" s="19">
        <f t="shared" si="0"/>
        <v>80</v>
      </c>
      <c r="F33" s="19" t="str">
        <f t="shared" si="1"/>
        <v>B</v>
      </c>
      <c r="G33" s="19">
        <f>IF((COUNTA(T12:AC12)&gt;0),(ROUND((AVERAGE(T33:AD33)),0)),"")</f>
        <v>80</v>
      </c>
      <c r="H33" s="19" t="str">
        <f t="shared" si="2"/>
        <v>B</v>
      </c>
      <c r="I33" s="35">
        <v>2</v>
      </c>
      <c r="J33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3" s="19">
        <f t="shared" si="4"/>
        <v>82.4</v>
      </c>
      <c r="L33" s="19" t="str">
        <f t="shared" si="5"/>
        <v>B</v>
      </c>
      <c r="M33" s="19">
        <f t="shared" si="6"/>
        <v>82.4</v>
      </c>
      <c r="N33" s="19" t="str">
        <f t="shared" si="7"/>
        <v>B</v>
      </c>
      <c r="O33" s="35">
        <v>2</v>
      </c>
      <c r="P33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3" s="19" t="str">
        <f t="shared" si="9"/>
        <v>A</v>
      </c>
      <c r="R33" s="19" t="str">
        <f t="shared" si="10"/>
        <v>A</v>
      </c>
      <c r="S33" s="18"/>
      <c r="T33" s="1">
        <v>80</v>
      </c>
      <c r="U33" s="1">
        <v>75</v>
      </c>
      <c r="V33" s="1">
        <v>87</v>
      </c>
      <c r="W33" s="1">
        <v>75</v>
      </c>
      <c r="X33" s="1">
        <v>85</v>
      </c>
      <c r="Y33" s="1"/>
      <c r="Z33" s="1"/>
      <c r="AA33" s="1"/>
      <c r="AB33" s="1"/>
      <c r="AC33" s="1"/>
      <c r="AD33" s="1"/>
      <c r="AE33" s="18"/>
      <c r="AF33" s="1">
        <v>84</v>
      </c>
      <c r="AG33" s="1">
        <v>83</v>
      </c>
      <c r="AH33" s="1">
        <v>80</v>
      </c>
      <c r="AI33" s="1">
        <v>78</v>
      </c>
      <c r="AJ33" s="1">
        <v>87</v>
      </c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38310</v>
      </c>
      <c r="C34" s="19" t="s">
        <v>87</v>
      </c>
      <c r="D34" s="18"/>
      <c r="E34" s="19">
        <f t="shared" si="0"/>
        <v>77</v>
      </c>
      <c r="F34" s="19" t="str">
        <f t="shared" si="1"/>
        <v>B</v>
      </c>
      <c r="G34" s="19">
        <f>IF((COUNTA(T12:AC12)&gt;0),(ROUND((AVERAGE(T34:AD34)),0)),"")</f>
        <v>77</v>
      </c>
      <c r="H34" s="19" t="str">
        <f t="shared" si="2"/>
        <v>B</v>
      </c>
      <c r="I34" s="35">
        <v>2</v>
      </c>
      <c r="J34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4" s="19">
        <f t="shared" si="4"/>
        <v>80.8</v>
      </c>
      <c r="L34" s="19" t="str">
        <f t="shared" si="5"/>
        <v>B</v>
      </c>
      <c r="M34" s="19">
        <f t="shared" si="6"/>
        <v>80.8</v>
      </c>
      <c r="N34" s="19" t="str">
        <f t="shared" si="7"/>
        <v>B</v>
      </c>
      <c r="O34" s="35">
        <v>2</v>
      </c>
      <c r="P34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4" s="19" t="str">
        <f t="shared" si="9"/>
        <v>A</v>
      </c>
      <c r="R34" s="19" t="str">
        <f t="shared" si="10"/>
        <v>A</v>
      </c>
      <c r="S34" s="18"/>
      <c r="T34" s="1">
        <v>82</v>
      </c>
      <c r="U34" s="1">
        <v>78</v>
      </c>
      <c r="V34" s="1">
        <v>72</v>
      </c>
      <c r="W34" s="1">
        <v>75</v>
      </c>
      <c r="X34" s="1">
        <v>80</v>
      </c>
      <c r="Y34" s="1"/>
      <c r="Z34" s="1"/>
      <c r="AA34" s="1"/>
      <c r="AB34" s="1"/>
      <c r="AC34" s="1"/>
      <c r="AD34" s="1"/>
      <c r="AE34" s="18"/>
      <c r="AF34" s="1">
        <v>93</v>
      </c>
      <c r="AG34" s="1">
        <v>80</v>
      </c>
      <c r="AH34" s="1">
        <v>79</v>
      </c>
      <c r="AI34" s="1">
        <v>80</v>
      </c>
      <c r="AJ34" s="1">
        <v>72</v>
      </c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38325</v>
      </c>
      <c r="C35" s="19" t="s">
        <v>88</v>
      </c>
      <c r="D35" s="18"/>
      <c r="E35" s="19">
        <f t="shared" si="0"/>
        <v>79</v>
      </c>
      <c r="F35" s="19" t="str">
        <f t="shared" si="1"/>
        <v>B</v>
      </c>
      <c r="G35" s="19">
        <f>IF((COUNTA(T12:AC12)&gt;0),(ROUND((AVERAGE(T35:AD35)),0)),"")</f>
        <v>79</v>
      </c>
      <c r="H35" s="19" t="str">
        <f t="shared" si="2"/>
        <v>B</v>
      </c>
      <c r="I35" s="35">
        <v>2</v>
      </c>
      <c r="J35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5" s="19">
        <f t="shared" si="4"/>
        <v>81.599999999999994</v>
      </c>
      <c r="L35" s="19" t="str">
        <f t="shared" si="5"/>
        <v>B</v>
      </c>
      <c r="M35" s="19">
        <f t="shared" si="6"/>
        <v>81.599999999999994</v>
      </c>
      <c r="N35" s="19" t="str">
        <f t="shared" si="7"/>
        <v>B</v>
      </c>
      <c r="O35" s="35">
        <v>2</v>
      </c>
      <c r="P35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5" s="19" t="str">
        <f t="shared" si="9"/>
        <v>A</v>
      </c>
      <c r="R35" s="19" t="str">
        <f t="shared" si="10"/>
        <v>A</v>
      </c>
      <c r="S35" s="18"/>
      <c r="T35" s="1">
        <v>72</v>
      </c>
      <c r="U35" s="1">
        <v>83</v>
      </c>
      <c r="V35" s="1">
        <v>83</v>
      </c>
      <c r="W35" s="1">
        <v>77</v>
      </c>
      <c r="X35" s="1">
        <v>82</v>
      </c>
      <c r="Y35" s="1"/>
      <c r="Z35" s="1"/>
      <c r="AA35" s="1"/>
      <c r="AB35" s="1"/>
      <c r="AC35" s="1"/>
      <c r="AD35" s="1"/>
      <c r="AE35" s="18"/>
      <c r="AF35" s="1">
        <v>87</v>
      </c>
      <c r="AG35" s="1">
        <v>80</v>
      </c>
      <c r="AH35" s="1">
        <v>78</v>
      </c>
      <c r="AI35" s="1">
        <v>80</v>
      </c>
      <c r="AJ35" s="1">
        <v>83</v>
      </c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38340</v>
      </c>
      <c r="C36" s="19" t="s">
        <v>89</v>
      </c>
      <c r="D36" s="18"/>
      <c r="E36" s="19">
        <f t="shared" si="0"/>
        <v>88</v>
      </c>
      <c r="F36" s="19" t="str">
        <f t="shared" si="1"/>
        <v>A</v>
      </c>
      <c r="G36" s="19">
        <f>IF((COUNTA(T12:AC12)&gt;0),(ROUND((AVERAGE(T36:AD36)),0)),"")</f>
        <v>88</v>
      </c>
      <c r="H36" s="19" t="str">
        <f t="shared" si="2"/>
        <v>A</v>
      </c>
      <c r="I36" s="35">
        <v>1</v>
      </c>
      <c r="J36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6" s="19">
        <f t="shared" si="4"/>
        <v>87</v>
      </c>
      <c r="L36" s="19" t="str">
        <f t="shared" si="5"/>
        <v>A</v>
      </c>
      <c r="M36" s="19">
        <f t="shared" si="6"/>
        <v>87</v>
      </c>
      <c r="N36" s="19" t="str">
        <f t="shared" si="7"/>
        <v>A</v>
      </c>
      <c r="O36" s="35">
        <v>1</v>
      </c>
      <c r="P36" s="19" t="str">
        <f t="shared" si="8"/>
        <v>Sangat terampil  dalam mengidentifikasi tembang Pocung, menganalisis unsur pembangun novel, menganalisis pilihan kata dalam teks sesorah, mengidentifikasi adat mantu dan menulis aksara Jawa</v>
      </c>
      <c r="Q36" s="19" t="str">
        <f t="shared" si="9"/>
        <v>A</v>
      </c>
      <c r="R36" s="19" t="str">
        <f t="shared" si="10"/>
        <v>A</v>
      </c>
      <c r="S36" s="18"/>
      <c r="T36" s="1">
        <v>91</v>
      </c>
      <c r="U36" s="1">
        <v>90</v>
      </c>
      <c r="V36" s="1">
        <v>90</v>
      </c>
      <c r="W36" s="1">
        <v>82</v>
      </c>
      <c r="X36" s="1">
        <v>87</v>
      </c>
      <c r="Y36" s="1"/>
      <c r="Z36" s="1"/>
      <c r="AA36" s="1"/>
      <c r="AB36" s="1"/>
      <c r="AC36" s="1"/>
      <c r="AD36" s="1"/>
      <c r="AE36" s="18"/>
      <c r="AF36" s="1">
        <v>84</v>
      </c>
      <c r="AG36" s="1">
        <v>86</v>
      </c>
      <c r="AH36" s="1">
        <v>80</v>
      </c>
      <c r="AI36" s="1">
        <v>95</v>
      </c>
      <c r="AJ36" s="1">
        <v>90</v>
      </c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38355</v>
      </c>
      <c r="C37" s="19" t="s">
        <v>90</v>
      </c>
      <c r="D37" s="18"/>
      <c r="E37" s="19">
        <f t="shared" si="0"/>
        <v>80</v>
      </c>
      <c r="F37" s="19" t="str">
        <f t="shared" si="1"/>
        <v>B</v>
      </c>
      <c r="G37" s="19">
        <f>IF((COUNTA(T12:AC12)&gt;0),(ROUND((AVERAGE(T37:AD37)),0)),"")</f>
        <v>80</v>
      </c>
      <c r="H37" s="19" t="str">
        <f t="shared" si="2"/>
        <v>B</v>
      </c>
      <c r="I37" s="35">
        <v>2</v>
      </c>
      <c r="J37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7" s="19">
        <f t="shared" si="4"/>
        <v>82.8</v>
      </c>
      <c r="L37" s="19" t="str">
        <f t="shared" si="5"/>
        <v>B</v>
      </c>
      <c r="M37" s="19">
        <f t="shared" si="6"/>
        <v>82.8</v>
      </c>
      <c r="N37" s="19" t="str">
        <f t="shared" si="7"/>
        <v>B</v>
      </c>
      <c r="O37" s="35">
        <v>2</v>
      </c>
      <c r="P37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7" s="19" t="str">
        <f t="shared" si="9"/>
        <v>A</v>
      </c>
      <c r="R37" s="19" t="str">
        <f t="shared" si="10"/>
        <v>A</v>
      </c>
      <c r="S37" s="18"/>
      <c r="T37" s="1">
        <v>80</v>
      </c>
      <c r="U37" s="1">
        <v>72</v>
      </c>
      <c r="V37" s="1">
        <v>87</v>
      </c>
      <c r="W37" s="1">
        <v>75</v>
      </c>
      <c r="X37" s="1">
        <v>87</v>
      </c>
      <c r="Y37" s="1"/>
      <c r="Z37" s="1"/>
      <c r="AA37" s="1"/>
      <c r="AB37" s="1"/>
      <c r="AC37" s="1"/>
      <c r="AD37" s="1"/>
      <c r="AE37" s="18"/>
      <c r="AF37" s="1">
        <v>93</v>
      </c>
      <c r="AG37" s="1">
        <v>76</v>
      </c>
      <c r="AH37" s="1">
        <v>80</v>
      </c>
      <c r="AI37" s="1">
        <v>78</v>
      </c>
      <c r="AJ37" s="1">
        <v>87</v>
      </c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38370</v>
      </c>
      <c r="C38" s="19" t="s">
        <v>91</v>
      </c>
      <c r="D38" s="18"/>
      <c r="E38" s="19">
        <f t="shared" si="0"/>
        <v>90</v>
      </c>
      <c r="F38" s="19" t="str">
        <f t="shared" si="1"/>
        <v>A</v>
      </c>
      <c r="G38" s="19">
        <f>IF((COUNTA(T12:AC12)&gt;0),(ROUND((AVERAGE(T38:AD38)),0)),"")</f>
        <v>90</v>
      </c>
      <c r="H38" s="19" t="str">
        <f t="shared" si="2"/>
        <v>A</v>
      </c>
      <c r="I38" s="35">
        <v>1</v>
      </c>
      <c r="J38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8" s="19">
        <f t="shared" si="4"/>
        <v>85.4</v>
      </c>
      <c r="L38" s="19" t="str">
        <f t="shared" si="5"/>
        <v>A</v>
      </c>
      <c r="M38" s="19">
        <f t="shared" si="6"/>
        <v>85.4</v>
      </c>
      <c r="N38" s="19" t="str">
        <f t="shared" si="7"/>
        <v>A</v>
      </c>
      <c r="O38" s="35">
        <v>1</v>
      </c>
      <c r="P38" s="19" t="str">
        <f t="shared" si="8"/>
        <v>Sangat terampil  dalam mengidentifikasi tembang Pocung, menganalisis unsur pembangun novel, menganalisis pilihan kata dalam teks sesorah, mengidentifikasi adat mantu dan menulis aksara Jawa</v>
      </c>
      <c r="Q38" s="19" t="str">
        <f t="shared" si="9"/>
        <v>A</v>
      </c>
      <c r="R38" s="19" t="str">
        <f t="shared" si="10"/>
        <v>A</v>
      </c>
      <c r="S38" s="18"/>
      <c r="T38" s="1">
        <v>92</v>
      </c>
      <c r="U38" s="1">
        <v>87</v>
      </c>
      <c r="V38" s="1">
        <v>92</v>
      </c>
      <c r="W38" s="1">
        <v>95</v>
      </c>
      <c r="X38" s="1">
        <v>85</v>
      </c>
      <c r="Y38" s="1"/>
      <c r="Z38" s="1"/>
      <c r="AA38" s="1"/>
      <c r="AB38" s="1"/>
      <c r="AC38" s="1"/>
      <c r="AD38" s="1"/>
      <c r="AE38" s="18"/>
      <c r="AF38" s="1">
        <v>80</v>
      </c>
      <c r="AG38" s="1">
        <v>84</v>
      </c>
      <c r="AH38" s="1">
        <v>76</v>
      </c>
      <c r="AI38" s="1">
        <v>95</v>
      </c>
      <c r="AJ38" s="1">
        <v>92</v>
      </c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38385</v>
      </c>
      <c r="C39" s="19" t="s">
        <v>92</v>
      </c>
      <c r="D39" s="18"/>
      <c r="E39" s="19">
        <f t="shared" si="0"/>
        <v>90</v>
      </c>
      <c r="F39" s="19" t="str">
        <f t="shared" si="1"/>
        <v>A</v>
      </c>
      <c r="G39" s="19">
        <f>IF((COUNTA(T12:AC12)&gt;0),(ROUND((AVERAGE(T39:AD39)),0)),"")</f>
        <v>90</v>
      </c>
      <c r="H39" s="19" t="str">
        <f t="shared" si="2"/>
        <v>A</v>
      </c>
      <c r="I39" s="35">
        <v>1</v>
      </c>
      <c r="J39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9" s="19">
        <f t="shared" si="4"/>
        <v>88.8</v>
      </c>
      <c r="L39" s="19" t="str">
        <f t="shared" si="5"/>
        <v>A</v>
      </c>
      <c r="M39" s="19">
        <f t="shared" si="6"/>
        <v>88.8</v>
      </c>
      <c r="N39" s="19" t="str">
        <f t="shared" si="7"/>
        <v>A</v>
      </c>
      <c r="O39" s="35">
        <v>1</v>
      </c>
      <c r="P39" s="19" t="str">
        <f t="shared" si="8"/>
        <v>Sangat terampil  dalam mengidentifikasi tembang Pocung, menganalisis unsur pembangun novel, menganalisis pilihan kata dalam teks sesorah, mengidentifikasi adat mantu dan menulis aksara Jawa</v>
      </c>
      <c r="Q39" s="19" t="str">
        <f t="shared" si="9"/>
        <v>A</v>
      </c>
      <c r="R39" s="19" t="str">
        <f t="shared" si="10"/>
        <v>A</v>
      </c>
      <c r="S39" s="18"/>
      <c r="T39" s="1">
        <v>92</v>
      </c>
      <c r="U39" s="1">
        <v>90</v>
      </c>
      <c r="V39" s="1">
        <v>90</v>
      </c>
      <c r="W39" s="1">
        <v>92</v>
      </c>
      <c r="X39" s="1">
        <v>87</v>
      </c>
      <c r="Y39" s="1"/>
      <c r="Z39" s="1"/>
      <c r="AA39" s="1"/>
      <c r="AB39" s="1"/>
      <c r="AC39" s="1"/>
      <c r="AD39" s="1"/>
      <c r="AE39" s="18"/>
      <c r="AF39" s="1">
        <v>93</v>
      </c>
      <c r="AG39" s="1">
        <v>86</v>
      </c>
      <c r="AH39" s="1">
        <v>80</v>
      </c>
      <c r="AI39" s="1">
        <v>95</v>
      </c>
      <c r="AJ39" s="1">
        <v>90</v>
      </c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38400</v>
      </c>
      <c r="C40" s="19" t="s">
        <v>93</v>
      </c>
      <c r="D40" s="18"/>
      <c r="E40" s="19">
        <f t="shared" si="0"/>
        <v>76</v>
      </c>
      <c r="F40" s="19" t="str">
        <f t="shared" si="1"/>
        <v>B</v>
      </c>
      <c r="G40" s="19">
        <f>IF((COUNTA(T12:AC12)&gt;0),(ROUND((AVERAGE(T40:AD40)),0)),"")</f>
        <v>76</v>
      </c>
      <c r="H40" s="19" t="str">
        <f t="shared" si="2"/>
        <v>B</v>
      </c>
      <c r="I40" s="35">
        <v>2</v>
      </c>
      <c r="J40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0" s="19">
        <f t="shared" si="4"/>
        <v>82.4</v>
      </c>
      <c r="L40" s="19" t="str">
        <f t="shared" si="5"/>
        <v>B</v>
      </c>
      <c r="M40" s="19">
        <f t="shared" si="6"/>
        <v>82.4</v>
      </c>
      <c r="N40" s="19" t="str">
        <f t="shared" si="7"/>
        <v>B</v>
      </c>
      <c r="O40" s="35">
        <v>2</v>
      </c>
      <c r="P40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0" s="19" t="str">
        <f t="shared" si="9"/>
        <v>B</v>
      </c>
      <c r="R40" s="19" t="str">
        <f t="shared" si="10"/>
        <v>B</v>
      </c>
      <c r="S40" s="18"/>
      <c r="T40" s="1">
        <v>70</v>
      </c>
      <c r="U40" s="1">
        <v>90</v>
      </c>
      <c r="V40" s="1">
        <v>70</v>
      </c>
      <c r="W40" s="1">
        <v>70</v>
      </c>
      <c r="X40" s="1">
        <v>80</v>
      </c>
      <c r="Y40" s="1"/>
      <c r="Z40" s="1"/>
      <c r="AA40" s="1"/>
      <c r="AB40" s="1"/>
      <c r="AC40" s="1"/>
      <c r="AD40" s="1"/>
      <c r="AE40" s="18"/>
      <c r="AF40" s="1">
        <v>89</v>
      </c>
      <c r="AG40" s="1">
        <v>78</v>
      </c>
      <c r="AH40" s="1">
        <v>85</v>
      </c>
      <c r="AI40" s="1">
        <v>90</v>
      </c>
      <c r="AJ40" s="1">
        <v>70</v>
      </c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38415</v>
      </c>
      <c r="C41" s="19" t="s">
        <v>94</v>
      </c>
      <c r="D41" s="18"/>
      <c r="E41" s="19">
        <f t="shared" si="0"/>
        <v>76</v>
      </c>
      <c r="F41" s="19" t="str">
        <f t="shared" si="1"/>
        <v>B</v>
      </c>
      <c r="G41" s="19">
        <f>IF((COUNTA(T12:AC12)&gt;0),(ROUND((AVERAGE(T41:AD41)),0)),"")</f>
        <v>76</v>
      </c>
      <c r="H41" s="19" t="str">
        <f t="shared" si="2"/>
        <v>B</v>
      </c>
      <c r="I41" s="35">
        <v>2</v>
      </c>
      <c r="J41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1" s="19">
        <f t="shared" si="4"/>
        <v>81.2</v>
      </c>
      <c r="L41" s="19" t="str">
        <f t="shared" si="5"/>
        <v>B</v>
      </c>
      <c r="M41" s="19">
        <f t="shared" si="6"/>
        <v>81.2</v>
      </c>
      <c r="N41" s="19" t="str">
        <f t="shared" si="7"/>
        <v>B</v>
      </c>
      <c r="O41" s="35">
        <v>2</v>
      </c>
      <c r="P41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1" s="19" t="str">
        <f t="shared" si="9"/>
        <v>A</v>
      </c>
      <c r="R41" s="19" t="str">
        <f t="shared" si="10"/>
        <v>A</v>
      </c>
      <c r="S41" s="18"/>
      <c r="T41" s="1">
        <v>78</v>
      </c>
      <c r="U41" s="1">
        <v>72</v>
      </c>
      <c r="V41" s="1">
        <v>76</v>
      </c>
      <c r="W41" s="1">
        <v>75</v>
      </c>
      <c r="X41" s="1">
        <v>80</v>
      </c>
      <c r="Y41" s="1"/>
      <c r="Z41" s="1"/>
      <c r="AA41" s="1"/>
      <c r="AB41" s="1"/>
      <c r="AC41" s="1"/>
      <c r="AD41" s="1"/>
      <c r="AE41" s="18"/>
      <c r="AF41" s="1">
        <v>86</v>
      </c>
      <c r="AG41" s="1">
        <v>83</v>
      </c>
      <c r="AH41" s="1">
        <v>70</v>
      </c>
      <c r="AI41" s="1">
        <v>95</v>
      </c>
      <c r="AJ41" s="1">
        <v>72</v>
      </c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38430</v>
      </c>
      <c r="C42" s="19" t="s">
        <v>95</v>
      </c>
      <c r="D42" s="18"/>
      <c r="E42" s="19">
        <f t="shared" si="0"/>
        <v>87</v>
      </c>
      <c r="F42" s="19" t="str">
        <f t="shared" si="1"/>
        <v>A</v>
      </c>
      <c r="G42" s="19">
        <f>IF((COUNTA(T12:AC12)&gt;0),(ROUND((AVERAGE(T42:AD42)),0)),"")</f>
        <v>87</v>
      </c>
      <c r="H42" s="19" t="str">
        <f t="shared" si="2"/>
        <v>A</v>
      </c>
      <c r="I42" s="35">
        <v>1</v>
      </c>
      <c r="J42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2" s="19">
        <f t="shared" si="4"/>
        <v>87.6</v>
      </c>
      <c r="L42" s="19" t="str">
        <f t="shared" si="5"/>
        <v>A</v>
      </c>
      <c r="M42" s="19">
        <f t="shared" si="6"/>
        <v>87.6</v>
      </c>
      <c r="N42" s="19" t="str">
        <f t="shared" si="7"/>
        <v>A</v>
      </c>
      <c r="O42" s="35">
        <v>1</v>
      </c>
      <c r="P42" s="19" t="str">
        <f t="shared" si="8"/>
        <v>Sangat terampil  dalam mengidentifikasi tembang Pocung, menganalisis unsur pembangun novel, menganalisis pilihan kata dalam teks sesorah, mengidentifikasi adat mantu dan menulis aksara Jawa</v>
      </c>
      <c r="Q42" s="19" t="str">
        <f t="shared" si="9"/>
        <v>A</v>
      </c>
      <c r="R42" s="19" t="str">
        <f t="shared" si="10"/>
        <v>A</v>
      </c>
      <c r="S42" s="18"/>
      <c r="T42" s="1">
        <v>93</v>
      </c>
      <c r="U42" s="1">
        <v>87</v>
      </c>
      <c r="V42" s="1">
        <v>85</v>
      </c>
      <c r="W42" s="1">
        <v>78</v>
      </c>
      <c r="X42" s="1">
        <v>90</v>
      </c>
      <c r="Y42" s="1"/>
      <c r="Z42" s="1"/>
      <c r="AA42" s="1"/>
      <c r="AB42" s="1"/>
      <c r="AC42" s="1"/>
      <c r="AD42" s="1"/>
      <c r="AE42" s="18"/>
      <c r="AF42" s="1">
        <v>90</v>
      </c>
      <c r="AG42" s="1">
        <v>88</v>
      </c>
      <c r="AH42" s="1">
        <v>80</v>
      </c>
      <c r="AI42" s="1">
        <v>95</v>
      </c>
      <c r="AJ42" s="1">
        <v>85</v>
      </c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38445</v>
      </c>
      <c r="C43" s="19" t="s">
        <v>96</v>
      </c>
      <c r="D43" s="18"/>
      <c r="E43" s="19">
        <f t="shared" si="0"/>
        <v>76</v>
      </c>
      <c r="F43" s="19" t="str">
        <f t="shared" si="1"/>
        <v>B</v>
      </c>
      <c r="G43" s="19">
        <f>IF((COUNTA(T12:AC12)&gt;0),(ROUND((AVERAGE(T43:AD43)),0)),"")</f>
        <v>76</v>
      </c>
      <c r="H43" s="19" t="str">
        <f t="shared" si="2"/>
        <v>B</v>
      </c>
      <c r="I43" s="35">
        <v>2</v>
      </c>
      <c r="J43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3" s="19">
        <f t="shared" si="4"/>
        <v>80.400000000000006</v>
      </c>
      <c r="L43" s="19" t="str">
        <f t="shared" si="5"/>
        <v>B</v>
      </c>
      <c r="M43" s="19">
        <f t="shared" si="6"/>
        <v>80.400000000000006</v>
      </c>
      <c r="N43" s="19" t="str">
        <f t="shared" si="7"/>
        <v>B</v>
      </c>
      <c r="O43" s="35">
        <v>2</v>
      </c>
      <c r="P43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3" s="19" t="str">
        <f t="shared" si="9"/>
        <v>A</v>
      </c>
      <c r="R43" s="19" t="str">
        <f t="shared" si="10"/>
        <v>A</v>
      </c>
      <c r="S43" s="18"/>
      <c r="T43" s="1">
        <v>87</v>
      </c>
      <c r="U43" s="1">
        <v>72</v>
      </c>
      <c r="V43" s="1">
        <v>70</v>
      </c>
      <c r="W43" s="1">
        <v>73</v>
      </c>
      <c r="X43" s="1">
        <v>80</v>
      </c>
      <c r="Y43" s="1"/>
      <c r="Z43" s="1"/>
      <c r="AA43" s="1"/>
      <c r="AB43" s="1"/>
      <c r="AC43" s="1"/>
      <c r="AD43" s="1"/>
      <c r="AE43" s="18"/>
      <c r="AF43" s="1">
        <v>92</v>
      </c>
      <c r="AG43" s="1">
        <v>80</v>
      </c>
      <c r="AH43" s="1">
        <v>85</v>
      </c>
      <c r="AI43" s="1">
        <v>75</v>
      </c>
      <c r="AJ43" s="1">
        <v>70</v>
      </c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38460</v>
      </c>
      <c r="C44" s="19" t="s">
        <v>97</v>
      </c>
      <c r="D44" s="18"/>
      <c r="E44" s="19">
        <f t="shared" si="0"/>
        <v>82</v>
      </c>
      <c r="F44" s="19" t="str">
        <f t="shared" si="1"/>
        <v>B</v>
      </c>
      <c r="G44" s="19">
        <f>IF((COUNTA(T12:AC12)&gt;0),(ROUND((AVERAGE(T44:AD44)),0)),"")</f>
        <v>82</v>
      </c>
      <c r="H44" s="19" t="str">
        <f t="shared" si="2"/>
        <v>B</v>
      </c>
      <c r="I44" s="35">
        <v>2</v>
      </c>
      <c r="J44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4" s="19">
        <f t="shared" si="4"/>
        <v>88</v>
      </c>
      <c r="L44" s="19" t="str">
        <f t="shared" si="5"/>
        <v>A</v>
      </c>
      <c r="M44" s="19">
        <f t="shared" si="6"/>
        <v>88</v>
      </c>
      <c r="N44" s="19" t="str">
        <f t="shared" si="7"/>
        <v>A</v>
      </c>
      <c r="O44" s="35">
        <v>1</v>
      </c>
      <c r="P44" s="19" t="str">
        <f t="shared" si="8"/>
        <v>Sangat terampil  dalam mengidentifikasi tembang Pocung, menganalisis unsur pembangun novel, menganalisis pilihan kata dalam teks sesorah, mengidentifikasi adat mantu dan menulis aksara Jawa</v>
      </c>
      <c r="Q44" s="19" t="str">
        <f t="shared" si="9"/>
        <v>A</v>
      </c>
      <c r="R44" s="19" t="str">
        <f t="shared" si="10"/>
        <v>A</v>
      </c>
      <c r="S44" s="18"/>
      <c r="T44" s="1">
        <v>70</v>
      </c>
      <c r="U44" s="1">
        <v>90</v>
      </c>
      <c r="V44" s="1">
        <v>88</v>
      </c>
      <c r="W44" s="1">
        <v>73</v>
      </c>
      <c r="X44" s="1">
        <v>90</v>
      </c>
      <c r="Y44" s="1"/>
      <c r="Z44" s="1"/>
      <c r="AA44" s="1"/>
      <c r="AB44" s="1"/>
      <c r="AC44" s="1"/>
      <c r="AD44" s="1"/>
      <c r="AE44" s="18"/>
      <c r="AF44" s="1">
        <v>86</v>
      </c>
      <c r="AG44" s="1">
        <v>86</v>
      </c>
      <c r="AH44" s="1">
        <v>85</v>
      </c>
      <c r="AI44" s="1">
        <v>95</v>
      </c>
      <c r="AJ44" s="1">
        <v>88</v>
      </c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38475</v>
      </c>
      <c r="C45" s="19" t="s">
        <v>98</v>
      </c>
      <c r="D45" s="18"/>
      <c r="E45" s="19">
        <f t="shared" si="0"/>
        <v>86</v>
      </c>
      <c r="F45" s="19" t="str">
        <f t="shared" si="1"/>
        <v>A</v>
      </c>
      <c r="G45" s="19">
        <f>IF((COUNTA(T12:AC12)&gt;0),(ROUND((AVERAGE(T45:AD45)),0)),"")</f>
        <v>86</v>
      </c>
      <c r="H45" s="19" t="str">
        <f t="shared" si="2"/>
        <v>A</v>
      </c>
      <c r="I45" s="35">
        <v>1</v>
      </c>
      <c r="J45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5" s="19">
        <f t="shared" si="4"/>
        <v>87.6</v>
      </c>
      <c r="L45" s="19" t="str">
        <f t="shared" si="5"/>
        <v>A</v>
      </c>
      <c r="M45" s="19">
        <f t="shared" si="6"/>
        <v>87.6</v>
      </c>
      <c r="N45" s="19" t="str">
        <f t="shared" si="7"/>
        <v>A</v>
      </c>
      <c r="O45" s="35">
        <v>1</v>
      </c>
      <c r="P45" s="19" t="str">
        <f t="shared" si="8"/>
        <v>Sangat terampil  dalam mengidentifikasi tembang Pocung, menganalisis unsur pembangun novel, menganalisis pilihan kata dalam teks sesorah, mengidentifikasi adat mantu dan menulis aksara Jawa</v>
      </c>
      <c r="Q45" s="19" t="str">
        <f t="shared" si="9"/>
        <v>A</v>
      </c>
      <c r="R45" s="19" t="str">
        <f t="shared" si="10"/>
        <v>A</v>
      </c>
      <c r="S45" s="18"/>
      <c r="T45" s="1">
        <v>93</v>
      </c>
      <c r="U45" s="1">
        <v>90</v>
      </c>
      <c r="V45" s="1">
        <v>90</v>
      </c>
      <c r="W45" s="1">
        <v>78</v>
      </c>
      <c r="X45" s="1">
        <v>80</v>
      </c>
      <c r="Y45" s="1"/>
      <c r="Z45" s="1"/>
      <c r="AA45" s="1"/>
      <c r="AB45" s="1"/>
      <c r="AC45" s="1"/>
      <c r="AD45" s="1"/>
      <c r="AE45" s="18"/>
      <c r="AF45" s="1">
        <v>88</v>
      </c>
      <c r="AG45" s="1">
        <v>85</v>
      </c>
      <c r="AH45" s="1">
        <v>80</v>
      </c>
      <c r="AI45" s="1">
        <v>95</v>
      </c>
      <c r="AJ45" s="1">
        <v>90</v>
      </c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38490</v>
      </c>
      <c r="C46" s="19" t="s">
        <v>99</v>
      </c>
      <c r="D46" s="18"/>
      <c r="E46" s="19">
        <f t="shared" si="0"/>
        <v>76</v>
      </c>
      <c r="F46" s="19" t="str">
        <f t="shared" si="1"/>
        <v>B</v>
      </c>
      <c r="G46" s="19">
        <f>IF((COUNTA(T12:AC12)&gt;0),(ROUND((AVERAGE(T46:AD46)),0)),"")</f>
        <v>76</v>
      </c>
      <c r="H46" s="19" t="str">
        <f t="shared" si="2"/>
        <v>B</v>
      </c>
      <c r="I46" s="35">
        <v>2</v>
      </c>
      <c r="J46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6" s="19">
        <f t="shared" si="4"/>
        <v>76.8</v>
      </c>
      <c r="L46" s="19" t="str">
        <f t="shared" si="5"/>
        <v>B</v>
      </c>
      <c r="M46" s="19">
        <f t="shared" si="6"/>
        <v>76.8</v>
      </c>
      <c r="N46" s="19" t="str">
        <f t="shared" si="7"/>
        <v>B</v>
      </c>
      <c r="O46" s="35">
        <v>2</v>
      </c>
      <c r="P46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6" s="19" t="str">
        <f t="shared" si="9"/>
        <v>A</v>
      </c>
      <c r="R46" s="19" t="str">
        <f t="shared" si="10"/>
        <v>A</v>
      </c>
      <c r="S46" s="18"/>
      <c r="T46" s="1">
        <v>78</v>
      </c>
      <c r="U46" s="1">
        <v>76</v>
      </c>
      <c r="V46" s="1">
        <v>76</v>
      </c>
      <c r="W46" s="1">
        <v>70</v>
      </c>
      <c r="X46" s="1">
        <v>80</v>
      </c>
      <c r="Y46" s="1"/>
      <c r="Z46" s="1"/>
      <c r="AA46" s="1"/>
      <c r="AB46" s="1"/>
      <c r="AC46" s="1"/>
      <c r="AD46" s="1"/>
      <c r="AE46" s="18"/>
      <c r="AF46" s="1">
        <v>86</v>
      </c>
      <c r="AG46" s="1">
        <v>78</v>
      </c>
      <c r="AH46" s="1">
        <v>75</v>
      </c>
      <c r="AI46" s="1">
        <v>75</v>
      </c>
      <c r="AJ46" s="1">
        <v>70</v>
      </c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>
        <v>37</v>
      </c>
      <c r="B47" s="19">
        <v>38505</v>
      </c>
      <c r="C47" s="19" t="s">
        <v>100</v>
      </c>
      <c r="D47" s="18"/>
      <c r="E47" s="19">
        <f t="shared" si="0"/>
        <v>76</v>
      </c>
      <c r="F47" s="19" t="str">
        <f t="shared" si="1"/>
        <v>B</v>
      </c>
      <c r="G47" s="19">
        <f>IF((COUNTA(T12:AC12)&gt;0),(ROUND((AVERAGE(T47:AD47)),0)),"")</f>
        <v>76</v>
      </c>
      <c r="H47" s="19" t="str">
        <f t="shared" si="2"/>
        <v>B</v>
      </c>
      <c r="I47" s="35">
        <v>2</v>
      </c>
      <c r="J47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7" s="19">
        <f t="shared" si="4"/>
        <v>75.400000000000006</v>
      </c>
      <c r="L47" s="19" t="str">
        <f t="shared" si="5"/>
        <v>B</v>
      </c>
      <c r="M47" s="19">
        <f t="shared" si="6"/>
        <v>75.400000000000006</v>
      </c>
      <c r="N47" s="19" t="str">
        <f t="shared" si="7"/>
        <v>B</v>
      </c>
      <c r="O47" s="35">
        <v>2</v>
      </c>
      <c r="P47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7" s="19" t="str">
        <f t="shared" si="9"/>
        <v>B</v>
      </c>
      <c r="R47" s="19" t="str">
        <f t="shared" si="10"/>
        <v>B</v>
      </c>
      <c r="S47" s="18"/>
      <c r="T47" s="1">
        <v>78</v>
      </c>
      <c r="U47" s="1">
        <v>75</v>
      </c>
      <c r="V47" s="1">
        <v>78</v>
      </c>
      <c r="W47" s="1">
        <v>70</v>
      </c>
      <c r="X47" s="1">
        <v>80</v>
      </c>
      <c r="Y47" s="1"/>
      <c r="Z47" s="1"/>
      <c r="AA47" s="1"/>
      <c r="AB47" s="1"/>
      <c r="AC47" s="1"/>
      <c r="AD47" s="1"/>
      <c r="AE47" s="18"/>
      <c r="AF47" s="1">
        <v>84</v>
      </c>
      <c r="AG47" s="1">
        <v>75</v>
      </c>
      <c r="AH47" s="1">
        <v>70</v>
      </c>
      <c r="AI47" s="1">
        <v>78</v>
      </c>
      <c r="AJ47" s="1">
        <v>70</v>
      </c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>
        <v>38</v>
      </c>
      <c r="B48" s="19">
        <v>38520</v>
      </c>
      <c r="C48" s="19" t="s">
        <v>101</v>
      </c>
      <c r="D48" s="18"/>
      <c r="E48" s="19">
        <f t="shared" si="0"/>
        <v>79</v>
      </c>
      <c r="F48" s="19" t="str">
        <f t="shared" si="1"/>
        <v>B</v>
      </c>
      <c r="G48" s="19">
        <f>IF((COUNTA(T12:AC12)&gt;0),(ROUND((AVERAGE(T48:AD48)),0)),"")</f>
        <v>79</v>
      </c>
      <c r="H48" s="19" t="str">
        <f t="shared" si="2"/>
        <v>B</v>
      </c>
      <c r="I48" s="35">
        <v>2</v>
      </c>
      <c r="J48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8" s="19">
        <f t="shared" si="4"/>
        <v>77</v>
      </c>
      <c r="L48" s="19" t="str">
        <f t="shared" si="5"/>
        <v>B</v>
      </c>
      <c r="M48" s="19">
        <f t="shared" si="6"/>
        <v>77</v>
      </c>
      <c r="N48" s="19" t="str">
        <f t="shared" si="7"/>
        <v>B</v>
      </c>
      <c r="O48" s="35">
        <v>2</v>
      </c>
      <c r="P48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8" s="19" t="str">
        <f t="shared" si="9"/>
        <v>A</v>
      </c>
      <c r="R48" s="19" t="str">
        <f t="shared" si="10"/>
        <v>A</v>
      </c>
      <c r="S48" s="18"/>
      <c r="T48" s="1">
        <v>91</v>
      </c>
      <c r="U48" s="1">
        <v>70</v>
      </c>
      <c r="V48" s="1">
        <v>72</v>
      </c>
      <c r="W48" s="1">
        <v>86</v>
      </c>
      <c r="X48" s="1">
        <v>78</v>
      </c>
      <c r="Y48" s="1"/>
      <c r="Z48" s="1"/>
      <c r="AA48" s="1"/>
      <c r="AB48" s="1"/>
      <c r="AC48" s="1"/>
      <c r="AD48" s="1"/>
      <c r="AE48" s="18"/>
      <c r="AF48" s="1">
        <v>85</v>
      </c>
      <c r="AG48" s="1">
        <v>78</v>
      </c>
      <c r="AH48" s="1">
        <v>70</v>
      </c>
      <c r="AI48" s="1">
        <v>80</v>
      </c>
      <c r="AJ48" s="1">
        <v>72</v>
      </c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8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/>
      <c r="G52" s="74" t="s">
        <v>103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/>
      <c r="G53" s="74" t="s">
        <v>106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/>
      <c r="G54" s="74" t="s">
        <v>108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/>
      <c r="G55" s="74" t="s">
        <v>109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lessThan">
      <formula>$C$4</formula>
    </cfRule>
  </conditionalFormatting>
  <conditionalFormatting sqref="E12">
    <cfRule type="cellIs" dxfId="490" priority="2" operator="lessThan">
      <formula>$C$4</formula>
    </cfRule>
  </conditionalFormatting>
  <conditionalFormatting sqref="E13">
    <cfRule type="cellIs" dxfId="489" priority="3" operator="lessThan">
      <formula>$C$4</formula>
    </cfRule>
  </conditionalFormatting>
  <conditionalFormatting sqref="E14">
    <cfRule type="cellIs" dxfId="488" priority="4" operator="lessThan">
      <formula>$C$4</formula>
    </cfRule>
  </conditionalFormatting>
  <conditionalFormatting sqref="E15">
    <cfRule type="cellIs" dxfId="487" priority="5" operator="lessThan">
      <formula>$C$4</formula>
    </cfRule>
  </conditionalFormatting>
  <conditionalFormatting sqref="E16">
    <cfRule type="cellIs" dxfId="486" priority="6" operator="lessThan">
      <formula>$C$4</formula>
    </cfRule>
  </conditionalFormatting>
  <conditionalFormatting sqref="E17">
    <cfRule type="cellIs" dxfId="485" priority="7" operator="lessThan">
      <formula>$C$4</formula>
    </cfRule>
  </conditionalFormatting>
  <conditionalFormatting sqref="E18">
    <cfRule type="cellIs" dxfId="484" priority="8" operator="lessThan">
      <formula>$C$4</formula>
    </cfRule>
  </conditionalFormatting>
  <conditionalFormatting sqref="E19">
    <cfRule type="cellIs" dxfId="483" priority="9" operator="lessThan">
      <formula>$C$4</formula>
    </cfRule>
  </conditionalFormatting>
  <conditionalFormatting sqref="E20">
    <cfRule type="cellIs" dxfId="482" priority="10" operator="lessThan">
      <formula>$C$4</formula>
    </cfRule>
  </conditionalFormatting>
  <conditionalFormatting sqref="E21">
    <cfRule type="cellIs" dxfId="481" priority="11" operator="lessThan">
      <formula>$C$4</formula>
    </cfRule>
  </conditionalFormatting>
  <conditionalFormatting sqref="E22">
    <cfRule type="cellIs" dxfId="480" priority="12" operator="lessThan">
      <formula>$C$4</formula>
    </cfRule>
  </conditionalFormatting>
  <conditionalFormatting sqref="E23">
    <cfRule type="cellIs" dxfId="479" priority="13" operator="lessThan">
      <formula>$C$4</formula>
    </cfRule>
  </conditionalFormatting>
  <conditionalFormatting sqref="E24">
    <cfRule type="cellIs" dxfId="478" priority="14" operator="lessThan">
      <formula>$C$4</formula>
    </cfRule>
  </conditionalFormatting>
  <conditionalFormatting sqref="E25">
    <cfRule type="cellIs" dxfId="477" priority="15" operator="lessThan">
      <formula>$C$4</formula>
    </cfRule>
  </conditionalFormatting>
  <conditionalFormatting sqref="E26">
    <cfRule type="cellIs" dxfId="476" priority="16" operator="lessThan">
      <formula>$C$4</formula>
    </cfRule>
  </conditionalFormatting>
  <conditionalFormatting sqref="E27">
    <cfRule type="cellIs" dxfId="475" priority="17" operator="lessThan">
      <formula>$C$4</formula>
    </cfRule>
  </conditionalFormatting>
  <conditionalFormatting sqref="E28">
    <cfRule type="cellIs" dxfId="474" priority="18" operator="lessThan">
      <formula>$C$4</formula>
    </cfRule>
  </conditionalFormatting>
  <conditionalFormatting sqref="E29">
    <cfRule type="cellIs" dxfId="473" priority="19" operator="lessThan">
      <formula>$C$4</formula>
    </cfRule>
  </conditionalFormatting>
  <conditionalFormatting sqref="E30">
    <cfRule type="cellIs" dxfId="472" priority="20" operator="lessThan">
      <formula>$C$4</formula>
    </cfRule>
  </conditionalFormatting>
  <conditionalFormatting sqref="E31">
    <cfRule type="cellIs" dxfId="471" priority="21" operator="lessThan">
      <formula>$C$4</formula>
    </cfRule>
  </conditionalFormatting>
  <conditionalFormatting sqref="E32">
    <cfRule type="cellIs" dxfId="470" priority="22" operator="lessThan">
      <formula>$C$4</formula>
    </cfRule>
  </conditionalFormatting>
  <conditionalFormatting sqref="E33">
    <cfRule type="cellIs" dxfId="469" priority="23" operator="lessThan">
      <formula>$C$4</formula>
    </cfRule>
  </conditionalFormatting>
  <conditionalFormatting sqref="E34">
    <cfRule type="cellIs" dxfId="468" priority="24" operator="lessThan">
      <formula>$C$4</formula>
    </cfRule>
  </conditionalFormatting>
  <conditionalFormatting sqref="E35">
    <cfRule type="cellIs" dxfId="467" priority="25" operator="lessThan">
      <formula>$C$4</formula>
    </cfRule>
  </conditionalFormatting>
  <conditionalFormatting sqref="E36">
    <cfRule type="cellIs" dxfId="466" priority="26" operator="lessThan">
      <formula>$C$4</formula>
    </cfRule>
  </conditionalFormatting>
  <conditionalFormatting sqref="E37">
    <cfRule type="cellIs" dxfId="465" priority="27" operator="lessThan">
      <formula>$C$4</formula>
    </cfRule>
  </conditionalFormatting>
  <conditionalFormatting sqref="E38">
    <cfRule type="cellIs" dxfId="464" priority="28" operator="lessThan">
      <formula>$C$4</formula>
    </cfRule>
  </conditionalFormatting>
  <conditionalFormatting sqref="E39">
    <cfRule type="cellIs" dxfId="463" priority="29" operator="lessThan">
      <formula>$C$4</formula>
    </cfRule>
  </conditionalFormatting>
  <conditionalFormatting sqref="E40">
    <cfRule type="cellIs" dxfId="462" priority="30" operator="lessThan">
      <formula>$C$4</formula>
    </cfRule>
  </conditionalFormatting>
  <conditionalFormatting sqref="E41">
    <cfRule type="cellIs" dxfId="461" priority="31" operator="lessThan">
      <formula>$C$4</formula>
    </cfRule>
  </conditionalFormatting>
  <conditionalFormatting sqref="E42">
    <cfRule type="cellIs" dxfId="460" priority="32" operator="lessThan">
      <formula>$C$4</formula>
    </cfRule>
  </conditionalFormatting>
  <conditionalFormatting sqref="E43">
    <cfRule type="cellIs" dxfId="459" priority="33" operator="lessThan">
      <formula>$C$4</formula>
    </cfRule>
  </conditionalFormatting>
  <conditionalFormatting sqref="E44">
    <cfRule type="cellIs" dxfId="458" priority="34" operator="lessThan">
      <formula>$C$4</formula>
    </cfRule>
  </conditionalFormatting>
  <conditionalFormatting sqref="E45">
    <cfRule type="cellIs" dxfId="457" priority="35" operator="lessThan">
      <formula>$C$4</formula>
    </cfRule>
  </conditionalFormatting>
  <conditionalFormatting sqref="E46">
    <cfRule type="cellIs" dxfId="456" priority="36" operator="lessThan">
      <formula>$C$4</formula>
    </cfRule>
  </conditionalFormatting>
  <conditionalFormatting sqref="E47">
    <cfRule type="cellIs" dxfId="455" priority="37" operator="lessThan">
      <formula>$C$4</formula>
    </cfRule>
  </conditionalFormatting>
  <conditionalFormatting sqref="E48">
    <cfRule type="cellIs" dxfId="454" priority="38" operator="lessThan">
      <formula>$C$4</formula>
    </cfRule>
  </conditionalFormatting>
  <conditionalFormatting sqref="E49">
    <cfRule type="cellIs" dxfId="453" priority="39" operator="lessThan">
      <formula>$C$4</formula>
    </cfRule>
  </conditionalFormatting>
  <conditionalFormatting sqref="E50">
    <cfRule type="cellIs" dxfId="452" priority="40" operator="lessThan">
      <formula>$C$4</formula>
    </cfRule>
  </conditionalFormatting>
  <conditionalFormatting sqref="G11">
    <cfRule type="cellIs" dxfId="451" priority="41" operator="lessThan">
      <formula>$C$4</formula>
    </cfRule>
  </conditionalFormatting>
  <conditionalFormatting sqref="G12">
    <cfRule type="cellIs" dxfId="450" priority="42" operator="lessThan">
      <formula>$C$4</formula>
    </cfRule>
  </conditionalFormatting>
  <conditionalFormatting sqref="G13">
    <cfRule type="cellIs" dxfId="449" priority="43" operator="lessThan">
      <formula>$C$4</formula>
    </cfRule>
  </conditionalFormatting>
  <conditionalFormatting sqref="G14">
    <cfRule type="cellIs" dxfId="448" priority="44" operator="lessThan">
      <formula>$C$4</formula>
    </cfRule>
  </conditionalFormatting>
  <conditionalFormatting sqref="G15">
    <cfRule type="cellIs" dxfId="447" priority="45" operator="lessThan">
      <formula>$C$4</formula>
    </cfRule>
  </conditionalFormatting>
  <conditionalFormatting sqref="G16">
    <cfRule type="cellIs" dxfId="446" priority="46" operator="lessThan">
      <formula>$C$4</formula>
    </cfRule>
  </conditionalFormatting>
  <conditionalFormatting sqref="G17">
    <cfRule type="cellIs" dxfId="445" priority="47" operator="lessThan">
      <formula>$C$4</formula>
    </cfRule>
  </conditionalFormatting>
  <conditionalFormatting sqref="G18">
    <cfRule type="cellIs" dxfId="444" priority="48" operator="lessThan">
      <formula>$C$4</formula>
    </cfRule>
  </conditionalFormatting>
  <conditionalFormatting sqref="G19">
    <cfRule type="cellIs" dxfId="443" priority="49" operator="lessThan">
      <formula>$C$4</formula>
    </cfRule>
  </conditionalFormatting>
  <conditionalFormatting sqref="G20">
    <cfRule type="cellIs" dxfId="442" priority="50" operator="lessThan">
      <formula>$C$4</formula>
    </cfRule>
  </conditionalFormatting>
  <conditionalFormatting sqref="G21">
    <cfRule type="cellIs" dxfId="441" priority="51" operator="lessThan">
      <formula>$C$4</formula>
    </cfRule>
  </conditionalFormatting>
  <conditionalFormatting sqref="G22">
    <cfRule type="cellIs" dxfId="440" priority="52" operator="lessThan">
      <formula>$C$4</formula>
    </cfRule>
  </conditionalFormatting>
  <conditionalFormatting sqref="G23">
    <cfRule type="cellIs" dxfId="439" priority="53" operator="lessThan">
      <formula>$C$4</formula>
    </cfRule>
  </conditionalFormatting>
  <conditionalFormatting sqref="G24">
    <cfRule type="cellIs" dxfId="438" priority="54" operator="lessThan">
      <formula>$C$4</formula>
    </cfRule>
  </conditionalFormatting>
  <conditionalFormatting sqref="G25">
    <cfRule type="cellIs" dxfId="437" priority="55" operator="lessThan">
      <formula>$C$4</formula>
    </cfRule>
  </conditionalFormatting>
  <conditionalFormatting sqref="G26">
    <cfRule type="cellIs" dxfId="436" priority="56" operator="lessThan">
      <formula>$C$4</formula>
    </cfRule>
  </conditionalFormatting>
  <conditionalFormatting sqref="G27">
    <cfRule type="cellIs" dxfId="435" priority="57" operator="lessThan">
      <formula>$C$4</formula>
    </cfRule>
  </conditionalFormatting>
  <conditionalFormatting sqref="G28">
    <cfRule type="cellIs" dxfId="434" priority="58" operator="lessThan">
      <formula>$C$4</formula>
    </cfRule>
  </conditionalFormatting>
  <conditionalFormatting sqref="G29">
    <cfRule type="cellIs" dxfId="433" priority="59" operator="lessThan">
      <formula>$C$4</formula>
    </cfRule>
  </conditionalFormatting>
  <conditionalFormatting sqref="G30">
    <cfRule type="cellIs" dxfId="432" priority="60" operator="lessThan">
      <formula>$C$4</formula>
    </cfRule>
  </conditionalFormatting>
  <conditionalFormatting sqref="G31">
    <cfRule type="cellIs" dxfId="431" priority="61" operator="lessThan">
      <formula>$C$4</formula>
    </cfRule>
  </conditionalFormatting>
  <conditionalFormatting sqref="G32">
    <cfRule type="cellIs" dxfId="430" priority="62" operator="lessThan">
      <formula>$C$4</formula>
    </cfRule>
  </conditionalFormatting>
  <conditionalFormatting sqref="G33">
    <cfRule type="cellIs" dxfId="429" priority="63" operator="lessThan">
      <formula>$C$4</formula>
    </cfRule>
  </conditionalFormatting>
  <conditionalFormatting sqref="G34">
    <cfRule type="cellIs" dxfId="428" priority="64" operator="lessThan">
      <formula>$C$4</formula>
    </cfRule>
  </conditionalFormatting>
  <conditionalFormatting sqref="G35">
    <cfRule type="cellIs" dxfId="427" priority="65" operator="lessThan">
      <formula>$C$4</formula>
    </cfRule>
  </conditionalFormatting>
  <conditionalFormatting sqref="G36">
    <cfRule type="cellIs" dxfId="426" priority="66" operator="lessThan">
      <formula>$C$4</formula>
    </cfRule>
  </conditionalFormatting>
  <conditionalFormatting sqref="G37">
    <cfRule type="cellIs" dxfId="425" priority="67" operator="lessThan">
      <formula>$C$4</formula>
    </cfRule>
  </conditionalFormatting>
  <conditionalFormatting sqref="G38">
    <cfRule type="cellIs" dxfId="424" priority="68" operator="lessThan">
      <formula>$C$4</formula>
    </cfRule>
  </conditionalFormatting>
  <conditionalFormatting sqref="G39">
    <cfRule type="cellIs" dxfId="423" priority="69" operator="lessThan">
      <formula>$C$4</formula>
    </cfRule>
  </conditionalFormatting>
  <conditionalFormatting sqref="G40">
    <cfRule type="cellIs" dxfId="422" priority="70" operator="lessThan">
      <formula>$C$4</formula>
    </cfRule>
  </conditionalFormatting>
  <conditionalFormatting sqref="G41">
    <cfRule type="cellIs" dxfId="421" priority="71" operator="lessThan">
      <formula>$C$4</formula>
    </cfRule>
  </conditionalFormatting>
  <conditionalFormatting sqref="G42">
    <cfRule type="cellIs" dxfId="420" priority="72" operator="lessThan">
      <formula>$C$4</formula>
    </cfRule>
  </conditionalFormatting>
  <conditionalFormatting sqref="G43">
    <cfRule type="cellIs" dxfId="419" priority="73" operator="lessThan">
      <formula>$C$4</formula>
    </cfRule>
  </conditionalFormatting>
  <conditionalFormatting sqref="G44">
    <cfRule type="cellIs" dxfId="418" priority="74" operator="lessThan">
      <formula>$C$4</formula>
    </cfRule>
  </conditionalFormatting>
  <conditionalFormatting sqref="G45">
    <cfRule type="cellIs" dxfId="417" priority="75" operator="lessThan">
      <formula>$C$4</formula>
    </cfRule>
  </conditionalFormatting>
  <conditionalFormatting sqref="G46">
    <cfRule type="cellIs" dxfId="416" priority="76" operator="lessThan">
      <formula>$C$4</formula>
    </cfRule>
  </conditionalFormatting>
  <conditionalFormatting sqref="G47">
    <cfRule type="cellIs" dxfId="415" priority="77" operator="lessThan">
      <formula>$C$4</formula>
    </cfRule>
  </conditionalFormatting>
  <conditionalFormatting sqref="G48">
    <cfRule type="cellIs" dxfId="414" priority="78" operator="lessThan">
      <formula>$C$4</formula>
    </cfRule>
  </conditionalFormatting>
  <conditionalFormatting sqref="G49">
    <cfRule type="cellIs" dxfId="413" priority="79" operator="lessThan">
      <formula>$C$4</formula>
    </cfRule>
  </conditionalFormatting>
  <conditionalFormatting sqref="G50">
    <cfRule type="cellIs" dxfId="412" priority="80" operator="lessThan">
      <formula>$C$4</formula>
    </cfRule>
  </conditionalFormatting>
  <conditionalFormatting sqref="K11">
    <cfRule type="cellIs" dxfId="411" priority="81" operator="lessThan">
      <formula>$C$4</formula>
    </cfRule>
  </conditionalFormatting>
  <conditionalFormatting sqref="K12">
    <cfRule type="cellIs" dxfId="410" priority="82" operator="lessThan">
      <formula>$C$4</formula>
    </cfRule>
  </conditionalFormatting>
  <conditionalFormatting sqref="K13">
    <cfRule type="cellIs" dxfId="409" priority="83" operator="lessThan">
      <formula>$C$4</formula>
    </cfRule>
  </conditionalFormatting>
  <conditionalFormatting sqref="K14">
    <cfRule type="cellIs" dxfId="408" priority="84" operator="lessThan">
      <formula>$C$4</formula>
    </cfRule>
  </conditionalFormatting>
  <conditionalFormatting sqref="K15">
    <cfRule type="cellIs" dxfId="407" priority="85" operator="lessThan">
      <formula>$C$4</formula>
    </cfRule>
  </conditionalFormatting>
  <conditionalFormatting sqref="K16">
    <cfRule type="cellIs" dxfId="406" priority="86" operator="lessThan">
      <formula>$C$4</formula>
    </cfRule>
  </conditionalFormatting>
  <conditionalFormatting sqref="K17">
    <cfRule type="cellIs" dxfId="405" priority="87" operator="lessThan">
      <formula>$C$4</formula>
    </cfRule>
  </conditionalFormatting>
  <conditionalFormatting sqref="K18">
    <cfRule type="cellIs" dxfId="404" priority="88" operator="lessThan">
      <formula>$C$4</formula>
    </cfRule>
  </conditionalFormatting>
  <conditionalFormatting sqref="K19">
    <cfRule type="cellIs" dxfId="403" priority="89" operator="lessThan">
      <formula>$C$4</formula>
    </cfRule>
  </conditionalFormatting>
  <conditionalFormatting sqref="K20">
    <cfRule type="cellIs" dxfId="402" priority="90" operator="lessThan">
      <formula>$C$4</formula>
    </cfRule>
  </conditionalFormatting>
  <conditionalFormatting sqref="K21">
    <cfRule type="cellIs" dxfId="401" priority="91" operator="lessThan">
      <formula>$C$4</formula>
    </cfRule>
  </conditionalFormatting>
  <conditionalFormatting sqref="K22">
    <cfRule type="cellIs" dxfId="400" priority="92" operator="lessThan">
      <formula>$C$4</formula>
    </cfRule>
  </conditionalFormatting>
  <conditionalFormatting sqref="K23">
    <cfRule type="cellIs" dxfId="399" priority="93" operator="lessThan">
      <formula>$C$4</formula>
    </cfRule>
  </conditionalFormatting>
  <conditionalFormatting sqref="K24">
    <cfRule type="cellIs" dxfId="398" priority="94" operator="lessThan">
      <formula>$C$4</formula>
    </cfRule>
  </conditionalFormatting>
  <conditionalFormatting sqref="K25">
    <cfRule type="cellIs" dxfId="397" priority="95" operator="lessThan">
      <formula>$C$4</formula>
    </cfRule>
  </conditionalFormatting>
  <conditionalFormatting sqref="K26">
    <cfRule type="cellIs" dxfId="396" priority="96" operator="lessThan">
      <formula>$C$4</formula>
    </cfRule>
  </conditionalFormatting>
  <conditionalFormatting sqref="K27">
    <cfRule type="cellIs" dxfId="395" priority="97" operator="lessThan">
      <formula>$C$4</formula>
    </cfRule>
  </conditionalFormatting>
  <conditionalFormatting sqref="K28">
    <cfRule type="cellIs" dxfId="394" priority="98" operator="lessThan">
      <formula>$C$4</formula>
    </cfRule>
  </conditionalFormatting>
  <conditionalFormatting sqref="K29">
    <cfRule type="cellIs" dxfId="393" priority="99" operator="lessThan">
      <formula>$C$4</formula>
    </cfRule>
  </conditionalFormatting>
  <conditionalFormatting sqref="K30">
    <cfRule type="cellIs" dxfId="392" priority="100" operator="lessThan">
      <formula>$C$4</formula>
    </cfRule>
  </conditionalFormatting>
  <conditionalFormatting sqref="K31">
    <cfRule type="cellIs" dxfId="391" priority="101" operator="lessThan">
      <formula>$C$4</formula>
    </cfRule>
  </conditionalFormatting>
  <conditionalFormatting sqref="K32">
    <cfRule type="cellIs" dxfId="390" priority="102" operator="lessThan">
      <formula>$C$4</formula>
    </cfRule>
  </conditionalFormatting>
  <conditionalFormatting sqref="K33">
    <cfRule type="cellIs" dxfId="389" priority="103" operator="lessThan">
      <formula>$C$4</formula>
    </cfRule>
  </conditionalFormatting>
  <conditionalFormatting sqref="K34">
    <cfRule type="cellIs" dxfId="388" priority="104" operator="lessThan">
      <formula>$C$4</formula>
    </cfRule>
  </conditionalFormatting>
  <conditionalFormatting sqref="K35">
    <cfRule type="cellIs" dxfId="387" priority="105" operator="lessThan">
      <formula>$C$4</formula>
    </cfRule>
  </conditionalFormatting>
  <conditionalFormatting sqref="K36">
    <cfRule type="cellIs" dxfId="386" priority="106" operator="lessThan">
      <formula>$C$4</formula>
    </cfRule>
  </conditionalFormatting>
  <conditionalFormatting sqref="K37">
    <cfRule type="cellIs" dxfId="385" priority="107" operator="lessThan">
      <formula>$C$4</formula>
    </cfRule>
  </conditionalFormatting>
  <conditionalFormatting sqref="K38">
    <cfRule type="cellIs" dxfId="384" priority="108" operator="lessThan">
      <formula>$C$4</formula>
    </cfRule>
  </conditionalFormatting>
  <conditionalFormatting sqref="K39">
    <cfRule type="cellIs" dxfId="383" priority="109" operator="lessThan">
      <formula>$C$4</formula>
    </cfRule>
  </conditionalFormatting>
  <conditionalFormatting sqref="K40">
    <cfRule type="cellIs" dxfId="382" priority="110" operator="lessThan">
      <formula>$C$4</formula>
    </cfRule>
  </conditionalFormatting>
  <conditionalFormatting sqref="K41">
    <cfRule type="cellIs" dxfId="381" priority="111" operator="lessThan">
      <formula>$C$4</formula>
    </cfRule>
  </conditionalFormatting>
  <conditionalFormatting sqref="K42">
    <cfRule type="cellIs" dxfId="380" priority="112" operator="lessThan">
      <formula>$C$4</formula>
    </cfRule>
  </conditionalFormatting>
  <conditionalFormatting sqref="K43">
    <cfRule type="cellIs" dxfId="379" priority="113" operator="lessThan">
      <formula>$C$4</formula>
    </cfRule>
  </conditionalFormatting>
  <conditionalFormatting sqref="K44">
    <cfRule type="cellIs" dxfId="378" priority="114" operator="lessThan">
      <formula>$C$4</formula>
    </cfRule>
  </conditionalFormatting>
  <conditionalFormatting sqref="K45">
    <cfRule type="cellIs" dxfId="377" priority="115" operator="lessThan">
      <formula>$C$4</formula>
    </cfRule>
  </conditionalFormatting>
  <conditionalFormatting sqref="K46">
    <cfRule type="cellIs" dxfId="376" priority="116" operator="lessThan">
      <formula>$C$4</formula>
    </cfRule>
  </conditionalFormatting>
  <conditionalFormatting sqref="K47">
    <cfRule type="cellIs" dxfId="375" priority="117" operator="lessThan">
      <formula>$C$4</formula>
    </cfRule>
  </conditionalFormatting>
  <conditionalFormatting sqref="K48">
    <cfRule type="cellIs" dxfId="374" priority="118" operator="lessThan">
      <formula>$C$4</formula>
    </cfRule>
  </conditionalFormatting>
  <conditionalFormatting sqref="K49">
    <cfRule type="cellIs" dxfId="373" priority="119" operator="lessThan">
      <formula>$C$4</formula>
    </cfRule>
  </conditionalFormatting>
  <conditionalFormatting sqref="K50">
    <cfRule type="cellIs" dxfId="372" priority="120" operator="lessThan">
      <formula>$C$4</formula>
    </cfRule>
  </conditionalFormatting>
  <conditionalFormatting sqref="M11">
    <cfRule type="cellIs" dxfId="371" priority="121" operator="lessThan">
      <formula>$C$4</formula>
    </cfRule>
  </conditionalFormatting>
  <conditionalFormatting sqref="M12">
    <cfRule type="cellIs" dxfId="370" priority="122" operator="lessThan">
      <formula>$C$4</formula>
    </cfRule>
  </conditionalFormatting>
  <conditionalFormatting sqref="M13">
    <cfRule type="cellIs" dxfId="369" priority="123" operator="lessThan">
      <formula>$C$4</formula>
    </cfRule>
  </conditionalFormatting>
  <conditionalFormatting sqref="M14">
    <cfRule type="cellIs" dxfId="368" priority="124" operator="lessThan">
      <formula>$C$4</formula>
    </cfRule>
  </conditionalFormatting>
  <conditionalFormatting sqref="M15">
    <cfRule type="cellIs" dxfId="367" priority="125" operator="lessThan">
      <formula>$C$4</formula>
    </cfRule>
  </conditionalFormatting>
  <conditionalFormatting sqref="M16">
    <cfRule type="cellIs" dxfId="366" priority="126" operator="lessThan">
      <formula>$C$4</formula>
    </cfRule>
  </conditionalFormatting>
  <conditionalFormatting sqref="M17">
    <cfRule type="cellIs" dxfId="365" priority="127" operator="lessThan">
      <formula>$C$4</formula>
    </cfRule>
  </conditionalFormatting>
  <conditionalFormatting sqref="M18">
    <cfRule type="cellIs" dxfId="364" priority="128" operator="lessThan">
      <formula>$C$4</formula>
    </cfRule>
  </conditionalFormatting>
  <conditionalFormatting sqref="M19">
    <cfRule type="cellIs" dxfId="363" priority="129" operator="lessThan">
      <formula>$C$4</formula>
    </cfRule>
  </conditionalFormatting>
  <conditionalFormatting sqref="M20">
    <cfRule type="cellIs" dxfId="362" priority="130" operator="lessThan">
      <formula>$C$4</formula>
    </cfRule>
  </conditionalFormatting>
  <conditionalFormatting sqref="M21">
    <cfRule type="cellIs" dxfId="361" priority="131" operator="lessThan">
      <formula>$C$4</formula>
    </cfRule>
  </conditionalFormatting>
  <conditionalFormatting sqref="M22">
    <cfRule type="cellIs" dxfId="360" priority="132" operator="lessThan">
      <formula>$C$4</formula>
    </cfRule>
  </conditionalFormatting>
  <conditionalFormatting sqref="M23">
    <cfRule type="cellIs" dxfId="359" priority="133" operator="lessThan">
      <formula>$C$4</formula>
    </cfRule>
  </conditionalFormatting>
  <conditionalFormatting sqref="M24">
    <cfRule type="cellIs" dxfId="358" priority="134" operator="lessThan">
      <formula>$C$4</formula>
    </cfRule>
  </conditionalFormatting>
  <conditionalFormatting sqref="M25">
    <cfRule type="cellIs" dxfId="357" priority="135" operator="lessThan">
      <formula>$C$4</formula>
    </cfRule>
  </conditionalFormatting>
  <conditionalFormatting sqref="M26">
    <cfRule type="cellIs" dxfId="356" priority="136" operator="lessThan">
      <formula>$C$4</formula>
    </cfRule>
  </conditionalFormatting>
  <conditionalFormatting sqref="M27">
    <cfRule type="cellIs" dxfId="355" priority="137" operator="lessThan">
      <formula>$C$4</formula>
    </cfRule>
  </conditionalFormatting>
  <conditionalFormatting sqref="M28">
    <cfRule type="cellIs" dxfId="354" priority="138" operator="lessThan">
      <formula>$C$4</formula>
    </cfRule>
  </conditionalFormatting>
  <conditionalFormatting sqref="M29">
    <cfRule type="cellIs" dxfId="353" priority="139" operator="lessThan">
      <formula>$C$4</formula>
    </cfRule>
  </conditionalFormatting>
  <conditionalFormatting sqref="M30">
    <cfRule type="cellIs" dxfId="352" priority="140" operator="lessThan">
      <formula>$C$4</formula>
    </cfRule>
  </conditionalFormatting>
  <conditionalFormatting sqref="M31">
    <cfRule type="cellIs" dxfId="351" priority="141" operator="lessThan">
      <formula>$C$4</formula>
    </cfRule>
  </conditionalFormatting>
  <conditionalFormatting sqref="M32">
    <cfRule type="cellIs" dxfId="350" priority="142" operator="lessThan">
      <formula>$C$4</formula>
    </cfRule>
  </conditionalFormatting>
  <conditionalFormatting sqref="M33">
    <cfRule type="cellIs" dxfId="349" priority="143" operator="lessThan">
      <formula>$C$4</formula>
    </cfRule>
  </conditionalFormatting>
  <conditionalFormatting sqref="M34">
    <cfRule type="cellIs" dxfId="348" priority="144" operator="lessThan">
      <formula>$C$4</formula>
    </cfRule>
  </conditionalFormatting>
  <conditionalFormatting sqref="M35">
    <cfRule type="cellIs" dxfId="347" priority="145" operator="lessThan">
      <formula>$C$4</formula>
    </cfRule>
  </conditionalFormatting>
  <conditionalFormatting sqref="M36">
    <cfRule type="cellIs" dxfId="346" priority="146" operator="lessThan">
      <formula>$C$4</formula>
    </cfRule>
  </conditionalFormatting>
  <conditionalFormatting sqref="M37">
    <cfRule type="cellIs" dxfId="345" priority="147" operator="lessThan">
      <formula>$C$4</formula>
    </cfRule>
  </conditionalFormatting>
  <conditionalFormatting sqref="M38">
    <cfRule type="cellIs" dxfId="344" priority="148" operator="lessThan">
      <formula>$C$4</formula>
    </cfRule>
  </conditionalFormatting>
  <conditionalFormatting sqref="M39">
    <cfRule type="cellIs" dxfId="343" priority="149" operator="lessThan">
      <formula>$C$4</formula>
    </cfRule>
  </conditionalFormatting>
  <conditionalFormatting sqref="M40">
    <cfRule type="cellIs" dxfId="342" priority="150" operator="lessThan">
      <formula>$C$4</formula>
    </cfRule>
  </conditionalFormatting>
  <conditionalFormatting sqref="M41">
    <cfRule type="cellIs" dxfId="341" priority="151" operator="lessThan">
      <formula>$C$4</formula>
    </cfRule>
  </conditionalFormatting>
  <conditionalFormatting sqref="M42">
    <cfRule type="cellIs" dxfId="340" priority="152" operator="lessThan">
      <formula>$C$4</formula>
    </cfRule>
  </conditionalFormatting>
  <conditionalFormatting sqref="M43">
    <cfRule type="cellIs" dxfId="339" priority="153" operator="lessThan">
      <formula>$C$4</formula>
    </cfRule>
  </conditionalFormatting>
  <conditionalFormatting sqref="M44">
    <cfRule type="cellIs" dxfId="338" priority="154" operator="lessThan">
      <formula>$C$4</formula>
    </cfRule>
  </conditionalFormatting>
  <conditionalFormatting sqref="M45">
    <cfRule type="cellIs" dxfId="337" priority="155" operator="lessThan">
      <formula>$C$4</formula>
    </cfRule>
  </conditionalFormatting>
  <conditionalFormatting sqref="M46">
    <cfRule type="cellIs" dxfId="336" priority="156" operator="lessThan">
      <formula>$C$4</formula>
    </cfRule>
  </conditionalFormatting>
  <conditionalFormatting sqref="M47">
    <cfRule type="cellIs" dxfId="335" priority="157" operator="lessThan">
      <formula>$C$4</formula>
    </cfRule>
  </conditionalFormatting>
  <conditionalFormatting sqref="M48">
    <cfRule type="cellIs" dxfId="334" priority="158" operator="lessThan">
      <formula>$C$4</formula>
    </cfRule>
  </conditionalFormatting>
  <conditionalFormatting sqref="M49">
    <cfRule type="cellIs" dxfId="333" priority="159" operator="lessThan">
      <formula>$C$4</formula>
    </cfRule>
  </conditionalFormatting>
  <conditionalFormatting sqref="M50">
    <cfRule type="cellIs" dxfId="332" priority="160" operator="lessThan">
      <formula>$C$4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topLeftCell="A34" workbookViewId="0">
      <selection activeCell="C50" sqref="C5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420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420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93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38550</v>
      </c>
      <c r="C11" s="19" t="s">
        <v>116</v>
      </c>
      <c r="D11" s="18"/>
      <c r="E11" s="19">
        <f t="shared" ref="E11:E50" si="0">IF((COUNTA(T11:AA11)&gt;0),(ROUND( AVERAGE(T11:AA11),0)),"")</f>
        <v>79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79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mengidentifikasi tembang Pocung, menganalisis unsur pembangun novel, menganalisis pilihan kata dalam teks sesorah, mengidentifikasi adat mantu, tetapi dalam menulis aksara Jawa perlu ditingkatkan</v>
      </c>
      <c r="K11" s="19">
        <f t="shared" ref="K11:K50" si="4">IF((COUNTA(AF11:AN11)&gt;0),AVERAGE(AF11:AN11),"")</f>
        <v>89.2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89.2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 dalam mengidentifikasi tembang Pocung, menganalisis unsur pembangun novel, menganalisis pilihan kata dalam teks sesorah, mengidentifikasi adat mantu dan menulis aksara Jawa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>
        <v>75</v>
      </c>
      <c r="U11" s="1">
        <v>90</v>
      </c>
      <c r="V11" s="1">
        <v>72</v>
      </c>
      <c r="W11" s="1">
        <v>80</v>
      </c>
      <c r="X11" s="1">
        <v>80</v>
      </c>
      <c r="Y11" s="1"/>
      <c r="Z11" s="1"/>
      <c r="AA11" s="1"/>
      <c r="AB11" s="1"/>
      <c r="AC11" s="1"/>
      <c r="AD11" s="1"/>
      <c r="AE11" s="18"/>
      <c r="AF11" s="1">
        <v>86</v>
      </c>
      <c r="AG11" s="1">
        <v>80</v>
      </c>
      <c r="AH11" s="1">
        <v>100</v>
      </c>
      <c r="AI11" s="1">
        <v>80</v>
      </c>
      <c r="AJ11" s="1">
        <v>100</v>
      </c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>
      <c r="A12" s="19">
        <v>2</v>
      </c>
      <c r="B12" s="19">
        <v>38565</v>
      </c>
      <c r="C12" s="19" t="s">
        <v>117</v>
      </c>
      <c r="D12" s="18"/>
      <c r="E12" s="19">
        <f t="shared" si="0"/>
        <v>76</v>
      </c>
      <c r="F12" s="19" t="str">
        <f t="shared" si="1"/>
        <v>B</v>
      </c>
      <c r="G12" s="19">
        <f>IF((COUNTA(T12:AC12)&gt;0),(ROUND((AVERAGE(T12:AD12)),0)),"")</f>
        <v>76</v>
      </c>
      <c r="H12" s="19" t="str">
        <f t="shared" si="2"/>
        <v>B</v>
      </c>
      <c r="I12" s="35">
        <v>2</v>
      </c>
      <c r="J12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2" s="19">
        <f t="shared" si="4"/>
        <v>87.2</v>
      </c>
      <c r="L12" s="19" t="str">
        <f t="shared" si="5"/>
        <v>A</v>
      </c>
      <c r="M12" s="19">
        <f t="shared" si="6"/>
        <v>87.2</v>
      </c>
      <c r="N12" s="19" t="str">
        <f t="shared" si="7"/>
        <v>A</v>
      </c>
      <c r="O12" s="35">
        <v>1</v>
      </c>
      <c r="P12" s="19" t="str">
        <f t="shared" si="8"/>
        <v>Sangat terampil  dalam mengidentifikasi tembang Pocung, menganalisis unsur pembangun novel, menganalisis pilihan kata dalam teks sesorah, mengidentifikasi adat mantu dan menulis aksara Jawa</v>
      </c>
      <c r="Q12" s="19" t="str">
        <f t="shared" si="9"/>
        <v>B</v>
      </c>
      <c r="R12" s="19" t="str">
        <f t="shared" si="10"/>
        <v>B</v>
      </c>
      <c r="S12" s="18"/>
      <c r="T12" s="1">
        <v>75</v>
      </c>
      <c r="U12" s="1">
        <v>70</v>
      </c>
      <c r="V12" s="1">
        <v>72</v>
      </c>
      <c r="W12" s="1">
        <v>75</v>
      </c>
      <c r="X12" s="1">
        <v>90</v>
      </c>
      <c r="Y12" s="1"/>
      <c r="Z12" s="1"/>
      <c r="AA12" s="1"/>
      <c r="AB12" s="1"/>
      <c r="AC12" s="1"/>
      <c r="AD12" s="1"/>
      <c r="AE12" s="18"/>
      <c r="AF12" s="1">
        <v>70</v>
      </c>
      <c r="AG12" s="1">
        <v>86</v>
      </c>
      <c r="AH12" s="1">
        <v>95</v>
      </c>
      <c r="AI12" s="1">
        <v>90</v>
      </c>
      <c r="AJ12" s="1">
        <v>95</v>
      </c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>
      <c r="A13" s="19">
        <v>3</v>
      </c>
      <c r="B13" s="19">
        <v>38580</v>
      </c>
      <c r="C13" s="19" t="s">
        <v>118</v>
      </c>
      <c r="D13" s="18"/>
      <c r="E13" s="19">
        <f t="shared" si="0"/>
        <v>84</v>
      </c>
      <c r="F13" s="19" t="str">
        <f t="shared" si="1"/>
        <v>B</v>
      </c>
      <c r="G13" s="19">
        <f>IF((COUNTA(T12:AC12)&gt;0),(ROUND((AVERAGE(T13:AD13)),0)),"")</f>
        <v>84</v>
      </c>
      <c r="H13" s="19" t="str">
        <f t="shared" si="2"/>
        <v>B</v>
      </c>
      <c r="I13" s="35">
        <v>2</v>
      </c>
      <c r="J13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3" s="19">
        <f t="shared" si="4"/>
        <v>87.8</v>
      </c>
      <c r="L13" s="19" t="str">
        <f t="shared" si="5"/>
        <v>A</v>
      </c>
      <c r="M13" s="19">
        <f t="shared" si="6"/>
        <v>87.8</v>
      </c>
      <c r="N13" s="19" t="str">
        <f t="shared" si="7"/>
        <v>A</v>
      </c>
      <c r="O13" s="35">
        <v>1</v>
      </c>
      <c r="P13" s="19" t="str">
        <f t="shared" si="8"/>
        <v>Sangat terampil  dalam mengidentifikasi tembang Pocung, menganalisis unsur pembangun novel, menganalisis pilihan kata dalam teks sesorah, mengidentifikasi adat mantu dan menulis aksara Jawa</v>
      </c>
      <c r="Q13" s="19" t="str">
        <f t="shared" si="9"/>
        <v>B</v>
      </c>
      <c r="R13" s="19" t="str">
        <f t="shared" si="10"/>
        <v>B</v>
      </c>
      <c r="S13" s="18"/>
      <c r="T13" s="1">
        <v>75</v>
      </c>
      <c r="U13" s="1">
        <v>85</v>
      </c>
      <c r="V13" s="1">
        <v>85</v>
      </c>
      <c r="W13" s="1">
        <v>85</v>
      </c>
      <c r="X13" s="1">
        <v>90</v>
      </c>
      <c r="Y13" s="1"/>
      <c r="Z13" s="1"/>
      <c r="AA13" s="1"/>
      <c r="AB13" s="1"/>
      <c r="AC13" s="1"/>
      <c r="AD13" s="1"/>
      <c r="AE13" s="18"/>
      <c r="AF13" s="1">
        <v>76</v>
      </c>
      <c r="AG13" s="1">
        <v>78</v>
      </c>
      <c r="AH13" s="1">
        <v>95</v>
      </c>
      <c r="AI13" s="1">
        <v>90</v>
      </c>
      <c r="AJ13" s="1">
        <v>100</v>
      </c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192</v>
      </c>
      <c r="FI13" s="75" t="s">
        <v>193</v>
      </c>
      <c r="FJ13" s="39">
        <v>12281</v>
      </c>
      <c r="FK13" s="39">
        <v>12291</v>
      </c>
    </row>
    <row r="14" spans="1:167">
      <c r="A14" s="19">
        <v>4</v>
      </c>
      <c r="B14" s="19">
        <v>38595</v>
      </c>
      <c r="C14" s="19" t="s">
        <v>119</v>
      </c>
      <c r="D14" s="18"/>
      <c r="E14" s="19">
        <f t="shared" si="0"/>
        <v>83</v>
      </c>
      <c r="F14" s="19" t="str">
        <f t="shared" si="1"/>
        <v>B</v>
      </c>
      <c r="G14" s="19">
        <f>IF((COUNTA(T12:AC12)&gt;0),(ROUND((AVERAGE(T14:AD14)),0)),"")</f>
        <v>83</v>
      </c>
      <c r="H14" s="19" t="str">
        <f t="shared" si="2"/>
        <v>B</v>
      </c>
      <c r="I14" s="35">
        <v>2</v>
      </c>
      <c r="J14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4" s="19">
        <f t="shared" si="4"/>
        <v>90.2</v>
      </c>
      <c r="L14" s="19" t="str">
        <f t="shared" si="5"/>
        <v>A</v>
      </c>
      <c r="M14" s="19">
        <f t="shared" si="6"/>
        <v>90.2</v>
      </c>
      <c r="N14" s="19" t="str">
        <f t="shared" si="7"/>
        <v>A</v>
      </c>
      <c r="O14" s="35">
        <v>1</v>
      </c>
      <c r="P14" s="19" t="str">
        <f t="shared" si="8"/>
        <v>Sangat terampil  dalam mengidentifikasi tembang Pocung, menganalisis unsur pembangun novel, menganalisis pilihan kata dalam teks sesorah, mengidentifikasi adat mantu dan menulis aksara Jawa</v>
      </c>
      <c r="Q14" s="19" t="str">
        <f t="shared" si="9"/>
        <v>B</v>
      </c>
      <c r="R14" s="19" t="str">
        <f t="shared" si="10"/>
        <v>B</v>
      </c>
      <c r="S14" s="18"/>
      <c r="T14" s="1">
        <v>77</v>
      </c>
      <c r="U14" s="1">
        <v>85</v>
      </c>
      <c r="V14" s="1">
        <v>80</v>
      </c>
      <c r="W14" s="1">
        <v>90</v>
      </c>
      <c r="X14" s="1">
        <v>85</v>
      </c>
      <c r="Y14" s="1"/>
      <c r="Z14" s="1"/>
      <c r="AA14" s="1"/>
      <c r="AB14" s="1"/>
      <c r="AC14" s="1"/>
      <c r="AD14" s="1"/>
      <c r="AE14" s="18"/>
      <c r="AF14" s="1">
        <v>88</v>
      </c>
      <c r="AG14" s="1">
        <v>88</v>
      </c>
      <c r="AH14" s="1">
        <v>95</v>
      </c>
      <c r="AI14" s="1">
        <v>85</v>
      </c>
      <c r="AJ14" s="1">
        <v>95</v>
      </c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>
      <c r="A15" s="19">
        <v>5</v>
      </c>
      <c r="B15" s="19">
        <v>38610</v>
      </c>
      <c r="C15" s="19" t="s">
        <v>120</v>
      </c>
      <c r="D15" s="18"/>
      <c r="E15" s="19">
        <f t="shared" si="0"/>
        <v>89</v>
      </c>
      <c r="F15" s="19" t="str">
        <f t="shared" si="1"/>
        <v>A</v>
      </c>
      <c r="G15" s="19">
        <f>IF((COUNTA(T12:AC12)&gt;0),(ROUND((AVERAGE(T15:AD15)),0)),"")</f>
        <v>89</v>
      </c>
      <c r="H15" s="19" t="str">
        <f t="shared" si="2"/>
        <v>A</v>
      </c>
      <c r="I15" s="35">
        <v>1</v>
      </c>
      <c r="J15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15" s="19">
        <f t="shared" si="4"/>
        <v>92.4</v>
      </c>
      <c r="L15" s="19" t="str">
        <f t="shared" si="5"/>
        <v>A</v>
      </c>
      <c r="M15" s="19">
        <f t="shared" si="6"/>
        <v>92.4</v>
      </c>
      <c r="N15" s="19" t="str">
        <f t="shared" si="7"/>
        <v>A</v>
      </c>
      <c r="O15" s="35">
        <v>1</v>
      </c>
      <c r="P15" s="19" t="str">
        <f t="shared" si="8"/>
        <v>Sangat terampil  dalam mengidentifikasi tembang Pocung, menganalisis unsur pembangun novel, menganalisis pilihan kata dalam teks sesorah, mengidentifikasi adat mantu dan menulis aksara Jawa</v>
      </c>
      <c r="Q15" s="19" t="str">
        <f t="shared" si="9"/>
        <v>A</v>
      </c>
      <c r="R15" s="19" t="str">
        <f t="shared" si="10"/>
        <v>A</v>
      </c>
      <c r="S15" s="18"/>
      <c r="T15" s="1">
        <v>94</v>
      </c>
      <c r="U15" s="1">
        <v>90</v>
      </c>
      <c r="V15" s="1">
        <v>86</v>
      </c>
      <c r="W15" s="1">
        <v>90</v>
      </c>
      <c r="X15" s="1">
        <v>85</v>
      </c>
      <c r="Y15" s="1"/>
      <c r="Z15" s="1"/>
      <c r="AA15" s="1"/>
      <c r="AB15" s="1"/>
      <c r="AC15" s="1"/>
      <c r="AD15" s="1"/>
      <c r="AE15" s="18"/>
      <c r="AF15" s="1">
        <v>90</v>
      </c>
      <c r="AG15" s="1">
        <v>92</v>
      </c>
      <c r="AH15" s="1">
        <v>95</v>
      </c>
      <c r="AI15" s="1">
        <v>85</v>
      </c>
      <c r="AJ15" s="1">
        <v>100</v>
      </c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194</v>
      </c>
      <c r="FI15" s="75" t="s">
        <v>195</v>
      </c>
      <c r="FJ15" s="39">
        <v>12282</v>
      </c>
      <c r="FK15" s="39">
        <v>12292</v>
      </c>
    </row>
    <row r="16" spans="1:167">
      <c r="A16" s="19">
        <v>6</v>
      </c>
      <c r="B16" s="19">
        <v>38625</v>
      </c>
      <c r="C16" s="19" t="s">
        <v>121</v>
      </c>
      <c r="D16" s="18"/>
      <c r="E16" s="19">
        <f t="shared" si="0"/>
        <v>84</v>
      </c>
      <c r="F16" s="19" t="str">
        <f t="shared" si="1"/>
        <v>B</v>
      </c>
      <c r="G16" s="19">
        <f>IF((COUNTA(T12:AC12)&gt;0),(ROUND((AVERAGE(T16:AD16)),0)),"")</f>
        <v>84</v>
      </c>
      <c r="H16" s="19" t="str">
        <f t="shared" si="2"/>
        <v>B</v>
      </c>
      <c r="I16" s="35">
        <v>2</v>
      </c>
      <c r="J16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6" s="19">
        <f t="shared" si="4"/>
        <v>91.2</v>
      </c>
      <c r="L16" s="19" t="str">
        <f t="shared" si="5"/>
        <v>A</v>
      </c>
      <c r="M16" s="19">
        <f t="shared" si="6"/>
        <v>91.2</v>
      </c>
      <c r="N16" s="19" t="str">
        <f t="shared" si="7"/>
        <v>A</v>
      </c>
      <c r="O16" s="35">
        <v>1</v>
      </c>
      <c r="P16" s="19" t="str">
        <f t="shared" si="8"/>
        <v>Sangat terampil  dalam mengidentifikasi tembang Pocung, menganalisis unsur pembangun novel, menganalisis pilihan kata dalam teks sesorah, mengidentifikasi adat mantu dan menulis aksara Jawa</v>
      </c>
      <c r="Q16" s="19" t="str">
        <f t="shared" si="9"/>
        <v>A</v>
      </c>
      <c r="R16" s="19" t="str">
        <f t="shared" si="10"/>
        <v>A</v>
      </c>
      <c r="S16" s="18"/>
      <c r="T16" s="1">
        <v>90</v>
      </c>
      <c r="U16" s="1">
        <v>70</v>
      </c>
      <c r="V16" s="1">
        <v>85</v>
      </c>
      <c r="W16" s="1">
        <v>85</v>
      </c>
      <c r="X16" s="1">
        <v>90</v>
      </c>
      <c r="Y16" s="1"/>
      <c r="Z16" s="1"/>
      <c r="AA16" s="1"/>
      <c r="AB16" s="1"/>
      <c r="AC16" s="1"/>
      <c r="AD16" s="1"/>
      <c r="AE16" s="18"/>
      <c r="AF16" s="1">
        <v>88</v>
      </c>
      <c r="AG16" s="1">
        <v>88</v>
      </c>
      <c r="AH16" s="1">
        <v>95</v>
      </c>
      <c r="AI16" s="1">
        <v>90</v>
      </c>
      <c r="AJ16" s="1">
        <v>95</v>
      </c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>
      <c r="A17" s="19">
        <v>7</v>
      </c>
      <c r="B17" s="19">
        <v>38640</v>
      </c>
      <c r="C17" s="19" t="s">
        <v>122</v>
      </c>
      <c r="D17" s="18"/>
      <c r="E17" s="19">
        <f t="shared" si="0"/>
        <v>78</v>
      </c>
      <c r="F17" s="19" t="str">
        <f t="shared" si="1"/>
        <v>B</v>
      </c>
      <c r="G17" s="19">
        <f>IF((COUNTA(T12:AC12)&gt;0),(ROUND((AVERAGE(T17:AD17)),0)),"")</f>
        <v>78</v>
      </c>
      <c r="H17" s="19" t="str">
        <f t="shared" si="2"/>
        <v>B</v>
      </c>
      <c r="I17" s="35">
        <v>2</v>
      </c>
      <c r="J17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7" s="19">
        <f t="shared" si="4"/>
        <v>87.4</v>
      </c>
      <c r="L17" s="19" t="str">
        <f t="shared" si="5"/>
        <v>A</v>
      </c>
      <c r="M17" s="19">
        <f t="shared" si="6"/>
        <v>87.4</v>
      </c>
      <c r="N17" s="19" t="str">
        <f t="shared" si="7"/>
        <v>A</v>
      </c>
      <c r="O17" s="35">
        <v>1</v>
      </c>
      <c r="P17" s="19" t="str">
        <f t="shared" si="8"/>
        <v>Sangat terampil  dalam mengidentifikasi tembang Pocung, menganalisis unsur pembangun novel, menganalisis pilihan kata dalam teks sesorah, mengidentifikasi adat mantu dan menulis aksara Jawa</v>
      </c>
      <c r="Q17" s="19" t="str">
        <f t="shared" si="9"/>
        <v>A</v>
      </c>
      <c r="R17" s="19" t="str">
        <f t="shared" si="10"/>
        <v>A</v>
      </c>
      <c r="S17" s="18"/>
      <c r="T17" s="1">
        <v>85</v>
      </c>
      <c r="U17" s="1">
        <v>70</v>
      </c>
      <c r="V17" s="1">
        <v>70</v>
      </c>
      <c r="W17" s="1">
        <v>80</v>
      </c>
      <c r="X17" s="1">
        <v>85</v>
      </c>
      <c r="Y17" s="1"/>
      <c r="Z17" s="1"/>
      <c r="AA17" s="1"/>
      <c r="AB17" s="1"/>
      <c r="AC17" s="1"/>
      <c r="AD17" s="1"/>
      <c r="AE17" s="18"/>
      <c r="AF17" s="1">
        <v>87</v>
      </c>
      <c r="AG17" s="1">
        <v>70</v>
      </c>
      <c r="AH17" s="1">
        <v>95</v>
      </c>
      <c r="AI17" s="1">
        <v>85</v>
      </c>
      <c r="AJ17" s="1">
        <v>100</v>
      </c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196</v>
      </c>
      <c r="FI17" s="75" t="s">
        <v>197</v>
      </c>
      <c r="FJ17" s="39">
        <v>12283</v>
      </c>
      <c r="FK17" s="39">
        <v>12293</v>
      </c>
    </row>
    <row r="18" spans="1:167">
      <c r="A18" s="19">
        <v>8</v>
      </c>
      <c r="B18" s="19">
        <v>38655</v>
      </c>
      <c r="C18" s="19" t="s">
        <v>123</v>
      </c>
      <c r="D18" s="18"/>
      <c r="E18" s="19">
        <f t="shared" si="0"/>
        <v>80</v>
      </c>
      <c r="F18" s="19" t="str">
        <f t="shared" si="1"/>
        <v>B</v>
      </c>
      <c r="G18" s="19">
        <f>IF((COUNTA(T12:AC12)&gt;0),(ROUND((AVERAGE(T18:AD18)),0)),"")</f>
        <v>80</v>
      </c>
      <c r="H18" s="19" t="str">
        <f t="shared" si="2"/>
        <v>B</v>
      </c>
      <c r="I18" s="35">
        <v>2</v>
      </c>
      <c r="J18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8" s="19">
        <f t="shared" si="4"/>
        <v>85.6</v>
      </c>
      <c r="L18" s="19" t="str">
        <f t="shared" si="5"/>
        <v>A</v>
      </c>
      <c r="M18" s="19">
        <f t="shared" si="6"/>
        <v>85.6</v>
      </c>
      <c r="N18" s="19" t="str">
        <f t="shared" si="7"/>
        <v>A</v>
      </c>
      <c r="O18" s="35">
        <v>1</v>
      </c>
      <c r="P18" s="19" t="str">
        <f t="shared" si="8"/>
        <v>Sangat terampil  dalam mengidentifikasi tembang Pocung, menganalisis unsur pembangun novel, menganalisis pilihan kata dalam teks sesorah, mengidentifikasi adat mantu dan menulis aksara Jawa</v>
      </c>
      <c r="Q18" s="19" t="str">
        <f t="shared" si="9"/>
        <v>B</v>
      </c>
      <c r="R18" s="19" t="str">
        <f t="shared" si="10"/>
        <v>B</v>
      </c>
      <c r="S18" s="18"/>
      <c r="T18" s="1">
        <v>72</v>
      </c>
      <c r="U18" s="1">
        <v>78</v>
      </c>
      <c r="V18" s="1">
        <v>82</v>
      </c>
      <c r="W18" s="1">
        <v>83</v>
      </c>
      <c r="X18" s="1">
        <v>84</v>
      </c>
      <c r="Y18" s="1"/>
      <c r="Z18" s="1"/>
      <c r="AA18" s="1"/>
      <c r="AB18" s="1"/>
      <c r="AC18" s="1"/>
      <c r="AD18" s="1"/>
      <c r="AE18" s="18"/>
      <c r="AF18" s="1">
        <v>82</v>
      </c>
      <c r="AG18" s="1">
        <v>84</v>
      </c>
      <c r="AH18" s="1">
        <v>78</v>
      </c>
      <c r="AI18" s="1">
        <v>84</v>
      </c>
      <c r="AJ18" s="1">
        <v>100</v>
      </c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>
      <c r="A19" s="19">
        <v>9</v>
      </c>
      <c r="B19" s="19">
        <v>38670</v>
      </c>
      <c r="C19" s="19" t="s">
        <v>124</v>
      </c>
      <c r="D19" s="18"/>
      <c r="E19" s="19">
        <f t="shared" si="0"/>
        <v>87</v>
      </c>
      <c r="F19" s="19" t="str">
        <f t="shared" si="1"/>
        <v>A</v>
      </c>
      <c r="G19" s="19">
        <f>IF((COUNTA(T12:AC12)&gt;0),(ROUND((AVERAGE(T19:AD19)),0)),"")</f>
        <v>87</v>
      </c>
      <c r="H19" s="19" t="str">
        <f t="shared" si="2"/>
        <v>A</v>
      </c>
      <c r="I19" s="35">
        <v>1</v>
      </c>
      <c r="J19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19" s="19">
        <f t="shared" si="4"/>
        <v>87</v>
      </c>
      <c r="L19" s="19" t="str">
        <f t="shared" si="5"/>
        <v>A</v>
      </c>
      <c r="M19" s="19">
        <f t="shared" si="6"/>
        <v>87</v>
      </c>
      <c r="N19" s="19" t="str">
        <f t="shared" si="7"/>
        <v>A</v>
      </c>
      <c r="O19" s="35">
        <v>1</v>
      </c>
      <c r="P19" s="19" t="str">
        <f t="shared" si="8"/>
        <v>Sangat terampil  dalam mengidentifikasi tembang Pocung, menganalisis unsur pembangun novel, menganalisis pilihan kata dalam teks sesorah, mengidentifikasi adat mantu dan menulis aksara Jawa</v>
      </c>
      <c r="Q19" s="19" t="str">
        <f t="shared" si="9"/>
        <v>A</v>
      </c>
      <c r="R19" s="19" t="str">
        <f t="shared" si="10"/>
        <v>A</v>
      </c>
      <c r="S19" s="18"/>
      <c r="T19" s="1">
        <v>81</v>
      </c>
      <c r="U19" s="1">
        <v>90</v>
      </c>
      <c r="V19" s="1">
        <v>85</v>
      </c>
      <c r="W19" s="1">
        <v>88</v>
      </c>
      <c r="X19" s="1">
        <v>90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90</v>
      </c>
      <c r="AH19" s="1">
        <v>90</v>
      </c>
      <c r="AI19" s="1">
        <v>90</v>
      </c>
      <c r="AJ19" s="1">
        <v>80</v>
      </c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75" t="s">
        <v>198</v>
      </c>
      <c r="FI19" s="75" t="s">
        <v>199</v>
      </c>
      <c r="FJ19" s="39">
        <v>12284</v>
      </c>
      <c r="FK19" s="39">
        <v>12294</v>
      </c>
    </row>
    <row r="20" spans="1:167">
      <c r="A20" s="19">
        <v>10</v>
      </c>
      <c r="B20" s="19">
        <v>38685</v>
      </c>
      <c r="C20" s="19" t="s">
        <v>125</v>
      </c>
      <c r="D20" s="18"/>
      <c r="E20" s="19">
        <f t="shared" si="0"/>
        <v>81</v>
      </c>
      <c r="F20" s="19" t="str">
        <f t="shared" si="1"/>
        <v>B</v>
      </c>
      <c r="G20" s="19">
        <f>IF((COUNTA(T12:AC12)&gt;0),(ROUND((AVERAGE(T20:AD20)),0)),"")</f>
        <v>81</v>
      </c>
      <c r="H20" s="19" t="str">
        <f t="shared" si="2"/>
        <v>B</v>
      </c>
      <c r="I20" s="35">
        <v>2</v>
      </c>
      <c r="J20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0" s="19">
        <f t="shared" si="4"/>
        <v>87.6</v>
      </c>
      <c r="L20" s="19" t="str">
        <f t="shared" si="5"/>
        <v>A</v>
      </c>
      <c r="M20" s="19">
        <f t="shared" si="6"/>
        <v>87.6</v>
      </c>
      <c r="N20" s="19" t="str">
        <f t="shared" si="7"/>
        <v>A</v>
      </c>
      <c r="O20" s="35">
        <v>1</v>
      </c>
      <c r="P20" s="19" t="str">
        <f t="shared" si="8"/>
        <v>Sangat terampil  dalam mengidentifikasi tembang Pocung, menganalisis unsur pembangun novel, menganalisis pilihan kata dalam teks sesorah, mengidentifikasi adat mantu dan menulis aksara Jawa</v>
      </c>
      <c r="Q20" s="19" t="str">
        <f t="shared" si="9"/>
        <v>A</v>
      </c>
      <c r="R20" s="19" t="str">
        <f t="shared" si="10"/>
        <v>A</v>
      </c>
      <c r="S20" s="18"/>
      <c r="T20" s="1">
        <v>70</v>
      </c>
      <c r="U20" s="1">
        <v>87</v>
      </c>
      <c r="V20" s="1">
        <v>80</v>
      </c>
      <c r="W20" s="1">
        <v>78</v>
      </c>
      <c r="X20" s="1">
        <v>90</v>
      </c>
      <c r="Y20" s="1"/>
      <c r="Z20" s="1"/>
      <c r="AA20" s="1"/>
      <c r="AB20" s="1"/>
      <c r="AC20" s="1"/>
      <c r="AD20" s="1"/>
      <c r="AE20" s="18"/>
      <c r="AF20" s="1">
        <v>90</v>
      </c>
      <c r="AG20" s="1">
        <v>88</v>
      </c>
      <c r="AH20" s="1">
        <v>95</v>
      </c>
      <c r="AI20" s="1">
        <v>90</v>
      </c>
      <c r="AJ20" s="1">
        <v>75</v>
      </c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>
      <c r="A21" s="19">
        <v>11</v>
      </c>
      <c r="B21" s="19">
        <v>38700</v>
      </c>
      <c r="C21" s="19" t="s">
        <v>126</v>
      </c>
      <c r="D21" s="18"/>
      <c r="E21" s="19">
        <f t="shared" si="0"/>
        <v>83</v>
      </c>
      <c r="F21" s="19" t="str">
        <f t="shared" si="1"/>
        <v>B</v>
      </c>
      <c r="G21" s="19">
        <f>IF((COUNTA(T12:AC12)&gt;0),(ROUND((AVERAGE(T21:AD21)),0)),"")</f>
        <v>83</v>
      </c>
      <c r="H21" s="19" t="str">
        <f t="shared" si="2"/>
        <v>B</v>
      </c>
      <c r="I21" s="35">
        <v>2</v>
      </c>
      <c r="J21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1" s="19">
        <f t="shared" si="4"/>
        <v>88.4</v>
      </c>
      <c r="L21" s="19" t="str">
        <f t="shared" si="5"/>
        <v>A</v>
      </c>
      <c r="M21" s="19">
        <f t="shared" si="6"/>
        <v>88.4</v>
      </c>
      <c r="N21" s="19" t="str">
        <f t="shared" si="7"/>
        <v>A</v>
      </c>
      <c r="O21" s="35">
        <v>1</v>
      </c>
      <c r="P21" s="19" t="str">
        <f t="shared" si="8"/>
        <v>Sangat terampil  dalam mengidentifikasi tembang Pocung, menganalisis unsur pembangun novel, menganalisis pilihan kata dalam teks sesorah, mengidentifikasi adat mantu dan menulis aksara Jawa</v>
      </c>
      <c r="Q21" s="19" t="str">
        <f t="shared" si="9"/>
        <v>B</v>
      </c>
      <c r="R21" s="19" t="str">
        <f t="shared" si="10"/>
        <v>B</v>
      </c>
      <c r="S21" s="18"/>
      <c r="T21" s="1">
        <v>90</v>
      </c>
      <c r="U21" s="1">
        <v>70</v>
      </c>
      <c r="V21" s="1">
        <v>85</v>
      </c>
      <c r="W21" s="1">
        <v>83</v>
      </c>
      <c r="X21" s="1">
        <v>85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82</v>
      </c>
      <c r="AH21" s="1">
        <v>95</v>
      </c>
      <c r="AI21" s="1">
        <v>85</v>
      </c>
      <c r="AJ21" s="1">
        <v>95</v>
      </c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75" t="s">
        <v>200</v>
      </c>
      <c r="FI21" s="41" t="s">
        <v>201</v>
      </c>
      <c r="FJ21" s="39">
        <v>12285</v>
      </c>
      <c r="FK21" s="39">
        <v>12295</v>
      </c>
    </row>
    <row r="22" spans="1:167">
      <c r="A22" s="19">
        <v>12</v>
      </c>
      <c r="B22" s="19">
        <v>38715</v>
      </c>
      <c r="C22" s="19" t="s">
        <v>127</v>
      </c>
      <c r="D22" s="18"/>
      <c r="E22" s="19">
        <f t="shared" si="0"/>
        <v>82</v>
      </c>
      <c r="F22" s="19" t="str">
        <f t="shared" si="1"/>
        <v>B</v>
      </c>
      <c r="G22" s="19">
        <f>IF((COUNTA(T12:AC12)&gt;0),(ROUND((AVERAGE(T22:AD22)),0)),"")</f>
        <v>82</v>
      </c>
      <c r="H22" s="19" t="str">
        <f t="shared" si="2"/>
        <v>B</v>
      </c>
      <c r="I22" s="35">
        <v>2</v>
      </c>
      <c r="J22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2" s="19">
        <f t="shared" si="4"/>
        <v>88.4</v>
      </c>
      <c r="L22" s="19" t="str">
        <f t="shared" si="5"/>
        <v>A</v>
      </c>
      <c r="M22" s="19">
        <f t="shared" si="6"/>
        <v>88.4</v>
      </c>
      <c r="N22" s="19" t="str">
        <f t="shared" si="7"/>
        <v>A</v>
      </c>
      <c r="O22" s="35">
        <v>1</v>
      </c>
      <c r="P22" s="19" t="str">
        <f t="shared" si="8"/>
        <v>Sangat terampil  dalam mengidentifikasi tembang Pocung, menganalisis unsur pembangun novel, menganalisis pilihan kata dalam teks sesorah, mengidentifikasi adat mantu dan menulis aksara Jawa</v>
      </c>
      <c r="Q22" s="19" t="str">
        <f t="shared" si="9"/>
        <v>B</v>
      </c>
      <c r="R22" s="19" t="str">
        <f t="shared" si="10"/>
        <v>B</v>
      </c>
      <c r="S22" s="18"/>
      <c r="T22" s="1">
        <v>78</v>
      </c>
      <c r="U22" s="1">
        <v>76</v>
      </c>
      <c r="V22" s="1">
        <v>85</v>
      </c>
      <c r="W22" s="1">
        <v>80</v>
      </c>
      <c r="X22" s="1">
        <v>90</v>
      </c>
      <c r="Y22" s="1"/>
      <c r="Z22" s="1"/>
      <c r="AA22" s="1"/>
      <c r="AB22" s="1"/>
      <c r="AC22" s="1"/>
      <c r="AD22" s="1"/>
      <c r="AE22" s="18"/>
      <c r="AF22" s="1">
        <v>90</v>
      </c>
      <c r="AG22" s="1">
        <v>72</v>
      </c>
      <c r="AH22" s="1">
        <v>95</v>
      </c>
      <c r="AI22" s="1">
        <v>90</v>
      </c>
      <c r="AJ22" s="1">
        <v>95</v>
      </c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>
      <c r="A23" s="19">
        <v>13</v>
      </c>
      <c r="B23" s="19">
        <v>38730</v>
      </c>
      <c r="C23" s="19" t="s">
        <v>128</v>
      </c>
      <c r="D23" s="18"/>
      <c r="E23" s="19">
        <f t="shared" si="0"/>
        <v>81</v>
      </c>
      <c r="F23" s="19" t="str">
        <f t="shared" si="1"/>
        <v>B</v>
      </c>
      <c r="G23" s="19">
        <f>IF((COUNTA(T12:AC12)&gt;0),(ROUND((AVERAGE(T23:AD23)),0)),"")</f>
        <v>81</v>
      </c>
      <c r="H23" s="19" t="str">
        <f t="shared" si="2"/>
        <v>B</v>
      </c>
      <c r="I23" s="35">
        <v>2</v>
      </c>
      <c r="J23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3" s="19">
        <f t="shared" si="4"/>
        <v>87.4</v>
      </c>
      <c r="L23" s="19" t="str">
        <f t="shared" si="5"/>
        <v>A</v>
      </c>
      <c r="M23" s="19">
        <f t="shared" si="6"/>
        <v>87.4</v>
      </c>
      <c r="N23" s="19" t="str">
        <f t="shared" si="7"/>
        <v>A</v>
      </c>
      <c r="O23" s="35">
        <v>1</v>
      </c>
      <c r="P23" s="19" t="str">
        <f t="shared" si="8"/>
        <v>Sangat terampil  dalam mengidentifikasi tembang Pocung, menganalisis unsur pembangun novel, menganalisis pilihan kata dalam teks sesorah, mengidentifikasi adat mantu dan menulis aksara Jawa</v>
      </c>
      <c r="Q23" s="19" t="str">
        <f t="shared" si="9"/>
        <v>B</v>
      </c>
      <c r="R23" s="19" t="str">
        <f t="shared" si="10"/>
        <v>B</v>
      </c>
      <c r="S23" s="18"/>
      <c r="T23" s="1">
        <v>81</v>
      </c>
      <c r="U23" s="1">
        <v>70</v>
      </c>
      <c r="V23" s="1">
        <v>80</v>
      </c>
      <c r="W23" s="1">
        <v>85</v>
      </c>
      <c r="X23" s="1">
        <v>90</v>
      </c>
      <c r="Y23" s="1"/>
      <c r="Z23" s="1"/>
      <c r="AA23" s="1"/>
      <c r="AB23" s="1"/>
      <c r="AC23" s="1"/>
      <c r="AD23" s="1"/>
      <c r="AE23" s="18"/>
      <c r="AF23" s="1">
        <v>86</v>
      </c>
      <c r="AG23" s="1">
        <v>76</v>
      </c>
      <c r="AH23" s="1">
        <v>95</v>
      </c>
      <c r="AI23" s="1">
        <v>90</v>
      </c>
      <c r="AJ23" s="1">
        <v>90</v>
      </c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12286</v>
      </c>
      <c r="FK23" s="39">
        <v>12296</v>
      </c>
    </row>
    <row r="24" spans="1:167">
      <c r="A24" s="19">
        <v>14</v>
      </c>
      <c r="B24" s="19">
        <v>38745</v>
      </c>
      <c r="C24" s="19" t="s">
        <v>129</v>
      </c>
      <c r="D24" s="18"/>
      <c r="E24" s="19">
        <f t="shared" si="0"/>
        <v>86</v>
      </c>
      <c r="F24" s="19" t="str">
        <f t="shared" si="1"/>
        <v>A</v>
      </c>
      <c r="G24" s="19">
        <f>IF((COUNTA(T12:AC12)&gt;0),(ROUND((AVERAGE(T24:AD24)),0)),"")</f>
        <v>86</v>
      </c>
      <c r="H24" s="19" t="str">
        <f t="shared" si="2"/>
        <v>A</v>
      </c>
      <c r="I24" s="35">
        <v>1</v>
      </c>
      <c r="J24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4" s="19">
        <f t="shared" si="4"/>
        <v>88.8</v>
      </c>
      <c r="L24" s="19" t="str">
        <f t="shared" si="5"/>
        <v>A</v>
      </c>
      <c r="M24" s="19">
        <f t="shared" si="6"/>
        <v>88.8</v>
      </c>
      <c r="N24" s="19" t="str">
        <f t="shared" si="7"/>
        <v>A</v>
      </c>
      <c r="O24" s="35">
        <v>1</v>
      </c>
      <c r="P24" s="19" t="str">
        <f t="shared" si="8"/>
        <v>Sangat terampil  dalam mengidentifikasi tembang Pocung, menganalisis unsur pembangun novel, menganalisis pilihan kata dalam teks sesorah, mengidentifikasi adat mantu dan menulis aksara Jawa</v>
      </c>
      <c r="Q24" s="19" t="str">
        <f t="shared" si="9"/>
        <v>A</v>
      </c>
      <c r="R24" s="19" t="str">
        <f t="shared" si="10"/>
        <v>A</v>
      </c>
      <c r="S24" s="18"/>
      <c r="T24" s="1">
        <v>82</v>
      </c>
      <c r="U24" s="1">
        <v>90</v>
      </c>
      <c r="V24" s="1">
        <v>85</v>
      </c>
      <c r="W24" s="1">
        <v>88</v>
      </c>
      <c r="X24" s="1">
        <v>85</v>
      </c>
      <c r="Y24" s="1"/>
      <c r="Z24" s="1"/>
      <c r="AA24" s="1"/>
      <c r="AB24" s="1"/>
      <c r="AC24" s="1"/>
      <c r="AD24" s="1"/>
      <c r="AE24" s="18"/>
      <c r="AF24" s="1">
        <v>92</v>
      </c>
      <c r="AG24" s="1">
        <v>92</v>
      </c>
      <c r="AH24" s="1">
        <v>95</v>
      </c>
      <c r="AI24" s="1">
        <v>85</v>
      </c>
      <c r="AJ24" s="1">
        <v>80</v>
      </c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>
      <c r="A25" s="19">
        <v>15</v>
      </c>
      <c r="B25" s="19">
        <v>38760</v>
      </c>
      <c r="C25" s="19" t="s">
        <v>130</v>
      </c>
      <c r="D25" s="18"/>
      <c r="E25" s="19">
        <f t="shared" si="0"/>
        <v>84</v>
      </c>
      <c r="F25" s="19" t="str">
        <f t="shared" si="1"/>
        <v>B</v>
      </c>
      <c r="G25" s="19">
        <f>IF((COUNTA(T12:AC12)&gt;0),(ROUND((AVERAGE(T25:AD25)),0)),"")</f>
        <v>84</v>
      </c>
      <c r="H25" s="19" t="str">
        <f t="shared" si="2"/>
        <v>B</v>
      </c>
      <c r="I25" s="35">
        <v>2</v>
      </c>
      <c r="J25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5" s="19">
        <f t="shared" si="4"/>
        <v>79.599999999999994</v>
      </c>
      <c r="L25" s="19" t="str">
        <f t="shared" si="5"/>
        <v>B</v>
      </c>
      <c r="M25" s="19">
        <f t="shared" si="6"/>
        <v>79.599999999999994</v>
      </c>
      <c r="N25" s="19" t="str">
        <f t="shared" si="7"/>
        <v>B</v>
      </c>
      <c r="O25" s="35">
        <v>2</v>
      </c>
      <c r="P25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5" s="19" t="str">
        <f t="shared" si="9"/>
        <v>A</v>
      </c>
      <c r="R25" s="19" t="str">
        <f t="shared" si="10"/>
        <v>A</v>
      </c>
      <c r="S25" s="18"/>
      <c r="T25" s="1">
        <v>87</v>
      </c>
      <c r="U25" s="1">
        <v>90</v>
      </c>
      <c r="V25" s="1">
        <v>86</v>
      </c>
      <c r="W25" s="1">
        <v>85</v>
      </c>
      <c r="X25" s="1">
        <v>70</v>
      </c>
      <c r="Y25" s="1"/>
      <c r="Z25" s="1"/>
      <c r="AA25" s="1"/>
      <c r="AB25" s="1"/>
      <c r="AC25" s="1"/>
      <c r="AD25" s="1"/>
      <c r="AE25" s="18"/>
      <c r="AF25" s="1">
        <v>92</v>
      </c>
      <c r="AG25" s="1">
        <v>88</v>
      </c>
      <c r="AH25" s="1">
        <v>70</v>
      </c>
      <c r="AI25" s="1">
        <v>70</v>
      </c>
      <c r="AJ25" s="1">
        <v>78</v>
      </c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12287</v>
      </c>
      <c r="FK25" s="39">
        <v>12297</v>
      </c>
    </row>
    <row r="26" spans="1:167">
      <c r="A26" s="19">
        <v>16</v>
      </c>
      <c r="B26" s="19">
        <v>38775</v>
      </c>
      <c r="C26" s="19" t="s">
        <v>131</v>
      </c>
      <c r="D26" s="18"/>
      <c r="E26" s="19">
        <f t="shared" si="0"/>
        <v>88</v>
      </c>
      <c r="F26" s="19" t="str">
        <f t="shared" si="1"/>
        <v>A</v>
      </c>
      <c r="G26" s="19">
        <f>IF((COUNTA(T12:AC12)&gt;0),(ROUND((AVERAGE(T26:AD26)),0)),"")</f>
        <v>88</v>
      </c>
      <c r="H26" s="19" t="str">
        <f t="shared" si="2"/>
        <v>A</v>
      </c>
      <c r="I26" s="35">
        <v>1</v>
      </c>
      <c r="J26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6" s="19">
        <f t="shared" si="4"/>
        <v>84.6</v>
      </c>
      <c r="L26" s="19" t="str">
        <f t="shared" si="5"/>
        <v>A</v>
      </c>
      <c r="M26" s="19">
        <f t="shared" si="6"/>
        <v>84.6</v>
      </c>
      <c r="N26" s="19" t="str">
        <f t="shared" si="7"/>
        <v>A</v>
      </c>
      <c r="O26" s="35">
        <v>1</v>
      </c>
      <c r="P26" s="19" t="str">
        <f t="shared" si="8"/>
        <v>Sangat terampil  dalam mengidentifikasi tembang Pocung, menganalisis unsur pembangun novel, menganalisis pilihan kata dalam teks sesorah, mengidentifikasi adat mantu dan menulis aksara Jawa</v>
      </c>
      <c r="Q26" s="19" t="str">
        <f t="shared" si="9"/>
        <v>A</v>
      </c>
      <c r="R26" s="19" t="str">
        <f t="shared" si="10"/>
        <v>A</v>
      </c>
      <c r="S26" s="18"/>
      <c r="T26" s="1">
        <v>87</v>
      </c>
      <c r="U26" s="1">
        <v>90</v>
      </c>
      <c r="V26" s="1">
        <v>86</v>
      </c>
      <c r="W26" s="1">
        <v>88</v>
      </c>
      <c r="X26" s="1">
        <v>90</v>
      </c>
      <c r="Y26" s="1"/>
      <c r="Z26" s="1"/>
      <c r="AA26" s="1"/>
      <c r="AB26" s="1"/>
      <c r="AC26" s="1"/>
      <c r="AD26" s="1"/>
      <c r="AE26" s="18"/>
      <c r="AF26" s="1">
        <v>86</v>
      </c>
      <c r="AG26" s="1">
        <v>87</v>
      </c>
      <c r="AH26" s="1">
        <v>90</v>
      </c>
      <c r="AI26" s="1">
        <v>90</v>
      </c>
      <c r="AJ26" s="1">
        <v>70</v>
      </c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>
      <c r="A27" s="19">
        <v>17</v>
      </c>
      <c r="B27" s="19">
        <v>38790</v>
      </c>
      <c r="C27" s="19" t="s">
        <v>132</v>
      </c>
      <c r="D27" s="18"/>
      <c r="E27" s="19">
        <f t="shared" si="0"/>
        <v>81</v>
      </c>
      <c r="F27" s="19" t="str">
        <f t="shared" si="1"/>
        <v>B</v>
      </c>
      <c r="G27" s="19">
        <f>IF((COUNTA(T12:AC12)&gt;0),(ROUND((AVERAGE(T27:AD27)),0)),"")</f>
        <v>81</v>
      </c>
      <c r="H27" s="19" t="str">
        <f t="shared" si="2"/>
        <v>B</v>
      </c>
      <c r="I27" s="35">
        <v>2</v>
      </c>
      <c r="J27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7" s="19">
        <f t="shared" si="4"/>
        <v>90.4</v>
      </c>
      <c r="L27" s="19" t="str">
        <f t="shared" si="5"/>
        <v>A</v>
      </c>
      <c r="M27" s="19">
        <f t="shared" si="6"/>
        <v>90.4</v>
      </c>
      <c r="N27" s="19" t="str">
        <f t="shared" si="7"/>
        <v>A</v>
      </c>
      <c r="O27" s="35">
        <v>1</v>
      </c>
      <c r="P27" s="19" t="str">
        <f t="shared" si="8"/>
        <v>Sangat terampil  dalam mengidentifikasi tembang Pocung, menganalisis unsur pembangun novel, menganalisis pilihan kata dalam teks sesorah, mengidentifikasi adat mantu dan menulis aksara Jawa</v>
      </c>
      <c r="Q27" s="19" t="str">
        <f t="shared" si="9"/>
        <v>B</v>
      </c>
      <c r="R27" s="19" t="str">
        <f t="shared" si="10"/>
        <v>B</v>
      </c>
      <c r="S27" s="18"/>
      <c r="T27" s="1">
        <v>77</v>
      </c>
      <c r="U27" s="1">
        <v>90</v>
      </c>
      <c r="V27" s="1">
        <v>80</v>
      </c>
      <c r="W27" s="1">
        <v>75</v>
      </c>
      <c r="X27" s="1">
        <v>85</v>
      </c>
      <c r="Y27" s="1"/>
      <c r="Z27" s="1"/>
      <c r="AA27" s="1"/>
      <c r="AB27" s="1"/>
      <c r="AC27" s="1"/>
      <c r="AD27" s="1"/>
      <c r="AE27" s="18"/>
      <c r="AF27" s="1">
        <v>87</v>
      </c>
      <c r="AG27" s="1">
        <v>85</v>
      </c>
      <c r="AH27" s="1">
        <v>95</v>
      </c>
      <c r="AI27" s="1">
        <v>85</v>
      </c>
      <c r="AJ27" s="1">
        <v>100</v>
      </c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12288</v>
      </c>
      <c r="FK27" s="39">
        <v>12298</v>
      </c>
    </row>
    <row r="28" spans="1:167">
      <c r="A28" s="19">
        <v>18</v>
      </c>
      <c r="B28" s="19">
        <v>38805</v>
      </c>
      <c r="C28" s="19" t="s">
        <v>133</v>
      </c>
      <c r="D28" s="18"/>
      <c r="E28" s="19">
        <f t="shared" si="0"/>
        <v>81</v>
      </c>
      <c r="F28" s="19" t="str">
        <f t="shared" si="1"/>
        <v>B</v>
      </c>
      <c r="G28" s="19">
        <f>IF((COUNTA(T12:AC12)&gt;0),(ROUND((AVERAGE(T28:AD28)),0)),"")</f>
        <v>81</v>
      </c>
      <c r="H28" s="19" t="str">
        <f t="shared" si="2"/>
        <v>B</v>
      </c>
      <c r="I28" s="35">
        <v>2</v>
      </c>
      <c r="J28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8" s="19">
        <f t="shared" si="4"/>
        <v>92.6</v>
      </c>
      <c r="L28" s="19" t="str">
        <f t="shared" si="5"/>
        <v>A</v>
      </c>
      <c r="M28" s="19">
        <f t="shared" si="6"/>
        <v>92.6</v>
      </c>
      <c r="N28" s="19" t="str">
        <f t="shared" si="7"/>
        <v>A</v>
      </c>
      <c r="O28" s="35">
        <v>1</v>
      </c>
      <c r="P28" s="19" t="str">
        <f t="shared" si="8"/>
        <v>Sangat terampil  dalam mengidentifikasi tembang Pocung, menganalisis unsur pembangun novel, menganalisis pilihan kata dalam teks sesorah, mengidentifikasi adat mantu dan menulis aksara Jawa</v>
      </c>
      <c r="Q28" s="19" t="str">
        <f t="shared" si="9"/>
        <v>A</v>
      </c>
      <c r="R28" s="19" t="str">
        <f t="shared" si="10"/>
        <v>A</v>
      </c>
      <c r="S28" s="18"/>
      <c r="T28" s="1">
        <v>95</v>
      </c>
      <c r="U28" s="1">
        <v>72</v>
      </c>
      <c r="V28" s="1">
        <v>80</v>
      </c>
      <c r="W28" s="1">
        <v>75</v>
      </c>
      <c r="X28" s="1">
        <v>85</v>
      </c>
      <c r="Y28" s="1"/>
      <c r="Z28" s="1"/>
      <c r="AA28" s="1"/>
      <c r="AB28" s="1"/>
      <c r="AC28" s="1"/>
      <c r="AD28" s="1"/>
      <c r="AE28" s="18"/>
      <c r="AF28" s="1">
        <v>90</v>
      </c>
      <c r="AG28" s="1">
        <v>93</v>
      </c>
      <c r="AH28" s="1">
        <v>95</v>
      </c>
      <c r="AI28" s="1">
        <v>85</v>
      </c>
      <c r="AJ28" s="1">
        <v>100</v>
      </c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>
      <c r="A29" s="19">
        <v>19</v>
      </c>
      <c r="B29" s="19">
        <v>38820</v>
      </c>
      <c r="C29" s="19" t="s">
        <v>134</v>
      </c>
      <c r="D29" s="18"/>
      <c r="E29" s="19">
        <f t="shared" si="0"/>
        <v>88</v>
      </c>
      <c r="F29" s="19" t="str">
        <f t="shared" si="1"/>
        <v>A</v>
      </c>
      <c r="G29" s="19">
        <f>IF((COUNTA(T12:AC12)&gt;0),(ROUND((AVERAGE(T29:AD29)),0)),"")</f>
        <v>88</v>
      </c>
      <c r="H29" s="19" t="str">
        <f t="shared" si="2"/>
        <v>A</v>
      </c>
      <c r="I29" s="35">
        <v>1</v>
      </c>
      <c r="J29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9" s="19">
        <f t="shared" si="4"/>
        <v>86.2</v>
      </c>
      <c r="L29" s="19" t="str">
        <f t="shared" si="5"/>
        <v>A</v>
      </c>
      <c r="M29" s="19">
        <f t="shared" si="6"/>
        <v>86.2</v>
      </c>
      <c r="N29" s="19" t="str">
        <f t="shared" si="7"/>
        <v>A</v>
      </c>
      <c r="O29" s="35">
        <v>1</v>
      </c>
      <c r="P29" s="19" t="str">
        <f t="shared" si="8"/>
        <v>Sangat terampil  dalam mengidentifikasi tembang Pocung, menganalisis unsur pembangun novel, menganalisis pilihan kata dalam teks sesorah, mengidentifikasi adat mantu dan menulis aksara Jawa</v>
      </c>
      <c r="Q29" s="19" t="str">
        <f t="shared" si="9"/>
        <v>B</v>
      </c>
      <c r="R29" s="19" t="str">
        <f t="shared" si="10"/>
        <v>B</v>
      </c>
      <c r="S29" s="18"/>
      <c r="T29" s="1">
        <v>92</v>
      </c>
      <c r="U29" s="1">
        <v>90</v>
      </c>
      <c r="V29" s="1">
        <v>82</v>
      </c>
      <c r="W29" s="1">
        <v>85</v>
      </c>
      <c r="X29" s="1">
        <v>90</v>
      </c>
      <c r="Y29" s="1"/>
      <c r="Z29" s="1"/>
      <c r="AA29" s="1"/>
      <c r="AB29" s="1"/>
      <c r="AC29" s="1"/>
      <c r="AD29" s="1"/>
      <c r="AE29" s="18"/>
      <c r="AF29" s="1">
        <v>78</v>
      </c>
      <c r="AG29" s="1">
        <v>73</v>
      </c>
      <c r="AH29" s="1">
        <v>90</v>
      </c>
      <c r="AI29" s="1">
        <v>90</v>
      </c>
      <c r="AJ29" s="1">
        <v>100</v>
      </c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12289</v>
      </c>
      <c r="FK29" s="39">
        <v>12299</v>
      </c>
    </row>
    <row r="30" spans="1:167">
      <c r="A30" s="19">
        <v>20</v>
      </c>
      <c r="B30" s="19">
        <v>38835</v>
      </c>
      <c r="C30" s="19" t="s">
        <v>135</v>
      </c>
      <c r="D30" s="18"/>
      <c r="E30" s="19">
        <f t="shared" si="0"/>
        <v>78</v>
      </c>
      <c r="F30" s="19" t="str">
        <f t="shared" si="1"/>
        <v>B</v>
      </c>
      <c r="G30" s="19">
        <f>IF((COUNTA(T12:AC12)&gt;0),(ROUND((AVERAGE(T30:AD30)),0)),"")</f>
        <v>78</v>
      </c>
      <c r="H30" s="19" t="str">
        <f t="shared" si="2"/>
        <v>B</v>
      </c>
      <c r="I30" s="35">
        <v>2</v>
      </c>
      <c r="J30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0" s="19">
        <f t="shared" si="4"/>
        <v>88.2</v>
      </c>
      <c r="L30" s="19" t="str">
        <f t="shared" si="5"/>
        <v>A</v>
      </c>
      <c r="M30" s="19">
        <f t="shared" si="6"/>
        <v>88.2</v>
      </c>
      <c r="N30" s="19" t="str">
        <f t="shared" si="7"/>
        <v>A</v>
      </c>
      <c r="O30" s="35">
        <v>1</v>
      </c>
      <c r="P30" s="19" t="str">
        <f t="shared" si="8"/>
        <v>Sangat terampil  dalam mengidentifikasi tembang Pocung, menganalisis unsur pembangun novel, menganalisis pilihan kata dalam teks sesorah, mengidentifikasi adat mantu dan menulis aksara Jawa</v>
      </c>
      <c r="Q30" s="19" t="str">
        <f t="shared" si="9"/>
        <v>B</v>
      </c>
      <c r="R30" s="19" t="str">
        <f t="shared" si="10"/>
        <v>B</v>
      </c>
      <c r="S30" s="18"/>
      <c r="T30" s="1">
        <v>70</v>
      </c>
      <c r="U30" s="1">
        <v>70</v>
      </c>
      <c r="V30" s="1">
        <v>80</v>
      </c>
      <c r="W30" s="1">
        <v>85</v>
      </c>
      <c r="X30" s="1">
        <v>85</v>
      </c>
      <c r="Y30" s="1"/>
      <c r="Z30" s="1"/>
      <c r="AA30" s="1"/>
      <c r="AB30" s="1"/>
      <c r="AC30" s="1"/>
      <c r="AD30" s="1"/>
      <c r="AE30" s="18"/>
      <c r="AF30" s="1">
        <v>88</v>
      </c>
      <c r="AG30" s="1">
        <v>83</v>
      </c>
      <c r="AH30" s="1">
        <v>95</v>
      </c>
      <c r="AI30" s="1">
        <v>85</v>
      </c>
      <c r="AJ30" s="1">
        <v>90</v>
      </c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>
      <c r="A31" s="19">
        <v>21</v>
      </c>
      <c r="B31" s="19">
        <v>38850</v>
      </c>
      <c r="C31" s="19" t="s">
        <v>136</v>
      </c>
      <c r="D31" s="18"/>
      <c r="E31" s="19">
        <f t="shared" si="0"/>
        <v>86</v>
      </c>
      <c r="F31" s="19" t="str">
        <f t="shared" si="1"/>
        <v>A</v>
      </c>
      <c r="G31" s="19">
        <f>IF((COUNTA(T12:AC12)&gt;0),(ROUND((AVERAGE(T31:AD31)),0)),"")</f>
        <v>86</v>
      </c>
      <c r="H31" s="19" t="str">
        <f t="shared" si="2"/>
        <v>A</v>
      </c>
      <c r="I31" s="35">
        <v>1</v>
      </c>
      <c r="J31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1" s="19">
        <f t="shared" si="4"/>
        <v>87.2</v>
      </c>
      <c r="L31" s="19" t="str">
        <f t="shared" si="5"/>
        <v>A</v>
      </c>
      <c r="M31" s="19">
        <f t="shared" si="6"/>
        <v>87.2</v>
      </c>
      <c r="N31" s="19" t="str">
        <f t="shared" si="7"/>
        <v>A</v>
      </c>
      <c r="O31" s="35">
        <v>1</v>
      </c>
      <c r="P31" s="19" t="str">
        <f t="shared" si="8"/>
        <v>Sangat terampil  dalam mengidentifikasi tembang Pocung, menganalisis unsur pembangun novel, menganalisis pilihan kata dalam teks sesorah, mengidentifikasi adat mantu dan menulis aksara Jawa</v>
      </c>
      <c r="Q31" s="19" t="str">
        <f t="shared" si="9"/>
        <v>A</v>
      </c>
      <c r="R31" s="19" t="str">
        <f t="shared" si="10"/>
        <v>A</v>
      </c>
      <c r="S31" s="18"/>
      <c r="T31" s="1">
        <v>80</v>
      </c>
      <c r="U31" s="1">
        <v>90</v>
      </c>
      <c r="V31" s="1">
        <v>85</v>
      </c>
      <c r="W31" s="1">
        <v>88</v>
      </c>
      <c r="X31" s="1">
        <v>85</v>
      </c>
      <c r="Y31" s="1"/>
      <c r="Z31" s="1"/>
      <c r="AA31" s="1"/>
      <c r="AB31" s="1"/>
      <c r="AC31" s="1"/>
      <c r="AD31" s="1"/>
      <c r="AE31" s="18"/>
      <c r="AF31" s="1">
        <v>82</v>
      </c>
      <c r="AG31" s="1">
        <v>74</v>
      </c>
      <c r="AH31" s="1">
        <v>95</v>
      </c>
      <c r="AI31" s="1">
        <v>85</v>
      </c>
      <c r="AJ31" s="1">
        <v>100</v>
      </c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12290</v>
      </c>
      <c r="FK31" s="39">
        <v>12300</v>
      </c>
    </row>
    <row r="32" spans="1:167">
      <c r="A32" s="19">
        <v>22</v>
      </c>
      <c r="B32" s="19">
        <v>44602</v>
      </c>
      <c r="C32" s="19" t="s">
        <v>137</v>
      </c>
      <c r="D32" s="18"/>
      <c r="E32" s="19">
        <f t="shared" si="0"/>
        <v>72</v>
      </c>
      <c r="F32" s="19" t="str">
        <f t="shared" si="1"/>
        <v>C</v>
      </c>
      <c r="G32" s="19">
        <f>IF((COUNTA(T12:AC12)&gt;0),(ROUND((AVERAGE(T32:AD32)),0)),"")</f>
        <v>72</v>
      </c>
      <c r="H32" s="19" t="str">
        <f t="shared" si="2"/>
        <v>C</v>
      </c>
      <c r="I32" s="35">
        <v>3</v>
      </c>
      <c r="J32" s="19" t="str">
        <f t="shared" si="3"/>
        <v>Memiliki kemampuan dalam mengidentifikasi tembang Pocung, menganalisis unsur pembangun novel, menganalisis pilihan kata dalam teks sesorah,  tetapi dalam mengidentifikasi adat mantu dan menulis aksara Jawa perlu ditingkatkan</v>
      </c>
      <c r="K32" s="19">
        <f t="shared" si="4"/>
        <v>76.2</v>
      </c>
      <c r="L32" s="19" t="str">
        <f t="shared" si="5"/>
        <v>B</v>
      </c>
      <c r="M32" s="19">
        <f t="shared" si="6"/>
        <v>76.2</v>
      </c>
      <c r="N32" s="19" t="str">
        <f t="shared" si="7"/>
        <v>B</v>
      </c>
      <c r="O32" s="35">
        <v>2</v>
      </c>
      <c r="P32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2" s="19" t="str">
        <f t="shared" si="9"/>
        <v>B</v>
      </c>
      <c r="R32" s="19" t="str">
        <f t="shared" si="10"/>
        <v>B</v>
      </c>
      <c r="S32" s="18"/>
      <c r="T32" s="1">
        <v>70</v>
      </c>
      <c r="U32" s="1">
        <v>70</v>
      </c>
      <c r="V32" s="1">
        <v>70</v>
      </c>
      <c r="W32" s="1">
        <v>80</v>
      </c>
      <c r="X32" s="1">
        <v>70</v>
      </c>
      <c r="Y32" s="1"/>
      <c r="Z32" s="1"/>
      <c r="AA32" s="1"/>
      <c r="AB32" s="1"/>
      <c r="AC32" s="1"/>
      <c r="AD32" s="1"/>
      <c r="AE32" s="18"/>
      <c r="AF32" s="1">
        <v>70</v>
      </c>
      <c r="AG32" s="1">
        <v>76</v>
      </c>
      <c r="AH32" s="1">
        <v>95</v>
      </c>
      <c r="AI32" s="1">
        <v>70</v>
      </c>
      <c r="AJ32" s="1">
        <v>70</v>
      </c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>
      <c r="A33" s="19">
        <v>23</v>
      </c>
      <c r="B33" s="19">
        <v>38865</v>
      </c>
      <c r="C33" s="19" t="s">
        <v>138</v>
      </c>
      <c r="D33" s="18"/>
      <c r="E33" s="19">
        <f t="shared" si="0"/>
        <v>82</v>
      </c>
      <c r="F33" s="19" t="str">
        <f t="shared" si="1"/>
        <v>B</v>
      </c>
      <c r="G33" s="19">
        <f>IF((COUNTA(T12:AC12)&gt;0),(ROUND((AVERAGE(T33:AD33)),0)),"")</f>
        <v>82</v>
      </c>
      <c r="H33" s="19" t="str">
        <f t="shared" si="2"/>
        <v>B</v>
      </c>
      <c r="I33" s="35">
        <v>2</v>
      </c>
      <c r="J33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3" s="19">
        <f t="shared" si="4"/>
        <v>77.8</v>
      </c>
      <c r="L33" s="19" t="str">
        <f t="shared" si="5"/>
        <v>B</v>
      </c>
      <c r="M33" s="19">
        <f t="shared" si="6"/>
        <v>77.8</v>
      </c>
      <c r="N33" s="19" t="str">
        <f t="shared" si="7"/>
        <v>B</v>
      </c>
      <c r="O33" s="35">
        <v>2</v>
      </c>
      <c r="P33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3" s="19" t="str">
        <f t="shared" si="9"/>
        <v>B</v>
      </c>
      <c r="R33" s="19" t="str">
        <f t="shared" si="10"/>
        <v>B</v>
      </c>
      <c r="S33" s="18"/>
      <c r="T33" s="1">
        <v>70</v>
      </c>
      <c r="U33" s="1">
        <v>85</v>
      </c>
      <c r="V33" s="1">
        <v>80</v>
      </c>
      <c r="W33" s="1">
        <v>85</v>
      </c>
      <c r="X33" s="1">
        <v>90</v>
      </c>
      <c r="Y33" s="1"/>
      <c r="Z33" s="1"/>
      <c r="AA33" s="1"/>
      <c r="AB33" s="1"/>
      <c r="AC33" s="1"/>
      <c r="AD33" s="1"/>
      <c r="AE33" s="18"/>
      <c r="AF33" s="1">
        <v>78</v>
      </c>
      <c r="AG33" s="1">
        <v>81</v>
      </c>
      <c r="AH33" s="1">
        <v>70</v>
      </c>
      <c r="AI33" s="1">
        <v>90</v>
      </c>
      <c r="AJ33" s="1">
        <v>70</v>
      </c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38880</v>
      </c>
      <c r="C34" s="19" t="s">
        <v>139</v>
      </c>
      <c r="D34" s="18"/>
      <c r="E34" s="19">
        <f t="shared" si="0"/>
        <v>86</v>
      </c>
      <c r="F34" s="19" t="str">
        <f t="shared" si="1"/>
        <v>A</v>
      </c>
      <c r="G34" s="19">
        <f>IF((COUNTA(T12:AC12)&gt;0),(ROUND((AVERAGE(T34:AD34)),0)),"")</f>
        <v>86</v>
      </c>
      <c r="H34" s="19" t="str">
        <f t="shared" si="2"/>
        <v>A</v>
      </c>
      <c r="I34" s="35">
        <v>1</v>
      </c>
      <c r="J34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4" s="19">
        <f t="shared" si="4"/>
        <v>87.2</v>
      </c>
      <c r="L34" s="19" t="str">
        <f t="shared" si="5"/>
        <v>A</v>
      </c>
      <c r="M34" s="19">
        <f t="shared" si="6"/>
        <v>87.2</v>
      </c>
      <c r="N34" s="19" t="str">
        <f t="shared" si="7"/>
        <v>A</v>
      </c>
      <c r="O34" s="35">
        <v>1</v>
      </c>
      <c r="P34" s="19" t="str">
        <f t="shared" si="8"/>
        <v>Sangat terampil  dalam mengidentifikasi tembang Pocung, menganalisis unsur pembangun novel, menganalisis pilihan kata dalam teks sesorah, mengidentifikasi adat mantu dan menulis aksara Jawa</v>
      </c>
      <c r="Q34" s="19" t="str">
        <f t="shared" si="9"/>
        <v>B</v>
      </c>
      <c r="R34" s="19" t="str">
        <f t="shared" si="10"/>
        <v>B</v>
      </c>
      <c r="S34" s="18"/>
      <c r="T34" s="1">
        <v>92</v>
      </c>
      <c r="U34" s="1">
        <v>80</v>
      </c>
      <c r="V34" s="1">
        <v>85</v>
      </c>
      <c r="W34" s="1">
        <v>90</v>
      </c>
      <c r="X34" s="1">
        <v>85</v>
      </c>
      <c r="Y34" s="1"/>
      <c r="Z34" s="1"/>
      <c r="AA34" s="1"/>
      <c r="AB34" s="1"/>
      <c r="AC34" s="1"/>
      <c r="AD34" s="1"/>
      <c r="AE34" s="18"/>
      <c r="AF34" s="1">
        <v>88</v>
      </c>
      <c r="AG34" s="1">
        <v>88</v>
      </c>
      <c r="AH34" s="1">
        <v>95</v>
      </c>
      <c r="AI34" s="1">
        <v>85</v>
      </c>
      <c r="AJ34" s="1">
        <v>80</v>
      </c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38895</v>
      </c>
      <c r="C35" s="19" t="s">
        <v>140</v>
      </c>
      <c r="D35" s="18"/>
      <c r="E35" s="19">
        <f t="shared" si="0"/>
        <v>86</v>
      </c>
      <c r="F35" s="19" t="str">
        <f t="shared" si="1"/>
        <v>A</v>
      </c>
      <c r="G35" s="19">
        <f>IF((COUNTA(T12:AC12)&gt;0),(ROUND((AVERAGE(T35:AD35)),0)),"")</f>
        <v>86</v>
      </c>
      <c r="H35" s="19" t="str">
        <f t="shared" si="2"/>
        <v>A</v>
      </c>
      <c r="I35" s="35">
        <v>1</v>
      </c>
      <c r="J35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5" s="19">
        <f t="shared" si="4"/>
        <v>88.6</v>
      </c>
      <c r="L35" s="19" t="str">
        <f t="shared" si="5"/>
        <v>A</v>
      </c>
      <c r="M35" s="19">
        <f t="shared" si="6"/>
        <v>88.6</v>
      </c>
      <c r="N35" s="19" t="str">
        <f t="shared" si="7"/>
        <v>A</v>
      </c>
      <c r="O35" s="35">
        <v>1</v>
      </c>
      <c r="P35" s="19" t="str">
        <f t="shared" si="8"/>
        <v>Sangat terampil  dalam mengidentifikasi tembang Pocung, menganalisis unsur pembangun novel, menganalisis pilihan kata dalam teks sesorah, mengidentifikasi adat mantu dan menulis aksara Jawa</v>
      </c>
      <c r="Q35" s="19" t="str">
        <f t="shared" si="9"/>
        <v>A</v>
      </c>
      <c r="R35" s="19" t="str">
        <f t="shared" si="10"/>
        <v>A</v>
      </c>
      <c r="S35" s="18"/>
      <c r="T35" s="1">
        <v>91</v>
      </c>
      <c r="U35" s="1">
        <v>90</v>
      </c>
      <c r="V35" s="1">
        <v>80</v>
      </c>
      <c r="W35" s="1">
        <v>85</v>
      </c>
      <c r="X35" s="1">
        <v>85</v>
      </c>
      <c r="Y35" s="1"/>
      <c r="Z35" s="1"/>
      <c r="AA35" s="1"/>
      <c r="AB35" s="1"/>
      <c r="AC35" s="1"/>
      <c r="AD35" s="1"/>
      <c r="AE35" s="18"/>
      <c r="AF35" s="1">
        <v>90</v>
      </c>
      <c r="AG35" s="1">
        <v>88</v>
      </c>
      <c r="AH35" s="1">
        <v>95</v>
      </c>
      <c r="AI35" s="1">
        <v>85</v>
      </c>
      <c r="AJ35" s="1">
        <v>85</v>
      </c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38910</v>
      </c>
      <c r="C36" s="19" t="s">
        <v>141</v>
      </c>
      <c r="D36" s="18"/>
      <c r="E36" s="19">
        <f t="shared" si="0"/>
        <v>90</v>
      </c>
      <c r="F36" s="19" t="str">
        <f t="shared" si="1"/>
        <v>A</v>
      </c>
      <c r="G36" s="19">
        <f>IF((COUNTA(T12:AC12)&gt;0),(ROUND((AVERAGE(T36:AD36)),0)),"")</f>
        <v>90</v>
      </c>
      <c r="H36" s="19" t="str">
        <f t="shared" si="2"/>
        <v>A</v>
      </c>
      <c r="I36" s="35">
        <v>1</v>
      </c>
      <c r="J36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6" s="19">
        <f t="shared" si="4"/>
        <v>86.4</v>
      </c>
      <c r="L36" s="19" t="str">
        <f t="shared" si="5"/>
        <v>A</v>
      </c>
      <c r="M36" s="19">
        <f t="shared" si="6"/>
        <v>86.4</v>
      </c>
      <c r="N36" s="19" t="str">
        <f t="shared" si="7"/>
        <v>A</v>
      </c>
      <c r="O36" s="35">
        <v>1</v>
      </c>
      <c r="P36" s="19" t="str">
        <f t="shared" si="8"/>
        <v>Sangat terampil  dalam mengidentifikasi tembang Pocung, menganalisis unsur pembangun novel, menganalisis pilihan kata dalam teks sesorah, mengidentifikasi adat mantu dan menulis aksara Jawa</v>
      </c>
      <c r="Q36" s="19" t="str">
        <f t="shared" si="9"/>
        <v>A</v>
      </c>
      <c r="R36" s="19" t="str">
        <f t="shared" si="10"/>
        <v>A</v>
      </c>
      <c r="S36" s="18"/>
      <c r="T36" s="1">
        <v>95</v>
      </c>
      <c r="U36" s="1">
        <v>90</v>
      </c>
      <c r="V36" s="1">
        <v>85</v>
      </c>
      <c r="W36" s="1">
        <v>90</v>
      </c>
      <c r="X36" s="1">
        <v>90</v>
      </c>
      <c r="Y36" s="1"/>
      <c r="Z36" s="1"/>
      <c r="AA36" s="1"/>
      <c r="AB36" s="1"/>
      <c r="AC36" s="1"/>
      <c r="AD36" s="1"/>
      <c r="AE36" s="18"/>
      <c r="AF36" s="1">
        <v>81</v>
      </c>
      <c r="AG36" s="1">
        <v>91</v>
      </c>
      <c r="AH36" s="1">
        <v>95</v>
      </c>
      <c r="AI36" s="1">
        <v>90</v>
      </c>
      <c r="AJ36" s="1">
        <v>75</v>
      </c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38925</v>
      </c>
      <c r="C37" s="19" t="s">
        <v>142</v>
      </c>
      <c r="D37" s="18"/>
      <c r="E37" s="19">
        <f t="shared" si="0"/>
        <v>80</v>
      </c>
      <c r="F37" s="19" t="str">
        <f t="shared" si="1"/>
        <v>B</v>
      </c>
      <c r="G37" s="19">
        <f>IF((COUNTA(T12:AC12)&gt;0),(ROUND((AVERAGE(T37:AD37)),0)),"")</f>
        <v>80</v>
      </c>
      <c r="H37" s="19" t="str">
        <f t="shared" si="2"/>
        <v>B</v>
      </c>
      <c r="I37" s="35">
        <v>2</v>
      </c>
      <c r="J37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7" s="19">
        <f t="shared" si="4"/>
        <v>88.2</v>
      </c>
      <c r="L37" s="19" t="str">
        <f t="shared" si="5"/>
        <v>A</v>
      </c>
      <c r="M37" s="19">
        <f t="shared" si="6"/>
        <v>88.2</v>
      </c>
      <c r="N37" s="19" t="str">
        <f t="shared" si="7"/>
        <v>A</v>
      </c>
      <c r="O37" s="35">
        <v>1</v>
      </c>
      <c r="P37" s="19" t="str">
        <f t="shared" si="8"/>
        <v>Sangat terampil  dalam mengidentifikasi tembang Pocung, menganalisis unsur pembangun novel, menganalisis pilihan kata dalam teks sesorah, mengidentifikasi adat mantu dan menulis aksara Jawa</v>
      </c>
      <c r="Q37" s="19" t="str">
        <f t="shared" si="9"/>
        <v>A</v>
      </c>
      <c r="R37" s="19" t="str">
        <f t="shared" si="10"/>
        <v>A</v>
      </c>
      <c r="S37" s="18"/>
      <c r="T37" s="1">
        <v>84</v>
      </c>
      <c r="U37" s="1">
        <v>70</v>
      </c>
      <c r="V37" s="1">
        <v>78</v>
      </c>
      <c r="W37" s="1">
        <v>85</v>
      </c>
      <c r="X37" s="1">
        <v>85</v>
      </c>
      <c r="Y37" s="1"/>
      <c r="Z37" s="1"/>
      <c r="AA37" s="1"/>
      <c r="AB37" s="1"/>
      <c r="AC37" s="1"/>
      <c r="AD37" s="1"/>
      <c r="AE37" s="18"/>
      <c r="AF37" s="1">
        <v>83</v>
      </c>
      <c r="AG37" s="1">
        <v>78</v>
      </c>
      <c r="AH37" s="1">
        <v>95</v>
      </c>
      <c r="AI37" s="1">
        <v>85</v>
      </c>
      <c r="AJ37" s="1">
        <v>100</v>
      </c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44617</v>
      </c>
      <c r="C38" s="19" t="s">
        <v>143</v>
      </c>
      <c r="D38" s="18"/>
      <c r="E38" s="19">
        <f t="shared" si="0"/>
        <v>79</v>
      </c>
      <c r="F38" s="19" t="str">
        <f t="shared" si="1"/>
        <v>B</v>
      </c>
      <c r="G38" s="19">
        <f>IF((COUNTA(T12:AC12)&gt;0),(ROUND((AVERAGE(T38:AD38)),0)),"")</f>
        <v>79</v>
      </c>
      <c r="H38" s="19" t="str">
        <f t="shared" si="2"/>
        <v>B</v>
      </c>
      <c r="I38" s="35">
        <v>2</v>
      </c>
      <c r="J38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8" s="19">
        <f t="shared" si="4"/>
        <v>85.2</v>
      </c>
      <c r="L38" s="19" t="str">
        <f t="shared" si="5"/>
        <v>A</v>
      </c>
      <c r="M38" s="19">
        <f t="shared" si="6"/>
        <v>85.2</v>
      </c>
      <c r="N38" s="19" t="str">
        <f t="shared" si="7"/>
        <v>A</v>
      </c>
      <c r="O38" s="35">
        <v>1</v>
      </c>
      <c r="P38" s="19" t="str">
        <f t="shared" si="8"/>
        <v>Sangat terampil  dalam mengidentifikasi tembang Pocung, menganalisis unsur pembangun novel, menganalisis pilihan kata dalam teks sesorah, mengidentifikasi adat mantu dan menulis aksara Jawa</v>
      </c>
      <c r="Q38" s="19" t="str">
        <f t="shared" si="9"/>
        <v>A</v>
      </c>
      <c r="R38" s="19" t="str">
        <f t="shared" si="10"/>
        <v>A</v>
      </c>
      <c r="S38" s="18"/>
      <c r="T38" s="1">
        <v>70</v>
      </c>
      <c r="U38" s="1">
        <v>70</v>
      </c>
      <c r="V38" s="1">
        <v>80</v>
      </c>
      <c r="W38" s="1">
        <v>85</v>
      </c>
      <c r="X38" s="1">
        <v>90</v>
      </c>
      <c r="Y38" s="1"/>
      <c r="Z38" s="1"/>
      <c r="AA38" s="1"/>
      <c r="AB38" s="1"/>
      <c r="AC38" s="1"/>
      <c r="AD38" s="1"/>
      <c r="AE38" s="18"/>
      <c r="AF38" s="1">
        <v>83</v>
      </c>
      <c r="AG38" s="1">
        <v>73</v>
      </c>
      <c r="AH38" s="1">
        <v>95</v>
      </c>
      <c r="AI38" s="1">
        <v>90</v>
      </c>
      <c r="AJ38" s="1">
        <v>85</v>
      </c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38940</v>
      </c>
      <c r="C39" s="19" t="s">
        <v>144</v>
      </c>
      <c r="D39" s="18"/>
      <c r="E39" s="19">
        <f t="shared" si="0"/>
        <v>90</v>
      </c>
      <c r="F39" s="19" t="str">
        <f t="shared" si="1"/>
        <v>A</v>
      </c>
      <c r="G39" s="19">
        <f>IF((COUNTA(T12:AC12)&gt;0),(ROUND((AVERAGE(T39:AD39)),0)),"")</f>
        <v>90</v>
      </c>
      <c r="H39" s="19" t="str">
        <f t="shared" si="2"/>
        <v>A</v>
      </c>
      <c r="I39" s="35">
        <v>1</v>
      </c>
      <c r="J39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9" s="19">
        <f t="shared" si="4"/>
        <v>90</v>
      </c>
      <c r="L39" s="19" t="str">
        <f t="shared" si="5"/>
        <v>A</v>
      </c>
      <c r="M39" s="19">
        <f t="shared" si="6"/>
        <v>90</v>
      </c>
      <c r="N39" s="19" t="str">
        <f t="shared" si="7"/>
        <v>A</v>
      </c>
      <c r="O39" s="35">
        <v>1</v>
      </c>
      <c r="P39" s="19" t="str">
        <f t="shared" si="8"/>
        <v>Sangat terampil  dalam mengidentifikasi tembang Pocung, menganalisis unsur pembangun novel, menganalisis pilihan kata dalam teks sesorah, mengidentifikasi adat mantu dan menulis aksara Jawa</v>
      </c>
      <c r="Q39" s="19" t="str">
        <f t="shared" si="9"/>
        <v>A</v>
      </c>
      <c r="R39" s="19" t="str">
        <f t="shared" si="10"/>
        <v>A</v>
      </c>
      <c r="S39" s="18"/>
      <c r="T39" s="1">
        <v>93</v>
      </c>
      <c r="U39" s="1">
        <v>90</v>
      </c>
      <c r="V39" s="1">
        <v>87</v>
      </c>
      <c r="W39" s="1">
        <v>88</v>
      </c>
      <c r="X39" s="1">
        <v>90</v>
      </c>
      <c r="Y39" s="1"/>
      <c r="Z39" s="1"/>
      <c r="AA39" s="1"/>
      <c r="AB39" s="1"/>
      <c r="AC39" s="1"/>
      <c r="AD39" s="1"/>
      <c r="AE39" s="18"/>
      <c r="AF39" s="1">
        <v>90</v>
      </c>
      <c r="AG39" s="1">
        <v>90</v>
      </c>
      <c r="AH39" s="1">
        <v>90</v>
      </c>
      <c r="AI39" s="1">
        <v>90</v>
      </c>
      <c r="AJ39" s="1">
        <v>90</v>
      </c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38955</v>
      </c>
      <c r="C40" s="19" t="s">
        <v>145</v>
      </c>
      <c r="D40" s="18"/>
      <c r="E40" s="19">
        <f t="shared" si="0"/>
        <v>86</v>
      </c>
      <c r="F40" s="19" t="str">
        <f t="shared" si="1"/>
        <v>A</v>
      </c>
      <c r="G40" s="19">
        <f>IF((COUNTA(T12:AC12)&gt;0),(ROUND((AVERAGE(T40:AD40)),0)),"")</f>
        <v>86</v>
      </c>
      <c r="H40" s="19" t="str">
        <f t="shared" si="2"/>
        <v>A</v>
      </c>
      <c r="I40" s="35">
        <v>1</v>
      </c>
      <c r="J40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0" s="19">
        <f t="shared" si="4"/>
        <v>90.4</v>
      </c>
      <c r="L40" s="19" t="str">
        <f t="shared" si="5"/>
        <v>A</v>
      </c>
      <c r="M40" s="19">
        <f t="shared" si="6"/>
        <v>90.4</v>
      </c>
      <c r="N40" s="19" t="str">
        <f t="shared" si="7"/>
        <v>A</v>
      </c>
      <c r="O40" s="35">
        <v>1</v>
      </c>
      <c r="P40" s="19" t="str">
        <f t="shared" si="8"/>
        <v>Sangat terampil  dalam mengidentifikasi tembang Pocung, menganalisis unsur pembangun novel, menganalisis pilihan kata dalam teks sesorah, mengidentifikasi adat mantu dan menulis aksara Jawa</v>
      </c>
      <c r="Q40" s="19" t="str">
        <f t="shared" si="9"/>
        <v>A</v>
      </c>
      <c r="R40" s="19" t="str">
        <f t="shared" si="10"/>
        <v>A</v>
      </c>
      <c r="S40" s="18"/>
      <c r="T40" s="1">
        <v>91</v>
      </c>
      <c r="U40" s="1">
        <v>90</v>
      </c>
      <c r="V40" s="1">
        <v>80</v>
      </c>
      <c r="W40" s="1">
        <v>85</v>
      </c>
      <c r="X40" s="1">
        <v>85</v>
      </c>
      <c r="Y40" s="1"/>
      <c r="Z40" s="1"/>
      <c r="AA40" s="1"/>
      <c r="AB40" s="1"/>
      <c r="AC40" s="1"/>
      <c r="AD40" s="1"/>
      <c r="AE40" s="18"/>
      <c r="AF40" s="1">
        <v>90</v>
      </c>
      <c r="AG40" s="1">
        <v>82</v>
      </c>
      <c r="AH40" s="1">
        <v>95</v>
      </c>
      <c r="AI40" s="1">
        <v>85</v>
      </c>
      <c r="AJ40" s="1">
        <v>100</v>
      </c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38970</v>
      </c>
      <c r="C41" s="19" t="s">
        <v>146</v>
      </c>
      <c r="D41" s="18"/>
      <c r="E41" s="19">
        <f t="shared" si="0"/>
        <v>77</v>
      </c>
      <c r="F41" s="19" t="str">
        <f t="shared" si="1"/>
        <v>B</v>
      </c>
      <c r="G41" s="19">
        <f>IF((COUNTA(T12:AC12)&gt;0),(ROUND((AVERAGE(T41:AD41)),0)),"")</f>
        <v>77</v>
      </c>
      <c r="H41" s="19" t="str">
        <f t="shared" si="2"/>
        <v>B</v>
      </c>
      <c r="I41" s="35">
        <v>2</v>
      </c>
      <c r="J41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1" s="19">
        <f t="shared" si="4"/>
        <v>88.4</v>
      </c>
      <c r="L41" s="19" t="str">
        <f t="shared" si="5"/>
        <v>A</v>
      </c>
      <c r="M41" s="19">
        <f t="shared" si="6"/>
        <v>88.4</v>
      </c>
      <c r="N41" s="19" t="str">
        <f t="shared" si="7"/>
        <v>A</v>
      </c>
      <c r="O41" s="35">
        <v>1</v>
      </c>
      <c r="P41" s="19" t="str">
        <f t="shared" si="8"/>
        <v>Sangat terampil  dalam mengidentifikasi tembang Pocung, menganalisis unsur pembangun novel, menganalisis pilihan kata dalam teks sesorah, mengidentifikasi adat mantu dan menulis aksara Jawa</v>
      </c>
      <c r="Q41" s="19" t="str">
        <f t="shared" si="9"/>
        <v>B</v>
      </c>
      <c r="R41" s="19" t="str">
        <f t="shared" si="10"/>
        <v>B</v>
      </c>
      <c r="S41" s="18"/>
      <c r="T41" s="1">
        <v>70</v>
      </c>
      <c r="U41" s="1">
        <v>72</v>
      </c>
      <c r="V41" s="1">
        <v>72</v>
      </c>
      <c r="W41" s="1">
        <v>85</v>
      </c>
      <c r="X41" s="1">
        <v>85</v>
      </c>
      <c r="Y41" s="1"/>
      <c r="Z41" s="1"/>
      <c r="AA41" s="1"/>
      <c r="AB41" s="1"/>
      <c r="AC41" s="1"/>
      <c r="AD41" s="1"/>
      <c r="AE41" s="18"/>
      <c r="AF41" s="1">
        <v>76</v>
      </c>
      <c r="AG41" s="1">
        <v>86</v>
      </c>
      <c r="AH41" s="1">
        <v>95</v>
      </c>
      <c r="AI41" s="1">
        <v>85</v>
      </c>
      <c r="AJ41" s="1">
        <v>100</v>
      </c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38985</v>
      </c>
      <c r="C42" s="19" t="s">
        <v>147</v>
      </c>
      <c r="D42" s="18"/>
      <c r="E42" s="19">
        <f t="shared" si="0"/>
        <v>86</v>
      </c>
      <c r="F42" s="19" t="str">
        <f t="shared" si="1"/>
        <v>A</v>
      </c>
      <c r="G42" s="19">
        <f>IF((COUNTA(T12:AC12)&gt;0),(ROUND((AVERAGE(T42:AD42)),0)),"")</f>
        <v>86</v>
      </c>
      <c r="H42" s="19" t="str">
        <f t="shared" si="2"/>
        <v>A</v>
      </c>
      <c r="I42" s="35">
        <v>1</v>
      </c>
      <c r="J42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2" s="19">
        <f t="shared" si="4"/>
        <v>89.4</v>
      </c>
      <c r="L42" s="19" t="str">
        <f t="shared" si="5"/>
        <v>A</v>
      </c>
      <c r="M42" s="19">
        <f t="shared" si="6"/>
        <v>89.4</v>
      </c>
      <c r="N42" s="19" t="str">
        <f t="shared" si="7"/>
        <v>A</v>
      </c>
      <c r="O42" s="35">
        <v>1</v>
      </c>
      <c r="P42" s="19" t="str">
        <f t="shared" si="8"/>
        <v>Sangat terampil  dalam mengidentifikasi tembang Pocung, menganalisis unsur pembangun novel, menganalisis pilihan kata dalam teks sesorah, mengidentifikasi adat mantu dan menulis aksara Jawa</v>
      </c>
      <c r="Q42" s="19" t="str">
        <f t="shared" si="9"/>
        <v>A</v>
      </c>
      <c r="R42" s="19" t="str">
        <f t="shared" si="10"/>
        <v>A</v>
      </c>
      <c r="S42" s="18"/>
      <c r="T42" s="1">
        <v>92</v>
      </c>
      <c r="U42" s="1">
        <v>90</v>
      </c>
      <c r="V42" s="1">
        <v>85</v>
      </c>
      <c r="W42" s="1">
        <v>78</v>
      </c>
      <c r="X42" s="1">
        <v>85</v>
      </c>
      <c r="Y42" s="1"/>
      <c r="Z42" s="1"/>
      <c r="AA42" s="1"/>
      <c r="AB42" s="1"/>
      <c r="AC42" s="1"/>
      <c r="AD42" s="1"/>
      <c r="AE42" s="18"/>
      <c r="AF42" s="1">
        <v>92</v>
      </c>
      <c r="AG42" s="1">
        <v>80</v>
      </c>
      <c r="AH42" s="1">
        <v>95</v>
      </c>
      <c r="AI42" s="1">
        <v>85</v>
      </c>
      <c r="AJ42" s="1">
        <v>95</v>
      </c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39000</v>
      </c>
      <c r="C43" s="19" t="s">
        <v>148</v>
      </c>
      <c r="D43" s="18"/>
      <c r="E43" s="19">
        <f t="shared" si="0"/>
        <v>90</v>
      </c>
      <c r="F43" s="19" t="str">
        <f t="shared" si="1"/>
        <v>A</v>
      </c>
      <c r="G43" s="19">
        <f>IF((COUNTA(T12:AC12)&gt;0),(ROUND((AVERAGE(T43:AD43)),0)),"")</f>
        <v>90</v>
      </c>
      <c r="H43" s="19" t="str">
        <f t="shared" si="2"/>
        <v>A</v>
      </c>
      <c r="I43" s="35">
        <v>1</v>
      </c>
      <c r="J43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3" s="19">
        <f t="shared" si="4"/>
        <v>88.4</v>
      </c>
      <c r="L43" s="19" t="str">
        <f t="shared" si="5"/>
        <v>A</v>
      </c>
      <c r="M43" s="19">
        <f t="shared" si="6"/>
        <v>88.4</v>
      </c>
      <c r="N43" s="19" t="str">
        <f t="shared" si="7"/>
        <v>A</v>
      </c>
      <c r="O43" s="35">
        <v>1</v>
      </c>
      <c r="P43" s="19" t="str">
        <f t="shared" si="8"/>
        <v>Sangat terampil  dalam mengidentifikasi tembang Pocung, menganalisis unsur pembangun novel, menganalisis pilihan kata dalam teks sesorah, mengidentifikasi adat mantu dan menulis aksara Jawa</v>
      </c>
      <c r="Q43" s="19" t="str">
        <f t="shared" si="9"/>
        <v>A</v>
      </c>
      <c r="R43" s="19" t="str">
        <f t="shared" si="10"/>
        <v>A</v>
      </c>
      <c r="S43" s="18"/>
      <c r="T43" s="1">
        <v>100</v>
      </c>
      <c r="U43" s="1">
        <v>90</v>
      </c>
      <c r="V43" s="1">
        <v>85</v>
      </c>
      <c r="W43" s="1">
        <v>88</v>
      </c>
      <c r="X43" s="1">
        <v>85</v>
      </c>
      <c r="Y43" s="1"/>
      <c r="Z43" s="1"/>
      <c r="AA43" s="1"/>
      <c r="AB43" s="1"/>
      <c r="AC43" s="1"/>
      <c r="AD43" s="1"/>
      <c r="AE43" s="18"/>
      <c r="AF43" s="1">
        <v>84</v>
      </c>
      <c r="AG43" s="1">
        <v>78</v>
      </c>
      <c r="AH43" s="1">
        <v>95</v>
      </c>
      <c r="AI43" s="1">
        <v>85</v>
      </c>
      <c r="AJ43" s="1">
        <v>100</v>
      </c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39015</v>
      </c>
      <c r="C44" s="19" t="s">
        <v>149</v>
      </c>
      <c r="D44" s="18"/>
      <c r="E44" s="19">
        <f t="shared" si="0"/>
        <v>86</v>
      </c>
      <c r="F44" s="19" t="str">
        <f t="shared" si="1"/>
        <v>A</v>
      </c>
      <c r="G44" s="19">
        <f>IF((COUNTA(T12:AC12)&gt;0),(ROUND((AVERAGE(T44:AD44)),0)),"")</f>
        <v>86</v>
      </c>
      <c r="H44" s="19" t="str">
        <f t="shared" si="2"/>
        <v>A</v>
      </c>
      <c r="I44" s="35">
        <v>1</v>
      </c>
      <c r="J44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4" s="19">
        <f t="shared" si="4"/>
        <v>88.2</v>
      </c>
      <c r="L44" s="19" t="str">
        <f t="shared" si="5"/>
        <v>A</v>
      </c>
      <c r="M44" s="19">
        <f t="shared" si="6"/>
        <v>88.2</v>
      </c>
      <c r="N44" s="19" t="str">
        <f t="shared" si="7"/>
        <v>A</v>
      </c>
      <c r="O44" s="35">
        <v>1</v>
      </c>
      <c r="P44" s="19" t="str">
        <f t="shared" si="8"/>
        <v>Sangat terampil  dalam mengidentifikasi tembang Pocung, menganalisis unsur pembangun novel, menganalisis pilihan kata dalam teks sesorah, mengidentifikasi adat mantu dan menulis aksara Jawa</v>
      </c>
      <c r="Q44" s="19" t="str">
        <f t="shared" si="9"/>
        <v>A</v>
      </c>
      <c r="R44" s="19" t="str">
        <f t="shared" si="10"/>
        <v>A</v>
      </c>
      <c r="S44" s="18"/>
      <c r="T44" s="1">
        <v>75</v>
      </c>
      <c r="U44" s="1">
        <v>90</v>
      </c>
      <c r="V44" s="1">
        <v>85</v>
      </c>
      <c r="W44" s="1">
        <v>88</v>
      </c>
      <c r="X44" s="1">
        <v>90</v>
      </c>
      <c r="Y44" s="1"/>
      <c r="Z44" s="1"/>
      <c r="AA44" s="1"/>
      <c r="AB44" s="1"/>
      <c r="AC44" s="1"/>
      <c r="AD44" s="1"/>
      <c r="AE44" s="18"/>
      <c r="AF44" s="1">
        <v>80</v>
      </c>
      <c r="AG44" s="1">
        <v>86</v>
      </c>
      <c r="AH44" s="1">
        <v>95</v>
      </c>
      <c r="AI44" s="1">
        <v>90</v>
      </c>
      <c r="AJ44" s="1">
        <v>90</v>
      </c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39030</v>
      </c>
      <c r="C45" s="19" t="s">
        <v>150</v>
      </c>
      <c r="D45" s="18"/>
      <c r="E45" s="19">
        <f t="shared" si="0"/>
        <v>76</v>
      </c>
      <c r="F45" s="19" t="str">
        <f t="shared" si="1"/>
        <v>B</v>
      </c>
      <c r="G45" s="19">
        <f>IF((COUNTA(T12:AC12)&gt;0),(ROUND((AVERAGE(T45:AD45)),0)),"")</f>
        <v>76</v>
      </c>
      <c r="H45" s="19" t="str">
        <f t="shared" si="2"/>
        <v>B</v>
      </c>
      <c r="I45" s="35">
        <v>2</v>
      </c>
      <c r="J45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5" s="19">
        <f t="shared" si="4"/>
        <v>78.2</v>
      </c>
      <c r="L45" s="19" t="str">
        <f t="shared" si="5"/>
        <v>B</v>
      </c>
      <c r="M45" s="19">
        <f t="shared" si="6"/>
        <v>78.2</v>
      </c>
      <c r="N45" s="19" t="str">
        <f t="shared" si="7"/>
        <v>B</v>
      </c>
      <c r="O45" s="35">
        <v>2</v>
      </c>
      <c r="P45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5" s="19" t="str">
        <f t="shared" si="9"/>
        <v>B</v>
      </c>
      <c r="R45" s="19" t="str">
        <f t="shared" si="10"/>
        <v>B</v>
      </c>
      <c r="S45" s="18"/>
      <c r="T45" s="1">
        <v>75</v>
      </c>
      <c r="U45" s="1">
        <v>75</v>
      </c>
      <c r="V45" s="1">
        <v>72</v>
      </c>
      <c r="W45" s="1">
        <v>78</v>
      </c>
      <c r="X45" s="1">
        <v>78</v>
      </c>
      <c r="Y45" s="1"/>
      <c r="Z45" s="1"/>
      <c r="AA45" s="1"/>
      <c r="AB45" s="1"/>
      <c r="AC45" s="1"/>
      <c r="AD45" s="1"/>
      <c r="AE45" s="18"/>
      <c r="AF45" s="1">
        <v>83</v>
      </c>
      <c r="AG45" s="1">
        <v>70</v>
      </c>
      <c r="AH45" s="1">
        <v>85</v>
      </c>
      <c r="AI45" s="1">
        <v>78</v>
      </c>
      <c r="AJ45" s="1">
        <v>75</v>
      </c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39045</v>
      </c>
      <c r="C46" s="19" t="s">
        <v>151</v>
      </c>
      <c r="D46" s="18"/>
      <c r="E46" s="19">
        <f t="shared" si="0"/>
        <v>87</v>
      </c>
      <c r="F46" s="19" t="str">
        <f t="shared" si="1"/>
        <v>A</v>
      </c>
      <c r="G46" s="19">
        <f>IF((COUNTA(T12:AC12)&gt;0),(ROUND((AVERAGE(T46:AD46)),0)),"")</f>
        <v>87</v>
      </c>
      <c r="H46" s="19" t="str">
        <f t="shared" si="2"/>
        <v>A</v>
      </c>
      <c r="I46" s="35">
        <v>1</v>
      </c>
      <c r="J46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6" s="19">
        <f t="shared" si="4"/>
        <v>92.8</v>
      </c>
      <c r="L46" s="19" t="str">
        <f t="shared" si="5"/>
        <v>A</v>
      </c>
      <c r="M46" s="19">
        <f t="shared" si="6"/>
        <v>92.8</v>
      </c>
      <c r="N46" s="19" t="str">
        <f t="shared" si="7"/>
        <v>A</v>
      </c>
      <c r="O46" s="35">
        <v>1</v>
      </c>
      <c r="P46" s="19" t="str">
        <f t="shared" si="8"/>
        <v>Sangat terampil  dalam mengidentifikasi tembang Pocung, menganalisis unsur pembangun novel, menganalisis pilihan kata dalam teks sesorah, mengidentifikasi adat mantu dan menulis aksara Jawa</v>
      </c>
      <c r="Q46" s="19" t="str">
        <f t="shared" si="9"/>
        <v>A</v>
      </c>
      <c r="R46" s="19" t="str">
        <f t="shared" si="10"/>
        <v>A</v>
      </c>
      <c r="S46" s="18"/>
      <c r="T46" s="1">
        <v>88</v>
      </c>
      <c r="U46" s="1">
        <v>90</v>
      </c>
      <c r="V46" s="1">
        <v>86</v>
      </c>
      <c r="W46" s="1">
        <v>88</v>
      </c>
      <c r="X46" s="1">
        <v>85</v>
      </c>
      <c r="Y46" s="1"/>
      <c r="Z46" s="1"/>
      <c r="AA46" s="1"/>
      <c r="AB46" s="1"/>
      <c r="AC46" s="1"/>
      <c r="AD46" s="1"/>
      <c r="AE46" s="18"/>
      <c r="AF46" s="1">
        <v>92</v>
      </c>
      <c r="AG46" s="1">
        <v>92</v>
      </c>
      <c r="AH46" s="1">
        <v>95</v>
      </c>
      <c r="AI46" s="1">
        <v>85</v>
      </c>
      <c r="AJ46" s="1">
        <v>100</v>
      </c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>
        <v>37</v>
      </c>
      <c r="B47" s="19">
        <v>39060</v>
      </c>
      <c r="C47" s="19" t="s">
        <v>152</v>
      </c>
      <c r="D47" s="18"/>
      <c r="E47" s="19">
        <f t="shared" si="0"/>
        <v>76</v>
      </c>
      <c r="F47" s="19" t="str">
        <f t="shared" si="1"/>
        <v>B</v>
      </c>
      <c r="G47" s="19">
        <f>IF((COUNTA(T12:AC12)&gt;0),(ROUND((AVERAGE(T47:AD47)),0)),"")</f>
        <v>76</v>
      </c>
      <c r="H47" s="19" t="str">
        <f t="shared" si="2"/>
        <v>B</v>
      </c>
      <c r="I47" s="35">
        <v>2</v>
      </c>
      <c r="J47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7" s="19">
        <f t="shared" si="4"/>
        <v>76.599999999999994</v>
      </c>
      <c r="L47" s="19" t="str">
        <f t="shared" si="5"/>
        <v>B</v>
      </c>
      <c r="M47" s="19">
        <f t="shared" si="6"/>
        <v>76.599999999999994</v>
      </c>
      <c r="N47" s="19" t="str">
        <f t="shared" si="7"/>
        <v>B</v>
      </c>
      <c r="O47" s="35">
        <v>2</v>
      </c>
      <c r="P47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7" s="19" t="str">
        <f t="shared" si="9"/>
        <v>B</v>
      </c>
      <c r="R47" s="19" t="str">
        <f t="shared" si="10"/>
        <v>B</v>
      </c>
      <c r="S47" s="18"/>
      <c r="T47" s="1">
        <v>75</v>
      </c>
      <c r="U47" s="1">
        <v>75</v>
      </c>
      <c r="V47" s="1">
        <v>76</v>
      </c>
      <c r="W47" s="1">
        <v>78</v>
      </c>
      <c r="X47" s="1">
        <v>78</v>
      </c>
      <c r="Y47" s="1"/>
      <c r="Z47" s="1"/>
      <c r="AA47" s="1"/>
      <c r="AB47" s="1"/>
      <c r="AC47" s="1"/>
      <c r="AD47" s="1"/>
      <c r="AE47" s="18"/>
      <c r="AF47" s="1">
        <v>70</v>
      </c>
      <c r="AG47" s="1">
        <v>70</v>
      </c>
      <c r="AH47" s="1">
        <v>70</v>
      </c>
      <c r="AI47" s="1">
        <v>78</v>
      </c>
      <c r="AJ47" s="1">
        <v>95</v>
      </c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>
        <v>38</v>
      </c>
      <c r="B48" s="19">
        <v>51683</v>
      </c>
      <c r="C48" s="19" t="s">
        <v>153</v>
      </c>
      <c r="D48" s="18"/>
      <c r="E48" s="19">
        <f t="shared" si="0"/>
        <v>82</v>
      </c>
      <c r="F48" s="19" t="str">
        <f t="shared" si="1"/>
        <v>B</v>
      </c>
      <c r="G48" s="19">
        <f>IF((COUNTA(T12:AC12)&gt;0),(ROUND((AVERAGE(T48:AD48)),0)),"")</f>
        <v>82</v>
      </c>
      <c r="H48" s="19" t="str">
        <f t="shared" si="2"/>
        <v>B</v>
      </c>
      <c r="I48" s="35">
        <v>2</v>
      </c>
      <c r="J48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8" s="19">
        <f t="shared" si="4"/>
        <v>78.8</v>
      </c>
      <c r="L48" s="19" t="str">
        <f t="shared" si="5"/>
        <v>B</v>
      </c>
      <c r="M48" s="19">
        <f t="shared" si="6"/>
        <v>78.8</v>
      </c>
      <c r="N48" s="19" t="str">
        <f t="shared" si="7"/>
        <v>B</v>
      </c>
      <c r="O48" s="35">
        <v>2</v>
      </c>
      <c r="P48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8" s="19" t="str">
        <f t="shared" si="9"/>
        <v>B</v>
      </c>
      <c r="R48" s="19" t="str">
        <f t="shared" si="10"/>
        <v>B</v>
      </c>
      <c r="S48" s="18"/>
      <c r="T48" s="1">
        <v>75</v>
      </c>
      <c r="U48" s="1">
        <v>87</v>
      </c>
      <c r="V48" s="1">
        <v>85</v>
      </c>
      <c r="W48" s="1">
        <v>78</v>
      </c>
      <c r="X48" s="1">
        <v>85</v>
      </c>
      <c r="Y48" s="1"/>
      <c r="Z48" s="1"/>
      <c r="AA48" s="1"/>
      <c r="AB48" s="1"/>
      <c r="AC48" s="1"/>
      <c r="AD48" s="1"/>
      <c r="AE48" s="18"/>
      <c r="AF48" s="1">
        <v>70</v>
      </c>
      <c r="AG48" s="1">
        <v>74</v>
      </c>
      <c r="AH48" s="1">
        <v>95</v>
      </c>
      <c r="AI48" s="1">
        <v>85</v>
      </c>
      <c r="AJ48" s="1">
        <v>70</v>
      </c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9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/>
      <c r="G52" s="74" t="s">
        <v>103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/>
      <c r="G53" s="74" t="s">
        <v>106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/>
      <c r="G54" s="74" t="s">
        <v>108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/>
      <c r="G55" s="74" t="s">
        <v>109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lessThan">
      <formula>$C$4</formula>
    </cfRule>
  </conditionalFormatting>
  <conditionalFormatting sqref="E12">
    <cfRule type="cellIs" dxfId="326" priority="2" operator="lessThan">
      <formula>$C$4</formula>
    </cfRule>
  </conditionalFormatting>
  <conditionalFormatting sqref="E13">
    <cfRule type="cellIs" dxfId="325" priority="3" operator="lessThan">
      <formula>$C$4</formula>
    </cfRule>
  </conditionalFormatting>
  <conditionalFormatting sqref="E14">
    <cfRule type="cellIs" dxfId="324" priority="4" operator="lessThan">
      <formula>$C$4</formula>
    </cfRule>
  </conditionalFormatting>
  <conditionalFormatting sqref="E15">
    <cfRule type="cellIs" dxfId="323" priority="5" operator="lessThan">
      <formula>$C$4</formula>
    </cfRule>
  </conditionalFormatting>
  <conditionalFormatting sqref="E16">
    <cfRule type="cellIs" dxfId="322" priority="6" operator="lessThan">
      <formula>$C$4</formula>
    </cfRule>
  </conditionalFormatting>
  <conditionalFormatting sqref="E17">
    <cfRule type="cellIs" dxfId="321" priority="7" operator="lessThan">
      <formula>$C$4</formula>
    </cfRule>
  </conditionalFormatting>
  <conditionalFormatting sqref="E18">
    <cfRule type="cellIs" dxfId="320" priority="8" operator="lessThan">
      <formula>$C$4</formula>
    </cfRule>
  </conditionalFormatting>
  <conditionalFormatting sqref="E19">
    <cfRule type="cellIs" dxfId="319" priority="9" operator="lessThan">
      <formula>$C$4</formula>
    </cfRule>
  </conditionalFormatting>
  <conditionalFormatting sqref="E20">
    <cfRule type="cellIs" dxfId="318" priority="10" operator="lessThan">
      <formula>$C$4</formula>
    </cfRule>
  </conditionalFormatting>
  <conditionalFormatting sqref="E21">
    <cfRule type="cellIs" dxfId="317" priority="11" operator="lessThan">
      <formula>$C$4</formula>
    </cfRule>
  </conditionalFormatting>
  <conditionalFormatting sqref="E22">
    <cfRule type="cellIs" dxfId="316" priority="12" operator="lessThan">
      <formula>$C$4</formula>
    </cfRule>
  </conditionalFormatting>
  <conditionalFormatting sqref="E23">
    <cfRule type="cellIs" dxfId="315" priority="13" operator="lessThan">
      <formula>$C$4</formula>
    </cfRule>
  </conditionalFormatting>
  <conditionalFormatting sqref="E24">
    <cfRule type="cellIs" dxfId="314" priority="14" operator="lessThan">
      <formula>$C$4</formula>
    </cfRule>
  </conditionalFormatting>
  <conditionalFormatting sqref="E25">
    <cfRule type="cellIs" dxfId="313" priority="15" operator="lessThan">
      <formula>$C$4</formula>
    </cfRule>
  </conditionalFormatting>
  <conditionalFormatting sqref="E26">
    <cfRule type="cellIs" dxfId="312" priority="16" operator="lessThan">
      <formula>$C$4</formula>
    </cfRule>
  </conditionalFormatting>
  <conditionalFormatting sqref="E27">
    <cfRule type="cellIs" dxfId="311" priority="17" operator="lessThan">
      <formula>$C$4</formula>
    </cfRule>
  </conditionalFormatting>
  <conditionalFormatting sqref="E28">
    <cfRule type="cellIs" dxfId="310" priority="18" operator="lessThan">
      <formula>$C$4</formula>
    </cfRule>
  </conditionalFormatting>
  <conditionalFormatting sqref="E29">
    <cfRule type="cellIs" dxfId="309" priority="19" operator="lessThan">
      <formula>$C$4</formula>
    </cfRule>
  </conditionalFormatting>
  <conditionalFormatting sqref="E30">
    <cfRule type="cellIs" dxfId="308" priority="20" operator="lessThan">
      <formula>$C$4</formula>
    </cfRule>
  </conditionalFormatting>
  <conditionalFormatting sqref="E31">
    <cfRule type="cellIs" dxfId="307" priority="21" operator="lessThan">
      <formula>$C$4</formula>
    </cfRule>
  </conditionalFormatting>
  <conditionalFormatting sqref="E32">
    <cfRule type="cellIs" dxfId="306" priority="22" operator="lessThan">
      <formula>$C$4</formula>
    </cfRule>
  </conditionalFormatting>
  <conditionalFormatting sqref="E33">
    <cfRule type="cellIs" dxfId="305" priority="23" operator="lessThan">
      <formula>$C$4</formula>
    </cfRule>
  </conditionalFormatting>
  <conditionalFormatting sqref="E34">
    <cfRule type="cellIs" dxfId="304" priority="24" operator="lessThan">
      <formula>$C$4</formula>
    </cfRule>
  </conditionalFormatting>
  <conditionalFormatting sqref="E35">
    <cfRule type="cellIs" dxfId="303" priority="25" operator="lessThan">
      <formula>$C$4</formula>
    </cfRule>
  </conditionalFormatting>
  <conditionalFormatting sqref="E36">
    <cfRule type="cellIs" dxfId="302" priority="26" operator="lessThan">
      <formula>$C$4</formula>
    </cfRule>
  </conditionalFormatting>
  <conditionalFormatting sqref="E37">
    <cfRule type="cellIs" dxfId="301" priority="27" operator="lessThan">
      <formula>$C$4</formula>
    </cfRule>
  </conditionalFormatting>
  <conditionalFormatting sqref="E38">
    <cfRule type="cellIs" dxfId="300" priority="28" operator="lessThan">
      <formula>$C$4</formula>
    </cfRule>
  </conditionalFormatting>
  <conditionalFormatting sqref="E39">
    <cfRule type="cellIs" dxfId="299" priority="29" operator="lessThan">
      <formula>$C$4</formula>
    </cfRule>
  </conditionalFormatting>
  <conditionalFormatting sqref="E40">
    <cfRule type="cellIs" dxfId="298" priority="30" operator="lessThan">
      <formula>$C$4</formula>
    </cfRule>
  </conditionalFormatting>
  <conditionalFormatting sqref="E41">
    <cfRule type="cellIs" dxfId="297" priority="31" operator="lessThan">
      <formula>$C$4</formula>
    </cfRule>
  </conditionalFormatting>
  <conditionalFormatting sqref="E42">
    <cfRule type="cellIs" dxfId="296" priority="32" operator="lessThan">
      <formula>$C$4</formula>
    </cfRule>
  </conditionalFormatting>
  <conditionalFormatting sqref="E43">
    <cfRule type="cellIs" dxfId="295" priority="33" operator="lessThan">
      <formula>$C$4</formula>
    </cfRule>
  </conditionalFormatting>
  <conditionalFormatting sqref="E44">
    <cfRule type="cellIs" dxfId="294" priority="34" operator="lessThan">
      <formula>$C$4</formula>
    </cfRule>
  </conditionalFormatting>
  <conditionalFormatting sqref="E45">
    <cfRule type="cellIs" dxfId="293" priority="35" operator="lessThan">
      <formula>$C$4</formula>
    </cfRule>
  </conditionalFormatting>
  <conditionalFormatting sqref="E46">
    <cfRule type="cellIs" dxfId="292" priority="36" operator="lessThan">
      <formula>$C$4</formula>
    </cfRule>
  </conditionalFormatting>
  <conditionalFormatting sqref="E47">
    <cfRule type="cellIs" dxfId="291" priority="37" operator="lessThan">
      <formula>$C$4</formula>
    </cfRule>
  </conditionalFormatting>
  <conditionalFormatting sqref="E48">
    <cfRule type="cellIs" dxfId="290" priority="38" operator="lessThan">
      <formula>$C$4</formula>
    </cfRule>
  </conditionalFormatting>
  <conditionalFormatting sqref="E49">
    <cfRule type="cellIs" dxfId="289" priority="39" operator="lessThan">
      <formula>$C$4</formula>
    </cfRule>
  </conditionalFormatting>
  <conditionalFormatting sqref="E50">
    <cfRule type="cellIs" dxfId="288" priority="40" operator="lessThan">
      <formula>$C$4</formula>
    </cfRule>
  </conditionalFormatting>
  <conditionalFormatting sqref="G11">
    <cfRule type="cellIs" dxfId="287" priority="41" operator="lessThan">
      <formula>$C$4</formula>
    </cfRule>
  </conditionalFormatting>
  <conditionalFormatting sqref="G12">
    <cfRule type="cellIs" dxfId="286" priority="42" operator="lessThan">
      <formula>$C$4</formula>
    </cfRule>
  </conditionalFormatting>
  <conditionalFormatting sqref="G13">
    <cfRule type="cellIs" dxfId="285" priority="43" operator="lessThan">
      <formula>$C$4</formula>
    </cfRule>
  </conditionalFormatting>
  <conditionalFormatting sqref="G14">
    <cfRule type="cellIs" dxfId="284" priority="44" operator="lessThan">
      <formula>$C$4</formula>
    </cfRule>
  </conditionalFormatting>
  <conditionalFormatting sqref="G15">
    <cfRule type="cellIs" dxfId="283" priority="45" operator="lessThan">
      <formula>$C$4</formula>
    </cfRule>
  </conditionalFormatting>
  <conditionalFormatting sqref="G16">
    <cfRule type="cellIs" dxfId="282" priority="46" operator="lessThan">
      <formula>$C$4</formula>
    </cfRule>
  </conditionalFormatting>
  <conditionalFormatting sqref="G17">
    <cfRule type="cellIs" dxfId="281" priority="47" operator="lessThan">
      <formula>$C$4</formula>
    </cfRule>
  </conditionalFormatting>
  <conditionalFormatting sqref="G18">
    <cfRule type="cellIs" dxfId="280" priority="48" operator="lessThan">
      <formula>$C$4</formula>
    </cfRule>
  </conditionalFormatting>
  <conditionalFormatting sqref="G19">
    <cfRule type="cellIs" dxfId="279" priority="49" operator="lessThan">
      <formula>$C$4</formula>
    </cfRule>
  </conditionalFormatting>
  <conditionalFormatting sqref="G20">
    <cfRule type="cellIs" dxfId="278" priority="50" operator="lessThan">
      <formula>$C$4</formula>
    </cfRule>
  </conditionalFormatting>
  <conditionalFormatting sqref="G21">
    <cfRule type="cellIs" dxfId="277" priority="51" operator="lessThan">
      <formula>$C$4</formula>
    </cfRule>
  </conditionalFormatting>
  <conditionalFormatting sqref="G22">
    <cfRule type="cellIs" dxfId="276" priority="52" operator="lessThan">
      <formula>$C$4</formula>
    </cfRule>
  </conditionalFormatting>
  <conditionalFormatting sqref="G23">
    <cfRule type="cellIs" dxfId="275" priority="53" operator="lessThan">
      <formula>$C$4</formula>
    </cfRule>
  </conditionalFormatting>
  <conditionalFormatting sqref="G24">
    <cfRule type="cellIs" dxfId="274" priority="54" operator="lessThan">
      <formula>$C$4</formula>
    </cfRule>
  </conditionalFormatting>
  <conditionalFormatting sqref="G25">
    <cfRule type="cellIs" dxfId="273" priority="55" operator="lessThan">
      <formula>$C$4</formula>
    </cfRule>
  </conditionalFormatting>
  <conditionalFormatting sqref="G26">
    <cfRule type="cellIs" dxfId="272" priority="56" operator="lessThan">
      <formula>$C$4</formula>
    </cfRule>
  </conditionalFormatting>
  <conditionalFormatting sqref="G27">
    <cfRule type="cellIs" dxfId="271" priority="57" operator="lessThan">
      <formula>$C$4</formula>
    </cfRule>
  </conditionalFormatting>
  <conditionalFormatting sqref="G28">
    <cfRule type="cellIs" dxfId="270" priority="58" operator="lessThan">
      <formula>$C$4</formula>
    </cfRule>
  </conditionalFormatting>
  <conditionalFormatting sqref="G29">
    <cfRule type="cellIs" dxfId="269" priority="59" operator="lessThan">
      <formula>$C$4</formula>
    </cfRule>
  </conditionalFormatting>
  <conditionalFormatting sqref="G30">
    <cfRule type="cellIs" dxfId="268" priority="60" operator="lessThan">
      <formula>$C$4</formula>
    </cfRule>
  </conditionalFormatting>
  <conditionalFormatting sqref="G31">
    <cfRule type="cellIs" dxfId="267" priority="61" operator="lessThan">
      <formula>$C$4</formula>
    </cfRule>
  </conditionalFormatting>
  <conditionalFormatting sqref="G32">
    <cfRule type="cellIs" dxfId="266" priority="62" operator="lessThan">
      <formula>$C$4</formula>
    </cfRule>
  </conditionalFormatting>
  <conditionalFormatting sqref="G33">
    <cfRule type="cellIs" dxfId="265" priority="63" operator="lessThan">
      <formula>$C$4</formula>
    </cfRule>
  </conditionalFormatting>
  <conditionalFormatting sqref="G34">
    <cfRule type="cellIs" dxfId="264" priority="64" operator="lessThan">
      <formula>$C$4</formula>
    </cfRule>
  </conditionalFormatting>
  <conditionalFormatting sqref="G35">
    <cfRule type="cellIs" dxfId="263" priority="65" operator="lessThan">
      <formula>$C$4</formula>
    </cfRule>
  </conditionalFormatting>
  <conditionalFormatting sqref="G36">
    <cfRule type="cellIs" dxfId="262" priority="66" operator="lessThan">
      <formula>$C$4</formula>
    </cfRule>
  </conditionalFormatting>
  <conditionalFormatting sqref="G37">
    <cfRule type="cellIs" dxfId="261" priority="67" operator="lessThan">
      <formula>$C$4</formula>
    </cfRule>
  </conditionalFormatting>
  <conditionalFormatting sqref="G38">
    <cfRule type="cellIs" dxfId="260" priority="68" operator="lessThan">
      <formula>$C$4</formula>
    </cfRule>
  </conditionalFormatting>
  <conditionalFormatting sqref="G39">
    <cfRule type="cellIs" dxfId="259" priority="69" operator="lessThan">
      <formula>$C$4</formula>
    </cfRule>
  </conditionalFormatting>
  <conditionalFormatting sqref="G40">
    <cfRule type="cellIs" dxfId="258" priority="70" operator="lessThan">
      <formula>$C$4</formula>
    </cfRule>
  </conditionalFormatting>
  <conditionalFormatting sqref="G41">
    <cfRule type="cellIs" dxfId="257" priority="71" operator="lessThan">
      <formula>$C$4</formula>
    </cfRule>
  </conditionalFormatting>
  <conditionalFormatting sqref="G42">
    <cfRule type="cellIs" dxfId="256" priority="72" operator="lessThan">
      <formula>$C$4</formula>
    </cfRule>
  </conditionalFormatting>
  <conditionalFormatting sqref="G43">
    <cfRule type="cellIs" dxfId="255" priority="73" operator="lessThan">
      <formula>$C$4</formula>
    </cfRule>
  </conditionalFormatting>
  <conditionalFormatting sqref="G44">
    <cfRule type="cellIs" dxfId="254" priority="74" operator="lessThan">
      <formula>$C$4</formula>
    </cfRule>
  </conditionalFormatting>
  <conditionalFormatting sqref="G45">
    <cfRule type="cellIs" dxfId="253" priority="75" operator="lessThan">
      <formula>$C$4</formula>
    </cfRule>
  </conditionalFormatting>
  <conditionalFormatting sqref="G46">
    <cfRule type="cellIs" dxfId="252" priority="76" operator="lessThan">
      <formula>$C$4</formula>
    </cfRule>
  </conditionalFormatting>
  <conditionalFormatting sqref="G47">
    <cfRule type="cellIs" dxfId="251" priority="77" operator="lessThan">
      <formula>$C$4</formula>
    </cfRule>
  </conditionalFormatting>
  <conditionalFormatting sqref="G48">
    <cfRule type="cellIs" dxfId="250" priority="78" operator="lessThan">
      <formula>$C$4</formula>
    </cfRule>
  </conditionalFormatting>
  <conditionalFormatting sqref="G49">
    <cfRule type="cellIs" dxfId="249" priority="79" operator="lessThan">
      <formula>$C$4</formula>
    </cfRule>
  </conditionalFormatting>
  <conditionalFormatting sqref="G50">
    <cfRule type="cellIs" dxfId="248" priority="80" operator="lessThan">
      <formula>$C$4</formula>
    </cfRule>
  </conditionalFormatting>
  <conditionalFormatting sqref="K11">
    <cfRule type="cellIs" dxfId="247" priority="81" operator="lessThan">
      <formula>$C$4</formula>
    </cfRule>
  </conditionalFormatting>
  <conditionalFormatting sqref="K12">
    <cfRule type="cellIs" dxfId="246" priority="82" operator="lessThan">
      <formula>$C$4</formula>
    </cfRule>
  </conditionalFormatting>
  <conditionalFormatting sqref="K13">
    <cfRule type="cellIs" dxfId="245" priority="83" operator="lessThan">
      <formula>$C$4</formula>
    </cfRule>
  </conditionalFormatting>
  <conditionalFormatting sqref="K14">
    <cfRule type="cellIs" dxfId="244" priority="84" operator="lessThan">
      <formula>$C$4</formula>
    </cfRule>
  </conditionalFormatting>
  <conditionalFormatting sqref="K15">
    <cfRule type="cellIs" dxfId="243" priority="85" operator="lessThan">
      <formula>$C$4</formula>
    </cfRule>
  </conditionalFormatting>
  <conditionalFormatting sqref="K16">
    <cfRule type="cellIs" dxfId="242" priority="86" operator="lessThan">
      <formula>$C$4</formula>
    </cfRule>
  </conditionalFormatting>
  <conditionalFormatting sqref="K17">
    <cfRule type="cellIs" dxfId="241" priority="87" operator="lessThan">
      <formula>$C$4</formula>
    </cfRule>
  </conditionalFormatting>
  <conditionalFormatting sqref="K18">
    <cfRule type="cellIs" dxfId="240" priority="88" operator="lessThan">
      <formula>$C$4</formula>
    </cfRule>
  </conditionalFormatting>
  <conditionalFormatting sqref="K19">
    <cfRule type="cellIs" dxfId="239" priority="89" operator="lessThan">
      <formula>$C$4</formula>
    </cfRule>
  </conditionalFormatting>
  <conditionalFormatting sqref="K20">
    <cfRule type="cellIs" dxfId="238" priority="90" operator="lessThan">
      <formula>$C$4</formula>
    </cfRule>
  </conditionalFormatting>
  <conditionalFormatting sqref="K21">
    <cfRule type="cellIs" dxfId="237" priority="91" operator="lessThan">
      <formula>$C$4</formula>
    </cfRule>
  </conditionalFormatting>
  <conditionalFormatting sqref="K22">
    <cfRule type="cellIs" dxfId="236" priority="92" operator="lessThan">
      <formula>$C$4</formula>
    </cfRule>
  </conditionalFormatting>
  <conditionalFormatting sqref="K23">
    <cfRule type="cellIs" dxfId="235" priority="93" operator="lessThan">
      <formula>$C$4</formula>
    </cfRule>
  </conditionalFormatting>
  <conditionalFormatting sqref="K24">
    <cfRule type="cellIs" dxfId="234" priority="94" operator="lessThan">
      <formula>$C$4</formula>
    </cfRule>
  </conditionalFormatting>
  <conditionalFormatting sqref="K25">
    <cfRule type="cellIs" dxfId="233" priority="95" operator="lessThan">
      <formula>$C$4</formula>
    </cfRule>
  </conditionalFormatting>
  <conditionalFormatting sqref="K26">
    <cfRule type="cellIs" dxfId="232" priority="96" operator="lessThan">
      <formula>$C$4</formula>
    </cfRule>
  </conditionalFormatting>
  <conditionalFormatting sqref="K27">
    <cfRule type="cellIs" dxfId="231" priority="97" operator="lessThan">
      <formula>$C$4</formula>
    </cfRule>
  </conditionalFormatting>
  <conditionalFormatting sqref="K28">
    <cfRule type="cellIs" dxfId="230" priority="98" operator="lessThan">
      <formula>$C$4</formula>
    </cfRule>
  </conditionalFormatting>
  <conditionalFormatting sqref="K29">
    <cfRule type="cellIs" dxfId="229" priority="99" operator="lessThan">
      <formula>$C$4</formula>
    </cfRule>
  </conditionalFormatting>
  <conditionalFormatting sqref="K30">
    <cfRule type="cellIs" dxfId="228" priority="100" operator="lessThan">
      <formula>$C$4</formula>
    </cfRule>
  </conditionalFormatting>
  <conditionalFormatting sqref="K31">
    <cfRule type="cellIs" dxfId="227" priority="101" operator="lessThan">
      <formula>$C$4</formula>
    </cfRule>
  </conditionalFormatting>
  <conditionalFormatting sqref="K32">
    <cfRule type="cellIs" dxfId="226" priority="102" operator="lessThan">
      <formula>$C$4</formula>
    </cfRule>
  </conditionalFormatting>
  <conditionalFormatting sqref="K33">
    <cfRule type="cellIs" dxfId="225" priority="103" operator="lessThan">
      <formula>$C$4</formula>
    </cfRule>
  </conditionalFormatting>
  <conditionalFormatting sqref="K34">
    <cfRule type="cellIs" dxfId="224" priority="104" operator="lessThan">
      <formula>$C$4</formula>
    </cfRule>
  </conditionalFormatting>
  <conditionalFormatting sqref="K35">
    <cfRule type="cellIs" dxfId="223" priority="105" operator="lessThan">
      <formula>$C$4</formula>
    </cfRule>
  </conditionalFormatting>
  <conditionalFormatting sqref="K36">
    <cfRule type="cellIs" dxfId="222" priority="106" operator="lessThan">
      <formula>$C$4</formula>
    </cfRule>
  </conditionalFormatting>
  <conditionalFormatting sqref="K37">
    <cfRule type="cellIs" dxfId="221" priority="107" operator="lessThan">
      <formula>$C$4</formula>
    </cfRule>
  </conditionalFormatting>
  <conditionalFormatting sqref="K38">
    <cfRule type="cellIs" dxfId="220" priority="108" operator="lessThan">
      <formula>$C$4</formula>
    </cfRule>
  </conditionalFormatting>
  <conditionalFormatting sqref="K39">
    <cfRule type="cellIs" dxfId="219" priority="109" operator="lessThan">
      <formula>$C$4</formula>
    </cfRule>
  </conditionalFormatting>
  <conditionalFormatting sqref="K40">
    <cfRule type="cellIs" dxfId="218" priority="110" operator="lessThan">
      <formula>$C$4</formula>
    </cfRule>
  </conditionalFormatting>
  <conditionalFormatting sqref="K41">
    <cfRule type="cellIs" dxfId="217" priority="111" operator="lessThan">
      <formula>$C$4</formula>
    </cfRule>
  </conditionalFormatting>
  <conditionalFormatting sqref="K42">
    <cfRule type="cellIs" dxfId="216" priority="112" operator="lessThan">
      <formula>$C$4</formula>
    </cfRule>
  </conditionalFormatting>
  <conditionalFormatting sqref="K43">
    <cfRule type="cellIs" dxfId="215" priority="113" operator="lessThan">
      <formula>$C$4</formula>
    </cfRule>
  </conditionalFormatting>
  <conditionalFormatting sqref="K44">
    <cfRule type="cellIs" dxfId="214" priority="114" operator="lessThan">
      <formula>$C$4</formula>
    </cfRule>
  </conditionalFormatting>
  <conditionalFormatting sqref="K45">
    <cfRule type="cellIs" dxfId="213" priority="115" operator="lessThan">
      <formula>$C$4</formula>
    </cfRule>
  </conditionalFormatting>
  <conditionalFormatting sqref="K46">
    <cfRule type="cellIs" dxfId="212" priority="116" operator="lessThan">
      <formula>$C$4</formula>
    </cfRule>
  </conditionalFormatting>
  <conditionalFormatting sqref="K47">
    <cfRule type="cellIs" dxfId="211" priority="117" operator="lessThan">
      <formula>$C$4</formula>
    </cfRule>
  </conditionalFormatting>
  <conditionalFormatting sqref="K48">
    <cfRule type="cellIs" dxfId="210" priority="118" operator="lessThan">
      <formula>$C$4</formula>
    </cfRule>
  </conditionalFormatting>
  <conditionalFormatting sqref="K49">
    <cfRule type="cellIs" dxfId="209" priority="119" operator="lessThan">
      <formula>$C$4</formula>
    </cfRule>
  </conditionalFormatting>
  <conditionalFormatting sqref="K50">
    <cfRule type="cellIs" dxfId="208" priority="120" operator="lessThan">
      <formula>$C$4</formula>
    </cfRule>
  </conditionalFormatting>
  <conditionalFormatting sqref="M11">
    <cfRule type="cellIs" dxfId="207" priority="121" operator="lessThan">
      <formula>$C$4</formula>
    </cfRule>
  </conditionalFormatting>
  <conditionalFormatting sqref="M12">
    <cfRule type="cellIs" dxfId="206" priority="122" operator="lessThan">
      <formula>$C$4</formula>
    </cfRule>
  </conditionalFormatting>
  <conditionalFormatting sqref="M13">
    <cfRule type="cellIs" dxfId="205" priority="123" operator="lessThan">
      <formula>$C$4</formula>
    </cfRule>
  </conditionalFormatting>
  <conditionalFormatting sqref="M14">
    <cfRule type="cellIs" dxfId="204" priority="124" operator="lessThan">
      <formula>$C$4</formula>
    </cfRule>
  </conditionalFormatting>
  <conditionalFormatting sqref="M15">
    <cfRule type="cellIs" dxfId="203" priority="125" operator="lessThan">
      <formula>$C$4</formula>
    </cfRule>
  </conditionalFormatting>
  <conditionalFormatting sqref="M16">
    <cfRule type="cellIs" dxfId="202" priority="126" operator="lessThan">
      <formula>$C$4</formula>
    </cfRule>
  </conditionalFormatting>
  <conditionalFormatting sqref="M17">
    <cfRule type="cellIs" dxfId="201" priority="127" operator="lessThan">
      <formula>$C$4</formula>
    </cfRule>
  </conditionalFormatting>
  <conditionalFormatting sqref="M18">
    <cfRule type="cellIs" dxfId="200" priority="128" operator="lessThan">
      <formula>$C$4</formula>
    </cfRule>
  </conditionalFormatting>
  <conditionalFormatting sqref="M19">
    <cfRule type="cellIs" dxfId="199" priority="129" operator="lessThan">
      <formula>$C$4</formula>
    </cfRule>
  </conditionalFormatting>
  <conditionalFormatting sqref="M20">
    <cfRule type="cellIs" dxfId="198" priority="130" operator="lessThan">
      <formula>$C$4</formula>
    </cfRule>
  </conditionalFormatting>
  <conditionalFormatting sqref="M21">
    <cfRule type="cellIs" dxfId="197" priority="131" operator="lessThan">
      <formula>$C$4</formula>
    </cfRule>
  </conditionalFormatting>
  <conditionalFormatting sqref="M22">
    <cfRule type="cellIs" dxfId="196" priority="132" operator="lessThan">
      <formula>$C$4</formula>
    </cfRule>
  </conditionalFormatting>
  <conditionalFormatting sqref="M23">
    <cfRule type="cellIs" dxfId="195" priority="133" operator="lessThan">
      <formula>$C$4</formula>
    </cfRule>
  </conditionalFormatting>
  <conditionalFormatting sqref="M24">
    <cfRule type="cellIs" dxfId="194" priority="134" operator="lessThan">
      <formula>$C$4</formula>
    </cfRule>
  </conditionalFormatting>
  <conditionalFormatting sqref="M25">
    <cfRule type="cellIs" dxfId="193" priority="135" operator="lessThan">
      <formula>$C$4</formula>
    </cfRule>
  </conditionalFormatting>
  <conditionalFormatting sqref="M26">
    <cfRule type="cellIs" dxfId="192" priority="136" operator="lessThan">
      <formula>$C$4</formula>
    </cfRule>
  </conditionalFormatting>
  <conditionalFormatting sqref="M27">
    <cfRule type="cellIs" dxfId="191" priority="137" operator="lessThan">
      <formula>$C$4</formula>
    </cfRule>
  </conditionalFormatting>
  <conditionalFormatting sqref="M28">
    <cfRule type="cellIs" dxfId="190" priority="138" operator="lessThan">
      <formula>$C$4</formula>
    </cfRule>
  </conditionalFormatting>
  <conditionalFormatting sqref="M29">
    <cfRule type="cellIs" dxfId="189" priority="139" operator="lessThan">
      <formula>$C$4</formula>
    </cfRule>
  </conditionalFormatting>
  <conditionalFormatting sqref="M30">
    <cfRule type="cellIs" dxfId="188" priority="140" operator="lessThan">
      <formula>$C$4</formula>
    </cfRule>
  </conditionalFormatting>
  <conditionalFormatting sqref="M31">
    <cfRule type="cellIs" dxfId="187" priority="141" operator="lessThan">
      <formula>$C$4</formula>
    </cfRule>
  </conditionalFormatting>
  <conditionalFormatting sqref="M32">
    <cfRule type="cellIs" dxfId="186" priority="142" operator="lessThan">
      <formula>$C$4</formula>
    </cfRule>
  </conditionalFormatting>
  <conditionalFormatting sqref="M33">
    <cfRule type="cellIs" dxfId="185" priority="143" operator="lessThan">
      <formula>$C$4</formula>
    </cfRule>
  </conditionalFormatting>
  <conditionalFormatting sqref="M34">
    <cfRule type="cellIs" dxfId="184" priority="144" operator="lessThan">
      <formula>$C$4</formula>
    </cfRule>
  </conditionalFormatting>
  <conditionalFormatting sqref="M35">
    <cfRule type="cellIs" dxfId="183" priority="145" operator="lessThan">
      <formula>$C$4</formula>
    </cfRule>
  </conditionalFormatting>
  <conditionalFormatting sqref="M36">
    <cfRule type="cellIs" dxfId="182" priority="146" operator="lessThan">
      <formula>$C$4</formula>
    </cfRule>
  </conditionalFormatting>
  <conditionalFormatting sqref="M37">
    <cfRule type="cellIs" dxfId="181" priority="147" operator="lessThan">
      <formula>$C$4</formula>
    </cfRule>
  </conditionalFormatting>
  <conditionalFormatting sqref="M38">
    <cfRule type="cellIs" dxfId="180" priority="148" operator="lessThan">
      <formula>$C$4</formula>
    </cfRule>
  </conditionalFormatting>
  <conditionalFormatting sqref="M39">
    <cfRule type="cellIs" dxfId="179" priority="149" operator="lessThan">
      <formula>$C$4</formula>
    </cfRule>
  </conditionalFormatting>
  <conditionalFormatting sqref="M40">
    <cfRule type="cellIs" dxfId="178" priority="150" operator="lessThan">
      <formula>$C$4</formula>
    </cfRule>
  </conditionalFormatting>
  <conditionalFormatting sqref="M41">
    <cfRule type="cellIs" dxfId="177" priority="151" operator="lessThan">
      <formula>$C$4</formula>
    </cfRule>
  </conditionalFormatting>
  <conditionalFormatting sqref="M42">
    <cfRule type="cellIs" dxfId="176" priority="152" operator="lessThan">
      <formula>$C$4</formula>
    </cfRule>
  </conditionalFormatting>
  <conditionalFormatting sqref="M43">
    <cfRule type="cellIs" dxfId="175" priority="153" operator="lessThan">
      <formula>$C$4</formula>
    </cfRule>
  </conditionalFormatting>
  <conditionalFormatting sqref="M44">
    <cfRule type="cellIs" dxfId="174" priority="154" operator="lessThan">
      <formula>$C$4</formula>
    </cfRule>
  </conditionalFormatting>
  <conditionalFormatting sqref="M45">
    <cfRule type="cellIs" dxfId="173" priority="155" operator="lessThan">
      <formula>$C$4</formula>
    </cfRule>
  </conditionalFormatting>
  <conditionalFormatting sqref="M46">
    <cfRule type="cellIs" dxfId="172" priority="156" operator="lessThan">
      <formula>$C$4</formula>
    </cfRule>
  </conditionalFormatting>
  <conditionalFormatting sqref="M47">
    <cfRule type="cellIs" dxfId="171" priority="157" operator="lessThan">
      <formula>$C$4</formula>
    </cfRule>
  </conditionalFormatting>
  <conditionalFormatting sqref="M48">
    <cfRule type="cellIs" dxfId="170" priority="158" operator="lessThan">
      <formula>$C$4</formula>
    </cfRule>
  </conditionalFormatting>
  <conditionalFormatting sqref="M49">
    <cfRule type="cellIs" dxfId="169" priority="159" operator="lessThan">
      <formula>$C$4</formula>
    </cfRule>
  </conditionalFormatting>
  <conditionalFormatting sqref="M50">
    <cfRule type="cellIs" dxfId="168" priority="160" operator="lessThan">
      <formula>$C$4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tabSelected="1" topLeftCell="A32" workbookViewId="0">
      <selection activeCell="A45" sqref="A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420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154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420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94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39075</v>
      </c>
      <c r="C11" s="19" t="s">
        <v>155</v>
      </c>
      <c r="D11" s="18"/>
      <c r="E11" s="19">
        <f t="shared" ref="E11:E50" si="0">IF((COUNTA(T11:AA11)&gt;0),(ROUND( AVERAGE(T11:AA11),0)),"")</f>
        <v>86</v>
      </c>
      <c r="F11" s="19" t="str">
        <f t="shared" ref="F11:F50" si="1">IF(AND(ISNUMBER(E11),E11&gt;=1),IF(E11&lt;=$FD$13,$FE$13,IF(E11&lt;=$FD$14,$FE$14,IF(E11&lt;=$FD$15,$FE$15,IF(E11&lt;=$FD$16,$FE$16,)))), "")</f>
        <v>A</v>
      </c>
      <c r="G11" s="19">
        <f>IF((COUNTA(T11:AC11)&gt;0),(ROUND((AVERAGE(T11:AD11)),0)),"")</f>
        <v>86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mengidentifikasi tembang Pocung, menganalisis unsur pembangun novel, menganalisis pilihan kata dalam teks sesorah, mengidentifikasi adat mantu dan menulis aksara Jawa</v>
      </c>
      <c r="K11" s="19">
        <f t="shared" ref="K11:K50" si="4">IF((COUNTA(AF11:AN11)&gt;0),AVERAGE(AF11:AN11),"")</f>
        <v>87.6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87.6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 dalam mengidentifikasi tembang Pocung, menganalisis unsur pembangun novel, menganalisis pilihan kata dalam teks sesorah, mengidentifikasi adat mantu dan menulis aksara Jawa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84</v>
      </c>
      <c r="U11" s="1">
        <v>82</v>
      </c>
      <c r="V11" s="1">
        <v>86</v>
      </c>
      <c r="W11" s="1">
        <v>91</v>
      </c>
      <c r="X11" s="1">
        <v>89</v>
      </c>
      <c r="Y11" s="1"/>
      <c r="Z11" s="1"/>
      <c r="AA11" s="1"/>
      <c r="AB11" s="1"/>
      <c r="AC11" s="1"/>
      <c r="AD11" s="1"/>
      <c r="AE11" s="18"/>
      <c r="AF11" s="1">
        <v>86</v>
      </c>
      <c r="AG11" s="1">
        <v>88</v>
      </c>
      <c r="AH11" s="1">
        <v>80</v>
      </c>
      <c r="AI11" s="1">
        <v>95</v>
      </c>
      <c r="AJ11" s="1">
        <v>89</v>
      </c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>
      <c r="A12" s="19">
        <v>2</v>
      </c>
      <c r="B12" s="19">
        <v>39090</v>
      </c>
      <c r="C12" s="19" t="s">
        <v>156</v>
      </c>
      <c r="D12" s="18"/>
      <c r="E12" s="19">
        <f t="shared" si="0"/>
        <v>77</v>
      </c>
      <c r="F12" s="19" t="str">
        <f t="shared" si="1"/>
        <v>B</v>
      </c>
      <c r="G12" s="19">
        <f>IF((COUNTA(T12:AC12)&gt;0),(ROUND((AVERAGE(T12:AD12)),0)),"")</f>
        <v>77</v>
      </c>
      <c r="H12" s="19" t="str">
        <f t="shared" si="2"/>
        <v>B</v>
      </c>
      <c r="I12" s="35">
        <v>2</v>
      </c>
      <c r="J12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2" s="19">
        <f t="shared" si="4"/>
        <v>79.599999999999994</v>
      </c>
      <c r="L12" s="19" t="str">
        <f t="shared" si="5"/>
        <v>B</v>
      </c>
      <c r="M12" s="19">
        <f t="shared" si="6"/>
        <v>79.599999999999994</v>
      </c>
      <c r="N12" s="19" t="str">
        <f t="shared" si="7"/>
        <v>B</v>
      </c>
      <c r="O12" s="35">
        <v>2</v>
      </c>
      <c r="P12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12" s="19" t="str">
        <f t="shared" si="9"/>
        <v>A</v>
      </c>
      <c r="R12" s="19" t="str">
        <f t="shared" si="10"/>
        <v>A</v>
      </c>
      <c r="S12" s="18"/>
      <c r="T12" s="1">
        <v>75</v>
      </c>
      <c r="U12" s="1">
        <v>82</v>
      </c>
      <c r="V12" s="1">
        <v>73</v>
      </c>
      <c r="W12" s="1">
        <v>75</v>
      </c>
      <c r="X12" s="1">
        <v>82</v>
      </c>
      <c r="Y12" s="1"/>
      <c r="Z12" s="1"/>
      <c r="AA12" s="1"/>
      <c r="AB12" s="1"/>
      <c r="AC12" s="1"/>
      <c r="AD12" s="1"/>
      <c r="AE12" s="18"/>
      <c r="AF12" s="1">
        <v>71</v>
      </c>
      <c r="AG12" s="1">
        <v>75</v>
      </c>
      <c r="AH12" s="1">
        <v>75</v>
      </c>
      <c r="AI12" s="1">
        <v>95</v>
      </c>
      <c r="AJ12" s="1">
        <v>82</v>
      </c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>
      <c r="A13" s="19">
        <v>3</v>
      </c>
      <c r="B13" s="19">
        <v>39105</v>
      </c>
      <c r="C13" s="19" t="s">
        <v>157</v>
      </c>
      <c r="D13" s="18"/>
      <c r="E13" s="19">
        <f t="shared" si="0"/>
        <v>87</v>
      </c>
      <c r="F13" s="19" t="str">
        <f t="shared" si="1"/>
        <v>A</v>
      </c>
      <c r="G13" s="19">
        <f>IF((COUNTA(T12:AC12)&gt;0),(ROUND((AVERAGE(T13:AD13)),0)),"")</f>
        <v>87</v>
      </c>
      <c r="H13" s="19" t="str">
        <f t="shared" si="2"/>
        <v>A</v>
      </c>
      <c r="I13" s="35">
        <v>1</v>
      </c>
      <c r="J13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13" s="19">
        <f t="shared" si="4"/>
        <v>89</v>
      </c>
      <c r="L13" s="19" t="str">
        <f t="shared" si="5"/>
        <v>A</v>
      </c>
      <c r="M13" s="19">
        <f t="shared" si="6"/>
        <v>89</v>
      </c>
      <c r="N13" s="19" t="str">
        <f t="shared" si="7"/>
        <v>A</v>
      </c>
      <c r="O13" s="35">
        <v>1</v>
      </c>
      <c r="P13" s="19" t="str">
        <f t="shared" si="8"/>
        <v>Sangat terampil  dalam mengidentifikasi tembang Pocung, menganalisis unsur pembangun novel, menganalisis pilihan kata dalam teks sesorah, mengidentifikasi adat mantu dan menulis aksara Jawa</v>
      </c>
      <c r="Q13" s="19" t="str">
        <f t="shared" si="9"/>
        <v>A</v>
      </c>
      <c r="R13" s="19" t="str">
        <f t="shared" si="10"/>
        <v>A</v>
      </c>
      <c r="S13" s="18"/>
      <c r="T13" s="1">
        <v>96</v>
      </c>
      <c r="U13" s="1">
        <v>82</v>
      </c>
      <c r="V13" s="1">
        <v>93</v>
      </c>
      <c r="W13" s="1">
        <v>73</v>
      </c>
      <c r="X13" s="1">
        <v>90</v>
      </c>
      <c r="Y13" s="1"/>
      <c r="Z13" s="1"/>
      <c r="AA13" s="1"/>
      <c r="AB13" s="1"/>
      <c r="AC13" s="1"/>
      <c r="AD13" s="1"/>
      <c r="AE13" s="18"/>
      <c r="AF13" s="1">
        <v>83</v>
      </c>
      <c r="AG13" s="1">
        <v>87</v>
      </c>
      <c r="AH13" s="1">
        <v>90</v>
      </c>
      <c r="AI13" s="1">
        <v>95</v>
      </c>
      <c r="AJ13" s="1">
        <v>90</v>
      </c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192</v>
      </c>
      <c r="FI13" s="75" t="s">
        <v>193</v>
      </c>
      <c r="FJ13" s="39">
        <v>12301</v>
      </c>
      <c r="FK13" s="39">
        <v>12311</v>
      </c>
    </row>
    <row r="14" spans="1:167">
      <c r="A14" s="19">
        <v>4</v>
      </c>
      <c r="B14" s="19">
        <v>39120</v>
      </c>
      <c r="C14" s="19" t="s">
        <v>158</v>
      </c>
      <c r="D14" s="18"/>
      <c r="E14" s="19">
        <f t="shared" si="0"/>
        <v>89</v>
      </c>
      <c r="F14" s="19" t="str">
        <f t="shared" si="1"/>
        <v>A</v>
      </c>
      <c r="G14" s="19">
        <f>IF((COUNTA(T12:AC12)&gt;0),(ROUND((AVERAGE(T14:AD14)),0)),"")</f>
        <v>89</v>
      </c>
      <c r="H14" s="19" t="str">
        <f t="shared" si="2"/>
        <v>A</v>
      </c>
      <c r="I14" s="35">
        <v>1</v>
      </c>
      <c r="J14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14" s="19">
        <f t="shared" si="4"/>
        <v>88.6</v>
      </c>
      <c r="L14" s="19" t="str">
        <f t="shared" si="5"/>
        <v>A</v>
      </c>
      <c r="M14" s="19">
        <f t="shared" si="6"/>
        <v>88.6</v>
      </c>
      <c r="N14" s="19" t="str">
        <f t="shared" si="7"/>
        <v>A</v>
      </c>
      <c r="O14" s="35">
        <v>1</v>
      </c>
      <c r="P14" s="19" t="str">
        <f t="shared" si="8"/>
        <v>Sangat terampil  dalam mengidentifikasi tembang Pocung, menganalisis unsur pembangun novel, menganalisis pilihan kata dalam teks sesorah, mengidentifikasi adat mantu dan menulis aksara Jawa</v>
      </c>
      <c r="Q14" s="19" t="str">
        <f t="shared" si="9"/>
        <v>A</v>
      </c>
      <c r="R14" s="19" t="str">
        <f t="shared" si="10"/>
        <v>A</v>
      </c>
      <c r="S14" s="18"/>
      <c r="T14" s="1">
        <v>96</v>
      </c>
      <c r="U14" s="1">
        <v>82</v>
      </c>
      <c r="V14" s="1">
        <v>93</v>
      </c>
      <c r="W14" s="1">
        <v>89</v>
      </c>
      <c r="X14" s="1">
        <v>85</v>
      </c>
      <c r="Y14" s="1"/>
      <c r="Z14" s="1"/>
      <c r="AA14" s="1"/>
      <c r="AB14" s="1"/>
      <c r="AC14" s="1"/>
      <c r="AD14" s="1"/>
      <c r="AE14" s="18"/>
      <c r="AF14" s="1">
        <v>90</v>
      </c>
      <c r="AG14" s="1">
        <v>88</v>
      </c>
      <c r="AH14" s="1">
        <v>85</v>
      </c>
      <c r="AI14" s="1">
        <v>95</v>
      </c>
      <c r="AJ14" s="1">
        <v>85</v>
      </c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>
      <c r="A15" s="19">
        <v>5</v>
      </c>
      <c r="B15" s="19">
        <v>39135</v>
      </c>
      <c r="C15" s="19" t="s">
        <v>159</v>
      </c>
      <c r="D15" s="18"/>
      <c r="E15" s="19">
        <f t="shared" si="0"/>
        <v>90</v>
      </c>
      <c r="F15" s="19" t="str">
        <f t="shared" si="1"/>
        <v>A</v>
      </c>
      <c r="G15" s="19">
        <f>IF((COUNTA(T12:AC12)&gt;0),(ROUND((AVERAGE(T15:AD15)),0)),"")</f>
        <v>90</v>
      </c>
      <c r="H15" s="19" t="str">
        <f t="shared" si="2"/>
        <v>A</v>
      </c>
      <c r="I15" s="35">
        <v>1</v>
      </c>
      <c r="J15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15" s="19">
        <f t="shared" si="4"/>
        <v>86.6</v>
      </c>
      <c r="L15" s="19" t="str">
        <f t="shared" si="5"/>
        <v>A</v>
      </c>
      <c r="M15" s="19">
        <f t="shared" si="6"/>
        <v>86.6</v>
      </c>
      <c r="N15" s="19" t="str">
        <f t="shared" si="7"/>
        <v>A</v>
      </c>
      <c r="O15" s="35">
        <v>1</v>
      </c>
      <c r="P15" s="19" t="str">
        <f t="shared" si="8"/>
        <v>Sangat terampil  dalam mengidentifikasi tembang Pocung, menganalisis unsur pembangun novel, menganalisis pilihan kata dalam teks sesorah, mengidentifikasi adat mantu dan menulis aksara Jawa</v>
      </c>
      <c r="Q15" s="19" t="str">
        <f t="shared" si="9"/>
        <v>A</v>
      </c>
      <c r="R15" s="19" t="str">
        <f t="shared" si="10"/>
        <v>A</v>
      </c>
      <c r="S15" s="18"/>
      <c r="T15" s="1">
        <v>94</v>
      </c>
      <c r="U15" s="1">
        <v>82</v>
      </c>
      <c r="V15" s="1">
        <v>93</v>
      </c>
      <c r="W15" s="1">
        <v>93</v>
      </c>
      <c r="X15" s="1">
        <v>87</v>
      </c>
      <c r="Y15" s="1"/>
      <c r="Z15" s="1"/>
      <c r="AA15" s="1"/>
      <c r="AB15" s="1"/>
      <c r="AC15" s="1"/>
      <c r="AD15" s="1"/>
      <c r="AE15" s="18"/>
      <c r="AF15" s="1">
        <v>87</v>
      </c>
      <c r="AG15" s="1">
        <v>89</v>
      </c>
      <c r="AH15" s="1">
        <v>75</v>
      </c>
      <c r="AI15" s="1">
        <v>95</v>
      </c>
      <c r="AJ15" s="1">
        <v>87</v>
      </c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194</v>
      </c>
      <c r="FI15" s="75" t="s">
        <v>195</v>
      </c>
      <c r="FJ15" s="39">
        <v>12302</v>
      </c>
      <c r="FK15" s="39">
        <v>12312</v>
      </c>
    </row>
    <row r="16" spans="1:167">
      <c r="A16" s="19">
        <v>6</v>
      </c>
      <c r="B16" s="19">
        <v>39540</v>
      </c>
      <c r="C16" s="19" t="s">
        <v>160</v>
      </c>
      <c r="D16" s="18"/>
      <c r="E16" s="19">
        <f t="shared" si="0"/>
        <v>86</v>
      </c>
      <c r="F16" s="19" t="str">
        <f t="shared" si="1"/>
        <v>A</v>
      </c>
      <c r="G16" s="19">
        <f>IF((COUNTA(T12:AC12)&gt;0),(ROUND((AVERAGE(T16:AD16)),0)),"")</f>
        <v>86</v>
      </c>
      <c r="H16" s="19" t="str">
        <f t="shared" si="2"/>
        <v>A</v>
      </c>
      <c r="I16" s="35">
        <v>1</v>
      </c>
      <c r="J16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16" s="19">
        <f t="shared" si="4"/>
        <v>83.4</v>
      </c>
      <c r="L16" s="19" t="str">
        <f t="shared" si="5"/>
        <v>B</v>
      </c>
      <c r="M16" s="19">
        <f t="shared" si="6"/>
        <v>83.4</v>
      </c>
      <c r="N16" s="19" t="str">
        <f t="shared" si="7"/>
        <v>B</v>
      </c>
      <c r="O16" s="35">
        <v>2</v>
      </c>
      <c r="P16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16" s="19" t="str">
        <f t="shared" si="9"/>
        <v>A</v>
      </c>
      <c r="R16" s="19" t="str">
        <f t="shared" si="10"/>
        <v>A</v>
      </c>
      <c r="S16" s="18"/>
      <c r="T16" s="1">
        <v>93</v>
      </c>
      <c r="U16" s="1">
        <v>82</v>
      </c>
      <c r="V16" s="1">
        <v>86</v>
      </c>
      <c r="W16" s="1">
        <v>83</v>
      </c>
      <c r="X16" s="1">
        <v>85</v>
      </c>
      <c r="Y16" s="1"/>
      <c r="Z16" s="1"/>
      <c r="AA16" s="1"/>
      <c r="AB16" s="1"/>
      <c r="AC16" s="1"/>
      <c r="AD16" s="1"/>
      <c r="AE16" s="18"/>
      <c r="AF16" s="1">
        <v>91</v>
      </c>
      <c r="AG16" s="1">
        <v>88</v>
      </c>
      <c r="AH16" s="1">
        <v>75</v>
      </c>
      <c r="AI16" s="1">
        <v>78</v>
      </c>
      <c r="AJ16" s="1">
        <v>85</v>
      </c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>
      <c r="A17" s="19">
        <v>7</v>
      </c>
      <c r="B17" s="19">
        <v>39165</v>
      </c>
      <c r="C17" s="19" t="s">
        <v>161</v>
      </c>
      <c r="D17" s="18"/>
      <c r="E17" s="19">
        <f t="shared" si="0"/>
        <v>81</v>
      </c>
      <c r="F17" s="19" t="str">
        <f t="shared" si="1"/>
        <v>B</v>
      </c>
      <c r="G17" s="19">
        <f>IF((COUNTA(T12:AC12)&gt;0),(ROUND((AVERAGE(T17:AD17)),0)),"")</f>
        <v>81</v>
      </c>
      <c r="H17" s="19" t="str">
        <f t="shared" si="2"/>
        <v>B</v>
      </c>
      <c r="I17" s="35">
        <v>2</v>
      </c>
      <c r="J17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7" s="19">
        <f t="shared" si="4"/>
        <v>77.599999999999994</v>
      </c>
      <c r="L17" s="19" t="str">
        <f t="shared" si="5"/>
        <v>B</v>
      </c>
      <c r="M17" s="19">
        <f t="shared" si="6"/>
        <v>77.599999999999994</v>
      </c>
      <c r="N17" s="19" t="str">
        <f t="shared" si="7"/>
        <v>B</v>
      </c>
      <c r="O17" s="35">
        <v>2</v>
      </c>
      <c r="P17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17" s="19" t="str">
        <f t="shared" si="9"/>
        <v>B</v>
      </c>
      <c r="R17" s="19" t="str">
        <f t="shared" si="10"/>
        <v>B</v>
      </c>
      <c r="S17" s="18"/>
      <c r="T17" s="1">
        <v>77</v>
      </c>
      <c r="U17" s="1">
        <v>80</v>
      </c>
      <c r="V17" s="1">
        <v>93</v>
      </c>
      <c r="W17" s="1">
        <v>78</v>
      </c>
      <c r="X17" s="1">
        <v>75</v>
      </c>
      <c r="Y17" s="1"/>
      <c r="Z17" s="1"/>
      <c r="AA17" s="1"/>
      <c r="AB17" s="1"/>
      <c r="AC17" s="1"/>
      <c r="AD17" s="1"/>
      <c r="AE17" s="18"/>
      <c r="AF17" s="1">
        <v>70</v>
      </c>
      <c r="AG17" s="1">
        <v>78</v>
      </c>
      <c r="AH17" s="1">
        <v>70</v>
      </c>
      <c r="AI17" s="1">
        <v>95</v>
      </c>
      <c r="AJ17" s="1">
        <v>75</v>
      </c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196</v>
      </c>
      <c r="FI17" s="75" t="s">
        <v>197</v>
      </c>
      <c r="FJ17" s="39">
        <v>12303</v>
      </c>
      <c r="FK17" s="39">
        <v>12313</v>
      </c>
    </row>
    <row r="18" spans="1:167">
      <c r="A18" s="19">
        <v>8</v>
      </c>
      <c r="B18" s="19">
        <v>39180</v>
      </c>
      <c r="C18" s="19" t="s">
        <v>162</v>
      </c>
      <c r="D18" s="18"/>
      <c r="E18" s="19">
        <f t="shared" si="0"/>
        <v>87</v>
      </c>
      <c r="F18" s="19" t="str">
        <f t="shared" si="1"/>
        <v>A</v>
      </c>
      <c r="G18" s="19">
        <f>IF((COUNTA(T12:AC12)&gt;0),(ROUND((AVERAGE(T18:AD18)),0)),"")</f>
        <v>87</v>
      </c>
      <c r="H18" s="19" t="str">
        <f t="shared" si="2"/>
        <v>A</v>
      </c>
      <c r="I18" s="35">
        <v>1</v>
      </c>
      <c r="J18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18" s="19">
        <f t="shared" si="4"/>
        <v>86</v>
      </c>
      <c r="L18" s="19" t="str">
        <f t="shared" si="5"/>
        <v>A</v>
      </c>
      <c r="M18" s="19">
        <f t="shared" si="6"/>
        <v>86</v>
      </c>
      <c r="N18" s="19" t="str">
        <f t="shared" si="7"/>
        <v>A</v>
      </c>
      <c r="O18" s="35">
        <v>1</v>
      </c>
      <c r="P18" s="19" t="str">
        <f t="shared" si="8"/>
        <v>Sangat terampil  dalam mengidentifikasi tembang Pocung, menganalisis unsur pembangun novel, menganalisis pilihan kata dalam teks sesorah, mengidentifikasi adat mantu dan menulis aksara Jawa</v>
      </c>
      <c r="Q18" s="19" t="str">
        <f t="shared" si="9"/>
        <v>A</v>
      </c>
      <c r="R18" s="19" t="str">
        <f t="shared" si="10"/>
        <v>A</v>
      </c>
      <c r="S18" s="18"/>
      <c r="T18" s="1">
        <v>92</v>
      </c>
      <c r="U18" s="1">
        <v>82</v>
      </c>
      <c r="V18" s="1">
        <v>86</v>
      </c>
      <c r="W18" s="1">
        <v>91</v>
      </c>
      <c r="X18" s="1">
        <v>86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84</v>
      </c>
      <c r="AH18" s="1">
        <v>80</v>
      </c>
      <c r="AI18" s="1">
        <v>95</v>
      </c>
      <c r="AJ18" s="1">
        <v>86</v>
      </c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>
      <c r="A19" s="19">
        <v>9</v>
      </c>
      <c r="B19" s="19">
        <v>39195</v>
      </c>
      <c r="C19" s="19" t="s">
        <v>163</v>
      </c>
      <c r="D19" s="18"/>
      <c r="E19" s="19">
        <f t="shared" si="0"/>
        <v>76</v>
      </c>
      <c r="F19" s="19" t="str">
        <f t="shared" si="1"/>
        <v>B</v>
      </c>
      <c r="G19" s="19">
        <f>IF((COUNTA(T12:AC12)&gt;0),(ROUND((AVERAGE(T19:AD19)),0)),"")</f>
        <v>76</v>
      </c>
      <c r="H19" s="19" t="str">
        <f t="shared" si="2"/>
        <v>B</v>
      </c>
      <c r="I19" s="35">
        <v>2</v>
      </c>
      <c r="J19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19" s="19">
        <f t="shared" si="4"/>
        <v>78.400000000000006</v>
      </c>
      <c r="L19" s="19" t="str">
        <f t="shared" si="5"/>
        <v>B</v>
      </c>
      <c r="M19" s="19">
        <f t="shared" si="6"/>
        <v>78.400000000000006</v>
      </c>
      <c r="N19" s="19" t="str">
        <f t="shared" si="7"/>
        <v>B</v>
      </c>
      <c r="O19" s="35">
        <v>2</v>
      </c>
      <c r="P19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19" s="19" t="str">
        <f t="shared" si="9"/>
        <v>B</v>
      </c>
      <c r="R19" s="19" t="str">
        <f t="shared" si="10"/>
        <v>B</v>
      </c>
      <c r="S19" s="18"/>
      <c r="T19" s="1">
        <v>78</v>
      </c>
      <c r="U19" s="1">
        <v>76</v>
      </c>
      <c r="V19" s="1">
        <v>80</v>
      </c>
      <c r="W19" s="1">
        <v>73</v>
      </c>
      <c r="X19" s="1">
        <v>75</v>
      </c>
      <c r="Y19" s="1"/>
      <c r="Z19" s="1"/>
      <c r="AA19" s="1"/>
      <c r="AB19" s="1"/>
      <c r="AC19" s="1"/>
      <c r="AD19" s="1"/>
      <c r="AE19" s="18"/>
      <c r="AF19" s="1">
        <v>74</v>
      </c>
      <c r="AG19" s="1">
        <v>78</v>
      </c>
      <c r="AH19" s="1">
        <v>70</v>
      </c>
      <c r="AI19" s="1">
        <v>95</v>
      </c>
      <c r="AJ19" s="1">
        <v>75</v>
      </c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75" t="s">
        <v>198</v>
      </c>
      <c r="FI19" s="75" t="s">
        <v>199</v>
      </c>
      <c r="FJ19" s="39">
        <v>12304</v>
      </c>
      <c r="FK19" s="39">
        <v>12314</v>
      </c>
    </row>
    <row r="20" spans="1:167">
      <c r="A20" s="19">
        <v>10</v>
      </c>
      <c r="B20" s="19">
        <v>39210</v>
      </c>
      <c r="C20" s="19" t="s">
        <v>164</v>
      </c>
      <c r="D20" s="18"/>
      <c r="E20" s="19">
        <f t="shared" si="0"/>
        <v>91</v>
      </c>
      <c r="F20" s="19" t="str">
        <f t="shared" si="1"/>
        <v>A</v>
      </c>
      <c r="G20" s="19">
        <f>IF((COUNTA(T12:AC12)&gt;0),(ROUND((AVERAGE(T20:AD20)),0)),"")</f>
        <v>91</v>
      </c>
      <c r="H20" s="19" t="str">
        <f t="shared" si="2"/>
        <v>A</v>
      </c>
      <c r="I20" s="35">
        <v>1</v>
      </c>
      <c r="J20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0" s="19">
        <f t="shared" si="4"/>
        <v>88.6</v>
      </c>
      <c r="L20" s="19" t="str">
        <f t="shared" si="5"/>
        <v>A</v>
      </c>
      <c r="M20" s="19">
        <f t="shared" si="6"/>
        <v>88.6</v>
      </c>
      <c r="N20" s="19" t="str">
        <f t="shared" si="7"/>
        <v>A</v>
      </c>
      <c r="O20" s="35">
        <v>1</v>
      </c>
      <c r="P20" s="19" t="str">
        <f t="shared" si="8"/>
        <v>Sangat terampil  dalam mengidentifikasi tembang Pocung, menganalisis unsur pembangun novel, menganalisis pilihan kata dalam teks sesorah, mengidentifikasi adat mantu dan menulis aksara Jawa</v>
      </c>
      <c r="Q20" s="19" t="str">
        <f t="shared" si="9"/>
        <v>A</v>
      </c>
      <c r="R20" s="19" t="str">
        <f t="shared" si="10"/>
        <v>A</v>
      </c>
      <c r="S20" s="18"/>
      <c r="T20" s="1">
        <v>90</v>
      </c>
      <c r="U20" s="1">
        <v>90</v>
      </c>
      <c r="V20" s="1">
        <v>87</v>
      </c>
      <c r="W20" s="1">
        <v>90</v>
      </c>
      <c r="X20" s="1">
        <v>96</v>
      </c>
      <c r="Y20" s="1"/>
      <c r="Z20" s="1"/>
      <c r="AA20" s="1"/>
      <c r="AB20" s="1"/>
      <c r="AC20" s="1"/>
      <c r="AD20" s="1"/>
      <c r="AE20" s="18"/>
      <c r="AF20" s="1">
        <v>80</v>
      </c>
      <c r="AG20" s="1">
        <v>93</v>
      </c>
      <c r="AH20" s="1">
        <v>90</v>
      </c>
      <c r="AI20" s="1">
        <v>95</v>
      </c>
      <c r="AJ20" s="1">
        <v>85</v>
      </c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>
      <c r="A21" s="19">
        <v>11</v>
      </c>
      <c r="B21" s="19">
        <v>39555</v>
      </c>
      <c r="C21" s="19" t="s">
        <v>165</v>
      </c>
      <c r="D21" s="18"/>
      <c r="E21" s="19">
        <f t="shared" si="0"/>
        <v>74</v>
      </c>
      <c r="F21" s="19" t="str">
        <f t="shared" si="1"/>
        <v>C</v>
      </c>
      <c r="G21" s="19">
        <f>IF((COUNTA(T12:AC12)&gt;0),(ROUND((AVERAGE(T21:AD21)),0)),"")</f>
        <v>74</v>
      </c>
      <c r="H21" s="19" t="str">
        <f t="shared" si="2"/>
        <v>C</v>
      </c>
      <c r="I21" s="35">
        <v>3</v>
      </c>
      <c r="J21" s="19" t="str">
        <f t="shared" si="3"/>
        <v>Memiliki kemampuan dalam mengidentifikasi tembang Pocung, menganalisis unsur pembangun novel, menganalisis pilihan kata dalam teks sesorah,  tetapi dalam mengidentifikasi adat mantu dan menulis aksara Jawa perlu ditingkatkan</v>
      </c>
      <c r="K21" s="19">
        <f t="shared" si="4"/>
        <v>80</v>
      </c>
      <c r="L21" s="19" t="str">
        <f t="shared" si="5"/>
        <v>B</v>
      </c>
      <c r="M21" s="19">
        <f t="shared" si="6"/>
        <v>80</v>
      </c>
      <c r="N21" s="19" t="str">
        <f t="shared" si="7"/>
        <v>B</v>
      </c>
      <c r="O21" s="35">
        <v>2</v>
      </c>
      <c r="P21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1" s="19" t="str">
        <f t="shared" si="9"/>
        <v>B</v>
      </c>
      <c r="R21" s="19" t="str">
        <f t="shared" si="10"/>
        <v>B</v>
      </c>
      <c r="S21" s="18"/>
      <c r="T21" s="1">
        <v>70</v>
      </c>
      <c r="U21" s="1">
        <v>82</v>
      </c>
      <c r="V21" s="1">
        <v>70</v>
      </c>
      <c r="W21" s="1">
        <v>73</v>
      </c>
      <c r="X21" s="1">
        <v>75</v>
      </c>
      <c r="Y21" s="1"/>
      <c r="Z21" s="1"/>
      <c r="AA21" s="1"/>
      <c r="AB21" s="1"/>
      <c r="AC21" s="1"/>
      <c r="AD21" s="1"/>
      <c r="AE21" s="18"/>
      <c r="AF21" s="1">
        <v>82</v>
      </c>
      <c r="AG21" s="1">
        <v>78</v>
      </c>
      <c r="AH21" s="1">
        <v>70</v>
      </c>
      <c r="AI21" s="1">
        <v>95</v>
      </c>
      <c r="AJ21" s="1">
        <v>75</v>
      </c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75" t="s">
        <v>200</v>
      </c>
      <c r="FI21" s="41" t="s">
        <v>201</v>
      </c>
      <c r="FJ21" s="39">
        <v>12305</v>
      </c>
      <c r="FK21" s="39">
        <v>12315</v>
      </c>
    </row>
    <row r="22" spans="1:167">
      <c r="A22" s="19">
        <v>12</v>
      </c>
      <c r="B22" s="19">
        <v>39225</v>
      </c>
      <c r="C22" s="19" t="s">
        <v>166</v>
      </c>
      <c r="D22" s="18"/>
      <c r="E22" s="19">
        <f t="shared" si="0"/>
        <v>89</v>
      </c>
      <c r="F22" s="19" t="str">
        <f t="shared" si="1"/>
        <v>A</v>
      </c>
      <c r="G22" s="19">
        <f>IF((COUNTA(T12:AC12)&gt;0),(ROUND((AVERAGE(T22:AD22)),0)),"")</f>
        <v>89</v>
      </c>
      <c r="H22" s="19" t="str">
        <f t="shared" si="2"/>
        <v>A</v>
      </c>
      <c r="I22" s="35">
        <v>1</v>
      </c>
      <c r="J22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2" s="19">
        <f t="shared" si="4"/>
        <v>84.6</v>
      </c>
      <c r="L22" s="19" t="str">
        <f t="shared" si="5"/>
        <v>A</v>
      </c>
      <c r="M22" s="19">
        <f t="shared" si="6"/>
        <v>84.6</v>
      </c>
      <c r="N22" s="19" t="str">
        <f t="shared" si="7"/>
        <v>A</v>
      </c>
      <c r="O22" s="35">
        <v>1</v>
      </c>
      <c r="P22" s="19" t="str">
        <f t="shared" si="8"/>
        <v>Sangat terampil  dalam mengidentifikasi tembang Pocung, menganalisis unsur pembangun novel, menganalisis pilihan kata dalam teks sesorah, mengidentifikasi adat mantu dan menulis aksara Jawa</v>
      </c>
      <c r="Q22" s="19" t="str">
        <f t="shared" si="9"/>
        <v>A</v>
      </c>
      <c r="R22" s="19" t="str">
        <f t="shared" si="10"/>
        <v>A</v>
      </c>
      <c r="S22" s="18"/>
      <c r="T22" s="1">
        <v>90</v>
      </c>
      <c r="U22" s="1">
        <v>87</v>
      </c>
      <c r="V22" s="1">
        <v>90</v>
      </c>
      <c r="W22" s="1">
        <v>91</v>
      </c>
      <c r="X22" s="1">
        <v>87</v>
      </c>
      <c r="Y22" s="1"/>
      <c r="Z22" s="1"/>
      <c r="AA22" s="1"/>
      <c r="AB22" s="1"/>
      <c r="AC22" s="1"/>
      <c r="AD22" s="1"/>
      <c r="AE22" s="18"/>
      <c r="AF22" s="1">
        <v>70</v>
      </c>
      <c r="AG22" s="1">
        <v>91</v>
      </c>
      <c r="AH22" s="1">
        <v>80</v>
      </c>
      <c r="AI22" s="1">
        <v>95</v>
      </c>
      <c r="AJ22" s="1">
        <v>87</v>
      </c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>
      <c r="A23" s="19">
        <v>13</v>
      </c>
      <c r="B23" s="19">
        <v>39240</v>
      </c>
      <c r="C23" s="19" t="s">
        <v>167</v>
      </c>
      <c r="D23" s="18"/>
      <c r="E23" s="19">
        <f t="shared" si="0"/>
        <v>85</v>
      </c>
      <c r="F23" s="19" t="str">
        <f t="shared" si="1"/>
        <v>A</v>
      </c>
      <c r="G23" s="19">
        <f>IF((COUNTA(T12:AC12)&gt;0),(ROUND((AVERAGE(T23:AD23)),0)),"")</f>
        <v>85</v>
      </c>
      <c r="H23" s="19" t="str">
        <f t="shared" si="2"/>
        <v>A</v>
      </c>
      <c r="I23" s="35">
        <v>1</v>
      </c>
      <c r="J23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3" s="19">
        <f t="shared" si="4"/>
        <v>84.2</v>
      </c>
      <c r="L23" s="19" t="str">
        <f t="shared" si="5"/>
        <v>A</v>
      </c>
      <c r="M23" s="19">
        <f t="shared" si="6"/>
        <v>84.2</v>
      </c>
      <c r="N23" s="19" t="str">
        <f t="shared" si="7"/>
        <v>A</v>
      </c>
      <c r="O23" s="35">
        <v>1</v>
      </c>
      <c r="P23" s="19" t="str">
        <f t="shared" si="8"/>
        <v>Sangat terampil  dalam mengidentifikasi tembang Pocung, menganalisis unsur pembangun novel, menganalisis pilihan kata dalam teks sesorah, mengidentifikasi adat mantu dan menulis aksara Jawa</v>
      </c>
      <c r="Q23" s="19" t="str">
        <f t="shared" si="9"/>
        <v>A</v>
      </c>
      <c r="R23" s="19" t="str">
        <f t="shared" si="10"/>
        <v>A</v>
      </c>
      <c r="S23" s="18"/>
      <c r="T23" s="1">
        <v>92</v>
      </c>
      <c r="U23" s="1">
        <v>82</v>
      </c>
      <c r="V23" s="1">
        <v>86</v>
      </c>
      <c r="W23" s="1">
        <v>87</v>
      </c>
      <c r="X23" s="1">
        <v>80</v>
      </c>
      <c r="Y23" s="1"/>
      <c r="Z23" s="1"/>
      <c r="AA23" s="1"/>
      <c r="AB23" s="1"/>
      <c r="AC23" s="1"/>
      <c r="AD23" s="1"/>
      <c r="AE23" s="18"/>
      <c r="AF23" s="1">
        <v>88</v>
      </c>
      <c r="AG23" s="1">
        <v>78</v>
      </c>
      <c r="AH23" s="1">
        <v>80</v>
      </c>
      <c r="AI23" s="1">
        <v>95</v>
      </c>
      <c r="AJ23" s="1">
        <v>80</v>
      </c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12306</v>
      </c>
      <c r="FK23" s="39">
        <v>12316</v>
      </c>
    </row>
    <row r="24" spans="1:167">
      <c r="A24" s="19">
        <v>14</v>
      </c>
      <c r="B24" s="19">
        <v>39255</v>
      </c>
      <c r="C24" s="19" t="s">
        <v>168</v>
      </c>
      <c r="D24" s="18"/>
      <c r="E24" s="19">
        <f t="shared" si="0"/>
        <v>81</v>
      </c>
      <c r="F24" s="19" t="str">
        <f t="shared" si="1"/>
        <v>B</v>
      </c>
      <c r="G24" s="19">
        <f>IF((COUNTA(T12:AC12)&gt;0),(ROUND((AVERAGE(T24:AD24)),0)),"")</f>
        <v>81</v>
      </c>
      <c r="H24" s="19" t="str">
        <f t="shared" si="2"/>
        <v>B</v>
      </c>
      <c r="I24" s="35">
        <v>2</v>
      </c>
      <c r="J24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4" s="19">
        <f t="shared" si="4"/>
        <v>81</v>
      </c>
      <c r="L24" s="19" t="str">
        <f t="shared" si="5"/>
        <v>B</v>
      </c>
      <c r="M24" s="19">
        <f t="shared" si="6"/>
        <v>81</v>
      </c>
      <c r="N24" s="19" t="str">
        <f t="shared" si="7"/>
        <v>B</v>
      </c>
      <c r="O24" s="35">
        <v>2</v>
      </c>
      <c r="P24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4" s="19" t="str">
        <f t="shared" si="9"/>
        <v>B</v>
      </c>
      <c r="R24" s="19" t="str">
        <f t="shared" si="10"/>
        <v>B</v>
      </c>
      <c r="S24" s="18"/>
      <c r="T24" s="1">
        <v>78</v>
      </c>
      <c r="U24" s="1">
        <v>70</v>
      </c>
      <c r="V24" s="1">
        <v>93</v>
      </c>
      <c r="W24" s="1">
        <v>78</v>
      </c>
      <c r="X24" s="1">
        <v>85</v>
      </c>
      <c r="Y24" s="1"/>
      <c r="Z24" s="1"/>
      <c r="AA24" s="1"/>
      <c r="AB24" s="1"/>
      <c r="AC24" s="1"/>
      <c r="AD24" s="1"/>
      <c r="AE24" s="18"/>
      <c r="AF24" s="1">
        <v>72</v>
      </c>
      <c r="AG24" s="1">
        <v>78</v>
      </c>
      <c r="AH24" s="1">
        <v>75</v>
      </c>
      <c r="AI24" s="1">
        <v>95</v>
      </c>
      <c r="AJ24" s="1">
        <v>85</v>
      </c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>
      <c r="A25" s="19">
        <v>15</v>
      </c>
      <c r="B25" s="19">
        <v>39270</v>
      </c>
      <c r="C25" s="19" t="s">
        <v>169</v>
      </c>
      <c r="D25" s="18"/>
      <c r="E25" s="19">
        <f t="shared" si="0"/>
        <v>87</v>
      </c>
      <c r="F25" s="19" t="str">
        <f t="shared" si="1"/>
        <v>A</v>
      </c>
      <c r="G25" s="19">
        <f>IF((COUNTA(T12:AC12)&gt;0),(ROUND((AVERAGE(T25:AD25)),0)),"")</f>
        <v>87</v>
      </c>
      <c r="H25" s="19" t="str">
        <f t="shared" si="2"/>
        <v>A</v>
      </c>
      <c r="I25" s="35">
        <v>1</v>
      </c>
      <c r="J25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5" s="19">
        <f t="shared" si="4"/>
        <v>84.8</v>
      </c>
      <c r="L25" s="19" t="str">
        <f t="shared" si="5"/>
        <v>A</v>
      </c>
      <c r="M25" s="19">
        <f t="shared" si="6"/>
        <v>84.8</v>
      </c>
      <c r="N25" s="19" t="str">
        <f t="shared" si="7"/>
        <v>A</v>
      </c>
      <c r="O25" s="35">
        <v>1</v>
      </c>
      <c r="P25" s="19" t="str">
        <f t="shared" si="8"/>
        <v>Sangat terampil  dalam mengidentifikasi tembang Pocung, menganalisis unsur pembangun novel, menganalisis pilihan kata dalam teks sesorah, mengidentifikasi adat mantu dan menulis aksara Jawa</v>
      </c>
      <c r="Q25" s="19" t="str">
        <f t="shared" si="9"/>
        <v>B</v>
      </c>
      <c r="R25" s="19" t="str">
        <f t="shared" si="10"/>
        <v>B</v>
      </c>
      <c r="S25" s="18"/>
      <c r="T25" s="1">
        <v>97</v>
      </c>
      <c r="U25" s="1">
        <v>82</v>
      </c>
      <c r="V25" s="1">
        <v>86</v>
      </c>
      <c r="W25" s="1">
        <v>88</v>
      </c>
      <c r="X25" s="1">
        <v>80</v>
      </c>
      <c r="Y25" s="1"/>
      <c r="Z25" s="1"/>
      <c r="AA25" s="1"/>
      <c r="AB25" s="1"/>
      <c r="AC25" s="1"/>
      <c r="AD25" s="1"/>
      <c r="AE25" s="18"/>
      <c r="AF25" s="1">
        <v>80</v>
      </c>
      <c r="AG25" s="1">
        <v>89</v>
      </c>
      <c r="AH25" s="1">
        <v>80</v>
      </c>
      <c r="AI25" s="1">
        <v>95</v>
      </c>
      <c r="AJ25" s="1">
        <v>80</v>
      </c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12307</v>
      </c>
      <c r="FK25" s="39">
        <v>12317</v>
      </c>
    </row>
    <row r="26" spans="1:167">
      <c r="A26" s="19">
        <v>16</v>
      </c>
      <c r="B26" s="19">
        <v>39285</v>
      </c>
      <c r="C26" s="19" t="s">
        <v>170</v>
      </c>
      <c r="D26" s="18"/>
      <c r="E26" s="19">
        <f t="shared" si="0"/>
        <v>85</v>
      </c>
      <c r="F26" s="19" t="str">
        <f t="shared" si="1"/>
        <v>A</v>
      </c>
      <c r="G26" s="19">
        <f>IF((COUNTA(T12:AC12)&gt;0),(ROUND((AVERAGE(T26:AD26)),0)),"")</f>
        <v>85</v>
      </c>
      <c r="H26" s="19" t="str">
        <f t="shared" si="2"/>
        <v>A</v>
      </c>
      <c r="I26" s="35">
        <v>1</v>
      </c>
      <c r="J26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6" s="19">
        <f t="shared" si="4"/>
        <v>83.2</v>
      </c>
      <c r="L26" s="19" t="str">
        <f t="shared" si="5"/>
        <v>B</v>
      </c>
      <c r="M26" s="19">
        <f t="shared" si="6"/>
        <v>83.2</v>
      </c>
      <c r="N26" s="19" t="str">
        <f t="shared" si="7"/>
        <v>B</v>
      </c>
      <c r="O26" s="35">
        <v>2</v>
      </c>
      <c r="P26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6" s="19" t="str">
        <f t="shared" si="9"/>
        <v>A</v>
      </c>
      <c r="R26" s="19" t="str">
        <f t="shared" si="10"/>
        <v>A</v>
      </c>
      <c r="S26" s="18"/>
      <c r="T26" s="1">
        <v>71</v>
      </c>
      <c r="U26" s="1">
        <v>82</v>
      </c>
      <c r="V26" s="1">
        <v>93</v>
      </c>
      <c r="W26" s="1">
        <v>88</v>
      </c>
      <c r="X26" s="1">
        <v>90</v>
      </c>
      <c r="Y26" s="1"/>
      <c r="Z26" s="1"/>
      <c r="AA26" s="1"/>
      <c r="AB26" s="1"/>
      <c r="AC26" s="1"/>
      <c r="AD26" s="1"/>
      <c r="AE26" s="18"/>
      <c r="AF26" s="1">
        <v>71</v>
      </c>
      <c r="AG26" s="1">
        <v>75</v>
      </c>
      <c r="AH26" s="1">
        <v>85</v>
      </c>
      <c r="AI26" s="1">
        <v>95</v>
      </c>
      <c r="AJ26" s="1">
        <v>90</v>
      </c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>
      <c r="A27" s="19">
        <v>17</v>
      </c>
      <c r="B27" s="19">
        <v>44632</v>
      </c>
      <c r="C27" s="19" t="s">
        <v>171</v>
      </c>
      <c r="D27" s="18"/>
      <c r="E27" s="19">
        <f t="shared" si="0"/>
        <v>83</v>
      </c>
      <c r="F27" s="19" t="str">
        <f t="shared" si="1"/>
        <v>B</v>
      </c>
      <c r="G27" s="19">
        <f>IF((COUNTA(T12:AC12)&gt;0),(ROUND((AVERAGE(T27:AD27)),0)),"")</f>
        <v>83</v>
      </c>
      <c r="H27" s="19" t="str">
        <f t="shared" si="2"/>
        <v>B</v>
      </c>
      <c r="I27" s="35">
        <v>2</v>
      </c>
      <c r="J27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7" s="19">
        <f t="shared" si="4"/>
        <v>84</v>
      </c>
      <c r="L27" s="19" t="str">
        <f t="shared" si="5"/>
        <v>B</v>
      </c>
      <c r="M27" s="19">
        <f t="shared" si="6"/>
        <v>84</v>
      </c>
      <c r="N27" s="19" t="str">
        <f t="shared" si="7"/>
        <v>B</v>
      </c>
      <c r="O27" s="35">
        <v>2</v>
      </c>
      <c r="P27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7" s="19" t="str">
        <f t="shared" si="9"/>
        <v>A</v>
      </c>
      <c r="R27" s="19" t="str">
        <f t="shared" si="10"/>
        <v>A</v>
      </c>
      <c r="S27" s="18"/>
      <c r="T27" s="1">
        <v>77</v>
      </c>
      <c r="U27" s="1">
        <v>82</v>
      </c>
      <c r="V27" s="1">
        <v>86</v>
      </c>
      <c r="W27" s="1">
        <v>86</v>
      </c>
      <c r="X27" s="1">
        <v>85</v>
      </c>
      <c r="Y27" s="1"/>
      <c r="Z27" s="1"/>
      <c r="AA27" s="1"/>
      <c r="AB27" s="1"/>
      <c r="AC27" s="1"/>
      <c r="AD27" s="1"/>
      <c r="AE27" s="18"/>
      <c r="AF27" s="1">
        <v>90</v>
      </c>
      <c r="AG27" s="1">
        <v>70</v>
      </c>
      <c r="AH27" s="1">
        <v>80</v>
      </c>
      <c r="AI27" s="1">
        <v>95</v>
      </c>
      <c r="AJ27" s="1">
        <v>85</v>
      </c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12308</v>
      </c>
      <c r="FK27" s="39">
        <v>12318</v>
      </c>
    </row>
    <row r="28" spans="1:167">
      <c r="A28" s="19">
        <v>18</v>
      </c>
      <c r="B28" s="19">
        <v>39300</v>
      </c>
      <c r="C28" s="19" t="s">
        <v>172</v>
      </c>
      <c r="D28" s="18"/>
      <c r="E28" s="19">
        <f t="shared" si="0"/>
        <v>80</v>
      </c>
      <c r="F28" s="19" t="str">
        <f t="shared" si="1"/>
        <v>B</v>
      </c>
      <c r="G28" s="19">
        <f>IF((COUNTA(T12:AC12)&gt;0),(ROUND((AVERAGE(T28:AD28)),0)),"")</f>
        <v>80</v>
      </c>
      <c r="H28" s="19" t="str">
        <f t="shared" si="2"/>
        <v>B</v>
      </c>
      <c r="I28" s="35">
        <v>2</v>
      </c>
      <c r="J28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28" s="19">
        <f t="shared" si="4"/>
        <v>82.8</v>
      </c>
      <c r="L28" s="19" t="str">
        <f t="shared" si="5"/>
        <v>B</v>
      </c>
      <c r="M28" s="19">
        <f t="shared" si="6"/>
        <v>82.8</v>
      </c>
      <c r="N28" s="19" t="str">
        <f t="shared" si="7"/>
        <v>B</v>
      </c>
      <c r="O28" s="35">
        <v>2</v>
      </c>
      <c r="P28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28" s="19" t="str">
        <f t="shared" si="9"/>
        <v>B</v>
      </c>
      <c r="R28" s="19" t="str">
        <f t="shared" si="10"/>
        <v>B</v>
      </c>
      <c r="S28" s="18"/>
      <c r="T28" s="1">
        <v>70</v>
      </c>
      <c r="U28" s="1">
        <v>82</v>
      </c>
      <c r="V28" s="1">
        <v>93</v>
      </c>
      <c r="W28" s="1">
        <v>75</v>
      </c>
      <c r="X28" s="1">
        <v>80</v>
      </c>
      <c r="Y28" s="1"/>
      <c r="Z28" s="1"/>
      <c r="AA28" s="1"/>
      <c r="AB28" s="1"/>
      <c r="AC28" s="1"/>
      <c r="AD28" s="1"/>
      <c r="AE28" s="18"/>
      <c r="AF28" s="1">
        <v>74</v>
      </c>
      <c r="AG28" s="1">
        <v>75</v>
      </c>
      <c r="AH28" s="1">
        <v>90</v>
      </c>
      <c r="AI28" s="1">
        <v>95</v>
      </c>
      <c r="AJ28" s="1">
        <v>80</v>
      </c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>
      <c r="A29" s="19">
        <v>19</v>
      </c>
      <c r="B29" s="19">
        <v>39315</v>
      </c>
      <c r="C29" s="19" t="s">
        <v>173</v>
      </c>
      <c r="D29" s="18"/>
      <c r="E29" s="19">
        <f t="shared" si="0"/>
        <v>90</v>
      </c>
      <c r="F29" s="19" t="str">
        <f t="shared" si="1"/>
        <v>A</v>
      </c>
      <c r="G29" s="19">
        <f>IF((COUNTA(T12:AC12)&gt;0),(ROUND((AVERAGE(T29:AD29)),0)),"")</f>
        <v>90</v>
      </c>
      <c r="H29" s="19" t="str">
        <f t="shared" si="2"/>
        <v>A</v>
      </c>
      <c r="I29" s="35">
        <v>1</v>
      </c>
      <c r="J29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29" s="19">
        <f t="shared" si="4"/>
        <v>87.6</v>
      </c>
      <c r="L29" s="19" t="str">
        <f t="shared" si="5"/>
        <v>A</v>
      </c>
      <c r="M29" s="19">
        <f t="shared" si="6"/>
        <v>87.6</v>
      </c>
      <c r="N29" s="19" t="str">
        <f t="shared" si="7"/>
        <v>A</v>
      </c>
      <c r="O29" s="35">
        <v>1</v>
      </c>
      <c r="P29" s="19" t="str">
        <f t="shared" si="8"/>
        <v>Sangat terampil  dalam mengidentifikasi tembang Pocung, menganalisis unsur pembangun novel, menganalisis pilihan kata dalam teks sesorah, mengidentifikasi adat mantu dan menulis aksara Jawa</v>
      </c>
      <c r="Q29" s="19" t="str">
        <f t="shared" si="9"/>
        <v>A</v>
      </c>
      <c r="R29" s="19" t="str">
        <f t="shared" si="10"/>
        <v>A</v>
      </c>
      <c r="S29" s="18"/>
      <c r="T29" s="1">
        <v>93</v>
      </c>
      <c r="U29" s="1">
        <v>82</v>
      </c>
      <c r="V29" s="1">
        <v>93</v>
      </c>
      <c r="W29" s="1">
        <v>93</v>
      </c>
      <c r="X29" s="1">
        <v>90</v>
      </c>
      <c r="Y29" s="1"/>
      <c r="Z29" s="1"/>
      <c r="AA29" s="1"/>
      <c r="AB29" s="1"/>
      <c r="AC29" s="1"/>
      <c r="AD29" s="1"/>
      <c r="AE29" s="18"/>
      <c r="AF29" s="1">
        <v>83</v>
      </c>
      <c r="AG29" s="1">
        <v>85</v>
      </c>
      <c r="AH29" s="1">
        <v>85</v>
      </c>
      <c r="AI29" s="1">
        <v>95</v>
      </c>
      <c r="AJ29" s="1">
        <v>90</v>
      </c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12309</v>
      </c>
      <c r="FK29" s="39">
        <v>12319</v>
      </c>
    </row>
    <row r="30" spans="1:167">
      <c r="A30" s="19">
        <v>20</v>
      </c>
      <c r="B30" s="19">
        <v>39330</v>
      </c>
      <c r="C30" s="19" t="s">
        <v>174</v>
      </c>
      <c r="D30" s="18"/>
      <c r="E30" s="19">
        <f t="shared" si="0"/>
        <v>91</v>
      </c>
      <c r="F30" s="19" t="str">
        <f t="shared" si="1"/>
        <v>A</v>
      </c>
      <c r="G30" s="19">
        <f>IF((COUNTA(T12:AC12)&gt;0),(ROUND((AVERAGE(T30:AD30)),0)),"")</f>
        <v>91</v>
      </c>
      <c r="H30" s="19" t="str">
        <f t="shared" si="2"/>
        <v>A</v>
      </c>
      <c r="I30" s="35">
        <v>1</v>
      </c>
      <c r="J30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0" s="19">
        <f t="shared" si="4"/>
        <v>84.8</v>
      </c>
      <c r="L30" s="19" t="str">
        <f t="shared" si="5"/>
        <v>A</v>
      </c>
      <c r="M30" s="19">
        <f t="shared" si="6"/>
        <v>84.8</v>
      </c>
      <c r="N30" s="19" t="str">
        <f t="shared" si="7"/>
        <v>A</v>
      </c>
      <c r="O30" s="35">
        <v>1</v>
      </c>
      <c r="P30" s="19" t="str">
        <f t="shared" si="8"/>
        <v>Sangat terampil  dalam mengidentifikasi tembang Pocung, menganalisis unsur pembangun novel, menganalisis pilihan kata dalam teks sesorah, mengidentifikasi adat mantu dan menulis aksara Jawa</v>
      </c>
      <c r="Q30" s="19" t="str">
        <f t="shared" si="9"/>
        <v>A</v>
      </c>
      <c r="R30" s="19" t="str">
        <f t="shared" si="10"/>
        <v>A</v>
      </c>
      <c r="S30" s="18"/>
      <c r="T30" s="1">
        <v>90</v>
      </c>
      <c r="U30" s="1">
        <v>90</v>
      </c>
      <c r="V30" s="1">
        <v>90</v>
      </c>
      <c r="W30" s="1">
        <v>93</v>
      </c>
      <c r="X30" s="1">
        <v>90</v>
      </c>
      <c r="Y30" s="1"/>
      <c r="Z30" s="1"/>
      <c r="AA30" s="1"/>
      <c r="AB30" s="1"/>
      <c r="AC30" s="1"/>
      <c r="AD30" s="1"/>
      <c r="AE30" s="18"/>
      <c r="AF30" s="1">
        <v>72</v>
      </c>
      <c r="AG30" s="1">
        <v>85</v>
      </c>
      <c r="AH30" s="1">
        <v>90</v>
      </c>
      <c r="AI30" s="1">
        <v>95</v>
      </c>
      <c r="AJ30" s="1">
        <v>82</v>
      </c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>
      <c r="A31" s="19">
        <v>21</v>
      </c>
      <c r="B31" s="19">
        <v>39345</v>
      </c>
      <c r="C31" s="19" t="s">
        <v>175</v>
      </c>
      <c r="D31" s="18"/>
      <c r="E31" s="19">
        <f t="shared" si="0"/>
        <v>79</v>
      </c>
      <c r="F31" s="19" t="str">
        <f t="shared" si="1"/>
        <v>B</v>
      </c>
      <c r="G31" s="19">
        <f>IF((COUNTA(T12:AC12)&gt;0),(ROUND((AVERAGE(T31:AD31)),0)),"")</f>
        <v>79</v>
      </c>
      <c r="H31" s="19" t="str">
        <f t="shared" si="2"/>
        <v>B</v>
      </c>
      <c r="I31" s="35">
        <v>2</v>
      </c>
      <c r="J31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1" s="19">
        <f t="shared" si="4"/>
        <v>84.6</v>
      </c>
      <c r="L31" s="19" t="str">
        <f t="shared" si="5"/>
        <v>A</v>
      </c>
      <c r="M31" s="19">
        <f t="shared" si="6"/>
        <v>84.6</v>
      </c>
      <c r="N31" s="19" t="str">
        <f t="shared" si="7"/>
        <v>A</v>
      </c>
      <c r="O31" s="35">
        <v>1</v>
      </c>
      <c r="P31" s="19" t="str">
        <f t="shared" si="8"/>
        <v>Sangat terampil  dalam mengidentifikasi tembang Pocung, menganalisis unsur pembangun novel, menganalisis pilihan kata dalam teks sesorah, mengidentifikasi adat mantu dan menulis aksara Jawa</v>
      </c>
      <c r="Q31" s="19" t="str">
        <f t="shared" si="9"/>
        <v>A</v>
      </c>
      <c r="R31" s="19" t="str">
        <f t="shared" si="10"/>
        <v>A</v>
      </c>
      <c r="S31" s="18"/>
      <c r="T31" s="1">
        <v>70</v>
      </c>
      <c r="U31" s="1">
        <v>82</v>
      </c>
      <c r="V31" s="1">
        <v>86</v>
      </c>
      <c r="W31" s="1">
        <v>73</v>
      </c>
      <c r="X31" s="1">
        <v>85</v>
      </c>
      <c r="Y31" s="1"/>
      <c r="Z31" s="1"/>
      <c r="AA31" s="1"/>
      <c r="AB31" s="1"/>
      <c r="AC31" s="1"/>
      <c r="AD31" s="1"/>
      <c r="AE31" s="18"/>
      <c r="AF31" s="1">
        <v>84</v>
      </c>
      <c r="AG31" s="1">
        <v>89</v>
      </c>
      <c r="AH31" s="1">
        <v>70</v>
      </c>
      <c r="AI31" s="1">
        <v>95</v>
      </c>
      <c r="AJ31" s="1">
        <v>85</v>
      </c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12310</v>
      </c>
      <c r="FK31" s="39">
        <v>12320</v>
      </c>
    </row>
    <row r="32" spans="1:167">
      <c r="A32" s="19">
        <v>22</v>
      </c>
      <c r="B32" s="19">
        <v>39360</v>
      </c>
      <c r="C32" s="19" t="s">
        <v>176</v>
      </c>
      <c r="D32" s="18"/>
      <c r="E32" s="19">
        <f t="shared" si="0"/>
        <v>86</v>
      </c>
      <c r="F32" s="19" t="str">
        <f t="shared" si="1"/>
        <v>A</v>
      </c>
      <c r="G32" s="19">
        <f>IF((COUNTA(T12:AC12)&gt;0),(ROUND((AVERAGE(T32:AD32)),0)),"")</f>
        <v>86</v>
      </c>
      <c r="H32" s="19" t="str">
        <f t="shared" si="2"/>
        <v>A</v>
      </c>
      <c r="I32" s="35">
        <v>1</v>
      </c>
      <c r="J32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2" s="19">
        <f t="shared" si="4"/>
        <v>86.8</v>
      </c>
      <c r="L32" s="19" t="str">
        <f t="shared" si="5"/>
        <v>A</v>
      </c>
      <c r="M32" s="19">
        <f t="shared" si="6"/>
        <v>86.8</v>
      </c>
      <c r="N32" s="19" t="str">
        <f t="shared" si="7"/>
        <v>A</v>
      </c>
      <c r="O32" s="35">
        <v>1</v>
      </c>
      <c r="P32" s="19" t="str">
        <f t="shared" si="8"/>
        <v>Sangat terampil  dalam mengidentifikasi tembang Pocung, menganalisis unsur pembangun novel, menganalisis pilihan kata dalam teks sesorah, mengidentifikasi adat mantu dan menulis aksara Jawa</v>
      </c>
      <c r="Q32" s="19" t="str">
        <f t="shared" si="9"/>
        <v>A</v>
      </c>
      <c r="R32" s="19" t="str">
        <f t="shared" si="10"/>
        <v>A</v>
      </c>
      <c r="S32" s="18"/>
      <c r="T32" s="1">
        <v>82</v>
      </c>
      <c r="U32" s="1">
        <v>82</v>
      </c>
      <c r="V32" s="1">
        <v>93</v>
      </c>
      <c r="W32" s="1">
        <v>88</v>
      </c>
      <c r="X32" s="1">
        <v>87</v>
      </c>
      <c r="Y32" s="1"/>
      <c r="Z32" s="1"/>
      <c r="AA32" s="1"/>
      <c r="AB32" s="1"/>
      <c r="AC32" s="1"/>
      <c r="AD32" s="1"/>
      <c r="AE32" s="18"/>
      <c r="AF32" s="1">
        <v>86</v>
      </c>
      <c r="AG32" s="1">
        <v>86</v>
      </c>
      <c r="AH32" s="1">
        <v>80</v>
      </c>
      <c r="AI32" s="1">
        <v>95</v>
      </c>
      <c r="AJ32" s="1">
        <v>87</v>
      </c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>
      <c r="A33" s="19">
        <v>23</v>
      </c>
      <c r="B33" s="19">
        <v>39570</v>
      </c>
      <c r="C33" s="19" t="s">
        <v>177</v>
      </c>
      <c r="D33" s="18"/>
      <c r="E33" s="19">
        <f t="shared" si="0"/>
        <v>81</v>
      </c>
      <c r="F33" s="19" t="str">
        <f t="shared" si="1"/>
        <v>B</v>
      </c>
      <c r="G33" s="19">
        <f>IF((COUNTA(T12:AC12)&gt;0),(ROUND((AVERAGE(T33:AD33)),0)),"")</f>
        <v>81</v>
      </c>
      <c r="H33" s="19" t="str">
        <f t="shared" si="2"/>
        <v>B</v>
      </c>
      <c r="I33" s="35">
        <v>2</v>
      </c>
      <c r="J33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3" s="19">
        <f t="shared" si="4"/>
        <v>86.4</v>
      </c>
      <c r="L33" s="19" t="str">
        <f t="shared" si="5"/>
        <v>A</v>
      </c>
      <c r="M33" s="19">
        <f t="shared" si="6"/>
        <v>86.4</v>
      </c>
      <c r="N33" s="19" t="str">
        <f t="shared" si="7"/>
        <v>A</v>
      </c>
      <c r="O33" s="35">
        <v>1</v>
      </c>
      <c r="P33" s="19" t="str">
        <f t="shared" si="8"/>
        <v>Sangat terampil  dalam mengidentifikasi tembang Pocung, menganalisis unsur pembangun novel, menganalisis pilihan kata dalam teks sesorah, mengidentifikasi adat mantu dan menulis aksara Jawa</v>
      </c>
      <c r="Q33" s="19" t="str">
        <f t="shared" si="9"/>
        <v>A</v>
      </c>
      <c r="R33" s="19" t="str">
        <f t="shared" si="10"/>
        <v>A</v>
      </c>
      <c r="S33" s="18"/>
      <c r="T33" s="1">
        <v>70</v>
      </c>
      <c r="U33" s="1">
        <v>82</v>
      </c>
      <c r="V33" s="1">
        <v>86</v>
      </c>
      <c r="W33" s="1">
        <v>78</v>
      </c>
      <c r="X33" s="1">
        <v>89</v>
      </c>
      <c r="Y33" s="1"/>
      <c r="Z33" s="1"/>
      <c r="AA33" s="1"/>
      <c r="AB33" s="1"/>
      <c r="AC33" s="1"/>
      <c r="AD33" s="1"/>
      <c r="AE33" s="18"/>
      <c r="AF33" s="1">
        <v>79</v>
      </c>
      <c r="AG33" s="1">
        <v>89</v>
      </c>
      <c r="AH33" s="1">
        <v>80</v>
      </c>
      <c r="AI33" s="1">
        <v>95</v>
      </c>
      <c r="AJ33" s="1">
        <v>89</v>
      </c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39375</v>
      </c>
      <c r="C34" s="19" t="s">
        <v>178</v>
      </c>
      <c r="D34" s="18"/>
      <c r="E34" s="19">
        <f t="shared" si="0"/>
        <v>83</v>
      </c>
      <c r="F34" s="19" t="str">
        <f t="shared" si="1"/>
        <v>B</v>
      </c>
      <c r="G34" s="19">
        <f>IF((COUNTA(T12:AC12)&gt;0),(ROUND((AVERAGE(T34:AD34)),0)),"")</f>
        <v>83</v>
      </c>
      <c r="H34" s="19" t="str">
        <f t="shared" si="2"/>
        <v>B</v>
      </c>
      <c r="I34" s="35">
        <v>2</v>
      </c>
      <c r="J34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4" s="19">
        <f t="shared" si="4"/>
        <v>84.8</v>
      </c>
      <c r="L34" s="19" t="str">
        <f t="shared" si="5"/>
        <v>A</v>
      </c>
      <c r="M34" s="19">
        <f t="shared" si="6"/>
        <v>84.8</v>
      </c>
      <c r="N34" s="19" t="str">
        <f t="shared" si="7"/>
        <v>A</v>
      </c>
      <c r="O34" s="35">
        <v>1</v>
      </c>
      <c r="P34" s="19" t="str">
        <f t="shared" si="8"/>
        <v>Sangat terampil  dalam mengidentifikasi tembang Pocung, menganalisis unsur pembangun novel, menganalisis pilihan kata dalam teks sesorah, mengidentifikasi adat mantu dan menulis aksara Jawa</v>
      </c>
      <c r="Q34" s="19" t="str">
        <f t="shared" si="9"/>
        <v>A</v>
      </c>
      <c r="R34" s="19" t="str">
        <f t="shared" si="10"/>
        <v>A</v>
      </c>
      <c r="S34" s="18"/>
      <c r="T34" s="1">
        <v>70</v>
      </c>
      <c r="U34" s="1">
        <v>82</v>
      </c>
      <c r="V34" s="1">
        <v>93</v>
      </c>
      <c r="W34" s="1">
        <v>86</v>
      </c>
      <c r="X34" s="1">
        <v>85</v>
      </c>
      <c r="Y34" s="1"/>
      <c r="Z34" s="1"/>
      <c r="AA34" s="1"/>
      <c r="AB34" s="1"/>
      <c r="AC34" s="1"/>
      <c r="AD34" s="1"/>
      <c r="AE34" s="18"/>
      <c r="AF34" s="1">
        <v>74</v>
      </c>
      <c r="AG34" s="1">
        <v>80</v>
      </c>
      <c r="AH34" s="1">
        <v>90</v>
      </c>
      <c r="AI34" s="1">
        <v>95</v>
      </c>
      <c r="AJ34" s="1">
        <v>85</v>
      </c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44703</v>
      </c>
      <c r="C35" s="19" t="s">
        <v>179</v>
      </c>
      <c r="D35" s="18"/>
      <c r="E35" s="19">
        <f t="shared" si="0"/>
        <v>74</v>
      </c>
      <c r="F35" s="19" t="str">
        <f t="shared" si="1"/>
        <v>C</v>
      </c>
      <c r="G35" s="19">
        <f>IF((COUNTA(T12:AC12)&gt;0),(ROUND((AVERAGE(T35:AD35)),0)),"")</f>
        <v>74</v>
      </c>
      <c r="H35" s="19" t="str">
        <f t="shared" si="2"/>
        <v>C</v>
      </c>
      <c r="I35" s="35">
        <v>3</v>
      </c>
      <c r="J35" s="19" t="str">
        <f t="shared" si="3"/>
        <v>Memiliki kemampuan dalam mengidentifikasi tembang Pocung, menganalisis unsur pembangun novel, menganalisis pilihan kata dalam teks sesorah,  tetapi dalam mengidentifikasi adat mantu dan menulis aksara Jawa perlu ditingkatkan</v>
      </c>
      <c r="K35" s="19">
        <f t="shared" si="4"/>
        <v>76.2</v>
      </c>
      <c r="L35" s="19" t="str">
        <f t="shared" si="5"/>
        <v>B</v>
      </c>
      <c r="M35" s="19">
        <f t="shared" si="6"/>
        <v>76.2</v>
      </c>
      <c r="N35" s="19" t="str">
        <f t="shared" si="7"/>
        <v>B</v>
      </c>
      <c r="O35" s="35">
        <v>2</v>
      </c>
      <c r="P35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5" s="19" t="str">
        <f t="shared" si="9"/>
        <v>B</v>
      </c>
      <c r="R35" s="19" t="str">
        <f t="shared" si="10"/>
        <v>B</v>
      </c>
      <c r="S35" s="18"/>
      <c r="T35" s="1">
        <v>70</v>
      </c>
      <c r="U35" s="1">
        <v>82</v>
      </c>
      <c r="V35" s="1">
        <v>70</v>
      </c>
      <c r="W35" s="1">
        <v>73</v>
      </c>
      <c r="X35" s="1">
        <v>75</v>
      </c>
      <c r="Y35" s="1"/>
      <c r="Z35" s="1"/>
      <c r="AA35" s="1"/>
      <c r="AB35" s="1"/>
      <c r="AC35" s="1"/>
      <c r="AD35" s="1"/>
      <c r="AE35" s="18"/>
      <c r="AF35" s="1">
        <v>78</v>
      </c>
      <c r="AG35" s="1">
        <v>78</v>
      </c>
      <c r="AH35" s="1">
        <v>70</v>
      </c>
      <c r="AI35" s="1">
        <v>80</v>
      </c>
      <c r="AJ35" s="1">
        <v>75</v>
      </c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39390</v>
      </c>
      <c r="C36" s="19" t="s">
        <v>180</v>
      </c>
      <c r="D36" s="18"/>
      <c r="E36" s="19">
        <f t="shared" si="0"/>
        <v>85</v>
      </c>
      <c r="F36" s="19" t="str">
        <f t="shared" si="1"/>
        <v>A</v>
      </c>
      <c r="G36" s="19">
        <f>IF((COUNTA(T12:AC12)&gt;0),(ROUND((AVERAGE(T36:AD36)),0)),"")</f>
        <v>85</v>
      </c>
      <c r="H36" s="19" t="str">
        <f t="shared" si="2"/>
        <v>A</v>
      </c>
      <c r="I36" s="35">
        <v>1</v>
      </c>
      <c r="J36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6" s="19">
        <f t="shared" si="4"/>
        <v>83.6</v>
      </c>
      <c r="L36" s="19" t="str">
        <f t="shared" si="5"/>
        <v>B</v>
      </c>
      <c r="M36" s="19">
        <f t="shared" si="6"/>
        <v>83.6</v>
      </c>
      <c r="N36" s="19" t="str">
        <f t="shared" si="7"/>
        <v>B</v>
      </c>
      <c r="O36" s="35">
        <v>2</v>
      </c>
      <c r="P36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6" s="19" t="str">
        <f t="shared" si="9"/>
        <v>A</v>
      </c>
      <c r="R36" s="19" t="str">
        <f t="shared" si="10"/>
        <v>A</v>
      </c>
      <c r="S36" s="18"/>
      <c r="T36" s="1">
        <v>88</v>
      </c>
      <c r="U36" s="1">
        <v>82</v>
      </c>
      <c r="V36" s="1">
        <v>86</v>
      </c>
      <c r="W36" s="1">
        <v>90</v>
      </c>
      <c r="X36" s="1">
        <v>80</v>
      </c>
      <c r="Y36" s="1"/>
      <c r="Z36" s="1"/>
      <c r="AA36" s="1"/>
      <c r="AB36" s="1"/>
      <c r="AC36" s="1"/>
      <c r="AD36" s="1"/>
      <c r="AE36" s="18"/>
      <c r="AF36" s="1">
        <v>76</v>
      </c>
      <c r="AG36" s="1">
        <v>87</v>
      </c>
      <c r="AH36" s="1">
        <v>80</v>
      </c>
      <c r="AI36" s="1">
        <v>95</v>
      </c>
      <c r="AJ36" s="1">
        <v>80</v>
      </c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39405</v>
      </c>
      <c r="C37" s="19" t="s">
        <v>181</v>
      </c>
      <c r="D37" s="18"/>
      <c r="E37" s="19">
        <f t="shared" si="0"/>
        <v>90</v>
      </c>
      <c r="F37" s="19" t="str">
        <f t="shared" si="1"/>
        <v>A</v>
      </c>
      <c r="G37" s="19">
        <f>IF((COUNTA(T12:AC12)&gt;0),(ROUND((AVERAGE(T37:AD37)),0)),"")</f>
        <v>90</v>
      </c>
      <c r="H37" s="19" t="str">
        <f t="shared" si="2"/>
        <v>A</v>
      </c>
      <c r="I37" s="35">
        <v>1</v>
      </c>
      <c r="J37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7" s="19">
        <f t="shared" si="4"/>
        <v>89.4</v>
      </c>
      <c r="L37" s="19" t="str">
        <f t="shared" si="5"/>
        <v>A</v>
      </c>
      <c r="M37" s="19">
        <f t="shared" si="6"/>
        <v>89.4</v>
      </c>
      <c r="N37" s="19" t="str">
        <f t="shared" si="7"/>
        <v>A</v>
      </c>
      <c r="O37" s="35">
        <v>1</v>
      </c>
      <c r="P37" s="19" t="str">
        <f t="shared" si="8"/>
        <v>Sangat terampil  dalam mengidentifikasi tembang Pocung, menganalisis unsur pembangun novel, menganalisis pilihan kata dalam teks sesorah, mengidentifikasi adat mantu dan menulis aksara Jawa</v>
      </c>
      <c r="Q37" s="19" t="str">
        <f t="shared" si="9"/>
        <v>A</v>
      </c>
      <c r="R37" s="19" t="str">
        <f t="shared" si="10"/>
        <v>A</v>
      </c>
      <c r="S37" s="18"/>
      <c r="T37" s="1">
        <v>98</v>
      </c>
      <c r="U37" s="1">
        <v>82</v>
      </c>
      <c r="V37" s="1">
        <v>93</v>
      </c>
      <c r="W37" s="1">
        <v>91</v>
      </c>
      <c r="X37" s="1">
        <v>86</v>
      </c>
      <c r="Y37" s="1"/>
      <c r="Z37" s="1"/>
      <c r="AA37" s="1"/>
      <c r="AB37" s="1"/>
      <c r="AC37" s="1"/>
      <c r="AD37" s="1"/>
      <c r="AE37" s="18"/>
      <c r="AF37" s="1">
        <v>93</v>
      </c>
      <c r="AG37" s="1">
        <v>88</v>
      </c>
      <c r="AH37" s="1">
        <v>85</v>
      </c>
      <c r="AI37" s="1">
        <v>95</v>
      </c>
      <c r="AJ37" s="1">
        <v>86</v>
      </c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39420</v>
      </c>
      <c r="C38" s="19" t="s">
        <v>182</v>
      </c>
      <c r="D38" s="18"/>
      <c r="E38" s="19">
        <f t="shared" si="0"/>
        <v>86</v>
      </c>
      <c r="F38" s="19" t="str">
        <f t="shared" si="1"/>
        <v>A</v>
      </c>
      <c r="G38" s="19">
        <f>IF((COUNTA(T12:AC12)&gt;0),(ROUND((AVERAGE(T38:AD38)),0)),"")</f>
        <v>86</v>
      </c>
      <c r="H38" s="19" t="str">
        <f t="shared" si="2"/>
        <v>A</v>
      </c>
      <c r="I38" s="35">
        <v>1</v>
      </c>
      <c r="J38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38" s="19">
        <f t="shared" si="4"/>
        <v>79</v>
      </c>
      <c r="L38" s="19" t="str">
        <f t="shared" si="5"/>
        <v>B</v>
      </c>
      <c r="M38" s="19">
        <f t="shared" si="6"/>
        <v>79</v>
      </c>
      <c r="N38" s="19" t="str">
        <f t="shared" si="7"/>
        <v>B</v>
      </c>
      <c r="O38" s="35">
        <v>2</v>
      </c>
      <c r="P38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8" s="19" t="str">
        <f t="shared" si="9"/>
        <v>A</v>
      </c>
      <c r="R38" s="19" t="str">
        <f t="shared" si="10"/>
        <v>A</v>
      </c>
      <c r="S38" s="18"/>
      <c r="T38" s="1">
        <v>89</v>
      </c>
      <c r="U38" s="1">
        <v>82</v>
      </c>
      <c r="V38" s="1">
        <v>93</v>
      </c>
      <c r="W38" s="1">
        <v>88</v>
      </c>
      <c r="X38" s="1">
        <v>80</v>
      </c>
      <c r="Y38" s="1"/>
      <c r="Z38" s="1"/>
      <c r="AA38" s="1"/>
      <c r="AB38" s="1"/>
      <c r="AC38" s="1"/>
      <c r="AD38" s="1"/>
      <c r="AE38" s="18"/>
      <c r="AF38" s="1">
        <v>70</v>
      </c>
      <c r="AG38" s="1">
        <v>75</v>
      </c>
      <c r="AH38" s="1">
        <v>75</v>
      </c>
      <c r="AI38" s="1">
        <v>95</v>
      </c>
      <c r="AJ38" s="1">
        <v>80</v>
      </c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44647</v>
      </c>
      <c r="C39" s="19" t="s">
        <v>183</v>
      </c>
      <c r="D39" s="18"/>
      <c r="E39" s="19">
        <f t="shared" si="0"/>
        <v>81</v>
      </c>
      <c r="F39" s="19" t="str">
        <f t="shared" si="1"/>
        <v>B</v>
      </c>
      <c r="G39" s="19">
        <f>IF((COUNTA(T12:AC12)&gt;0),(ROUND((AVERAGE(T39:AD39)),0)),"")</f>
        <v>81</v>
      </c>
      <c r="H39" s="19" t="str">
        <f t="shared" si="2"/>
        <v>B</v>
      </c>
      <c r="I39" s="35">
        <v>2</v>
      </c>
      <c r="J39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39" s="19">
        <f t="shared" si="4"/>
        <v>83</v>
      </c>
      <c r="L39" s="19" t="str">
        <f t="shared" si="5"/>
        <v>B</v>
      </c>
      <c r="M39" s="19">
        <f t="shared" si="6"/>
        <v>83</v>
      </c>
      <c r="N39" s="19" t="str">
        <f t="shared" si="7"/>
        <v>B</v>
      </c>
      <c r="O39" s="35">
        <v>2</v>
      </c>
      <c r="P39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39" s="19" t="str">
        <f t="shared" si="9"/>
        <v>B</v>
      </c>
      <c r="R39" s="19" t="str">
        <f t="shared" si="10"/>
        <v>B</v>
      </c>
      <c r="S39" s="18"/>
      <c r="T39" s="1">
        <v>70</v>
      </c>
      <c r="U39" s="1">
        <v>82</v>
      </c>
      <c r="V39" s="1">
        <v>93</v>
      </c>
      <c r="W39" s="1">
        <v>81</v>
      </c>
      <c r="X39" s="1">
        <v>80</v>
      </c>
      <c r="Y39" s="1"/>
      <c r="Z39" s="1"/>
      <c r="AA39" s="1"/>
      <c r="AB39" s="1"/>
      <c r="AC39" s="1"/>
      <c r="AD39" s="1"/>
      <c r="AE39" s="18"/>
      <c r="AF39" s="1">
        <v>70</v>
      </c>
      <c r="AG39" s="1">
        <v>80</v>
      </c>
      <c r="AH39" s="1">
        <v>90</v>
      </c>
      <c r="AI39" s="1">
        <v>95</v>
      </c>
      <c r="AJ39" s="1">
        <v>80</v>
      </c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44572</v>
      </c>
      <c r="C40" s="19" t="s">
        <v>184</v>
      </c>
      <c r="D40" s="18"/>
      <c r="E40" s="19">
        <f t="shared" si="0"/>
        <v>80</v>
      </c>
      <c r="F40" s="19" t="str">
        <f t="shared" si="1"/>
        <v>B</v>
      </c>
      <c r="G40" s="19">
        <f>IF((COUNTA(T12:AC12)&gt;0),(ROUND((AVERAGE(T40:AD40)),0)),"")</f>
        <v>80</v>
      </c>
      <c r="H40" s="19" t="str">
        <f t="shared" si="2"/>
        <v>B</v>
      </c>
      <c r="I40" s="35">
        <v>2</v>
      </c>
      <c r="J40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0" s="19">
        <f t="shared" si="4"/>
        <v>83.6</v>
      </c>
      <c r="L40" s="19" t="str">
        <f t="shared" si="5"/>
        <v>B</v>
      </c>
      <c r="M40" s="19">
        <f t="shared" si="6"/>
        <v>83.6</v>
      </c>
      <c r="N40" s="19" t="str">
        <f t="shared" si="7"/>
        <v>B</v>
      </c>
      <c r="O40" s="35">
        <v>2</v>
      </c>
      <c r="P40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0" s="19" t="str">
        <f t="shared" si="9"/>
        <v>B</v>
      </c>
      <c r="R40" s="19" t="str">
        <f t="shared" si="10"/>
        <v>B</v>
      </c>
      <c r="S40" s="18"/>
      <c r="T40" s="1">
        <v>70</v>
      </c>
      <c r="U40" s="1">
        <v>82</v>
      </c>
      <c r="V40" s="1">
        <v>86</v>
      </c>
      <c r="W40" s="1">
        <v>81</v>
      </c>
      <c r="X40" s="1">
        <v>80</v>
      </c>
      <c r="Y40" s="1"/>
      <c r="Z40" s="1"/>
      <c r="AA40" s="1"/>
      <c r="AB40" s="1"/>
      <c r="AC40" s="1"/>
      <c r="AD40" s="1"/>
      <c r="AE40" s="18"/>
      <c r="AF40" s="1">
        <v>70</v>
      </c>
      <c r="AG40" s="1">
        <v>78</v>
      </c>
      <c r="AH40" s="1">
        <v>95</v>
      </c>
      <c r="AI40" s="1">
        <v>95</v>
      </c>
      <c r="AJ40" s="1">
        <v>80</v>
      </c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39435</v>
      </c>
      <c r="C41" s="19" t="s">
        <v>185</v>
      </c>
      <c r="D41" s="18"/>
      <c r="E41" s="19">
        <f t="shared" si="0"/>
        <v>80</v>
      </c>
      <c r="F41" s="19" t="str">
        <f t="shared" si="1"/>
        <v>B</v>
      </c>
      <c r="G41" s="19">
        <f>IF((COUNTA(T12:AC12)&gt;0),(ROUND((AVERAGE(T41:AD41)),0)),"")</f>
        <v>80</v>
      </c>
      <c r="H41" s="19" t="str">
        <f t="shared" si="2"/>
        <v>B</v>
      </c>
      <c r="I41" s="35">
        <v>2</v>
      </c>
      <c r="J41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1" s="19">
        <f t="shared" si="4"/>
        <v>79</v>
      </c>
      <c r="L41" s="19" t="str">
        <f t="shared" si="5"/>
        <v>B</v>
      </c>
      <c r="M41" s="19">
        <f t="shared" si="6"/>
        <v>79</v>
      </c>
      <c r="N41" s="19" t="str">
        <f t="shared" si="7"/>
        <v>B</v>
      </c>
      <c r="O41" s="35">
        <v>2</v>
      </c>
      <c r="P41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1" s="19" t="str">
        <f t="shared" si="9"/>
        <v>B</v>
      </c>
      <c r="R41" s="19" t="str">
        <f t="shared" si="10"/>
        <v>B</v>
      </c>
      <c r="S41" s="18"/>
      <c r="T41" s="1">
        <v>70</v>
      </c>
      <c r="U41" s="1">
        <v>82</v>
      </c>
      <c r="V41" s="1">
        <v>86</v>
      </c>
      <c r="W41" s="1">
        <v>78</v>
      </c>
      <c r="X41" s="1">
        <v>82</v>
      </c>
      <c r="Y41" s="1"/>
      <c r="Z41" s="1"/>
      <c r="AA41" s="1"/>
      <c r="AB41" s="1"/>
      <c r="AC41" s="1"/>
      <c r="AD41" s="1"/>
      <c r="AE41" s="18"/>
      <c r="AF41" s="1">
        <v>73</v>
      </c>
      <c r="AG41" s="1">
        <v>80</v>
      </c>
      <c r="AH41" s="1">
        <v>75</v>
      </c>
      <c r="AI41" s="1">
        <v>85</v>
      </c>
      <c r="AJ41" s="1">
        <v>82</v>
      </c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39450</v>
      </c>
      <c r="C42" s="19" t="s">
        <v>186</v>
      </c>
      <c r="D42" s="18"/>
      <c r="E42" s="19">
        <f t="shared" si="0"/>
        <v>92</v>
      </c>
      <c r="F42" s="19" t="str">
        <f t="shared" si="1"/>
        <v>A</v>
      </c>
      <c r="G42" s="19">
        <f>IF((COUNTA(T12:AC12)&gt;0),(ROUND((AVERAGE(T42:AD42)),0)),"")</f>
        <v>92</v>
      </c>
      <c r="H42" s="19" t="str">
        <f t="shared" si="2"/>
        <v>A</v>
      </c>
      <c r="I42" s="35">
        <v>1</v>
      </c>
      <c r="J42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2" s="19">
        <f t="shared" si="4"/>
        <v>94</v>
      </c>
      <c r="L42" s="19" t="str">
        <f t="shared" si="5"/>
        <v>A</v>
      </c>
      <c r="M42" s="19">
        <f t="shared" si="6"/>
        <v>94</v>
      </c>
      <c r="N42" s="19" t="str">
        <f t="shared" si="7"/>
        <v>A</v>
      </c>
      <c r="O42" s="35">
        <v>1</v>
      </c>
      <c r="P42" s="19" t="str">
        <f t="shared" si="8"/>
        <v>Sangat terampil  dalam mengidentifikasi tembang Pocung, menganalisis unsur pembangun novel, menganalisis pilihan kata dalam teks sesorah, mengidentifikasi adat mantu dan menulis aksara Jawa</v>
      </c>
      <c r="Q42" s="19" t="str">
        <f t="shared" si="9"/>
        <v>A</v>
      </c>
      <c r="R42" s="19" t="str">
        <f t="shared" si="10"/>
        <v>A</v>
      </c>
      <c r="S42" s="18"/>
      <c r="T42" s="1">
        <v>96</v>
      </c>
      <c r="U42" s="1">
        <v>82</v>
      </c>
      <c r="V42" s="1">
        <v>88</v>
      </c>
      <c r="W42" s="1">
        <v>97</v>
      </c>
      <c r="X42" s="1">
        <v>95</v>
      </c>
      <c r="Y42" s="1"/>
      <c r="Z42" s="1"/>
      <c r="AA42" s="1"/>
      <c r="AB42" s="1"/>
      <c r="AC42" s="1"/>
      <c r="AD42" s="1"/>
      <c r="AE42" s="18"/>
      <c r="AF42" s="1">
        <v>89</v>
      </c>
      <c r="AG42" s="1">
        <v>96</v>
      </c>
      <c r="AH42" s="1">
        <v>95</v>
      </c>
      <c r="AI42" s="1">
        <v>95</v>
      </c>
      <c r="AJ42" s="1">
        <v>95</v>
      </c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39465</v>
      </c>
      <c r="C43" s="19" t="s">
        <v>187</v>
      </c>
      <c r="D43" s="18"/>
      <c r="E43" s="19">
        <f t="shared" si="0"/>
        <v>85</v>
      </c>
      <c r="F43" s="19" t="str">
        <f t="shared" si="1"/>
        <v>A</v>
      </c>
      <c r="G43" s="19">
        <f>IF((COUNTA(T12:AC12)&gt;0),(ROUND((AVERAGE(T43:AD43)),0)),"")</f>
        <v>85</v>
      </c>
      <c r="H43" s="19" t="str">
        <f t="shared" si="2"/>
        <v>A</v>
      </c>
      <c r="I43" s="35">
        <v>1</v>
      </c>
      <c r="J43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3" s="19">
        <f t="shared" si="4"/>
        <v>87.6</v>
      </c>
      <c r="L43" s="19" t="str">
        <f t="shared" si="5"/>
        <v>A</v>
      </c>
      <c r="M43" s="19">
        <f t="shared" si="6"/>
        <v>87.6</v>
      </c>
      <c r="N43" s="19" t="str">
        <f t="shared" si="7"/>
        <v>A</v>
      </c>
      <c r="O43" s="35">
        <v>1</v>
      </c>
      <c r="P43" s="19" t="str">
        <f t="shared" si="8"/>
        <v>Sangat terampil  dalam mengidentifikasi tembang Pocung, menganalisis unsur pembangun novel, menganalisis pilihan kata dalam teks sesorah, mengidentifikasi adat mantu dan menulis aksara Jawa</v>
      </c>
      <c r="Q43" s="19" t="str">
        <f t="shared" si="9"/>
        <v>A</v>
      </c>
      <c r="R43" s="19" t="str">
        <f t="shared" si="10"/>
        <v>A</v>
      </c>
      <c r="S43" s="18"/>
      <c r="T43" s="1">
        <v>81</v>
      </c>
      <c r="U43" s="1">
        <v>82</v>
      </c>
      <c r="V43" s="1">
        <v>86</v>
      </c>
      <c r="W43" s="1">
        <v>87</v>
      </c>
      <c r="X43" s="1">
        <v>87</v>
      </c>
      <c r="Y43" s="1"/>
      <c r="Z43" s="1"/>
      <c r="AA43" s="1"/>
      <c r="AB43" s="1"/>
      <c r="AC43" s="1"/>
      <c r="AD43" s="1"/>
      <c r="AE43" s="18"/>
      <c r="AF43" s="1">
        <v>87</v>
      </c>
      <c r="AG43" s="1">
        <v>89</v>
      </c>
      <c r="AH43" s="1">
        <v>80</v>
      </c>
      <c r="AI43" s="1">
        <v>95</v>
      </c>
      <c r="AJ43" s="1">
        <v>87</v>
      </c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39480</v>
      </c>
      <c r="C44" s="19" t="s">
        <v>188</v>
      </c>
      <c r="D44" s="18"/>
      <c r="E44" s="19">
        <f t="shared" si="0"/>
        <v>82</v>
      </c>
      <c r="F44" s="19" t="str">
        <f t="shared" si="1"/>
        <v>B</v>
      </c>
      <c r="G44" s="19">
        <f>IF((COUNTA(T12:AC12)&gt;0),(ROUND((AVERAGE(T44:AD44)),0)),"")</f>
        <v>82</v>
      </c>
      <c r="H44" s="19" t="str">
        <f t="shared" si="2"/>
        <v>B</v>
      </c>
      <c r="I44" s="35">
        <v>2</v>
      </c>
      <c r="J44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4" s="19">
        <f t="shared" si="4"/>
        <v>87.4</v>
      </c>
      <c r="L44" s="19" t="str">
        <f t="shared" si="5"/>
        <v>A</v>
      </c>
      <c r="M44" s="19">
        <f t="shared" si="6"/>
        <v>87.4</v>
      </c>
      <c r="N44" s="19" t="str">
        <f t="shared" si="7"/>
        <v>A</v>
      </c>
      <c r="O44" s="35">
        <v>1</v>
      </c>
      <c r="P44" s="19" t="str">
        <f t="shared" si="8"/>
        <v>Sangat terampil  dalam mengidentifikasi tembang Pocung, menganalisis unsur pembangun novel, menganalisis pilihan kata dalam teks sesorah, mengidentifikasi adat mantu dan menulis aksara Jawa</v>
      </c>
      <c r="Q44" s="19" t="str">
        <f t="shared" si="9"/>
        <v>A</v>
      </c>
      <c r="R44" s="19" t="str">
        <f t="shared" si="10"/>
        <v>A</v>
      </c>
      <c r="S44" s="18"/>
      <c r="T44" s="1">
        <v>70</v>
      </c>
      <c r="U44" s="1">
        <v>82</v>
      </c>
      <c r="V44" s="1">
        <v>93</v>
      </c>
      <c r="W44" s="1">
        <v>79</v>
      </c>
      <c r="X44" s="1">
        <v>85</v>
      </c>
      <c r="Y44" s="1"/>
      <c r="Z44" s="1"/>
      <c r="AA44" s="1"/>
      <c r="AB44" s="1"/>
      <c r="AC44" s="1"/>
      <c r="AD44" s="1"/>
      <c r="AE44" s="18"/>
      <c r="AF44" s="1">
        <v>88</v>
      </c>
      <c r="AG44" s="1">
        <v>79</v>
      </c>
      <c r="AH44" s="1">
        <v>90</v>
      </c>
      <c r="AI44" s="1">
        <v>95</v>
      </c>
      <c r="AJ44" s="1">
        <v>85</v>
      </c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39495</v>
      </c>
      <c r="C45" s="19" t="s">
        <v>189</v>
      </c>
      <c r="D45" s="18"/>
      <c r="E45" s="19">
        <f t="shared" si="0"/>
        <v>92</v>
      </c>
      <c r="F45" s="19" t="str">
        <f t="shared" si="1"/>
        <v>A</v>
      </c>
      <c r="G45" s="19">
        <f>IF((COUNTA(T12:AC12)&gt;0),(ROUND((AVERAGE(T45:AD45)),0)),"")</f>
        <v>92</v>
      </c>
      <c r="H45" s="19" t="str">
        <f t="shared" si="2"/>
        <v>A</v>
      </c>
      <c r="I45" s="35">
        <v>1</v>
      </c>
      <c r="J45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5" s="19">
        <f t="shared" si="4"/>
        <v>91.2</v>
      </c>
      <c r="L45" s="19" t="str">
        <f t="shared" si="5"/>
        <v>A</v>
      </c>
      <c r="M45" s="19">
        <f t="shared" si="6"/>
        <v>91.2</v>
      </c>
      <c r="N45" s="19" t="str">
        <f t="shared" si="7"/>
        <v>A</v>
      </c>
      <c r="O45" s="35">
        <v>1</v>
      </c>
      <c r="P45" s="19" t="str">
        <f t="shared" si="8"/>
        <v>Sangat terampil  dalam mengidentifikasi tembang Pocung, menganalisis unsur pembangun novel, menganalisis pilihan kata dalam teks sesorah, mengidentifikasi adat mantu dan menulis aksara Jawa</v>
      </c>
      <c r="Q45" s="19" t="str">
        <f t="shared" si="9"/>
        <v>A</v>
      </c>
      <c r="R45" s="19" t="str">
        <f t="shared" si="10"/>
        <v>A</v>
      </c>
      <c r="S45" s="18"/>
      <c r="T45" s="1">
        <v>98</v>
      </c>
      <c r="U45" s="1">
        <v>90</v>
      </c>
      <c r="V45" s="1">
        <v>93</v>
      </c>
      <c r="W45" s="1">
        <v>90</v>
      </c>
      <c r="X45" s="1">
        <v>90</v>
      </c>
      <c r="Y45" s="1"/>
      <c r="Z45" s="1"/>
      <c r="AA45" s="1"/>
      <c r="AB45" s="1"/>
      <c r="AC45" s="1"/>
      <c r="AD45" s="1"/>
      <c r="AE45" s="18"/>
      <c r="AF45" s="1">
        <v>88</v>
      </c>
      <c r="AG45" s="1">
        <v>93</v>
      </c>
      <c r="AH45" s="1">
        <v>90</v>
      </c>
      <c r="AI45" s="1">
        <v>95</v>
      </c>
      <c r="AJ45" s="1">
        <v>90</v>
      </c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39510</v>
      </c>
      <c r="C46" s="19" t="s">
        <v>190</v>
      </c>
      <c r="D46" s="18"/>
      <c r="E46" s="19">
        <f t="shared" si="0"/>
        <v>88</v>
      </c>
      <c r="F46" s="19" t="str">
        <f t="shared" si="1"/>
        <v>A</v>
      </c>
      <c r="G46" s="19">
        <f>IF((COUNTA(T12:AC12)&gt;0),(ROUND((AVERAGE(T46:AD46)),0)),"")</f>
        <v>88</v>
      </c>
      <c r="H46" s="19" t="str">
        <f t="shared" si="2"/>
        <v>A</v>
      </c>
      <c r="I46" s="35">
        <v>1</v>
      </c>
      <c r="J46" s="19" t="str">
        <f t="shared" si="3"/>
        <v>Memiliki kemampuan dalam mengidentifikasi tembang Pocung, menganalisis unsur pembangun novel, menganalisis pilihan kata dalam teks sesorah, mengidentifikasi adat mantu dan menulis aksara Jawa</v>
      </c>
      <c r="K46" s="19">
        <f t="shared" si="4"/>
        <v>85.4</v>
      </c>
      <c r="L46" s="19" t="str">
        <f t="shared" si="5"/>
        <v>A</v>
      </c>
      <c r="M46" s="19">
        <f t="shared" si="6"/>
        <v>85.4</v>
      </c>
      <c r="N46" s="19" t="str">
        <f t="shared" si="7"/>
        <v>A</v>
      </c>
      <c r="O46" s="35">
        <v>1</v>
      </c>
      <c r="P46" s="19" t="str">
        <f t="shared" si="8"/>
        <v>Sangat terampil  dalam mengidentifikasi tembang Pocung, menganalisis unsur pembangun novel, menganalisis pilihan kata dalam teks sesorah, mengidentifikasi adat mantu dan menulis aksara Jawa</v>
      </c>
      <c r="Q46" s="19" t="str">
        <f t="shared" si="9"/>
        <v>A</v>
      </c>
      <c r="R46" s="19" t="str">
        <f t="shared" si="10"/>
        <v>A</v>
      </c>
      <c r="S46" s="18"/>
      <c r="T46" s="1">
        <v>90</v>
      </c>
      <c r="U46" s="1">
        <v>82</v>
      </c>
      <c r="V46" s="1">
        <v>93</v>
      </c>
      <c r="W46" s="1">
        <v>90</v>
      </c>
      <c r="X46" s="1">
        <v>85</v>
      </c>
      <c r="Y46" s="1"/>
      <c r="Z46" s="1"/>
      <c r="AA46" s="1"/>
      <c r="AB46" s="1"/>
      <c r="AC46" s="1"/>
      <c r="AD46" s="1"/>
      <c r="AE46" s="18"/>
      <c r="AF46" s="1">
        <v>84</v>
      </c>
      <c r="AG46" s="1">
        <v>88</v>
      </c>
      <c r="AH46" s="1">
        <v>85</v>
      </c>
      <c r="AI46" s="1">
        <v>85</v>
      </c>
      <c r="AJ46" s="1">
        <v>85</v>
      </c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>
        <v>37</v>
      </c>
      <c r="B47" s="19">
        <v>39525</v>
      </c>
      <c r="C47" s="19" t="s">
        <v>191</v>
      </c>
      <c r="D47" s="18"/>
      <c r="E47" s="19">
        <f t="shared" si="0"/>
        <v>80</v>
      </c>
      <c r="F47" s="19" t="str">
        <f t="shared" si="1"/>
        <v>B</v>
      </c>
      <c r="G47" s="19">
        <f>IF((COUNTA(T12:AC12)&gt;0),(ROUND((AVERAGE(T47:AD47)),0)),"")</f>
        <v>80</v>
      </c>
      <c r="H47" s="19" t="str">
        <f t="shared" si="2"/>
        <v>B</v>
      </c>
      <c r="I47" s="35">
        <v>2</v>
      </c>
      <c r="J47" s="19" t="str">
        <f t="shared" si="3"/>
        <v>Memiliki kemampuan dalam mengidentifikasi tembang Pocung, menganalisis unsur pembangun novel, menganalisis pilihan kata dalam teks sesorah, mengidentifikasi adat mantu, tetapi dalam menulis aksara Jawa perlu ditingkatkan</v>
      </c>
      <c r="K47" s="19">
        <f t="shared" si="4"/>
        <v>82.8</v>
      </c>
      <c r="L47" s="19" t="str">
        <f t="shared" si="5"/>
        <v>B</v>
      </c>
      <c r="M47" s="19">
        <f t="shared" si="6"/>
        <v>82.8</v>
      </c>
      <c r="N47" s="19" t="str">
        <f t="shared" si="7"/>
        <v>B</v>
      </c>
      <c r="O47" s="35">
        <v>2</v>
      </c>
      <c r="P47" s="19" t="str">
        <f t="shared" si="8"/>
        <v>Sangat terampil dalam mengidentifikasi tembang Pocung, menganalisis unsur pembangun novel, menganalisis pilihan kata dalam teks sesorah, mengidentifikasi adat mantu tetapi dalam menulis aksara Jawa perlu ditingkatkan</v>
      </c>
      <c r="Q47" s="19" t="str">
        <f t="shared" si="9"/>
        <v>A</v>
      </c>
      <c r="R47" s="19" t="str">
        <f t="shared" si="10"/>
        <v>A</v>
      </c>
      <c r="S47" s="18"/>
      <c r="T47" s="1">
        <v>70</v>
      </c>
      <c r="U47" s="1">
        <v>82</v>
      </c>
      <c r="V47" s="1">
        <v>93</v>
      </c>
      <c r="W47" s="1">
        <v>73</v>
      </c>
      <c r="X47" s="1">
        <v>80</v>
      </c>
      <c r="Y47" s="1"/>
      <c r="Z47" s="1"/>
      <c r="AA47" s="1"/>
      <c r="AB47" s="1"/>
      <c r="AC47" s="1"/>
      <c r="AD47" s="1"/>
      <c r="AE47" s="18"/>
      <c r="AF47" s="1">
        <v>79</v>
      </c>
      <c r="AG47" s="1">
        <v>75</v>
      </c>
      <c r="AH47" s="1">
        <v>95</v>
      </c>
      <c r="AI47" s="1">
        <v>85</v>
      </c>
      <c r="AJ47" s="1">
        <v>80</v>
      </c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/>
      <c r="G52" s="74" t="s">
        <v>103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/>
      <c r="G53" s="74" t="s">
        <v>106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/>
      <c r="G54" s="74" t="s">
        <v>108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/>
      <c r="G55" s="74" t="s">
        <v>109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XI-IPS 1</vt:lpstr>
      <vt:lpstr>XI-IPS 2</vt:lpstr>
      <vt:lpstr>XI-IPS 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new</cp:lastModifiedBy>
  <dcterms:created xsi:type="dcterms:W3CDTF">2015-09-01T09:01:01Z</dcterms:created>
  <dcterms:modified xsi:type="dcterms:W3CDTF">2017-12-18T12:52:28Z</dcterms:modified>
</cp:coreProperties>
</file>