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DMIN 201718\GANJIL\X 1-10\"/>
    </mc:Choice>
  </mc:AlternateContent>
  <bookViews>
    <workbookView xWindow="0" yWindow="0" windowWidth="19560" windowHeight="8340" activeTab="2"/>
  </bookViews>
  <sheets>
    <sheet name="X-IPS 1" sheetId="1" r:id="rId1"/>
    <sheet name="X-IPS 2" sheetId="2" r:id="rId2"/>
    <sheet name="X-IPS 3" sheetId="3" r:id="rId3"/>
  </sheets>
  <calcPr calcId="152511"/>
</workbook>
</file>

<file path=xl/calcChain.xml><?xml version="1.0" encoding="utf-8"?>
<calcChain xmlns="http://schemas.openxmlformats.org/spreadsheetml/2006/main">
  <c r="AI19" i="1" l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23" i="1"/>
  <c r="AI48" i="1" l="1"/>
  <c r="AI47" i="1"/>
  <c r="AI46" i="1"/>
  <c r="AI45" i="1"/>
  <c r="AI44" i="1"/>
  <c r="AI43" i="1"/>
  <c r="AI42" i="1"/>
  <c r="AI41" i="1"/>
  <c r="AI40" i="1"/>
  <c r="AI39" i="1"/>
  <c r="AI38" i="1"/>
  <c r="AI37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8" i="1"/>
  <c r="AI17" i="1"/>
  <c r="AI16" i="1"/>
  <c r="AI14" i="1"/>
  <c r="AI13" i="1"/>
  <c r="AI12" i="1"/>
  <c r="AI11" i="1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47" i="3"/>
  <c r="AI46" i="3"/>
  <c r="AI45" i="3"/>
  <c r="AI44" i="3"/>
  <c r="AI43" i="3"/>
  <c r="AI42" i="3"/>
  <c r="AI41" i="3"/>
  <c r="AI40" i="3"/>
  <c r="AI39" i="3"/>
  <c r="AI38" i="3"/>
  <c r="AI37" i="3"/>
  <c r="AI36" i="3"/>
  <c r="AI34" i="3"/>
  <c r="AI33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8" i="3"/>
  <c r="AI17" i="3"/>
  <c r="AI16" i="3"/>
  <c r="AI15" i="3"/>
  <c r="AI14" i="3"/>
  <c r="AI13" i="3"/>
  <c r="AI12" i="3"/>
  <c r="AI11" i="3"/>
  <c r="AH12" i="3"/>
  <c r="AH13" i="3"/>
  <c r="AH14" i="3"/>
  <c r="AH15" i="3"/>
  <c r="AH16" i="3"/>
  <c r="AH17" i="3"/>
  <c r="AH18" i="3"/>
  <c r="AH20" i="3"/>
  <c r="AH21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G12" i="3"/>
  <c r="AG13" i="3"/>
  <c r="AG14" i="3"/>
  <c r="AG15" i="3"/>
  <c r="AG16" i="3"/>
  <c r="AG17" i="3"/>
  <c r="AG18" i="3"/>
  <c r="AG19" i="3"/>
  <c r="AI19" i="3" s="1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I32" i="3" s="1"/>
  <c r="AG33" i="3"/>
  <c r="AG34" i="3"/>
  <c r="AG35" i="3"/>
  <c r="AI35" i="3" s="1"/>
  <c r="AG36" i="3"/>
  <c r="AG37" i="3"/>
  <c r="AG38" i="3"/>
  <c r="AG39" i="3"/>
  <c r="AG40" i="3"/>
  <c r="AG41" i="3"/>
  <c r="AG42" i="3"/>
  <c r="AG43" i="3"/>
  <c r="AG44" i="3"/>
  <c r="AG45" i="3"/>
  <c r="AG46" i="3"/>
  <c r="AG47" i="3"/>
  <c r="AH11" i="3"/>
  <c r="AG11" i="3"/>
  <c r="AH12" i="2"/>
  <c r="AH13" i="2"/>
  <c r="AH14" i="2"/>
  <c r="AH15" i="2"/>
  <c r="AH16" i="2"/>
  <c r="AH18" i="2"/>
  <c r="AH20" i="2"/>
  <c r="AH21" i="2"/>
  <c r="AH22" i="2"/>
  <c r="AH23" i="2"/>
  <c r="AH24" i="2"/>
  <c r="AH26" i="2"/>
  <c r="AH27" i="2"/>
  <c r="AH28" i="2"/>
  <c r="AH29" i="2"/>
  <c r="AH30" i="2"/>
  <c r="AH31" i="2"/>
  <c r="AH32" i="2"/>
  <c r="AH33" i="2"/>
  <c r="AH34" i="2"/>
  <c r="AH36" i="2"/>
  <c r="AH37" i="2"/>
  <c r="AH39" i="2"/>
  <c r="AH40" i="2"/>
  <c r="AH41" i="2"/>
  <c r="AH42" i="2"/>
  <c r="AH43" i="2"/>
  <c r="AH44" i="2"/>
  <c r="AH45" i="2"/>
  <c r="AH46" i="2"/>
  <c r="AH47" i="2"/>
  <c r="AH48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H11" i="2"/>
  <c r="AG11" i="2"/>
  <c r="AH12" i="1"/>
  <c r="AH13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G12" i="1"/>
  <c r="AG13" i="1"/>
  <c r="AG14" i="1"/>
  <c r="AG16" i="1"/>
  <c r="AG17" i="1"/>
  <c r="AG18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H11" i="1"/>
  <c r="AG11" i="1"/>
  <c r="W12" i="1" l="1"/>
  <c r="W13" i="1"/>
  <c r="W14" i="1"/>
  <c r="W15" i="1"/>
  <c r="W16" i="1"/>
  <c r="W17" i="1"/>
  <c r="W18" i="1"/>
  <c r="W19" i="1"/>
  <c r="W20" i="1"/>
  <c r="W21" i="1"/>
  <c r="W22" i="1"/>
  <c r="W11" i="1"/>
  <c r="W12" i="2"/>
  <c r="W13" i="2"/>
  <c r="W14" i="2"/>
  <c r="W15" i="2"/>
  <c r="W16" i="2"/>
  <c r="W17" i="2"/>
  <c r="AH17" i="2" s="1"/>
  <c r="W18" i="2"/>
  <c r="W19" i="2"/>
  <c r="AH19" i="2" s="1"/>
  <c r="W20" i="2"/>
  <c r="W21" i="2"/>
  <c r="W22" i="2"/>
  <c r="W23" i="2"/>
  <c r="W24" i="2"/>
  <c r="W25" i="2"/>
  <c r="AH25" i="2" s="1"/>
  <c r="W26" i="2"/>
  <c r="W27" i="2"/>
  <c r="W28" i="2"/>
  <c r="W29" i="2"/>
  <c r="W30" i="2"/>
  <c r="W31" i="2"/>
  <c r="W32" i="2"/>
  <c r="W33" i="2"/>
  <c r="W34" i="2"/>
  <c r="W35" i="2"/>
  <c r="AH35" i="2" s="1"/>
  <c r="W36" i="2"/>
  <c r="W37" i="2"/>
  <c r="W38" i="2"/>
  <c r="AH38" i="2" s="1"/>
  <c r="W39" i="2"/>
  <c r="W40" i="2"/>
  <c r="W41" i="2"/>
  <c r="W42" i="2"/>
  <c r="W43" i="2"/>
  <c r="W44" i="2"/>
  <c r="W45" i="2"/>
  <c r="W46" i="2"/>
  <c r="W47" i="2"/>
  <c r="W48" i="2"/>
  <c r="W11" i="2"/>
  <c r="W47" i="3"/>
  <c r="W12" i="3"/>
  <c r="W13" i="3"/>
  <c r="W14" i="3"/>
  <c r="W15" i="3"/>
  <c r="W16" i="3"/>
  <c r="W17" i="3"/>
  <c r="W18" i="3"/>
  <c r="W19" i="3"/>
  <c r="AH19" i="3" s="1"/>
  <c r="W20" i="3"/>
  <c r="W21" i="3"/>
  <c r="W22" i="3"/>
  <c r="W23" i="3"/>
  <c r="W24" i="3"/>
  <c r="W25" i="3"/>
  <c r="W26" i="3"/>
  <c r="W27" i="3"/>
  <c r="W28" i="3"/>
  <c r="W29" i="3"/>
  <c r="AH29" i="3" s="1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11" i="3"/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F22" i="3"/>
  <c r="E22" i="3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K53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2" i="1" s="1"/>
  <c r="E11" i="1"/>
  <c r="F11" i="1" s="1"/>
  <c r="K54" i="3" l="1"/>
  <c r="K53" i="3"/>
  <c r="K54" i="1"/>
  <c r="H11" i="1"/>
  <c r="K53" i="1"/>
  <c r="H11" i="2"/>
  <c r="K54" i="2"/>
  <c r="K52" i="2"/>
  <c r="K52" i="3"/>
</calcChain>
</file>

<file path=xl/sharedStrings.xml><?xml version="1.0" encoding="utf-8"?>
<sst xmlns="http://schemas.openxmlformats.org/spreadsheetml/2006/main" count="571" uniqueCount="201">
  <si>
    <t>DAFTAR NILAI SISWA SMAN 9 SEMARANG SEMESTER GASAL TAHUN PELAJARAN 2017/2018</t>
  </si>
  <si>
    <t>Guru :</t>
  </si>
  <si>
    <t>Rosita Nurdiani S.Pd.</t>
  </si>
  <si>
    <t>Kelas X-IPS 1</t>
  </si>
  <si>
    <t>Mapel :</t>
  </si>
  <si>
    <t>Bahasa Jawa [ Kelompok B (Wajib) ]</t>
  </si>
  <si>
    <t>didownload 10/10/2017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</si>
  <si>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</si>
  <si>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</si>
  <si>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</si>
  <si>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</si>
  <si>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</si>
  <si>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</si>
  <si>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</si>
  <si>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</si>
  <si>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</si>
  <si>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</si>
  <si>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</si>
  <si>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</si>
  <si>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</si>
  <si>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</si>
  <si>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</si>
  <si>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</si>
  <si>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</si>
  <si>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</si>
  <si>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</si>
  <si>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</si>
  <si>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</si>
  <si>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</si>
  <si>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</si>
  <si>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</si>
  <si>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</si>
  <si>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</si>
  <si>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</si>
  <si>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</si>
  <si>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</si>
  <si>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</si>
  <si>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</si>
  <si>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</si>
  <si>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</si>
  <si>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</si>
  <si>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</si>
  <si>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</si>
  <si>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</si>
  <si>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</si>
  <si>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</si>
  <si>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</si>
  <si>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</si>
  <si>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</si>
  <si>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</si>
  <si>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</si>
  <si>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</si>
  <si>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</si>
  <si>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</si>
  <si>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</si>
  <si>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</si>
  <si>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</si>
  <si>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</si>
  <si>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</si>
  <si>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</si>
  <si>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</si>
  <si>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</si>
  <si>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</si>
  <si>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</si>
  <si>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</si>
  <si>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</si>
  <si>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</si>
  <si>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</si>
  <si>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</si>
  <si>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</si>
  <si>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</si>
  <si>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</si>
  <si>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</si>
  <si>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</si>
  <si>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</si>
  <si>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</si>
  <si>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</si>
  <si>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</si>
  <si>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</si>
  <si>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</si>
  <si>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</si>
  <si>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</si>
  <si>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</si>
  <si>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</si>
  <si>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</si>
  <si>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</si>
  <si>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</si>
  <si>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</si>
  <si>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</si>
  <si>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PRADITYA AJISANA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</si>
  <si>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</si>
  <si>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</si>
  <si>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</si>
  <si>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</si>
  <si>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</si>
  <si>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</si>
  <si>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</si>
  <si>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</si>
  <si>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</si>
  <si>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</si>
  <si>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</si>
  <si>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</si>
  <si>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</si>
  <si>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</si>
  <si>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</si>
  <si>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</si>
  <si>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</si>
  <si>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</si>
  <si>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</si>
  <si>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</si>
  <si>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</si>
  <si>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</si>
  <si>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</si>
  <si>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19870530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</si>
  <si>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</si>
  <si>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</si>
  <si>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</si>
  <si>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</si>
  <si>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</si>
  <si>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</si>
  <si>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</si>
  <si>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</si>
  <si>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</si>
  <si>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</si>
  <si>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BHARATA SURYA DEWANTARA PUTRA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</si>
  <si>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</si>
  <si>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</si>
  <si>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</si>
  <si>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</si>
  <si>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</si>
  <si>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</si>
  <si>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</si>
  <si>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</si>
  <si>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</si>
  <si>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</si>
  <si>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</si>
  <si>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</si>
  <si>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</si>
  <si>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</si>
  <si>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</si>
  <si>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</si>
  <si>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</si>
  <si>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</si>
  <si>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</si>
  <si>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</si>
  <si>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A&amp;#039;YUN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</si>
  <si>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</si>
  <si>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</si>
  <si>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</si>
  <si>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</si>
  <si>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</si>
  <si>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</si>
  <si>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</si>
  <si>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</si>
  <si>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X-IPS 3</t>
  </si>
  <si>
    <t>ABROR ALFAUZY</t>
  </si>
  <si>
    <t>ALIYYU RIZQI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</si>
  <si>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</si>
  <si>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</si>
  <si>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</si>
  <si>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</si>
  <si>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</si>
  <si>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</si>
  <si>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</si>
  <si>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</si>
  <si>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</si>
  <si>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</si>
  <si>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</si>
  <si>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</si>
  <si>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</si>
  <si>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</si>
  <si>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</si>
  <si>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</si>
  <si>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</si>
  <si>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</si>
  <si>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</si>
  <si>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</si>
  <si>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</si>
  <si>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</si>
  <si>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</si>
  <si>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</si>
  <si>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</si>
  <si>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</si>
  <si>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</si>
  <si>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</si>
  <si>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</si>
  <si>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RAFI JUSNIORA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</si>
  <si>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</si>
  <si>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</si>
  <si>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</si>
  <si>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</si>
  <si>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</si>
  <si>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mangidentifikasi tembang pangkur, menganalisis unsur pembangun cerkak, menyajikan pawarta, mendiskripsikan rumah adat jawa dan menulis Aksara Jawa.</t>
  </si>
  <si>
    <t>Memiliki kemampuan dalam mangidentifikasi tembang pangkur, menganalisis unsur pembangun cerkak, menyajikan pawarta, mendiskripsikan rumah adat jawa tapi untuk menulis Aksara Jawa perlu ditingkatkan.</t>
  </si>
  <si>
    <t>sangat trampil dalam mangidentifikasi tembang pangkur, menganalisis unsur pembangun cerkak, menyajikan pawarta, mendiskripsikan rumah adat jawa tapi untuk  menulis Aksara Jawa perlu ditingkatkan lagi.</t>
  </si>
  <si>
    <t>sangat trampil dalam mangidentifikasi tembang pangkur, menganalisis unsur pembangun cerkak, menyajikan pawarta, mendiskripsikan rumah adat jawa dan menulis Aksara Jawa.</t>
  </si>
  <si>
    <t>Memiliki kemampuan dalam mangidentifikasi tembang pangkur, menganalisis unsur pembangun cerkak, menyajikan pawar tatapi untuk  mendiskripsikan rumah adat jawa dan menulis Aksara Jawa perlu ditingkatkan.</t>
  </si>
  <si>
    <t>sangat trampil dalam mangidentifikasi tembang pangkur, menganalisis unsur pembangun cerkak, menyajikan pawarta tapi untuk mendiskripsikan rumah adat jawa dan menulis Aksara Jawa perlu ditingkatkan lagi.</t>
  </si>
  <si>
    <t>Memiliki kemampuan dalam mangidentifikasi tembang pangkur, menganalisis unsur pembangun cerkak tapi untuk menyajikan pawarta, mendiskripsikan rumah adat jawa dan menulis Aksara Jawa perlu ditingkatkan.</t>
  </si>
  <si>
    <t>sangat trampil dalam mangidentifikasi tembang pangkur, menganalisis unsur pembangun cerkak tapi untuk menyajikan pawarta, mendiskripsikan rumah adat jawa dan menulis Aksara Jawa perlu ditingkatkan lagi.</t>
  </si>
  <si>
    <t>kurang mampu dalam mangidentifikasi tembang pangkur, menganalisis unsur pembangun cerkak tapi untuk menyajikan pawarta, mendiskripsikan rumah adat jawa dan menulis Aksara Jawa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</si>
</sst>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51481</v>
      </c>
      <c r="C11" s="19" t="s">
        <v>53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pangkur, menganalisis unsur pembangun cerkak, menyajikan pawarta, mendiskripsikan rumah adat jawa dan menulis Aksara Jawa.</v>
      </c>
      <c r="K11" s="19">
        <f t="shared" ref="K11:K50" si="4">IF((COUNTA(AF11:AN11)&gt;0),AVERAGE(AF11:AN11),"")</f>
        <v>86.25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dalam mangidentifikasi tembang pangkur, menganalisis unsur pembangun cerkak, menyajikan pawarta, mendiskripsikan rumah adat jawa dan menulis Aksara Jawa.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88</v>
      </c>
      <c r="U11" s="1">
        <v>90</v>
      </c>
      <c r="V11" s="1">
        <v>83</v>
      </c>
      <c r="W11" s="1">
        <f>T11+4</f>
        <v>92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f>U11+5</f>
        <v>95</v>
      </c>
      <c r="AH11" s="1">
        <f>W11+3</f>
        <v>95</v>
      </c>
      <c r="AI11" s="1">
        <f>AF11+5</f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51482</v>
      </c>
      <c r="C12" s="19" t="s">
        <v>56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Memiliki kemampuan dalam mangidentifikasi tembang pangkur, menganalisis unsur pembangun cerkak, menyajikan pawarta, mendiskripsikan rumah adat jawa dan menulis Aksara Jawa.</v>
      </c>
      <c r="K12" s="19">
        <f t="shared" si="4"/>
        <v>85.75</v>
      </c>
      <c r="L12" s="19" t="str">
        <f t="shared" si="5"/>
        <v>A</v>
      </c>
      <c r="M12" s="19">
        <f t="shared" si="6"/>
        <v>85.75</v>
      </c>
      <c r="N12" s="19" t="str">
        <f t="shared" si="7"/>
        <v>A</v>
      </c>
      <c r="O12" s="35">
        <v>1</v>
      </c>
      <c r="P12" s="19" t="str">
        <f t="shared" si="8"/>
        <v>sangat trampil dalam mangidentifikasi tembang pangkur, menganalisis unsur pembangun cerkak, menyajikan pawarta, mendiskripsikan rumah adat jawa dan menulis Aksara Jawa.</v>
      </c>
      <c r="Q12" s="19" t="str">
        <f t="shared" si="9"/>
        <v>B</v>
      </c>
      <c r="R12" s="19" t="str">
        <f t="shared" si="10"/>
        <v>B</v>
      </c>
      <c r="S12" s="18"/>
      <c r="T12" s="1">
        <v>88</v>
      </c>
      <c r="U12" s="1">
        <v>90</v>
      </c>
      <c r="V12" s="1">
        <v>84</v>
      </c>
      <c r="W12" s="1">
        <f t="shared" ref="W12:W22" si="11">T12+4</f>
        <v>92</v>
      </c>
      <c r="X12" s="1"/>
      <c r="Y12" s="1"/>
      <c r="Z12" s="1"/>
      <c r="AA12" s="1"/>
      <c r="AB12" s="1"/>
      <c r="AC12" s="1"/>
      <c r="AD12" s="1"/>
      <c r="AE12" s="18"/>
      <c r="AF12" s="1">
        <v>74</v>
      </c>
      <c r="AG12" s="1">
        <f t="shared" ref="AG12:AG48" si="12">U12+5</f>
        <v>95</v>
      </c>
      <c r="AH12" s="1">
        <f t="shared" ref="AH12:AH48" si="13">W12+3</f>
        <v>95</v>
      </c>
      <c r="AI12" s="1">
        <f t="shared" ref="AI12:AI48" si="14">AF12+5</f>
        <v>79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51483</v>
      </c>
      <c r="C13" s="19" t="s">
        <v>65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dalam mangidentifikasi tembang pangkur, menganalisis unsur pembangun cerkak, menyajikan pawarta, mendiskripsikan rumah adat jawa dan menulis Aksara Jawa.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3" s="19" t="str">
        <f t="shared" si="9"/>
        <v>B</v>
      </c>
      <c r="R13" s="19" t="str">
        <f t="shared" si="10"/>
        <v>B</v>
      </c>
      <c r="S13" s="18"/>
      <c r="T13" s="1">
        <v>89</v>
      </c>
      <c r="U13" s="1">
        <v>78</v>
      </c>
      <c r="V13" s="1">
        <v>88</v>
      </c>
      <c r="W13" s="1">
        <f t="shared" si="11"/>
        <v>93</v>
      </c>
      <c r="X13" s="1"/>
      <c r="Y13" s="1"/>
      <c r="Z13" s="1"/>
      <c r="AA13" s="1"/>
      <c r="AB13" s="1"/>
      <c r="AC13" s="1"/>
      <c r="AD13" s="1"/>
      <c r="AE13" s="18"/>
      <c r="AF13" s="1">
        <v>74</v>
      </c>
      <c r="AG13" s="1">
        <f t="shared" si="12"/>
        <v>83</v>
      </c>
      <c r="AH13" s="1">
        <f t="shared" si="13"/>
        <v>96</v>
      </c>
      <c r="AI13" s="1">
        <f t="shared" si="14"/>
        <v>79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195</v>
      </c>
      <c r="FJ13" s="74">
        <v>9501</v>
      </c>
      <c r="FK13" s="74">
        <v>9511</v>
      </c>
    </row>
    <row r="14" spans="1:167" x14ac:dyDescent="0.25">
      <c r="A14" s="19">
        <v>4</v>
      </c>
      <c r="B14" s="19">
        <v>51484</v>
      </c>
      <c r="C14" s="19" t="s">
        <v>66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mangidentifikasi tembang pangkur, menganalisis unsur pembangun cerkak, menyajikan pawarta, mendiskripsikan rumah adat jawa dan menulis Aksara Jawa.</v>
      </c>
      <c r="K14" s="19">
        <f t="shared" si="4"/>
        <v>88.25</v>
      </c>
      <c r="L14" s="19" t="str">
        <f t="shared" si="5"/>
        <v>A</v>
      </c>
      <c r="M14" s="19">
        <f t="shared" si="6"/>
        <v>88.25</v>
      </c>
      <c r="N14" s="19" t="str">
        <f t="shared" si="7"/>
        <v>A</v>
      </c>
      <c r="O14" s="35">
        <v>1</v>
      </c>
      <c r="P14" s="19" t="str">
        <f t="shared" si="8"/>
        <v>sangat trampil dalam mangidentifikasi tembang pangkur, menganalisis unsur pembangun cerkak, menyajikan pawarta, mendiskripsikan rumah adat jawa dan menulis Aksara Jawa.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94</v>
      </c>
      <c r="V14" s="1">
        <v>72</v>
      </c>
      <c r="W14" s="1">
        <f t="shared" si="11"/>
        <v>94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f t="shared" si="12"/>
        <v>99</v>
      </c>
      <c r="AH14" s="1">
        <f t="shared" si="13"/>
        <v>97</v>
      </c>
      <c r="AI14" s="1">
        <f t="shared" si="14"/>
        <v>81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51485</v>
      </c>
      <c r="C15" s="19" t="s">
        <v>67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dalam mangidentifikasi tembang pangkur, menganalisis unsur pembangun cerkak, menyajikan pawarta, mendiskripsikan rumah adat jawa dan menulis Aksara Jawa.</v>
      </c>
      <c r="K15" s="19">
        <f t="shared" si="4"/>
        <v>89</v>
      </c>
      <c r="L15" s="19" t="str">
        <f t="shared" si="5"/>
        <v>A</v>
      </c>
      <c r="M15" s="19">
        <f t="shared" si="6"/>
        <v>89</v>
      </c>
      <c r="N15" s="19" t="str">
        <f t="shared" si="7"/>
        <v>A</v>
      </c>
      <c r="O15" s="35">
        <v>1</v>
      </c>
      <c r="P15" s="19" t="str">
        <f t="shared" si="8"/>
        <v>sangat trampil dalam mangidentifikasi tembang pangkur, menganalisis unsur pembangun cerkak, menyajikan pawarta, mendiskripsikan rumah adat jawa dan menulis Aksara Jawa.</v>
      </c>
      <c r="Q15" s="19" t="str">
        <f t="shared" si="9"/>
        <v>B</v>
      </c>
      <c r="R15" s="19" t="str">
        <f t="shared" si="10"/>
        <v>B</v>
      </c>
      <c r="S15" s="18"/>
      <c r="T15" s="1">
        <v>88</v>
      </c>
      <c r="U15" s="1">
        <v>97</v>
      </c>
      <c r="V15" s="1">
        <v>83</v>
      </c>
      <c r="W15" s="1">
        <f t="shared" si="11"/>
        <v>92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88</v>
      </c>
      <c r="AH15" s="1">
        <f t="shared" si="13"/>
        <v>95</v>
      </c>
      <c r="AI15" s="1">
        <v>98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9502</v>
      </c>
      <c r="FK15" s="74">
        <v>9512</v>
      </c>
    </row>
    <row r="16" spans="1:167" x14ac:dyDescent="0.25">
      <c r="A16" s="19">
        <v>6</v>
      </c>
      <c r="B16" s="19">
        <v>51486</v>
      </c>
      <c r="C16" s="19" t="s">
        <v>68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dalam mangidentifikasi tembang pangkur, menganalisis unsur pembangun cerkak, menyajikan pawarta, mendiskripsikan rumah adat jawa dan menulis Aksara Jawa.</v>
      </c>
      <c r="K16" s="19">
        <f t="shared" si="4"/>
        <v>88</v>
      </c>
      <c r="L16" s="19" t="str">
        <f t="shared" si="5"/>
        <v>A</v>
      </c>
      <c r="M16" s="19">
        <f t="shared" si="6"/>
        <v>88</v>
      </c>
      <c r="N16" s="19" t="str">
        <f t="shared" si="7"/>
        <v>A</v>
      </c>
      <c r="O16" s="35">
        <v>1</v>
      </c>
      <c r="P16" s="19" t="str">
        <f t="shared" si="8"/>
        <v>sangat trampil dalam mangidentifikasi tembang pangkur, menganalisis unsur pembangun cerkak, menyajikan pawarta, mendiskripsikan rumah adat jawa dan menulis Aksara Jawa.</v>
      </c>
      <c r="Q16" s="19" t="str">
        <f t="shared" si="9"/>
        <v>B</v>
      </c>
      <c r="R16" s="19" t="str">
        <f t="shared" si="10"/>
        <v>B</v>
      </c>
      <c r="S16" s="18"/>
      <c r="T16" s="1">
        <v>88</v>
      </c>
      <c r="U16" s="1">
        <v>91</v>
      </c>
      <c r="V16" s="1">
        <v>80</v>
      </c>
      <c r="W16" s="1">
        <f t="shared" si="11"/>
        <v>92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f t="shared" si="12"/>
        <v>96</v>
      </c>
      <c r="AH16" s="1">
        <f t="shared" si="13"/>
        <v>95</v>
      </c>
      <c r="AI16" s="1">
        <f t="shared" si="14"/>
        <v>83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51487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7" s="19" t="str">
        <f t="shared" si="9"/>
        <v>B</v>
      </c>
      <c r="R17" s="19" t="str">
        <f t="shared" si="10"/>
        <v>B</v>
      </c>
      <c r="S17" s="18"/>
      <c r="T17" s="1">
        <v>87</v>
      </c>
      <c r="U17" s="1">
        <v>70</v>
      </c>
      <c r="V17" s="1">
        <v>70</v>
      </c>
      <c r="W17" s="1">
        <f t="shared" si="11"/>
        <v>91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f t="shared" si="12"/>
        <v>75</v>
      </c>
      <c r="AH17" s="1">
        <f t="shared" si="13"/>
        <v>94</v>
      </c>
      <c r="AI17" s="1">
        <f t="shared" si="14"/>
        <v>82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196</v>
      </c>
      <c r="FI17" s="73" t="s">
        <v>197</v>
      </c>
      <c r="FJ17" s="74">
        <v>9503</v>
      </c>
      <c r="FK17" s="74">
        <v>9513</v>
      </c>
    </row>
    <row r="18" spans="1:167" x14ac:dyDescent="0.25">
      <c r="A18" s="19">
        <v>8</v>
      </c>
      <c r="B18" s="19">
        <v>51488</v>
      </c>
      <c r="C18" s="19" t="s">
        <v>70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8" s="19">
        <f t="shared" si="4"/>
        <v>81.5</v>
      </c>
      <c r="L18" s="19" t="str">
        <f t="shared" si="5"/>
        <v>B</v>
      </c>
      <c r="M18" s="19">
        <f t="shared" si="6"/>
        <v>81.5</v>
      </c>
      <c r="N18" s="19" t="str">
        <f t="shared" si="7"/>
        <v>B</v>
      </c>
      <c r="O18" s="35">
        <v>2</v>
      </c>
      <c r="P18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81</v>
      </c>
      <c r="V18" s="1">
        <v>83</v>
      </c>
      <c r="W18" s="1">
        <f t="shared" si="11"/>
        <v>84</v>
      </c>
      <c r="X18" s="1"/>
      <c r="Y18" s="1"/>
      <c r="Z18" s="1"/>
      <c r="AA18" s="1"/>
      <c r="AB18" s="1"/>
      <c r="AC18" s="1"/>
      <c r="AD18" s="1"/>
      <c r="AE18" s="18"/>
      <c r="AF18" s="1">
        <v>74</v>
      </c>
      <c r="AG18" s="1">
        <f t="shared" si="12"/>
        <v>86</v>
      </c>
      <c r="AH18" s="1">
        <f t="shared" si="13"/>
        <v>87</v>
      </c>
      <c r="AI18" s="1">
        <f t="shared" si="14"/>
        <v>79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51489</v>
      </c>
      <c r="C19" s="19" t="s">
        <v>71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>Memiliki kemampuan dalam mangidentifikasi tembang pangkur, menganalisis unsur pembangun cerkak, menyajikan pawarta, mendiskripsikan rumah adat jawa dan menulis Aksara Jawa.</v>
      </c>
      <c r="K19" s="19">
        <f t="shared" si="4"/>
        <v>90</v>
      </c>
      <c r="L19" s="19" t="str">
        <f t="shared" si="5"/>
        <v>A</v>
      </c>
      <c r="M19" s="19">
        <f t="shared" si="6"/>
        <v>90</v>
      </c>
      <c r="N19" s="19" t="str">
        <f t="shared" si="7"/>
        <v>A</v>
      </c>
      <c r="O19" s="35">
        <v>1</v>
      </c>
      <c r="P19" s="19" t="str">
        <f t="shared" si="8"/>
        <v>sangat trampil dalam mangidentifikasi tembang pangkur, menganalisis unsur pembangun cerkak, menyajikan pawarta, mendiskripsikan rumah adat jawa dan menulis Aksara Jawa.</v>
      </c>
      <c r="Q19" s="19" t="str">
        <f t="shared" si="9"/>
        <v>B</v>
      </c>
      <c r="R19" s="19" t="str">
        <f t="shared" si="10"/>
        <v>B</v>
      </c>
      <c r="S19" s="18"/>
      <c r="T19" s="1">
        <v>89</v>
      </c>
      <c r="U19" s="1">
        <v>90</v>
      </c>
      <c r="V19" s="1">
        <v>83</v>
      </c>
      <c r="W19" s="1">
        <f t="shared" si="11"/>
        <v>93</v>
      </c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90</v>
      </c>
      <c r="AH19" s="1">
        <v>89</v>
      </c>
      <c r="AI19" s="1">
        <f>AF19+3</f>
        <v>92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200</v>
      </c>
      <c r="FI19" s="73" t="s">
        <v>199</v>
      </c>
      <c r="FJ19" s="74">
        <v>9504</v>
      </c>
      <c r="FK19" s="74">
        <v>9514</v>
      </c>
    </row>
    <row r="20" spans="1:167" x14ac:dyDescent="0.25">
      <c r="A20" s="19">
        <v>10</v>
      </c>
      <c r="B20" s="19">
        <v>51490</v>
      </c>
      <c r="C20" s="19" t="s">
        <v>72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mangidentifikasi tembang pangkur, menganalisis unsur pembangun cerkak, menyajikan pawarta, mendiskripsikan rumah adat jawa dan menulis Aksara Jawa.</v>
      </c>
      <c r="K20" s="19">
        <f t="shared" si="4"/>
        <v>86.25</v>
      </c>
      <c r="L20" s="19" t="str">
        <f t="shared" si="5"/>
        <v>A</v>
      </c>
      <c r="M20" s="19">
        <f t="shared" si="6"/>
        <v>86.25</v>
      </c>
      <c r="N20" s="19" t="str">
        <f t="shared" si="7"/>
        <v>A</v>
      </c>
      <c r="O20" s="35">
        <v>1</v>
      </c>
      <c r="P20" s="19" t="str">
        <f t="shared" si="8"/>
        <v>sangat trampil dalam mangidentifikasi tembang pangkur, menganalisis unsur pembangun cerkak, menyajikan pawarta, mendiskripsikan rumah adat jawa dan menulis Aksara Jawa.</v>
      </c>
      <c r="Q20" s="19" t="str">
        <f t="shared" si="9"/>
        <v>B</v>
      </c>
      <c r="R20" s="19" t="str">
        <f t="shared" si="10"/>
        <v>B</v>
      </c>
      <c r="S20" s="18"/>
      <c r="T20" s="1">
        <v>88</v>
      </c>
      <c r="U20" s="1">
        <v>88</v>
      </c>
      <c r="V20" s="1">
        <v>76</v>
      </c>
      <c r="W20" s="1">
        <f t="shared" si="11"/>
        <v>92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f t="shared" si="12"/>
        <v>93</v>
      </c>
      <c r="AH20" s="1">
        <f t="shared" si="13"/>
        <v>95</v>
      </c>
      <c r="AI20" s="1">
        <f t="shared" si="14"/>
        <v>81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51491</v>
      </c>
      <c r="C21" s="19" t="s">
        <v>73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2</v>
      </c>
      <c r="P2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83</v>
      </c>
      <c r="V21" s="1">
        <v>82</v>
      </c>
      <c r="W21" s="1">
        <f t="shared" si="11"/>
        <v>84</v>
      </c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f t="shared" si="12"/>
        <v>88</v>
      </c>
      <c r="AH21" s="1">
        <f t="shared" si="13"/>
        <v>87</v>
      </c>
      <c r="AI21" s="1">
        <f t="shared" si="14"/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9505</v>
      </c>
      <c r="FK21" s="74">
        <v>9515</v>
      </c>
    </row>
    <row r="22" spans="1:167" x14ac:dyDescent="0.25">
      <c r="A22" s="19">
        <v>12</v>
      </c>
      <c r="B22" s="19">
        <v>51492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mangidentifikasi tembang pangkur, menganalisis unsur pembangun cerkak, menyajikan pawarta, mendiskripsikan rumah adat jawa dan menulis Aksara Jawa.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2</v>
      </c>
      <c r="P2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2" s="19" t="str">
        <f t="shared" si="9"/>
        <v>B</v>
      </c>
      <c r="R22" s="19" t="str">
        <f t="shared" si="10"/>
        <v>B</v>
      </c>
      <c r="S22" s="18"/>
      <c r="T22" s="1">
        <v>86</v>
      </c>
      <c r="U22" s="1">
        <v>83</v>
      </c>
      <c r="V22" s="1">
        <v>81</v>
      </c>
      <c r="W22" s="1">
        <f t="shared" si="11"/>
        <v>90</v>
      </c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f t="shared" si="12"/>
        <v>88</v>
      </c>
      <c r="AH22" s="1">
        <f t="shared" si="13"/>
        <v>93</v>
      </c>
      <c r="AI22" s="1">
        <f t="shared" si="14"/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51493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3" s="19">
        <f t="shared" si="4"/>
        <v>82.25</v>
      </c>
      <c r="L23" s="19" t="str">
        <f t="shared" si="5"/>
        <v>B</v>
      </c>
      <c r="M23" s="19">
        <f t="shared" si="6"/>
        <v>82.25</v>
      </c>
      <c r="N23" s="19" t="str">
        <f t="shared" si="7"/>
        <v>B</v>
      </c>
      <c r="O23" s="35">
        <v>2</v>
      </c>
      <c r="P2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79</v>
      </c>
      <c r="W23" s="1">
        <f>T23+2</f>
        <v>82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f t="shared" si="12"/>
        <v>85</v>
      </c>
      <c r="AH23" s="1">
        <f t="shared" si="13"/>
        <v>85</v>
      </c>
      <c r="AI23" s="1">
        <f t="shared" si="14"/>
        <v>82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9506</v>
      </c>
      <c r="FK23" s="74">
        <v>9516</v>
      </c>
    </row>
    <row r="24" spans="1:167" x14ac:dyDescent="0.25">
      <c r="A24" s="19">
        <v>14</v>
      </c>
      <c r="B24" s="19">
        <v>51494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4" s="19">
        <f t="shared" si="4"/>
        <v>82.75</v>
      </c>
      <c r="L24" s="19" t="str">
        <f t="shared" si="5"/>
        <v>B</v>
      </c>
      <c r="M24" s="19">
        <f t="shared" si="6"/>
        <v>82.75</v>
      </c>
      <c r="N24" s="19" t="str">
        <f t="shared" si="7"/>
        <v>B</v>
      </c>
      <c r="O24" s="35">
        <v>2</v>
      </c>
      <c r="P2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80</v>
      </c>
      <c r="V24" s="1">
        <v>75</v>
      </c>
      <c r="W24" s="1">
        <f t="shared" ref="W24:W48" si="15">T24+2</f>
        <v>82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f t="shared" si="12"/>
        <v>85</v>
      </c>
      <c r="AH24" s="1">
        <f t="shared" si="13"/>
        <v>85</v>
      </c>
      <c r="AI24" s="1">
        <f t="shared" si="14"/>
        <v>83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51495</v>
      </c>
      <c r="C25" s="19" t="s">
        <v>77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dalam mangidentifikasi tembang pangkur, menganalisis unsur pembangun cerkak, menyajikan pawarta, mendiskripsikan rumah adat jawa dan menulis Aksara Jawa.</v>
      </c>
      <c r="K25" s="19">
        <f t="shared" si="4"/>
        <v>83.75</v>
      </c>
      <c r="L25" s="19" t="str">
        <f t="shared" si="5"/>
        <v>B</v>
      </c>
      <c r="M25" s="19">
        <f t="shared" si="6"/>
        <v>83.75</v>
      </c>
      <c r="N25" s="19" t="str">
        <f t="shared" si="7"/>
        <v>B</v>
      </c>
      <c r="O25" s="35">
        <v>2</v>
      </c>
      <c r="P2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84</v>
      </c>
      <c r="V25" s="1">
        <v>79</v>
      </c>
      <c r="W25" s="1">
        <f t="shared" si="15"/>
        <v>92</v>
      </c>
      <c r="X25" s="1"/>
      <c r="Y25" s="1"/>
      <c r="Z25" s="1"/>
      <c r="AA25" s="1"/>
      <c r="AB25" s="1"/>
      <c r="AC25" s="1"/>
      <c r="AD25" s="1"/>
      <c r="AE25" s="18"/>
      <c r="AF25" s="1">
        <v>73</v>
      </c>
      <c r="AG25" s="1">
        <f t="shared" si="12"/>
        <v>89</v>
      </c>
      <c r="AH25" s="1">
        <f t="shared" si="13"/>
        <v>95</v>
      </c>
      <c r="AI25" s="1">
        <f t="shared" si="14"/>
        <v>78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9507</v>
      </c>
      <c r="FK25" s="74">
        <v>9517</v>
      </c>
    </row>
    <row r="26" spans="1:167" x14ac:dyDescent="0.25">
      <c r="A26" s="19">
        <v>16</v>
      </c>
      <c r="B26" s="19">
        <v>51496</v>
      </c>
      <c r="C26" s="19" t="s">
        <v>79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6" s="19">
        <f t="shared" si="4"/>
        <v>82.25</v>
      </c>
      <c r="L26" s="19" t="str">
        <f t="shared" si="5"/>
        <v>B</v>
      </c>
      <c r="M26" s="19">
        <f t="shared" si="6"/>
        <v>82.25</v>
      </c>
      <c r="N26" s="19" t="str">
        <f t="shared" si="7"/>
        <v>B</v>
      </c>
      <c r="O26" s="35">
        <v>2</v>
      </c>
      <c r="P2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6" s="19" t="str">
        <f t="shared" si="9"/>
        <v>B</v>
      </c>
      <c r="R26" s="19" t="str">
        <f t="shared" si="10"/>
        <v>B</v>
      </c>
      <c r="S26" s="18"/>
      <c r="T26" s="1">
        <v>88</v>
      </c>
      <c r="U26" s="1">
        <v>74</v>
      </c>
      <c r="V26" s="1">
        <v>84</v>
      </c>
      <c r="W26" s="1">
        <f t="shared" si="15"/>
        <v>90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f t="shared" si="12"/>
        <v>79</v>
      </c>
      <c r="AH26" s="1">
        <f t="shared" si="13"/>
        <v>93</v>
      </c>
      <c r="AI26" s="1">
        <f t="shared" si="14"/>
        <v>81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51517</v>
      </c>
      <c r="C27" s="19" t="s">
        <v>80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mangidentifikasi tembang pangkur, menganalisis unsur pembangun cerkak, menyajikan pawarta, mendiskripsikan rumah adat jawa dan menulis Aksara Jawa.</v>
      </c>
      <c r="K27" s="19">
        <f t="shared" si="4"/>
        <v>86.5</v>
      </c>
      <c r="L27" s="19" t="str">
        <f t="shared" si="5"/>
        <v>A</v>
      </c>
      <c r="M27" s="19">
        <f t="shared" si="6"/>
        <v>86.5</v>
      </c>
      <c r="N27" s="19" t="str">
        <f t="shared" si="7"/>
        <v>A</v>
      </c>
      <c r="O27" s="35">
        <v>1</v>
      </c>
      <c r="P27" s="19" t="str">
        <f t="shared" si="8"/>
        <v>sangat trampil dalam mangidentifikasi tembang pangkur, menganalisis unsur pembangun cerkak, menyajikan pawarta, mendiskripsikan rumah adat jawa dan menulis Aksara Jawa.</v>
      </c>
      <c r="Q27" s="19" t="str">
        <f t="shared" si="9"/>
        <v>B</v>
      </c>
      <c r="R27" s="19" t="str">
        <f t="shared" si="10"/>
        <v>B</v>
      </c>
      <c r="S27" s="18"/>
      <c r="T27" s="1">
        <v>87</v>
      </c>
      <c r="U27" s="1">
        <v>88</v>
      </c>
      <c r="V27" s="1">
        <v>76</v>
      </c>
      <c r="W27" s="1">
        <f t="shared" si="15"/>
        <v>89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f t="shared" si="12"/>
        <v>93</v>
      </c>
      <c r="AH27" s="1">
        <f t="shared" si="13"/>
        <v>92</v>
      </c>
      <c r="AI27" s="1">
        <f t="shared" si="14"/>
        <v>83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9508</v>
      </c>
      <c r="FK27" s="74">
        <v>9518</v>
      </c>
    </row>
    <row r="28" spans="1:167" x14ac:dyDescent="0.25">
      <c r="A28" s="19">
        <v>18</v>
      </c>
      <c r="B28" s="19">
        <v>51497</v>
      </c>
      <c r="C28" s="19" t="s">
        <v>81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8" s="19">
        <f t="shared" si="4"/>
        <v>84.25</v>
      </c>
      <c r="L28" s="19" t="str">
        <f t="shared" si="5"/>
        <v>A</v>
      </c>
      <c r="M28" s="19">
        <f t="shared" si="6"/>
        <v>84.25</v>
      </c>
      <c r="N28" s="19" t="str">
        <f t="shared" si="7"/>
        <v>A</v>
      </c>
      <c r="O28" s="35">
        <v>1</v>
      </c>
      <c r="P28" s="19" t="str">
        <f t="shared" si="8"/>
        <v>sangat trampil dalam mangidentifikasi tembang pangkur, menganalisis unsur pembangun cerkak, menyajikan pawarta, mendiskripsikan rumah adat jawa dan menulis Aksara Jawa.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79</v>
      </c>
      <c r="V28" s="1">
        <v>78</v>
      </c>
      <c r="W28" s="1">
        <f t="shared" si="15"/>
        <v>87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f t="shared" si="12"/>
        <v>84</v>
      </c>
      <c r="AH28" s="1">
        <f t="shared" si="13"/>
        <v>90</v>
      </c>
      <c r="AI28" s="1">
        <f t="shared" si="14"/>
        <v>84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51498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9" s="19">
        <f t="shared" si="4"/>
        <v>84.75</v>
      </c>
      <c r="L29" s="19" t="str">
        <f t="shared" si="5"/>
        <v>A</v>
      </c>
      <c r="M29" s="19">
        <f t="shared" si="6"/>
        <v>84.75</v>
      </c>
      <c r="N29" s="19" t="str">
        <f t="shared" si="7"/>
        <v>A</v>
      </c>
      <c r="O29" s="35">
        <v>1</v>
      </c>
      <c r="P29" s="19" t="str">
        <f t="shared" si="8"/>
        <v>sangat trampil dalam mangidentifikasi tembang pangkur, menganalisis unsur pembangun cerkak, menyajikan pawarta, mendiskripsikan rumah adat jawa dan menulis Aksara Jawa.</v>
      </c>
      <c r="Q29" s="19" t="str">
        <f t="shared" si="9"/>
        <v>B</v>
      </c>
      <c r="R29" s="19" t="str">
        <f t="shared" si="10"/>
        <v>B</v>
      </c>
      <c r="S29" s="18"/>
      <c r="T29" s="1">
        <v>87</v>
      </c>
      <c r="U29" s="1">
        <v>83</v>
      </c>
      <c r="V29" s="1">
        <v>77</v>
      </c>
      <c r="W29" s="1">
        <f t="shared" si="15"/>
        <v>89</v>
      </c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1">
        <f t="shared" si="12"/>
        <v>88</v>
      </c>
      <c r="AH29" s="1">
        <f t="shared" si="13"/>
        <v>92</v>
      </c>
      <c r="AI29" s="1">
        <f t="shared" si="14"/>
        <v>82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9509</v>
      </c>
      <c r="FK29" s="74">
        <v>9519</v>
      </c>
    </row>
    <row r="30" spans="1:167" x14ac:dyDescent="0.25">
      <c r="A30" s="19">
        <v>20</v>
      </c>
      <c r="B30" s="19">
        <v>51499</v>
      </c>
      <c r="C30" s="19" t="s">
        <v>83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mangidentifikasi tembang pangkur, menganalisis unsur pembangun cerkak, menyajikan pawarta, mendiskripsikan rumah adat jawa dan menulis Aksara Jawa.</v>
      </c>
      <c r="K30" s="19">
        <f t="shared" si="4"/>
        <v>83.5</v>
      </c>
      <c r="L30" s="19" t="str">
        <f t="shared" si="5"/>
        <v>B</v>
      </c>
      <c r="M30" s="19">
        <f t="shared" si="6"/>
        <v>83.5</v>
      </c>
      <c r="N30" s="19" t="str">
        <f t="shared" si="7"/>
        <v>B</v>
      </c>
      <c r="O30" s="35">
        <v>2</v>
      </c>
      <c r="P3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81</v>
      </c>
      <c r="V30" s="1">
        <v>77</v>
      </c>
      <c r="W30" s="1">
        <f t="shared" si="15"/>
        <v>92</v>
      </c>
      <c r="X30" s="1"/>
      <c r="Y30" s="1"/>
      <c r="Z30" s="1"/>
      <c r="AA30" s="1"/>
      <c r="AB30" s="1"/>
      <c r="AC30" s="1"/>
      <c r="AD30" s="1"/>
      <c r="AE30" s="18"/>
      <c r="AF30" s="1">
        <v>74</v>
      </c>
      <c r="AG30" s="1">
        <f t="shared" si="12"/>
        <v>86</v>
      </c>
      <c r="AH30" s="1">
        <f t="shared" si="13"/>
        <v>95</v>
      </c>
      <c r="AI30" s="1">
        <f t="shared" si="14"/>
        <v>79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51500</v>
      </c>
      <c r="C31" s="19" t="s">
        <v>84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1</v>
      </c>
      <c r="J31" s="19" t="str">
        <f t="shared" si="3"/>
        <v>Memiliki kemampuan dalam mangidentifikasi tembang pangkur, menganalisis unsur pembangun cerkak, menyajikan pawarta, mendiskripsikan rumah adat jawa dan menulis Aksara Jawa.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trampil dalam mangidentifikasi tembang pangkur, menganalisis unsur pembangun cerkak, menyajikan pawarta, mendiskripsikan rumah adat jawa dan menulis Aksara Jawa.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89</v>
      </c>
      <c r="V31" s="1">
        <v>81</v>
      </c>
      <c r="W31" s="1">
        <f t="shared" si="15"/>
        <v>92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f t="shared" si="12"/>
        <v>94</v>
      </c>
      <c r="AH31" s="1">
        <f t="shared" si="13"/>
        <v>95</v>
      </c>
      <c r="AI31" s="1">
        <f t="shared" si="14"/>
        <v>82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9510</v>
      </c>
      <c r="FK31" s="74">
        <v>9520</v>
      </c>
    </row>
    <row r="32" spans="1:167" x14ac:dyDescent="0.25">
      <c r="A32" s="19">
        <v>22</v>
      </c>
      <c r="B32" s="19">
        <v>51501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mangidentifikasi tembang pangkur, menganalisis unsur pembangun cerkak, menyajikan pawarta, mendiskripsikan rumah adat jawa dan menulis Aksara Jawa.</v>
      </c>
      <c r="K32" s="19">
        <f t="shared" si="4"/>
        <v>83.5</v>
      </c>
      <c r="L32" s="19" t="str">
        <f t="shared" si="5"/>
        <v>B</v>
      </c>
      <c r="M32" s="19">
        <f t="shared" si="6"/>
        <v>83.5</v>
      </c>
      <c r="N32" s="19" t="str">
        <f t="shared" si="7"/>
        <v>B</v>
      </c>
      <c r="O32" s="35">
        <v>2</v>
      </c>
      <c r="P3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2" s="19" t="str">
        <f t="shared" si="9"/>
        <v>B</v>
      </c>
      <c r="R32" s="19" t="str">
        <f t="shared" si="10"/>
        <v>B</v>
      </c>
      <c r="S32" s="18"/>
      <c r="T32" s="1">
        <v>88</v>
      </c>
      <c r="U32" s="1">
        <v>81</v>
      </c>
      <c r="V32" s="1">
        <v>82</v>
      </c>
      <c r="W32" s="1">
        <f t="shared" si="15"/>
        <v>90</v>
      </c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f t="shared" si="12"/>
        <v>86</v>
      </c>
      <c r="AH32" s="1">
        <f t="shared" si="13"/>
        <v>93</v>
      </c>
      <c r="AI32" s="1">
        <f t="shared" si="14"/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51502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dalam mangidentifikasi tembang pangkur, menganalisis unsur pembangun cerkak, menyajikan pawarta, mendiskripsikan rumah adat jawa dan menulis Aksara Jawa.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sangat trampil dalam mangidentifikasi tembang pangkur, menganalisis unsur pembangun cerkak, menyajikan pawarta, mendiskripsikan rumah adat jawa dan menulis Aksara Jawa.</v>
      </c>
      <c r="Q33" s="19" t="str">
        <f t="shared" si="9"/>
        <v>B</v>
      </c>
      <c r="R33" s="19" t="str">
        <f t="shared" si="10"/>
        <v>B</v>
      </c>
      <c r="S33" s="18"/>
      <c r="T33" s="1">
        <v>87</v>
      </c>
      <c r="U33" s="1">
        <v>90</v>
      </c>
      <c r="V33" s="1">
        <v>79</v>
      </c>
      <c r="W33" s="1">
        <f t="shared" si="15"/>
        <v>89</v>
      </c>
      <c r="X33" s="1"/>
      <c r="Y33" s="1"/>
      <c r="Z33" s="1"/>
      <c r="AA33" s="1"/>
      <c r="AB33" s="1"/>
      <c r="AC33" s="1"/>
      <c r="AD33" s="1"/>
      <c r="AE33" s="18"/>
      <c r="AF33" s="1">
        <v>74</v>
      </c>
      <c r="AG33" s="1">
        <f t="shared" si="12"/>
        <v>95</v>
      </c>
      <c r="AH33" s="1">
        <f t="shared" si="13"/>
        <v>92</v>
      </c>
      <c r="AI33" s="1">
        <f t="shared" si="14"/>
        <v>79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51503</v>
      </c>
      <c r="C34" s="19" t="s">
        <v>87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4" s="19">
        <f t="shared" si="4"/>
        <v>77.75</v>
      </c>
      <c r="L34" s="19" t="str">
        <f t="shared" si="5"/>
        <v>B</v>
      </c>
      <c r="M34" s="19">
        <f t="shared" si="6"/>
        <v>77.75</v>
      </c>
      <c r="N34" s="19" t="str">
        <f t="shared" si="7"/>
        <v>B</v>
      </c>
      <c r="O34" s="35">
        <v>2</v>
      </c>
      <c r="P3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70</v>
      </c>
      <c r="V34" s="1">
        <v>74</v>
      </c>
      <c r="W34" s="1">
        <f t="shared" si="15"/>
        <v>82</v>
      </c>
      <c r="X34" s="1"/>
      <c r="Y34" s="1"/>
      <c r="Z34" s="1"/>
      <c r="AA34" s="1"/>
      <c r="AB34" s="1"/>
      <c r="AC34" s="1"/>
      <c r="AD34" s="1"/>
      <c r="AE34" s="18"/>
      <c r="AF34" s="1">
        <v>73</v>
      </c>
      <c r="AG34" s="1">
        <f t="shared" si="12"/>
        <v>75</v>
      </c>
      <c r="AH34" s="1">
        <f t="shared" si="13"/>
        <v>85</v>
      </c>
      <c r="AI34" s="1">
        <f t="shared" si="14"/>
        <v>78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51504</v>
      </c>
      <c r="C35" s="19" t="s">
        <v>88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mangidentifikasi tembang pangkur, menganalisis unsur pembangun cerkak, menyajikan pawarta, mendiskripsikan rumah adat jawa dan menulis Aksara Jawa.</v>
      </c>
      <c r="K35" s="19">
        <f t="shared" si="4"/>
        <v>85.75</v>
      </c>
      <c r="L35" s="19" t="str">
        <f t="shared" si="5"/>
        <v>A</v>
      </c>
      <c r="M35" s="19">
        <f t="shared" si="6"/>
        <v>85.75</v>
      </c>
      <c r="N35" s="19" t="str">
        <f t="shared" si="7"/>
        <v>A</v>
      </c>
      <c r="O35" s="35">
        <v>1</v>
      </c>
      <c r="P35" s="19" t="str">
        <f t="shared" si="8"/>
        <v>sangat trampil dalam mangidentifikasi tembang pangkur, menganalisis unsur pembangun cerkak, menyajikan pawarta, mendiskripsikan rumah adat jawa dan menulis Aksara Jawa.</v>
      </c>
      <c r="Q35" s="19" t="str">
        <f t="shared" si="9"/>
        <v>B</v>
      </c>
      <c r="R35" s="19" t="str">
        <f t="shared" si="10"/>
        <v>B</v>
      </c>
      <c r="S35" s="18"/>
      <c r="T35" s="1">
        <v>84</v>
      </c>
      <c r="U35" s="1">
        <v>90</v>
      </c>
      <c r="V35" s="1">
        <v>81</v>
      </c>
      <c r="W35" s="1">
        <f t="shared" si="15"/>
        <v>86</v>
      </c>
      <c r="X35" s="1"/>
      <c r="Y35" s="1"/>
      <c r="Z35" s="1"/>
      <c r="AA35" s="1"/>
      <c r="AB35" s="1"/>
      <c r="AC35" s="1"/>
      <c r="AD35" s="1"/>
      <c r="AE35" s="18"/>
      <c r="AF35" s="1">
        <v>77</v>
      </c>
      <c r="AG35" s="1">
        <f t="shared" si="12"/>
        <v>95</v>
      </c>
      <c r="AH35" s="1">
        <f t="shared" si="13"/>
        <v>89</v>
      </c>
      <c r="AI35" s="1">
        <f t="shared" si="14"/>
        <v>82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51518</v>
      </c>
      <c r="C36" s="19" t="s">
        <v>89</v>
      </c>
      <c r="D36" s="18"/>
      <c r="E36" s="19">
        <f t="shared" si="0"/>
        <v>64</v>
      </c>
      <c r="F36" s="19" t="str">
        <f t="shared" si="1"/>
        <v>D</v>
      </c>
      <c r="G36" s="19">
        <f>IF((COUNTA(T12:AC12)&gt;0),(ROUND((AVERAGE(T36:AD36)),0)),"")</f>
        <v>64</v>
      </c>
      <c r="H36" s="19" t="str">
        <f t="shared" si="2"/>
        <v>D</v>
      </c>
      <c r="I36" s="35">
        <v>4</v>
      </c>
      <c r="J36" s="19" t="str">
        <f t="shared" si="3"/>
        <v>kurang mampu dalam mangidentifikasi tembang pangkur, menganalisis unsur pembangun cerkak tapi untuk menyajikan pawarta, mendiskripsikan rumah adat jawa dan menulis Aksara Jawa perlu ditingkatkan.</v>
      </c>
      <c r="K36" s="19">
        <f t="shared" si="4"/>
        <v>75</v>
      </c>
      <c r="L36" s="19" t="str">
        <f t="shared" si="5"/>
        <v>C</v>
      </c>
      <c r="M36" s="19">
        <f t="shared" si="6"/>
        <v>75</v>
      </c>
      <c r="N36" s="19" t="str">
        <f t="shared" si="7"/>
        <v>C</v>
      </c>
      <c r="O36" s="35">
        <v>3</v>
      </c>
      <c r="P36" s="19" t="str">
        <f t="shared" si="8"/>
        <v>sangat trampil dalam mangidentifikasi tembang pangkur, menganalisis unsur pembangun cerkak, menyajikan pawarta tapi untuk mendiskripsikan rumah adat jawa dan menulis Aksara Jawa perlu ditingkatkan lagi.</v>
      </c>
      <c r="Q36" s="19" t="str">
        <f t="shared" si="9"/>
        <v>B</v>
      </c>
      <c r="R36" s="19" t="str">
        <f t="shared" si="10"/>
        <v>B</v>
      </c>
      <c r="S36" s="18"/>
      <c r="T36" s="1">
        <v>60</v>
      </c>
      <c r="U36" s="1">
        <v>75</v>
      </c>
      <c r="V36" s="1">
        <v>60</v>
      </c>
      <c r="W36" s="1">
        <f t="shared" si="15"/>
        <v>62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70</v>
      </c>
      <c r="AH36" s="1">
        <v>80</v>
      </c>
      <c r="AI36" s="1">
        <v>70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51505</v>
      </c>
      <c r="C37" s="19" t="s">
        <v>90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dalam mangidentifikasi tembang pangkur, menganalisis unsur pembangun cerkak, menyajikan pawarta, mendiskripsikan rumah adat jawa dan menulis Aksara Jawa.</v>
      </c>
      <c r="K37" s="19">
        <f t="shared" si="4"/>
        <v>87.5</v>
      </c>
      <c r="L37" s="19" t="str">
        <f t="shared" si="5"/>
        <v>A</v>
      </c>
      <c r="M37" s="19">
        <f t="shared" si="6"/>
        <v>87.5</v>
      </c>
      <c r="N37" s="19" t="str">
        <f t="shared" si="7"/>
        <v>A</v>
      </c>
      <c r="O37" s="35">
        <v>1</v>
      </c>
      <c r="P37" s="19" t="str">
        <f t="shared" si="8"/>
        <v>sangat trampil dalam mangidentifikasi tembang pangkur, menganalisis unsur pembangun cerkak, menyajikan pawarta, mendiskripsikan rumah adat jawa dan menulis Aksara Jawa.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91</v>
      </c>
      <c r="V37" s="1">
        <v>79</v>
      </c>
      <c r="W37" s="1">
        <f t="shared" si="15"/>
        <v>92</v>
      </c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f t="shared" si="12"/>
        <v>96</v>
      </c>
      <c r="AH37" s="1">
        <f t="shared" si="13"/>
        <v>95</v>
      </c>
      <c r="AI37" s="1">
        <f t="shared" si="14"/>
        <v>82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51506</v>
      </c>
      <c r="C38" s="19" t="s">
        <v>91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mangidentifikasi tembang pangkur, menganalisis unsur pembangun cerkak, menyajikan pawarta, mendiskripsikan rumah adat jawa dan menulis Aksara Jawa.</v>
      </c>
      <c r="K38" s="19">
        <f t="shared" si="4"/>
        <v>86.75</v>
      </c>
      <c r="L38" s="19" t="str">
        <f t="shared" si="5"/>
        <v>A</v>
      </c>
      <c r="M38" s="19">
        <f t="shared" si="6"/>
        <v>86.75</v>
      </c>
      <c r="N38" s="19" t="str">
        <f t="shared" si="7"/>
        <v>A</v>
      </c>
      <c r="O38" s="35">
        <v>1</v>
      </c>
      <c r="P38" s="19" t="str">
        <f t="shared" si="8"/>
        <v>sangat trampil dalam mangidentifikasi tembang pangkur, menganalisis unsur pembangun cerkak, menyajikan pawarta, mendiskripsikan rumah adat jawa dan menulis Aksara Jawa.</v>
      </c>
      <c r="Q38" s="19" t="str">
        <f t="shared" si="9"/>
        <v>B</v>
      </c>
      <c r="R38" s="19" t="str">
        <f t="shared" si="10"/>
        <v>B</v>
      </c>
      <c r="S38" s="18"/>
      <c r="T38" s="1">
        <v>88</v>
      </c>
      <c r="U38" s="1">
        <v>90</v>
      </c>
      <c r="V38" s="1">
        <v>78</v>
      </c>
      <c r="W38" s="1">
        <f t="shared" si="15"/>
        <v>90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f t="shared" si="12"/>
        <v>95</v>
      </c>
      <c r="AH38" s="1">
        <f t="shared" si="13"/>
        <v>93</v>
      </c>
      <c r="AI38" s="1">
        <f t="shared" si="14"/>
        <v>82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51507</v>
      </c>
      <c r="C39" s="19" t="s">
        <v>92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dalam mangidentifikasi tembang pangkur, menganalisis unsur pembangun cerkak, menyajikan pawarta, mendiskripsikan rumah adat jawa dan menulis Aksara Jawa.</v>
      </c>
      <c r="K39" s="19">
        <f t="shared" si="4"/>
        <v>86.25</v>
      </c>
      <c r="L39" s="19" t="str">
        <f t="shared" si="5"/>
        <v>A</v>
      </c>
      <c r="M39" s="19">
        <f t="shared" si="6"/>
        <v>86.25</v>
      </c>
      <c r="N39" s="19" t="str">
        <f t="shared" si="7"/>
        <v>A</v>
      </c>
      <c r="O39" s="35">
        <v>1</v>
      </c>
      <c r="P39" s="19" t="str">
        <f t="shared" si="8"/>
        <v>sangat trampil dalam mangidentifikasi tembang pangkur, menganalisis unsur pembangun cerkak, menyajikan pawarta, mendiskripsikan rumah adat jawa dan menulis Aksara Jawa.</v>
      </c>
      <c r="Q39" s="19" t="str">
        <f t="shared" si="9"/>
        <v>B</v>
      </c>
      <c r="R39" s="19" t="str">
        <f t="shared" si="10"/>
        <v>B</v>
      </c>
      <c r="S39" s="18"/>
      <c r="T39" s="1">
        <v>88</v>
      </c>
      <c r="U39" s="1">
        <v>90</v>
      </c>
      <c r="V39" s="1">
        <v>83</v>
      </c>
      <c r="W39" s="1">
        <f t="shared" si="15"/>
        <v>90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f t="shared" si="12"/>
        <v>95</v>
      </c>
      <c r="AH39" s="1">
        <f t="shared" si="13"/>
        <v>93</v>
      </c>
      <c r="AI39" s="1">
        <f t="shared" si="14"/>
        <v>81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51508</v>
      </c>
      <c r="C40" s="19" t="s">
        <v>93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0" s="19">
        <f t="shared" si="4"/>
        <v>80.75</v>
      </c>
      <c r="L40" s="19" t="str">
        <f t="shared" si="5"/>
        <v>B</v>
      </c>
      <c r="M40" s="19">
        <f t="shared" si="6"/>
        <v>80.75</v>
      </c>
      <c r="N40" s="19" t="str">
        <f t="shared" si="7"/>
        <v>B</v>
      </c>
      <c r="O40" s="35">
        <v>2</v>
      </c>
      <c r="P4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76</v>
      </c>
      <c r="V40" s="1">
        <v>73</v>
      </c>
      <c r="W40" s="1">
        <f t="shared" si="15"/>
        <v>82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f t="shared" si="12"/>
        <v>81</v>
      </c>
      <c r="AH40" s="1">
        <f t="shared" si="13"/>
        <v>85</v>
      </c>
      <c r="AI40" s="1">
        <f t="shared" si="14"/>
        <v>81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51509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1" s="19">
        <f t="shared" si="4"/>
        <v>76.75</v>
      </c>
      <c r="L41" s="19" t="str">
        <f t="shared" si="5"/>
        <v>B</v>
      </c>
      <c r="M41" s="19">
        <f t="shared" si="6"/>
        <v>76.75</v>
      </c>
      <c r="N41" s="19" t="str">
        <f t="shared" si="7"/>
        <v>B</v>
      </c>
      <c r="O41" s="35">
        <v>2</v>
      </c>
      <c r="P4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52</v>
      </c>
      <c r="V41" s="1">
        <v>79</v>
      </c>
      <c r="W41" s="1">
        <f t="shared" si="15"/>
        <v>92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f t="shared" si="12"/>
        <v>57</v>
      </c>
      <c r="AH41" s="1">
        <f t="shared" si="13"/>
        <v>95</v>
      </c>
      <c r="AI41" s="1">
        <f t="shared" si="14"/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51510</v>
      </c>
      <c r="C42" s="19" t="s">
        <v>95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dalam mangidentifikasi tembang pangkur, menganalisis unsur pembangun cerkak, menyajikan pawarta, mendiskripsikan rumah adat jawa dan menulis Aksara Jawa.</v>
      </c>
      <c r="K42" s="19">
        <f t="shared" si="4"/>
        <v>86.5</v>
      </c>
      <c r="L42" s="19" t="str">
        <f t="shared" si="5"/>
        <v>A</v>
      </c>
      <c r="M42" s="19">
        <f t="shared" si="6"/>
        <v>86.5</v>
      </c>
      <c r="N42" s="19" t="str">
        <f t="shared" si="7"/>
        <v>A</v>
      </c>
      <c r="O42" s="35">
        <v>1</v>
      </c>
      <c r="P42" s="19" t="str">
        <f t="shared" si="8"/>
        <v>sangat trampil dalam mangidentifikasi tembang pangkur, menganalisis unsur pembangun cerkak, menyajikan pawarta, mendiskripsikan rumah adat jawa dan menulis Aksara Jawa.</v>
      </c>
      <c r="Q42" s="19" t="str">
        <f t="shared" si="9"/>
        <v>B</v>
      </c>
      <c r="R42" s="19" t="str">
        <f t="shared" si="10"/>
        <v>B</v>
      </c>
      <c r="S42" s="18"/>
      <c r="T42" s="1">
        <v>87</v>
      </c>
      <c r="U42" s="1">
        <v>92</v>
      </c>
      <c r="V42" s="1">
        <v>77</v>
      </c>
      <c r="W42" s="1">
        <f t="shared" si="15"/>
        <v>89</v>
      </c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f t="shared" si="12"/>
        <v>97</v>
      </c>
      <c r="AH42" s="1">
        <f t="shared" si="13"/>
        <v>92</v>
      </c>
      <c r="AI42" s="1">
        <f t="shared" si="14"/>
        <v>81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51511</v>
      </c>
      <c r="C43" s="19" t="s">
        <v>96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3" s="19">
        <f t="shared" si="4"/>
        <v>85.5</v>
      </c>
      <c r="L43" s="19" t="str">
        <f t="shared" si="5"/>
        <v>A</v>
      </c>
      <c r="M43" s="19">
        <f t="shared" si="6"/>
        <v>85.5</v>
      </c>
      <c r="N43" s="19" t="str">
        <f t="shared" si="7"/>
        <v>A</v>
      </c>
      <c r="O43" s="35">
        <v>1</v>
      </c>
      <c r="P43" s="19" t="str">
        <f t="shared" si="8"/>
        <v>sangat trampil dalam mangidentifikasi tembang pangkur, menganalisis unsur pembangun cerkak, menyajikan pawarta, mendiskripsikan rumah adat jawa dan menulis Aksara Jawa.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85</v>
      </c>
      <c r="V43" s="1">
        <v>70</v>
      </c>
      <c r="W43" s="1">
        <f t="shared" si="15"/>
        <v>92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f t="shared" si="12"/>
        <v>90</v>
      </c>
      <c r="AH43" s="1">
        <f t="shared" si="13"/>
        <v>95</v>
      </c>
      <c r="AI43" s="1">
        <f t="shared" si="14"/>
        <v>81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51512</v>
      </c>
      <c r="C44" s="19" t="s">
        <v>97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dalam mangidentifikasi tembang pangkur, menganalisis unsur pembangun cerkak, menyajikan pawarta, mendiskripsikan rumah adat jawa dan menulis Aksara Jawa.</v>
      </c>
      <c r="K44" s="19">
        <f t="shared" si="4"/>
        <v>86.25</v>
      </c>
      <c r="L44" s="19" t="str">
        <f t="shared" si="5"/>
        <v>A</v>
      </c>
      <c r="M44" s="19">
        <f t="shared" si="6"/>
        <v>86.25</v>
      </c>
      <c r="N44" s="19" t="str">
        <f t="shared" si="7"/>
        <v>A</v>
      </c>
      <c r="O44" s="35">
        <v>1</v>
      </c>
      <c r="P44" s="19" t="str">
        <f t="shared" si="8"/>
        <v>sangat trampil dalam mangidentifikasi tembang pangkur, menganalisis unsur pembangun cerkak, menyajikan pawarta, mendiskripsikan rumah adat jawa dan menulis Aksara Jawa.</v>
      </c>
      <c r="Q44" s="19" t="str">
        <f t="shared" si="9"/>
        <v>B</v>
      </c>
      <c r="R44" s="19" t="str">
        <f t="shared" si="10"/>
        <v>B</v>
      </c>
      <c r="S44" s="18"/>
      <c r="T44" s="1">
        <v>88</v>
      </c>
      <c r="U44" s="1">
        <v>90</v>
      </c>
      <c r="V44" s="1">
        <v>81</v>
      </c>
      <c r="W44" s="1">
        <f t="shared" si="15"/>
        <v>90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f t="shared" si="12"/>
        <v>95</v>
      </c>
      <c r="AH44" s="1">
        <f t="shared" si="13"/>
        <v>93</v>
      </c>
      <c r="AI44" s="1">
        <f t="shared" si="14"/>
        <v>81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51513</v>
      </c>
      <c r="C45" s="19" t="s">
        <v>98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dalam mangidentifikasi tembang pangkur, menganalisis unsur pembangun cerkak, menyajikan pawarta, mendiskripsikan rumah adat jawa dan menulis Aksara Jawa.</v>
      </c>
      <c r="K45" s="19">
        <f t="shared" si="4"/>
        <v>86.75</v>
      </c>
      <c r="L45" s="19" t="str">
        <f t="shared" si="5"/>
        <v>A</v>
      </c>
      <c r="M45" s="19">
        <f t="shared" si="6"/>
        <v>86.75</v>
      </c>
      <c r="N45" s="19" t="str">
        <f t="shared" si="7"/>
        <v>A</v>
      </c>
      <c r="O45" s="35">
        <v>1</v>
      </c>
      <c r="P45" s="19" t="str">
        <f t="shared" si="8"/>
        <v>sangat trampil dalam mangidentifikasi tembang pangkur, menganalisis unsur pembangun cerkak, menyajikan pawarta, mendiskripsikan rumah adat jawa dan menulis Aksara Jawa.</v>
      </c>
      <c r="Q45" s="19" t="str">
        <f t="shared" si="9"/>
        <v>B</v>
      </c>
      <c r="R45" s="19" t="str">
        <f t="shared" si="10"/>
        <v>B</v>
      </c>
      <c r="S45" s="18"/>
      <c r="T45" s="1">
        <v>87</v>
      </c>
      <c r="U45" s="1">
        <v>89</v>
      </c>
      <c r="V45" s="1">
        <v>79</v>
      </c>
      <c r="W45" s="1">
        <f t="shared" si="15"/>
        <v>89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f t="shared" si="12"/>
        <v>94</v>
      </c>
      <c r="AH45" s="1">
        <f t="shared" si="13"/>
        <v>92</v>
      </c>
      <c r="AI45" s="1">
        <f t="shared" si="14"/>
        <v>83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51514</v>
      </c>
      <c r="C46" s="19" t="s">
        <v>99</v>
      </c>
      <c r="D46" s="18"/>
      <c r="E46" s="19">
        <f t="shared" si="0"/>
        <v>89</v>
      </c>
      <c r="F46" s="19" t="str">
        <f t="shared" si="1"/>
        <v>A</v>
      </c>
      <c r="G46" s="19">
        <f>IF((COUNTA(T12:AC12)&gt;0),(ROUND((AVERAGE(T46:AD46)),0)),"")</f>
        <v>89</v>
      </c>
      <c r="H46" s="19" t="str">
        <f t="shared" si="2"/>
        <v>A</v>
      </c>
      <c r="I46" s="35">
        <v>1</v>
      </c>
      <c r="J46" s="19" t="str">
        <f t="shared" si="3"/>
        <v>Memiliki kemampuan dalam mangidentifikasi tembang pangkur, menganalisis unsur pembangun cerkak, menyajikan pawarta, mendiskripsikan rumah adat jawa dan menulis Aksara Jawa.</v>
      </c>
      <c r="K46" s="19">
        <f t="shared" si="4"/>
        <v>86.75</v>
      </c>
      <c r="L46" s="19" t="str">
        <f t="shared" si="5"/>
        <v>A</v>
      </c>
      <c r="M46" s="19">
        <f t="shared" si="6"/>
        <v>86.75</v>
      </c>
      <c r="N46" s="19" t="str">
        <f t="shared" si="7"/>
        <v>A</v>
      </c>
      <c r="O46" s="35">
        <v>1</v>
      </c>
      <c r="P46" s="19" t="str">
        <f t="shared" si="8"/>
        <v>sangat trampil dalam mangidentifikasi tembang pangkur, menganalisis unsur pembangun cerkak, menyajikan pawarta, mendiskripsikan rumah adat jawa dan menulis Aksara Jawa.</v>
      </c>
      <c r="Q46" s="19" t="str">
        <f t="shared" si="9"/>
        <v>B</v>
      </c>
      <c r="R46" s="19" t="str">
        <f t="shared" si="10"/>
        <v>B</v>
      </c>
      <c r="S46" s="18"/>
      <c r="T46" s="1">
        <v>88</v>
      </c>
      <c r="U46" s="1">
        <v>92</v>
      </c>
      <c r="V46" s="1">
        <v>84</v>
      </c>
      <c r="W46" s="1">
        <f t="shared" si="15"/>
        <v>90</v>
      </c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f t="shared" si="12"/>
        <v>97</v>
      </c>
      <c r="AH46" s="1">
        <f t="shared" si="13"/>
        <v>93</v>
      </c>
      <c r="AI46" s="1">
        <f t="shared" si="14"/>
        <v>81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51515</v>
      </c>
      <c r="C47" s="19" t="s">
        <v>100</v>
      </c>
      <c r="D47" s="18"/>
      <c r="E47" s="19">
        <f t="shared" si="0"/>
        <v>88</v>
      </c>
      <c r="F47" s="19" t="str">
        <f t="shared" si="1"/>
        <v>A</v>
      </c>
      <c r="G47" s="19">
        <f>IF((COUNTA(T12:AC12)&gt;0),(ROUND((AVERAGE(T47:AD47)),0)),"")</f>
        <v>88</v>
      </c>
      <c r="H47" s="19" t="str">
        <f t="shared" si="2"/>
        <v>A</v>
      </c>
      <c r="I47" s="35">
        <v>1</v>
      </c>
      <c r="J47" s="19" t="str">
        <f t="shared" si="3"/>
        <v>Memiliki kemampuan dalam mangidentifikasi tembang pangkur, menganalisis unsur pembangun cerkak, menyajikan pawarta, mendiskripsikan rumah adat jawa dan menulis Aksara Jawa.</v>
      </c>
      <c r="K47" s="19">
        <f t="shared" si="4"/>
        <v>89.25</v>
      </c>
      <c r="L47" s="19" t="str">
        <f t="shared" si="5"/>
        <v>A</v>
      </c>
      <c r="M47" s="19">
        <f t="shared" si="6"/>
        <v>89.25</v>
      </c>
      <c r="N47" s="19" t="str">
        <f t="shared" si="7"/>
        <v>A</v>
      </c>
      <c r="O47" s="35">
        <v>1</v>
      </c>
      <c r="P47" s="19" t="str">
        <f t="shared" si="8"/>
        <v>sangat trampil dalam mangidentifikasi tembang pangkur, menganalisis unsur pembangun cerkak, menyajikan pawarta, mendiskripsikan rumah adat jawa dan menulis Aksara Jawa.</v>
      </c>
      <c r="Q47" s="19" t="str">
        <f t="shared" si="9"/>
        <v>B</v>
      </c>
      <c r="R47" s="19" t="str">
        <f t="shared" si="10"/>
        <v>B</v>
      </c>
      <c r="S47" s="18"/>
      <c r="T47" s="1">
        <v>90</v>
      </c>
      <c r="U47" s="1">
        <v>90</v>
      </c>
      <c r="V47" s="1">
        <v>79</v>
      </c>
      <c r="W47" s="1">
        <f t="shared" si="15"/>
        <v>92</v>
      </c>
      <c r="X47" s="1"/>
      <c r="Y47" s="1"/>
      <c r="Z47" s="1"/>
      <c r="AA47" s="1"/>
      <c r="AB47" s="1"/>
      <c r="AC47" s="1"/>
      <c r="AD47" s="1"/>
      <c r="AE47" s="18"/>
      <c r="AF47" s="1">
        <v>81</v>
      </c>
      <c r="AG47" s="1">
        <f t="shared" si="12"/>
        <v>95</v>
      </c>
      <c r="AH47" s="1">
        <f t="shared" si="13"/>
        <v>95</v>
      </c>
      <c r="AI47" s="1">
        <f t="shared" si="14"/>
        <v>86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51516</v>
      </c>
      <c r="C48" s="19" t="s">
        <v>101</v>
      </c>
      <c r="D48" s="18"/>
      <c r="E48" s="19">
        <f t="shared" si="0"/>
        <v>86</v>
      </c>
      <c r="F48" s="19" t="str">
        <f t="shared" si="1"/>
        <v>A</v>
      </c>
      <c r="G48" s="19">
        <f>IF((COUNTA(T12:AC12)&gt;0),(ROUND((AVERAGE(T48:AD48)),0)),"")</f>
        <v>86</v>
      </c>
      <c r="H48" s="19" t="str">
        <f t="shared" si="2"/>
        <v>A</v>
      </c>
      <c r="I48" s="35">
        <v>1</v>
      </c>
      <c r="J48" s="19" t="str">
        <f t="shared" si="3"/>
        <v>Memiliki kemampuan dalam mangidentifikasi tembang pangkur, menganalisis unsur pembangun cerkak, menyajikan pawarta, mendiskripsikan rumah adat jawa dan menulis Aksara Jawa.</v>
      </c>
      <c r="K48" s="19">
        <f t="shared" si="4"/>
        <v>84.5</v>
      </c>
      <c r="L48" s="19" t="str">
        <f t="shared" si="5"/>
        <v>A</v>
      </c>
      <c r="M48" s="19">
        <f t="shared" si="6"/>
        <v>84.5</v>
      </c>
      <c r="N48" s="19" t="str">
        <f t="shared" si="7"/>
        <v>A</v>
      </c>
      <c r="O48" s="35">
        <v>1</v>
      </c>
      <c r="P48" s="19" t="str">
        <f t="shared" si="8"/>
        <v>sangat trampil dalam mangidentifikasi tembang pangkur, menganalisis unsur pembangun cerkak, menyajikan pawarta, mendiskripsikan rumah adat jawa dan menulis Aksara Jawa.</v>
      </c>
      <c r="Q48" s="19" t="str">
        <f t="shared" si="9"/>
        <v>B</v>
      </c>
      <c r="R48" s="19" t="str">
        <f t="shared" si="10"/>
        <v>B</v>
      </c>
      <c r="S48" s="18"/>
      <c r="T48" s="1">
        <v>90</v>
      </c>
      <c r="U48" s="1">
        <v>81</v>
      </c>
      <c r="V48" s="1">
        <v>81</v>
      </c>
      <c r="W48" s="1">
        <f t="shared" si="15"/>
        <v>92</v>
      </c>
      <c r="X48" s="1"/>
      <c r="Y48" s="1"/>
      <c r="Z48" s="1"/>
      <c r="AA48" s="1"/>
      <c r="AB48" s="1"/>
      <c r="AC48" s="1"/>
      <c r="AD48" s="1"/>
      <c r="AE48" s="18"/>
      <c r="AF48" s="1">
        <v>76</v>
      </c>
      <c r="AG48" s="1">
        <f t="shared" si="12"/>
        <v>86</v>
      </c>
      <c r="AH48" s="1">
        <f t="shared" si="13"/>
        <v>95</v>
      </c>
      <c r="AI48" s="1">
        <f t="shared" si="14"/>
        <v>81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0" sqref="O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51544</v>
      </c>
      <c r="C11" s="19" t="s">
        <v>116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pangkur, menganalisis unsur pembangun cerkak, menyajikan pawarta, mendiskripsikan rumah adat jawa tapi untuk menulis Aksara Jawa perlu ditingkatkan.</v>
      </c>
      <c r="K11" s="19">
        <f t="shared" ref="K11:K50" si="4">IF((COUNTA(AF11:AN11)&gt;0),AVERAGE(AF11:AN11),"")</f>
        <v>81.5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dalam mangidentifikasi tembang pangkur, menganalisis unsur pembangun cerkak, menyajikan pawarta, mendiskripsikan rumah adat jawa tapi untuk  menulis Aksara Jawa perlu ditingkatkan lagi.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78</v>
      </c>
      <c r="U11" s="1">
        <v>75</v>
      </c>
      <c r="V11" s="1">
        <v>70</v>
      </c>
      <c r="W11" s="1">
        <f>T11+4</f>
        <v>82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f>U11+5</f>
        <v>80</v>
      </c>
      <c r="AH11" s="1">
        <f>W11+3</f>
        <v>85</v>
      </c>
      <c r="AI11" s="1">
        <f>AF11+5</f>
        <v>83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51545</v>
      </c>
      <c r="C12" s="19" t="s">
        <v>117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2" s="19">
        <f t="shared" si="4"/>
        <v>82.25</v>
      </c>
      <c r="L12" s="19" t="str">
        <f t="shared" si="5"/>
        <v>B</v>
      </c>
      <c r="M12" s="19">
        <f t="shared" si="6"/>
        <v>82.25</v>
      </c>
      <c r="N12" s="19" t="str">
        <f t="shared" si="7"/>
        <v>B</v>
      </c>
      <c r="O12" s="35">
        <v>2</v>
      </c>
      <c r="P1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88</v>
      </c>
      <c r="V12" s="1">
        <v>70</v>
      </c>
      <c r="W12" s="1">
        <f t="shared" ref="W12:W48" si="11">T12+4</f>
        <v>74</v>
      </c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1">
        <f t="shared" ref="AG12:AG48" si="12">U12+5</f>
        <v>93</v>
      </c>
      <c r="AH12" s="1">
        <f t="shared" ref="AH12:AH48" si="13">W12+3</f>
        <v>77</v>
      </c>
      <c r="AI12" s="1">
        <f t="shared" ref="AI12:AI48" si="14">AF12+5</f>
        <v>82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51546</v>
      </c>
      <c r="C13" s="19" t="s">
        <v>118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mangidentifikasi tembang pangkur, menganalisis unsur pembangun cerkak, menyajikan pawarta, mendiskripsikan rumah adat jawa dan menulis Aksara Jawa.</v>
      </c>
      <c r="K13" s="19">
        <f t="shared" si="4"/>
        <v>81.25</v>
      </c>
      <c r="L13" s="19" t="str">
        <f t="shared" si="5"/>
        <v>B</v>
      </c>
      <c r="M13" s="19">
        <f t="shared" si="6"/>
        <v>81.25</v>
      </c>
      <c r="N13" s="19" t="str">
        <f t="shared" si="7"/>
        <v>B</v>
      </c>
      <c r="O13" s="35">
        <v>2</v>
      </c>
      <c r="P1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70</v>
      </c>
      <c r="V13" s="1">
        <v>87</v>
      </c>
      <c r="W13" s="1">
        <f t="shared" si="11"/>
        <v>94</v>
      </c>
      <c r="X13" s="1"/>
      <c r="Y13" s="1"/>
      <c r="Z13" s="1"/>
      <c r="AA13" s="1"/>
      <c r="AB13" s="1"/>
      <c r="AC13" s="1"/>
      <c r="AD13" s="1"/>
      <c r="AE13" s="18"/>
      <c r="AF13" s="1">
        <v>74</v>
      </c>
      <c r="AG13" s="1">
        <f t="shared" si="12"/>
        <v>75</v>
      </c>
      <c r="AH13" s="1">
        <f t="shared" si="13"/>
        <v>97</v>
      </c>
      <c r="AI13" s="1">
        <f t="shared" si="14"/>
        <v>79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195</v>
      </c>
      <c r="FJ13" s="74">
        <v>9521</v>
      </c>
      <c r="FK13" s="74">
        <v>9531</v>
      </c>
    </row>
    <row r="14" spans="1:167" x14ac:dyDescent="0.25">
      <c r="A14" s="19">
        <v>4</v>
      </c>
      <c r="B14" s="19">
        <v>51547</v>
      </c>
      <c r="C14" s="19" t="s">
        <v>119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dalam mangidentifikasi tembang pangkur, menganalisis unsur pembangun cerkak, menyajikan pawarta, mendiskripsikan rumah adat jawa dan menulis Aksara Jawa.</v>
      </c>
      <c r="K14" s="19">
        <f t="shared" si="4"/>
        <v>86.75</v>
      </c>
      <c r="L14" s="19" t="str">
        <f t="shared" si="5"/>
        <v>A</v>
      </c>
      <c r="M14" s="19">
        <f t="shared" si="6"/>
        <v>86.75</v>
      </c>
      <c r="N14" s="19" t="str">
        <f t="shared" si="7"/>
        <v>A</v>
      </c>
      <c r="O14" s="35">
        <v>1</v>
      </c>
      <c r="P14" s="19" t="str">
        <f t="shared" si="8"/>
        <v>sangat trampil dalam mangidentifikasi tembang pangkur, menganalisis unsur pembangun cerkak, menyajikan pawarta, mendiskripsikan rumah adat jawa dan menulis Aksara Jawa.</v>
      </c>
      <c r="Q14" s="19" t="str">
        <f t="shared" si="9"/>
        <v>B</v>
      </c>
      <c r="R14" s="19" t="str">
        <f t="shared" si="10"/>
        <v>B</v>
      </c>
      <c r="S14" s="18"/>
      <c r="T14" s="1">
        <v>88</v>
      </c>
      <c r="U14" s="1">
        <v>86</v>
      </c>
      <c r="V14" s="1">
        <v>81</v>
      </c>
      <c r="W14" s="1">
        <f t="shared" si="11"/>
        <v>92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f t="shared" si="12"/>
        <v>91</v>
      </c>
      <c r="AH14" s="1">
        <f t="shared" si="13"/>
        <v>95</v>
      </c>
      <c r="AI14" s="1">
        <f t="shared" si="14"/>
        <v>83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51548</v>
      </c>
      <c r="C15" s="19" t="s">
        <v>120</v>
      </c>
      <c r="D15" s="18"/>
      <c r="E15" s="19">
        <f t="shared" si="0"/>
        <v>89</v>
      </c>
      <c r="F15" s="19" t="str">
        <f t="shared" si="1"/>
        <v>A</v>
      </c>
      <c r="G15" s="19">
        <f>IF((COUNTA(T12:AC12)&gt;0),(ROUND((AVERAGE(T15:AD15)),0)),"")</f>
        <v>89</v>
      </c>
      <c r="H15" s="19" t="str">
        <f t="shared" si="2"/>
        <v>A</v>
      </c>
      <c r="I15" s="35">
        <v>1</v>
      </c>
      <c r="J15" s="19" t="str">
        <f t="shared" si="3"/>
        <v>Memiliki kemampuan dalam mangidentifikasi tembang pangkur, menganalisis unsur pembangun cerkak, menyajikan pawarta, mendiskripsikan rumah adat jawa dan menulis Aksara Jawa.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trampil dalam mangidentifikasi tembang pangkur, menganalisis unsur pembangun cerkak, menyajikan pawarta, mendiskripsikan rumah adat jawa dan menulis Aksara Jawa.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87</v>
      </c>
      <c r="V15" s="1">
        <v>83</v>
      </c>
      <c r="W15" s="1">
        <f t="shared" si="11"/>
        <v>94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f t="shared" si="12"/>
        <v>92</v>
      </c>
      <c r="AH15" s="1">
        <f t="shared" si="13"/>
        <v>97</v>
      </c>
      <c r="AI15" s="1">
        <f t="shared" si="14"/>
        <v>82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9522</v>
      </c>
      <c r="FK15" s="74">
        <v>9532</v>
      </c>
    </row>
    <row r="16" spans="1:167" x14ac:dyDescent="0.25">
      <c r="A16" s="19">
        <v>6</v>
      </c>
      <c r="B16" s="19">
        <v>51549</v>
      </c>
      <c r="C16" s="19" t="s">
        <v>121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6" s="19">
        <f t="shared" si="4"/>
        <v>83.25</v>
      </c>
      <c r="L16" s="19" t="str">
        <f t="shared" si="5"/>
        <v>B</v>
      </c>
      <c r="M16" s="19">
        <f t="shared" si="6"/>
        <v>83.25</v>
      </c>
      <c r="N16" s="19" t="str">
        <f t="shared" si="7"/>
        <v>B</v>
      </c>
      <c r="O16" s="35">
        <v>2</v>
      </c>
      <c r="P1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6" s="19" t="str">
        <f t="shared" si="9"/>
        <v>B</v>
      </c>
      <c r="R16" s="19" t="str">
        <f t="shared" si="10"/>
        <v>B</v>
      </c>
      <c r="S16" s="18"/>
      <c r="T16" s="1">
        <v>86</v>
      </c>
      <c r="U16" s="1">
        <v>70</v>
      </c>
      <c r="V16" s="1">
        <v>70</v>
      </c>
      <c r="W16" s="1">
        <f t="shared" si="11"/>
        <v>90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f t="shared" si="12"/>
        <v>75</v>
      </c>
      <c r="AH16" s="1">
        <f t="shared" si="13"/>
        <v>93</v>
      </c>
      <c r="AI16" s="1">
        <f t="shared" si="14"/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51550</v>
      </c>
      <c r="C17" s="19" t="s">
        <v>122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7" s="19">
        <f t="shared" si="4"/>
        <v>81.75</v>
      </c>
      <c r="L17" s="19" t="str">
        <f t="shared" si="5"/>
        <v>B</v>
      </c>
      <c r="M17" s="19">
        <f t="shared" si="6"/>
        <v>81.75</v>
      </c>
      <c r="N17" s="19" t="str">
        <f t="shared" si="7"/>
        <v>B</v>
      </c>
      <c r="O17" s="35">
        <v>2</v>
      </c>
      <c r="P1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81</v>
      </c>
      <c r="V17" s="1">
        <v>75</v>
      </c>
      <c r="W17" s="1">
        <f t="shared" si="11"/>
        <v>79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f t="shared" si="12"/>
        <v>86</v>
      </c>
      <c r="AH17" s="1">
        <f t="shared" si="13"/>
        <v>82</v>
      </c>
      <c r="AI17" s="1">
        <f t="shared" si="14"/>
        <v>82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196</v>
      </c>
      <c r="FI17" s="73" t="s">
        <v>197</v>
      </c>
      <c r="FJ17" s="74">
        <v>9523</v>
      </c>
      <c r="FK17" s="74">
        <v>9533</v>
      </c>
    </row>
    <row r="18" spans="1:167" x14ac:dyDescent="0.25">
      <c r="A18" s="19">
        <v>8</v>
      </c>
      <c r="B18" s="19">
        <v>51551</v>
      </c>
      <c r="C18" s="19" t="s">
        <v>123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8" s="19">
        <f t="shared" si="4"/>
        <v>88.5</v>
      </c>
      <c r="L18" s="19" t="str">
        <f t="shared" si="5"/>
        <v>A</v>
      </c>
      <c r="M18" s="19">
        <f t="shared" si="6"/>
        <v>88.5</v>
      </c>
      <c r="N18" s="19" t="str">
        <f t="shared" si="7"/>
        <v>A</v>
      </c>
      <c r="O18" s="35">
        <v>1</v>
      </c>
      <c r="P18" s="19" t="str">
        <f t="shared" si="8"/>
        <v>sangat trampil dalam mangidentifikasi tembang pangkur, menganalisis unsur pembangun cerkak, menyajikan pawarta, mendiskripsikan rumah adat jawa dan menulis Aksara Jawa.</v>
      </c>
      <c r="Q18" s="19" t="str">
        <f t="shared" si="9"/>
        <v>B</v>
      </c>
      <c r="R18" s="19" t="str">
        <f t="shared" si="10"/>
        <v>B</v>
      </c>
      <c r="S18" s="18"/>
      <c r="T18" s="1">
        <v>75</v>
      </c>
      <c r="U18" s="1">
        <v>88</v>
      </c>
      <c r="V18" s="1">
        <v>84</v>
      </c>
      <c r="W18" s="1">
        <f t="shared" si="11"/>
        <v>79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f t="shared" si="12"/>
        <v>93</v>
      </c>
      <c r="AH18" s="1">
        <f t="shared" si="13"/>
        <v>82</v>
      </c>
      <c r="AI18" s="1">
        <f t="shared" si="14"/>
        <v>92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51580</v>
      </c>
      <c r="C19" s="19" t="s">
        <v>124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9" s="19">
        <f t="shared" si="4"/>
        <v>76.75</v>
      </c>
      <c r="L19" s="19" t="str">
        <f t="shared" si="5"/>
        <v>B</v>
      </c>
      <c r="M19" s="19">
        <f t="shared" si="6"/>
        <v>76.75</v>
      </c>
      <c r="N19" s="19" t="str">
        <f t="shared" si="7"/>
        <v>B</v>
      </c>
      <c r="O19" s="35">
        <v>2</v>
      </c>
      <c r="P19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75</v>
      </c>
      <c r="V19" s="1">
        <v>75</v>
      </c>
      <c r="W19" s="1">
        <f t="shared" si="11"/>
        <v>79</v>
      </c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f t="shared" si="12"/>
        <v>80</v>
      </c>
      <c r="AH19" s="1">
        <f t="shared" si="13"/>
        <v>82</v>
      </c>
      <c r="AI19" s="1">
        <f t="shared" si="14"/>
        <v>75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198</v>
      </c>
      <c r="FI19" s="73" t="s">
        <v>199</v>
      </c>
      <c r="FJ19" s="74">
        <v>9524</v>
      </c>
      <c r="FK19" s="74">
        <v>9534</v>
      </c>
    </row>
    <row r="20" spans="1:167" x14ac:dyDescent="0.25">
      <c r="A20" s="19">
        <v>10</v>
      </c>
      <c r="B20" s="19">
        <v>51552</v>
      </c>
      <c r="C20" s="19" t="s">
        <v>125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0" s="19">
        <f t="shared" si="4"/>
        <v>80.75</v>
      </c>
      <c r="L20" s="19" t="str">
        <f t="shared" si="5"/>
        <v>B</v>
      </c>
      <c r="M20" s="19">
        <f t="shared" si="6"/>
        <v>80.75</v>
      </c>
      <c r="N20" s="19" t="str">
        <f t="shared" si="7"/>
        <v>B</v>
      </c>
      <c r="O20" s="35">
        <v>2</v>
      </c>
      <c r="P2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74</v>
      </c>
      <c r="V20" s="1">
        <v>75</v>
      </c>
      <c r="W20" s="1">
        <f t="shared" si="11"/>
        <v>84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f t="shared" si="12"/>
        <v>79</v>
      </c>
      <c r="AH20" s="1">
        <f t="shared" si="13"/>
        <v>87</v>
      </c>
      <c r="AI20" s="1">
        <f t="shared" si="14"/>
        <v>81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51553</v>
      </c>
      <c r="C21" s="19" t="s">
        <v>126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dalam mangidentifikasi tembang pangkur, menganalisis unsur pembangun cerkak, menyajikan pawarta, mendiskripsikan rumah adat jawa dan menulis Aksara Jawa.</v>
      </c>
      <c r="K21" s="19">
        <f t="shared" si="4"/>
        <v>84.5</v>
      </c>
      <c r="L21" s="19" t="str">
        <f t="shared" si="5"/>
        <v>A</v>
      </c>
      <c r="M21" s="19">
        <f t="shared" si="6"/>
        <v>84.5</v>
      </c>
      <c r="N21" s="19" t="str">
        <f t="shared" si="7"/>
        <v>A</v>
      </c>
      <c r="O21" s="35">
        <v>1</v>
      </c>
      <c r="P21" s="19" t="str">
        <f t="shared" si="8"/>
        <v>sangat trampil dalam mangidentifikasi tembang pangkur, menganalisis unsur pembangun cerkak, menyajikan pawarta, mendiskripsikan rumah adat jawa dan menulis Aksara Jawa.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81</v>
      </c>
      <c r="V21" s="1">
        <v>86</v>
      </c>
      <c r="W21" s="1">
        <f t="shared" si="11"/>
        <v>94</v>
      </c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f t="shared" si="12"/>
        <v>86</v>
      </c>
      <c r="AH21" s="1">
        <f t="shared" si="13"/>
        <v>97</v>
      </c>
      <c r="AI21" s="1">
        <f t="shared" si="14"/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9525</v>
      </c>
      <c r="FK21" s="74">
        <v>9535</v>
      </c>
    </row>
    <row r="22" spans="1:167" x14ac:dyDescent="0.25">
      <c r="A22" s="19">
        <v>12</v>
      </c>
      <c r="B22" s="19">
        <v>51554</v>
      </c>
      <c r="C22" s="19" t="s">
        <v>127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2" s="19">
        <f t="shared" si="4"/>
        <v>78.75</v>
      </c>
      <c r="L22" s="19" t="str">
        <f t="shared" si="5"/>
        <v>B</v>
      </c>
      <c r="M22" s="19">
        <f t="shared" si="6"/>
        <v>78.75</v>
      </c>
      <c r="N22" s="19" t="str">
        <f t="shared" si="7"/>
        <v>B</v>
      </c>
      <c r="O22" s="35">
        <v>2</v>
      </c>
      <c r="P2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70</v>
      </c>
      <c r="V22" s="1">
        <v>72</v>
      </c>
      <c r="W22" s="1">
        <f t="shared" si="11"/>
        <v>84</v>
      </c>
      <c r="X22" s="1"/>
      <c r="Y22" s="1"/>
      <c r="Z22" s="1"/>
      <c r="AA22" s="1"/>
      <c r="AB22" s="1"/>
      <c r="AC22" s="1"/>
      <c r="AD22" s="1"/>
      <c r="AE22" s="18"/>
      <c r="AF22" s="1">
        <v>74</v>
      </c>
      <c r="AG22" s="1">
        <f t="shared" si="12"/>
        <v>75</v>
      </c>
      <c r="AH22" s="1">
        <f t="shared" si="13"/>
        <v>87</v>
      </c>
      <c r="AI22" s="1">
        <f t="shared" si="14"/>
        <v>79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51555</v>
      </c>
      <c r="C23" s="19" t="s">
        <v>128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3" s="19">
        <f t="shared" si="4"/>
        <v>81.75</v>
      </c>
      <c r="L23" s="19" t="str">
        <f t="shared" si="5"/>
        <v>B</v>
      </c>
      <c r="M23" s="19">
        <f t="shared" si="6"/>
        <v>81.75</v>
      </c>
      <c r="N23" s="19" t="str">
        <f t="shared" si="7"/>
        <v>B</v>
      </c>
      <c r="O23" s="35">
        <v>2</v>
      </c>
      <c r="P2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3" s="19" t="str">
        <f t="shared" si="9"/>
        <v>B</v>
      </c>
      <c r="R23" s="19" t="str">
        <f t="shared" si="10"/>
        <v>B</v>
      </c>
      <c r="S23" s="18"/>
      <c r="T23" s="1">
        <v>88</v>
      </c>
      <c r="U23" s="1">
        <v>70</v>
      </c>
      <c r="V23" s="1">
        <v>72</v>
      </c>
      <c r="W23" s="1">
        <f t="shared" si="11"/>
        <v>92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f t="shared" si="12"/>
        <v>75</v>
      </c>
      <c r="AH23" s="1">
        <f t="shared" si="13"/>
        <v>95</v>
      </c>
      <c r="AI23" s="1">
        <f t="shared" si="14"/>
        <v>81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9526</v>
      </c>
      <c r="FK23" s="74">
        <v>9536</v>
      </c>
    </row>
    <row r="24" spans="1:167" x14ac:dyDescent="0.25">
      <c r="A24" s="19">
        <v>14</v>
      </c>
      <c r="B24" s="19">
        <v>51556</v>
      </c>
      <c r="C24" s="19" t="s">
        <v>129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4" s="19">
        <f t="shared" si="4"/>
        <v>83.75</v>
      </c>
      <c r="L24" s="19" t="str">
        <f t="shared" si="5"/>
        <v>B</v>
      </c>
      <c r="M24" s="19">
        <f t="shared" si="6"/>
        <v>83.75</v>
      </c>
      <c r="N24" s="19" t="str">
        <f t="shared" si="7"/>
        <v>B</v>
      </c>
      <c r="O24" s="35">
        <v>2</v>
      </c>
      <c r="P2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84</v>
      </c>
      <c r="V24" s="1">
        <v>80</v>
      </c>
      <c r="W24" s="1">
        <f t="shared" si="11"/>
        <v>84</v>
      </c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f t="shared" si="12"/>
        <v>89</v>
      </c>
      <c r="AH24" s="1">
        <f t="shared" si="13"/>
        <v>87</v>
      </c>
      <c r="AI24" s="1">
        <f t="shared" si="14"/>
        <v>82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51557</v>
      </c>
      <c r="C25" s="19" t="s">
        <v>130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5" s="19">
        <f t="shared" si="4"/>
        <v>78.75</v>
      </c>
      <c r="L25" s="19" t="str">
        <f t="shared" si="5"/>
        <v>B</v>
      </c>
      <c r="M25" s="19">
        <f t="shared" si="6"/>
        <v>78.75</v>
      </c>
      <c r="N25" s="19" t="str">
        <f t="shared" si="7"/>
        <v>B</v>
      </c>
      <c r="O25" s="35">
        <v>2</v>
      </c>
      <c r="P2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5" s="19" t="str">
        <f t="shared" si="9"/>
        <v>B</v>
      </c>
      <c r="R25" s="19" t="str">
        <f t="shared" si="10"/>
        <v>B</v>
      </c>
      <c r="S25" s="18"/>
      <c r="T25" s="1">
        <v>76</v>
      </c>
      <c r="U25" s="1">
        <v>70</v>
      </c>
      <c r="V25" s="1">
        <v>77</v>
      </c>
      <c r="W25" s="1">
        <f t="shared" si="11"/>
        <v>80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f t="shared" si="12"/>
        <v>75</v>
      </c>
      <c r="AH25" s="1">
        <f t="shared" si="13"/>
        <v>83</v>
      </c>
      <c r="AI25" s="1">
        <f t="shared" si="14"/>
        <v>81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9527</v>
      </c>
      <c r="FK25" s="74">
        <v>9537</v>
      </c>
    </row>
    <row r="26" spans="1:167" x14ac:dyDescent="0.25">
      <c r="A26" s="19">
        <v>16</v>
      </c>
      <c r="B26" s="19">
        <v>51558</v>
      </c>
      <c r="C26" s="19" t="s">
        <v>131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6" s="19">
        <f t="shared" si="4"/>
        <v>81.25</v>
      </c>
      <c r="L26" s="19" t="str">
        <f t="shared" si="5"/>
        <v>B</v>
      </c>
      <c r="M26" s="19">
        <f t="shared" si="6"/>
        <v>81.25</v>
      </c>
      <c r="N26" s="19" t="str">
        <f t="shared" si="7"/>
        <v>B</v>
      </c>
      <c r="O26" s="35">
        <v>2</v>
      </c>
      <c r="P2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70</v>
      </c>
      <c r="V26" s="1">
        <v>71</v>
      </c>
      <c r="W26" s="1">
        <f t="shared" si="11"/>
        <v>94</v>
      </c>
      <c r="X26" s="1"/>
      <c r="Y26" s="1"/>
      <c r="Z26" s="1"/>
      <c r="AA26" s="1"/>
      <c r="AB26" s="1"/>
      <c r="AC26" s="1"/>
      <c r="AD26" s="1"/>
      <c r="AE26" s="18"/>
      <c r="AF26" s="1">
        <v>74</v>
      </c>
      <c r="AG26" s="1">
        <f t="shared" si="12"/>
        <v>75</v>
      </c>
      <c r="AH26" s="1">
        <f t="shared" si="13"/>
        <v>97</v>
      </c>
      <c r="AI26" s="1">
        <f t="shared" si="14"/>
        <v>79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51559</v>
      </c>
      <c r="C27" s="19" t="s">
        <v>132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dalam mangidentifikasi tembang pangkur, menganalisis unsur pembangun cerkak, menyajikan pawarta, mendiskripsikan rumah adat jawa dan menulis Aksara Jawa.</v>
      </c>
      <c r="K27" s="19">
        <f t="shared" si="4"/>
        <v>84.25</v>
      </c>
      <c r="L27" s="19" t="str">
        <f t="shared" si="5"/>
        <v>A</v>
      </c>
      <c r="M27" s="19">
        <f t="shared" si="6"/>
        <v>84.25</v>
      </c>
      <c r="N27" s="19" t="str">
        <f t="shared" si="7"/>
        <v>A</v>
      </c>
      <c r="O27" s="35">
        <v>1</v>
      </c>
      <c r="P27" s="19" t="str">
        <f t="shared" si="8"/>
        <v>sangat trampil dalam mangidentifikasi tembang pangkur, menganalisis unsur pembangun cerkak, menyajikan pawarta, mendiskripsikan rumah adat jawa dan menulis Aksara Jawa.</v>
      </c>
      <c r="Q27" s="19" t="str">
        <f t="shared" si="9"/>
        <v>B</v>
      </c>
      <c r="R27" s="19" t="str">
        <f t="shared" si="10"/>
        <v>B</v>
      </c>
      <c r="S27" s="18"/>
      <c r="T27" s="1">
        <v>88</v>
      </c>
      <c r="U27" s="1">
        <v>78</v>
      </c>
      <c r="V27" s="1">
        <v>86</v>
      </c>
      <c r="W27" s="1">
        <f t="shared" si="11"/>
        <v>92</v>
      </c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f t="shared" si="12"/>
        <v>83</v>
      </c>
      <c r="AH27" s="1">
        <f t="shared" si="13"/>
        <v>95</v>
      </c>
      <c r="AI27" s="1">
        <f t="shared" si="14"/>
        <v>82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9528</v>
      </c>
      <c r="FK27" s="74">
        <v>9538</v>
      </c>
    </row>
    <row r="28" spans="1:167" x14ac:dyDescent="0.25">
      <c r="A28" s="19">
        <v>18</v>
      </c>
      <c r="B28" s="19">
        <v>51560</v>
      </c>
      <c r="C28" s="19" t="s">
        <v>133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8" s="19">
        <f t="shared" si="4"/>
        <v>80.75</v>
      </c>
      <c r="L28" s="19" t="str">
        <f t="shared" si="5"/>
        <v>B</v>
      </c>
      <c r="M28" s="19">
        <f t="shared" si="6"/>
        <v>80.75</v>
      </c>
      <c r="N28" s="19" t="str">
        <f t="shared" si="7"/>
        <v>B</v>
      </c>
      <c r="O28" s="35">
        <v>2</v>
      </c>
      <c r="P28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76</v>
      </c>
      <c r="V28" s="1">
        <v>73</v>
      </c>
      <c r="W28" s="1">
        <f t="shared" si="11"/>
        <v>82</v>
      </c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f t="shared" si="12"/>
        <v>81</v>
      </c>
      <c r="AH28" s="1">
        <f t="shared" si="13"/>
        <v>85</v>
      </c>
      <c r="AI28" s="1">
        <f t="shared" si="14"/>
        <v>81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51561</v>
      </c>
      <c r="C29" s="19" t="s">
        <v>134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9" s="19">
        <f t="shared" si="4"/>
        <v>84.25</v>
      </c>
      <c r="L29" s="19" t="str">
        <f t="shared" si="5"/>
        <v>A</v>
      </c>
      <c r="M29" s="19">
        <f t="shared" si="6"/>
        <v>84.25</v>
      </c>
      <c r="N29" s="19" t="str">
        <f t="shared" si="7"/>
        <v>A</v>
      </c>
      <c r="O29" s="35">
        <v>1</v>
      </c>
      <c r="P29" s="19" t="str">
        <f t="shared" si="8"/>
        <v>sangat trampil dalam mangidentifikasi tembang pangkur, menganalisis unsur pembangun cerkak, menyajikan pawarta, mendiskripsikan rumah adat jawa dan menulis Aksara Jawa.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86</v>
      </c>
      <c r="V29" s="1">
        <v>83</v>
      </c>
      <c r="W29" s="1">
        <f t="shared" si="11"/>
        <v>82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f t="shared" si="12"/>
        <v>91</v>
      </c>
      <c r="AH29" s="1">
        <f t="shared" si="13"/>
        <v>85</v>
      </c>
      <c r="AI29" s="1">
        <f t="shared" si="14"/>
        <v>83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9529</v>
      </c>
      <c r="FK29" s="74">
        <v>9539</v>
      </c>
    </row>
    <row r="30" spans="1:167" x14ac:dyDescent="0.25">
      <c r="A30" s="19">
        <v>20</v>
      </c>
      <c r="B30" s="19">
        <v>51562</v>
      </c>
      <c r="C30" s="19" t="s">
        <v>135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2</v>
      </c>
      <c r="P3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83</v>
      </c>
      <c r="V30" s="1">
        <v>79</v>
      </c>
      <c r="W30" s="1">
        <f t="shared" si="11"/>
        <v>82</v>
      </c>
      <c r="X30" s="1"/>
      <c r="Y30" s="1"/>
      <c r="Z30" s="1"/>
      <c r="AA30" s="1"/>
      <c r="AB30" s="1"/>
      <c r="AC30" s="1"/>
      <c r="AD30" s="1"/>
      <c r="AE30" s="18"/>
      <c r="AF30" s="1">
        <v>74</v>
      </c>
      <c r="AG30" s="1">
        <f t="shared" si="12"/>
        <v>88</v>
      </c>
      <c r="AH30" s="1">
        <f t="shared" si="13"/>
        <v>85</v>
      </c>
      <c r="AI30" s="1">
        <f t="shared" si="14"/>
        <v>79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51563</v>
      </c>
      <c r="C31" s="19" t="s">
        <v>136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dalam mangidentifikasi tembang pangkur, menganalisis unsur pembangun cerkak, menyajikan pawarta, mendiskripsikan rumah adat jawa dan menulis Aksara Jawa.</v>
      </c>
      <c r="K31" s="19">
        <f t="shared" si="4"/>
        <v>86.75</v>
      </c>
      <c r="L31" s="19" t="str">
        <f t="shared" si="5"/>
        <v>A</v>
      </c>
      <c r="M31" s="19">
        <f t="shared" si="6"/>
        <v>86.75</v>
      </c>
      <c r="N31" s="19" t="str">
        <f t="shared" si="7"/>
        <v>A</v>
      </c>
      <c r="O31" s="35">
        <v>1</v>
      </c>
      <c r="P31" s="19" t="str">
        <f t="shared" si="8"/>
        <v>sangat trampil dalam mangidentifikasi tembang pangkur, menganalisis unsur pembangun cerkak, menyajikan pawarta, mendiskripsikan rumah adat jawa dan menulis Aksara Jawa.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80</v>
      </c>
      <c r="V31" s="1">
        <v>82</v>
      </c>
      <c r="W31" s="1">
        <f t="shared" si="11"/>
        <v>94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f t="shared" si="12"/>
        <v>85</v>
      </c>
      <c r="AH31" s="1">
        <f t="shared" si="13"/>
        <v>97</v>
      </c>
      <c r="AI31" s="1">
        <f t="shared" si="14"/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9530</v>
      </c>
      <c r="FK31" s="74">
        <v>9540</v>
      </c>
    </row>
    <row r="32" spans="1:167" x14ac:dyDescent="0.25">
      <c r="A32" s="19">
        <v>22</v>
      </c>
      <c r="B32" s="19">
        <v>51564</v>
      </c>
      <c r="C32" s="19" t="s">
        <v>137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dalam mangidentifikasi tembang pangkur, menganalisis unsur pembangun cerkak, menyajikan pawarta, mendiskripsikan rumah adat jawa dan menulis Aksara Jawa.</v>
      </c>
      <c r="K32" s="19">
        <f t="shared" si="4"/>
        <v>87.75</v>
      </c>
      <c r="L32" s="19" t="str">
        <f t="shared" si="5"/>
        <v>A</v>
      </c>
      <c r="M32" s="19">
        <f t="shared" si="6"/>
        <v>87.75</v>
      </c>
      <c r="N32" s="19" t="str">
        <f t="shared" si="7"/>
        <v>A</v>
      </c>
      <c r="O32" s="35">
        <v>1</v>
      </c>
      <c r="P32" s="19" t="str">
        <f t="shared" si="8"/>
        <v>sangat trampil dalam mangidentifikasi tembang pangkur, menganalisis unsur pembangun cerkak, menyajikan pawarta, mendiskripsikan rumah adat jawa dan menulis Aksara Jawa.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84</v>
      </c>
      <c r="V32" s="1">
        <v>75</v>
      </c>
      <c r="W32" s="1">
        <f t="shared" si="11"/>
        <v>94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f t="shared" si="12"/>
        <v>89</v>
      </c>
      <c r="AH32" s="1">
        <f t="shared" si="13"/>
        <v>97</v>
      </c>
      <c r="AI32" s="1">
        <f t="shared" si="14"/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51565</v>
      </c>
      <c r="C33" s="19" t="s">
        <v>138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mangidentifikasi tembang pangkur, menganalisis unsur pembangun cerkak, menyajikan pawarta, mendiskripsikan rumah adat jawa dan menulis Aksara Jawa.</v>
      </c>
      <c r="K33" s="19">
        <f t="shared" si="4"/>
        <v>87.75</v>
      </c>
      <c r="L33" s="19" t="str">
        <f t="shared" si="5"/>
        <v>A</v>
      </c>
      <c r="M33" s="19">
        <f t="shared" si="6"/>
        <v>87.75</v>
      </c>
      <c r="N33" s="19" t="str">
        <f t="shared" si="7"/>
        <v>A</v>
      </c>
      <c r="O33" s="35">
        <v>1</v>
      </c>
      <c r="P33" s="19" t="str">
        <f t="shared" si="8"/>
        <v>sangat trampil dalam mangidentifikasi tembang pangkur, menganalisis unsur pembangun cerkak, menyajikan pawarta, mendiskripsikan rumah adat jawa dan menulis Aksara Jawa.</v>
      </c>
      <c r="Q33" s="19" t="str">
        <f t="shared" si="9"/>
        <v>B</v>
      </c>
      <c r="R33" s="19" t="str">
        <f t="shared" si="10"/>
        <v>B</v>
      </c>
      <c r="S33" s="18"/>
      <c r="T33" s="1">
        <v>88</v>
      </c>
      <c r="U33" s="1">
        <v>86</v>
      </c>
      <c r="V33" s="1">
        <v>82</v>
      </c>
      <c r="W33" s="1">
        <f t="shared" si="11"/>
        <v>92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f t="shared" si="12"/>
        <v>91</v>
      </c>
      <c r="AH33" s="1">
        <f t="shared" si="13"/>
        <v>95</v>
      </c>
      <c r="AI33" s="1">
        <f t="shared" si="14"/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51566</v>
      </c>
      <c r="C34" s="19" t="s">
        <v>139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dalam mangidentifikasi tembang pangkur, menganalisis unsur pembangun cerkak, menyajikan pawarta, mendiskripsikan rumah adat jawa dan menulis Aksara Jawa.</v>
      </c>
      <c r="K34" s="19">
        <f t="shared" si="4"/>
        <v>84.25</v>
      </c>
      <c r="L34" s="19" t="str">
        <f t="shared" si="5"/>
        <v>A</v>
      </c>
      <c r="M34" s="19">
        <f t="shared" si="6"/>
        <v>84.25</v>
      </c>
      <c r="N34" s="19" t="str">
        <f t="shared" si="7"/>
        <v>A</v>
      </c>
      <c r="O34" s="35">
        <v>1</v>
      </c>
      <c r="P34" s="19" t="str">
        <f t="shared" si="8"/>
        <v>sangat trampil dalam mangidentifikasi tembang pangkur, menganalisis unsur pembangun cerkak, menyajikan pawarta, mendiskripsikan rumah adat jawa dan menulis Aksara Jawa.</v>
      </c>
      <c r="Q34" s="19" t="str">
        <f t="shared" si="9"/>
        <v>B</v>
      </c>
      <c r="R34" s="19" t="str">
        <f t="shared" si="10"/>
        <v>B</v>
      </c>
      <c r="S34" s="18"/>
      <c r="T34" s="1">
        <v>87</v>
      </c>
      <c r="U34" s="1">
        <v>83</v>
      </c>
      <c r="V34" s="1">
        <v>86</v>
      </c>
      <c r="W34" s="1">
        <f t="shared" si="11"/>
        <v>91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f t="shared" si="12"/>
        <v>88</v>
      </c>
      <c r="AH34" s="1">
        <f t="shared" si="13"/>
        <v>94</v>
      </c>
      <c r="AI34" s="1">
        <f t="shared" si="14"/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51567</v>
      </c>
      <c r="C35" s="19" t="s">
        <v>140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5" s="19">
        <f t="shared" si="4"/>
        <v>78.75</v>
      </c>
      <c r="L35" s="19" t="str">
        <f t="shared" si="5"/>
        <v>B</v>
      </c>
      <c r="M35" s="19">
        <f t="shared" si="6"/>
        <v>78.75</v>
      </c>
      <c r="N35" s="19" t="str">
        <f t="shared" si="7"/>
        <v>B</v>
      </c>
      <c r="O35" s="35">
        <v>2</v>
      </c>
      <c r="P3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70</v>
      </c>
      <c r="V35" s="1">
        <v>73</v>
      </c>
      <c r="W35" s="1">
        <f t="shared" si="11"/>
        <v>84</v>
      </c>
      <c r="X35" s="1"/>
      <c r="Y35" s="1"/>
      <c r="Z35" s="1"/>
      <c r="AA35" s="1"/>
      <c r="AB35" s="1"/>
      <c r="AC35" s="1"/>
      <c r="AD35" s="1"/>
      <c r="AE35" s="18"/>
      <c r="AF35" s="1">
        <v>74</v>
      </c>
      <c r="AG35" s="1">
        <f t="shared" si="12"/>
        <v>75</v>
      </c>
      <c r="AH35" s="1">
        <f t="shared" si="13"/>
        <v>87</v>
      </c>
      <c r="AI35" s="1">
        <f t="shared" si="14"/>
        <v>79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51568</v>
      </c>
      <c r="C36" s="19" t="s">
        <v>141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dalam mangidentifikasi tembang pangkur, menganalisis unsur pembangun cerkak, menyajikan pawarta, mendiskripsikan rumah adat jawa dan menulis Aksara Jawa.</v>
      </c>
      <c r="K36" s="19">
        <f t="shared" si="4"/>
        <v>83.25</v>
      </c>
      <c r="L36" s="19" t="str">
        <f t="shared" si="5"/>
        <v>B</v>
      </c>
      <c r="M36" s="19">
        <f t="shared" si="6"/>
        <v>83.25</v>
      </c>
      <c r="N36" s="19" t="str">
        <f t="shared" si="7"/>
        <v>B</v>
      </c>
      <c r="O36" s="35">
        <v>2</v>
      </c>
      <c r="P3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78</v>
      </c>
      <c r="V36" s="1">
        <v>81</v>
      </c>
      <c r="W36" s="1">
        <f t="shared" si="11"/>
        <v>94</v>
      </c>
      <c r="X36" s="1"/>
      <c r="Y36" s="1"/>
      <c r="Z36" s="1"/>
      <c r="AA36" s="1"/>
      <c r="AB36" s="1"/>
      <c r="AC36" s="1"/>
      <c r="AD36" s="1"/>
      <c r="AE36" s="18"/>
      <c r="AF36" s="1">
        <v>74</v>
      </c>
      <c r="AG36" s="1">
        <f t="shared" si="12"/>
        <v>83</v>
      </c>
      <c r="AH36" s="1">
        <f t="shared" si="13"/>
        <v>97</v>
      </c>
      <c r="AI36" s="1">
        <f t="shared" si="14"/>
        <v>79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51569</v>
      </c>
      <c r="C37" s="19" t="s">
        <v>142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dalam mangidentifikasi tembang pangkur, menganalisis unsur pembangun cerkak, menyajikan pawarta, mendiskripsikan rumah adat jawa dan menulis Aksara Jawa.</v>
      </c>
      <c r="K37" s="19">
        <f t="shared" si="4"/>
        <v>88.25</v>
      </c>
      <c r="L37" s="19" t="str">
        <f t="shared" si="5"/>
        <v>A</v>
      </c>
      <c r="M37" s="19">
        <f t="shared" si="6"/>
        <v>88.25</v>
      </c>
      <c r="N37" s="19" t="str">
        <f t="shared" si="7"/>
        <v>A</v>
      </c>
      <c r="O37" s="35">
        <v>1</v>
      </c>
      <c r="P37" s="19" t="str">
        <f t="shared" si="8"/>
        <v>sangat trampil dalam mangidentifikasi tembang pangkur, menganalisis unsur pembangun cerkak, menyajikan pawarta, mendiskripsikan rumah adat jawa dan menulis Aksara Jawa.</v>
      </c>
      <c r="Q37" s="19" t="str">
        <f t="shared" si="9"/>
        <v>B</v>
      </c>
      <c r="R37" s="19" t="str">
        <f t="shared" si="10"/>
        <v>B</v>
      </c>
      <c r="S37" s="18"/>
      <c r="T37" s="1">
        <v>86</v>
      </c>
      <c r="U37" s="1">
        <v>88</v>
      </c>
      <c r="V37" s="1">
        <v>80</v>
      </c>
      <c r="W37" s="1">
        <f t="shared" si="11"/>
        <v>90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f t="shared" si="12"/>
        <v>93</v>
      </c>
      <c r="AH37" s="1">
        <f t="shared" si="13"/>
        <v>93</v>
      </c>
      <c r="AI37" s="1">
        <f t="shared" si="14"/>
        <v>86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51570</v>
      </c>
      <c r="C38" s="19" t="s">
        <v>143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8" s="19">
        <f t="shared" si="4"/>
        <v>79.25</v>
      </c>
      <c r="L38" s="19" t="str">
        <f t="shared" si="5"/>
        <v>B</v>
      </c>
      <c r="M38" s="19">
        <f t="shared" si="6"/>
        <v>79.25</v>
      </c>
      <c r="N38" s="19" t="str">
        <f t="shared" si="7"/>
        <v>B</v>
      </c>
      <c r="O38" s="35">
        <v>2</v>
      </c>
      <c r="P38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70</v>
      </c>
      <c r="V38" s="1">
        <v>83</v>
      </c>
      <c r="W38" s="1">
        <f t="shared" si="11"/>
        <v>82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f t="shared" si="12"/>
        <v>75</v>
      </c>
      <c r="AH38" s="1">
        <f t="shared" si="13"/>
        <v>85</v>
      </c>
      <c r="AI38" s="1">
        <f t="shared" si="14"/>
        <v>81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51581</v>
      </c>
      <c r="C39" s="19" t="s">
        <v>144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9" s="19">
        <f t="shared" si="4"/>
        <v>83.75</v>
      </c>
      <c r="L39" s="19" t="str">
        <f t="shared" si="5"/>
        <v>B</v>
      </c>
      <c r="M39" s="19">
        <f t="shared" si="6"/>
        <v>83.75</v>
      </c>
      <c r="N39" s="19" t="str">
        <f t="shared" si="7"/>
        <v>B</v>
      </c>
      <c r="O39" s="35">
        <v>2</v>
      </c>
      <c r="P39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9" s="19" t="str">
        <f t="shared" si="9"/>
        <v>B</v>
      </c>
      <c r="R39" s="19" t="str">
        <f t="shared" si="10"/>
        <v>B</v>
      </c>
      <c r="S39" s="18"/>
      <c r="T39" s="1">
        <v>88</v>
      </c>
      <c r="U39" s="1">
        <v>70</v>
      </c>
      <c r="V39" s="1">
        <v>82</v>
      </c>
      <c r="W39" s="1">
        <f t="shared" si="11"/>
        <v>92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f t="shared" si="12"/>
        <v>75</v>
      </c>
      <c r="AH39" s="1">
        <f t="shared" si="13"/>
        <v>95</v>
      </c>
      <c r="AI39" s="1">
        <f t="shared" si="14"/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51571</v>
      </c>
      <c r="C40" s="19" t="s">
        <v>145</v>
      </c>
      <c r="D40" s="18"/>
      <c r="E40" s="19">
        <f t="shared" si="0"/>
        <v>90</v>
      </c>
      <c r="F40" s="19" t="str">
        <f t="shared" si="1"/>
        <v>A</v>
      </c>
      <c r="G40" s="19">
        <f>IF((COUNTA(T12:AC12)&gt;0),(ROUND((AVERAGE(T40:AD40)),0)),"")</f>
        <v>90</v>
      </c>
      <c r="H40" s="19" t="str">
        <f t="shared" si="2"/>
        <v>A</v>
      </c>
      <c r="I40" s="35">
        <v>1</v>
      </c>
      <c r="J40" s="19" t="str">
        <f t="shared" si="3"/>
        <v>Memiliki kemampuan dalam mangidentifikasi tembang pangkur, menganalisis unsur pembangun cerkak, menyajikan pawarta, mendiskripsikan rumah adat jawa dan menulis Aksara Jawa.</v>
      </c>
      <c r="K40" s="19">
        <f t="shared" si="4"/>
        <v>86.75</v>
      </c>
      <c r="L40" s="19" t="str">
        <f t="shared" si="5"/>
        <v>A</v>
      </c>
      <c r="M40" s="19">
        <f t="shared" si="6"/>
        <v>86.75</v>
      </c>
      <c r="N40" s="19" t="str">
        <f t="shared" si="7"/>
        <v>A</v>
      </c>
      <c r="O40" s="35">
        <v>1</v>
      </c>
      <c r="P40" s="19" t="str">
        <f t="shared" si="8"/>
        <v>sangat trampil dalam mangidentifikasi tembang pangkur, menganalisis unsur pembangun cerkak, menyajikan pawarta, mendiskripsikan rumah adat jawa dan menulis Aksara Jawa.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90</v>
      </c>
      <c r="V40" s="1">
        <v>84</v>
      </c>
      <c r="W40" s="1">
        <f t="shared" si="11"/>
        <v>94</v>
      </c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f t="shared" si="12"/>
        <v>95</v>
      </c>
      <c r="AH40" s="1">
        <f t="shared" si="13"/>
        <v>97</v>
      </c>
      <c r="AI40" s="1">
        <f t="shared" si="14"/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51572</v>
      </c>
      <c r="C41" s="19" t="s">
        <v>146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1" s="19">
        <f t="shared" si="4"/>
        <v>79.5</v>
      </c>
      <c r="L41" s="19" t="str">
        <f t="shared" si="5"/>
        <v>B</v>
      </c>
      <c r="M41" s="19">
        <f t="shared" si="6"/>
        <v>79.5</v>
      </c>
      <c r="N41" s="19" t="str">
        <f t="shared" si="7"/>
        <v>B</v>
      </c>
      <c r="O41" s="35">
        <v>2</v>
      </c>
      <c r="P4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83</v>
      </c>
      <c r="V41" s="1">
        <v>81</v>
      </c>
      <c r="W41" s="1">
        <f t="shared" si="11"/>
        <v>74</v>
      </c>
      <c r="X41" s="1"/>
      <c r="Y41" s="1"/>
      <c r="Z41" s="1"/>
      <c r="AA41" s="1"/>
      <c r="AB41" s="1"/>
      <c r="AC41" s="1"/>
      <c r="AD41" s="1"/>
      <c r="AE41" s="18"/>
      <c r="AF41" s="1">
        <v>74</v>
      </c>
      <c r="AG41" s="1">
        <f t="shared" si="12"/>
        <v>88</v>
      </c>
      <c r="AH41" s="1">
        <f t="shared" si="13"/>
        <v>77</v>
      </c>
      <c r="AI41" s="1">
        <f t="shared" si="14"/>
        <v>79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51573</v>
      </c>
      <c r="C42" s="19" t="s">
        <v>147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2" s="19">
        <f t="shared" si="4"/>
        <v>80.75</v>
      </c>
      <c r="L42" s="19" t="str">
        <f t="shared" si="5"/>
        <v>B</v>
      </c>
      <c r="M42" s="19">
        <f t="shared" si="6"/>
        <v>80.75</v>
      </c>
      <c r="N42" s="19" t="str">
        <f t="shared" si="7"/>
        <v>B</v>
      </c>
      <c r="O42" s="35">
        <v>2</v>
      </c>
      <c r="P4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70</v>
      </c>
      <c r="V42" s="1">
        <v>73</v>
      </c>
      <c r="W42" s="1">
        <f t="shared" si="11"/>
        <v>94</v>
      </c>
      <c r="X42" s="1"/>
      <c r="Y42" s="1"/>
      <c r="Z42" s="1"/>
      <c r="AA42" s="1"/>
      <c r="AB42" s="1"/>
      <c r="AC42" s="1"/>
      <c r="AD42" s="1"/>
      <c r="AE42" s="18"/>
      <c r="AF42" s="1">
        <v>73</v>
      </c>
      <c r="AG42" s="1">
        <f t="shared" si="12"/>
        <v>75</v>
      </c>
      <c r="AH42" s="1">
        <f t="shared" si="13"/>
        <v>97</v>
      </c>
      <c r="AI42" s="1">
        <f t="shared" si="14"/>
        <v>78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51574</v>
      </c>
      <c r="C43" s="19" t="s">
        <v>148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3" s="19">
        <f t="shared" si="4"/>
        <v>83.25</v>
      </c>
      <c r="L43" s="19" t="str">
        <f t="shared" si="5"/>
        <v>B</v>
      </c>
      <c r="M43" s="19">
        <f t="shared" si="6"/>
        <v>83.25</v>
      </c>
      <c r="N43" s="19" t="str">
        <f t="shared" si="7"/>
        <v>B</v>
      </c>
      <c r="O43" s="35">
        <v>2</v>
      </c>
      <c r="P4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3" s="19" t="str">
        <f t="shared" si="9"/>
        <v>B</v>
      </c>
      <c r="R43" s="19" t="str">
        <f t="shared" si="10"/>
        <v>B</v>
      </c>
      <c r="S43" s="18"/>
      <c r="T43" s="1">
        <v>88</v>
      </c>
      <c r="U43" s="1">
        <v>76</v>
      </c>
      <c r="V43" s="1">
        <v>79</v>
      </c>
      <c r="W43" s="1">
        <f t="shared" si="11"/>
        <v>92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f t="shared" si="12"/>
        <v>81</v>
      </c>
      <c r="AH43" s="1">
        <f t="shared" si="13"/>
        <v>95</v>
      </c>
      <c r="AI43" s="1">
        <f t="shared" si="14"/>
        <v>81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51576</v>
      </c>
      <c r="C44" s="19" t="s">
        <v>149</v>
      </c>
      <c r="D44" s="18"/>
      <c r="E44" s="19">
        <f t="shared" si="0"/>
        <v>89</v>
      </c>
      <c r="F44" s="19" t="str">
        <f t="shared" si="1"/>
        <v>A</v>
      </c>
      <c r="G44" s="19">
        <f>IF((COUNTA(T12:AC12)&gt;0),(ROUND((AVERAGE(T44:AD44)),0)),"")</f>
        <v>89</v>
      </c>
      <c r="H44" s="19" t="str">
        <f t="shared" si="2"/>
        <v>A</v>
      </c>
      <c r="I44" s="35">
        <v>1</v>
      </c>
      <c r="J44" s="19" t="str">
        <f t="shared" si="3"/>
        <v>Memiliki kemampuan dalam mangidentifikasi tembang pangkur, menganalisis unsur pembangun cerkak, menyajikan pawarta, mendiskripsikan rumah adat jawa dan menulis Aksara Jawa.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sangat trampil dalam mangidentifikasi tembang pangkur, menganalisis unsur pembangun cerkak, menyajikan pawarta, mendiskripsikan rumah adat jawa dan menulis Aksara Jawa.</v>
      </c>
      <c r="Q44" s="19" t="str">
        <f t="shared" si="9"/>
        <v>B</v>
      </c>
      <c r="R44" s="19" t="str">
        <f t="shared" si="10"/>
        <v>B</v>
      </c>
      <c r="S44" s="18"/>
      <c r="T44" s="1">
        <v>90</v>
      </c>
      <c r="U44" s="1">
        <v>85</v>
      </c>
      <c r="V44" s="1">
        <v>86</v>
      </c>
      <c r="W44" s="1">
        <f t="shared" si="11"/>
        <v>94</v>
      </c>
      <c r="X44" s="1"/>
      <c r="Y44" s="1"/>
      <c r="Z44" s="1"/>
      <c r="AA44" s="1"/>
      <c r="AB44" s="1"/>
      <c r="AC44" s="1"/>
      <c r="AD44" s="1"/>
      <c r="AE44" s="18"/>
      <c r="AF44" s="1">
        <v>74</v>
      </c>
      <c r="AG44" s="1">
        <f t="shared" si="12"/>
        <v>90</v>
      </c>
      <c r="AH44" s="1">
        <f t="shared" si="13"/>
        <v>97</v>
      </c>
      <c r="AI44" s="1">
        <f t="shared" si="14"/>
        <v>79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51575</v>
      </c>
      <c r="C45" s="19" t="s">
        <v>150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5" s="19">
        <f t="shared" si="4"/>
        <v>84</v>
      </c>
      <c r="L45" s="19" t="str">
        <f t="shared" si="5"/>
        <v>B</v>
      </c>
      <c r="M45" s="19">
        <f t="shared" si="6"/>
        <v>84</v>
      </c>
      <c r="N45" s="19" t="str">
        <f t="shared" si="7"/>
        <v>B</v>
      </c>
      <c r="O45" s="35">
        <v>2</v>
      </c>
      <c r="P4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85</v>
      </c>
      <c r="V45" s="1">
        <v>83</v>
      </c>
      <c r="W45" s="1">
        <f t="shared" si="11"/>
        <v>82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f t="shared" si="12"/>
        <v>90</v>
      </c>
      <c r="AH45" s="1">
        <f t="shared" si="13"/>
        <v>85</v>
      </c>
      <c r="AI45" s="1">
        <f t="shared" si="14"/>
        <v>83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51577</v>
      </c>
      <c r="C46" s="19" t="s">
        <v>151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dalam mangidentifikasi tembang pangkur, menganalisis unsur pembangun cerkak, menyajikan pawarta, mendiskripsikan rumah adat jawa dan menulis Aksara Jawa.</v>
      </c>
      <c r="K46" s="19">
        <f t="shared" si="4"/>
        <v>86</v>
      </c>
      <c r="L46" s="19" t="str">
        <f t="shared" si="5"/>
        <v>A</v>
      </c>
      <c r="M46" s="19">
        <f t="shared" si="6"/>
        <v>86</v>
      </c>
      <c r="N46" s="19" t="str">
        <f t="shared" si="7"/>
        <v>A</v>
      </c>
      <c r="O46" s="35">
        <v>1</v>
      </c>
      <c r="P46" s="19" t="str">
        <f t="shared" si="8"/>
        <v>sangat trampil dalam mangidentifikasi tembang pangkur, menganalisis unsur pembangun cerkak, menyajikan pawarta, mendiskripsikan rumah adat jawa dan menulis Aksara Jawa.</v>
      </c>
      <c r="Q46" s="19" t="str">
        <f t="shared" si="9"/>
        <v>B</v>
      </c>
      <c r="R46" s="19" t="str">
        <f t="shared" si="10"/>
        <v>B</v>
      </c>
      <c r="S46" s="18"/>
      <c r="T46" s="1">
        <v>88</v>
      </c>
      <c r="U46" s="1">
        <v>85</v>
      </c>
      <c r="V46" s="1">
        <v>84</v>
      </c>
      <c r="W46" s="1">
        <f t="shared" si="11"/>
        <v>92</v>
      </c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>
        <f t="shared" si="12"/>
        <v>90</v>
      </c>
      <c r="AH46" s="1">
        <f t="shared" si="13"/>
        <v>95</v>
      </c>
      <c r="AI46" s="1">
        <f t="shared" si="14"/>
        <v>82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51578</v>
      </c>
      <c r="C47" s="19" t="s">
        <v>152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85</v>
      </c>
      <c r="H47" s="19" t="str">
        <f t="shared" si="2"/>
        <v>A</v>
      </c>
      <c r="I47" s="35">
        <v>1</v>
      </c>
      <c r="J47" s="19" t="str">
        <f t="shared" si="3"/>
        <v>Memiliki kemampuan dalam mangidentifikasi tembang pangkur, menganalisis unsur pembangun cerkak, menyajikan pawarta, mendiskripsikan rumah adat jawa dan menulis Aksara Jawa.</v>
      </c>
      <c r="K47" s="19">
        <f t="shared" si="4"/>
        <v>84.75</v>
      </c>
      <c r="L47" s="19" t="str">
        <f t="shared" si="5"/>
        <v>A</v>
      </c>
      <c r="M47" s="19">
        <f t="shared" si="6"/>
        <v>84.75</v>
      </c>
      <c r="N47" s="19" t="str">
        <f t="shared" si="7"/>
        <v>A</v>
      </c>
      <c r="O47" s="35">
        <v>1</v>
      </c>
      <c r="P47" s="19" t="str">
        <f t="shared" si="8"/>
        <v>sangat trampil dalam mangidentifikasi tembang pangkur, menganalisis unsur pembangun cerkak, menyajikan pawarta, mendiskripsikan rumah adat jawa dan menulis Aksara Jawa.</v>
      </c>
      <c r="Q47" s="19" t="str">
        <f t="shared" si="9"/>
        <v>B</v>
      </c>
      <c r="R47" s="19" t="str">
        <f t="shared" si="10"/>
        <v>B</v>
      </c>
      <c r="S47" s="18"/>
      <c r="T47" s="1">
        <v>90</v>
      </c>
      <c r="U47" s="1">
        <v>86</v>
      </c>
      <c r="V47" s="1">
        <v>70</v>
      </c>
      <c r="W47" s="1">
        <f t="shared" si="11"/>
        <v>94</v>
      </c>
      <c r="X47" s="1"/>
      <c r="Y47" s="1"/>
      <c r="Z47" s="1"/>
      <c r="AA47" s="1"/>
      <c r="AB47" s="1"/>
      <c r="AC47" s="1"/>
      <c r="AD47" s="1"/>
      <c r="AE47" s="18"/>
      <c r="AF47" s="1">
        <v>73</v>
      </c>
      <c r="AG47" s="1">
        <f t="shared" si="12"/>
        <v>91</v>
      </c>
      <c r="AH47" s="1">
        <f t="shared" si="13"/>
        <v>97</v>
      </c>
      <c r="AI47" s="1">
        <f t="shared" si="14"/>
        <v>78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51579</v>
      </c>
      <c r="C48" s="19" t="s">
        <v>153</v>
      </c>
      <c r="D48" s="18"/>
      <c r="E48" s="19">
        <f t="shared" si="0"/>
        <v>84</v>
      </c>
      <c r="F48" s="19" t="str">
        <f t="shared" si="1"/>
        <v>B</v>
      </c>
      <c r="G48" s="19">
        <f>IF((COUNTA(T12:AC12)&gt;0),(ROUND((AVERAGE(T48:AD48)),0)),"")</f>
        <v>84</v>
      </c>
      <c r="H48" s="19" t="str">
        <f t="shared" si="2"/>
        <v>B</v>
      </c>
      <c r="I48" s="35">
        <v>2</v>
      </c>
      <c r="J48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8" s="19">
        <f t="shared" si="4"/>
        <v>81.75</v>
      </c>
      <c r="L48" s="19" t="str">
        <f t="shared" si="5"/>
        <v>B</v>
      </c>
      <c r="M48" s="19">
        <f t="shared" si="6"/>
        <v>81.75</v>
      </c>
      <c r="N48" s="19" t="str">
        <f t="shared" si="7"/>
        <v>B</v>
      </c>
      <c r="O48" s="35">
        <v>2</v>
      </c>
      <c r="P48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8" s="19" t="str">
        <f t="shared" si="9"/>
        <v>B</v>
      </c>
      <c r="R48" s="19" t="str">
        <f t="shared" si="10"/>
        <v>B</v>
      </c>
      <c r="S48" s="18"/>
      <c r="T48" s="1">
        <v>88</v>
      </c>
      <c r="U48" s="1">
        <v>70</v>
      </c>
      <c r="V48" s="1">
        <v>85</v>
      </c>
      <c r="W48" s="1">
        <f t="shared" si="11"/>
        <v>92</v>
      </c>
      <c r="X48" s="1"/>
      <c r="Y48" s="1"/>
      <c r="Z48" s="1"/>
      <c r="AA48" s="1"/>
      <c r="AB48" s="1"/>
      <c r="AC48" s="1"/>
      <c r="AD48" s="1"/>
      <c r="AE48" s="18"/>
      <c r="AF48" s="1">
        <v>76</v>
      </c>
      <c r="AG48" s="1">
        <f t="shared" si="12"/>
        <v>75</v>
      </c>
      <c r="AH48" s="1">
        <f t="shared" si="13"/>
        <v>95</v>
      </c>
      <c r="AI48" s="1">
        <f t="shared" si="14"/>
        <v>81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I10" sqref="I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51607</v>
      </c>
      <c r="C11" s="19" t="s">
        <v>155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pangkur, menganalisis unsur pembangun cerkak, menyajikan pawar tatapi untuk  mendiskripsikan rumah adat jawa dan menulis Aksara Jawa perlu ditingkatkan.</v>
      </c>
      <c r="K11" s="19">
        <f t="shared" ref="K11:K50" si="4">IF((COUNTA(AF11:AN11)&gt;0),AVERAGE(AF11:AN11),"")</f>
        <v>76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dalam mangidentifikasi tembang pangkur, menganalisis unsur pembangun cerkak, menyajikan pawarta, mendiskripsikan rumah adat jawa tapi untuk  menulis Aksara Jawa perlu ditingkatkan lagi.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70</v>
      </c>
      <c r="V11" s="1">
        <v>76</v>
      </c>
      <c r="W11" s="1">
        <f>T11+4</f>
        <v>74</v>
      </c>
      <c r="X11" s="1"/>
      <c r="Y11" s="1"/>
      <c r="Z11" s="1"/>
      <c r="AA11" s="1"/>
      <c r="AB11" s="1"/>
      <c r="AC11" s="1"/>
      <c r="AD11" s="1"/>
      <c r="AE11" s="18"/>
      <c r="AF11" s="1">
        <v>72</v>
      </c>
      <c r="AG11" s="1">
        <f>U11+5</f>
        <v>75</v>
      </c>
      <c r="AH11" s="1">
        <f>W11+3</f>
        <v>77</v>
      </c>
      <c r="AI11" s="1">
        <f>AG11+5</f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51641</v>
      </c>
      <c r="C12" s="19" t="s">
        <v>156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3</v>
      </c>
      <c r="J12" s="19" t="str">
        <f t="shared" si="3"/>
        <v>Memiliki kemampuan dalam mangidentifikasi tembang pangkur, menganalisis unsur pembangun cerkak, menyajikan pawar tatapi untuk  mendiskripsikan rumah adat jawa dan menulis Aksara Jawa perlu ditingkatkan.</v>
      </c>
      <c r="K12" s="19">
        <f t="shared" si="4"/>
        <v>79</v>
      </c>
      <c r="L12" s="19" t="str">
        <f t="shared" si="5"/>
        <v>B</v>
      </c>
      <c r="M12" s="19">
        <f t="shared" si="6"/>
        <v>79</v>
      </c>
      <c r="N12" s="19" t="str">
        <f t="shared" si="7"/>
        <v>B</v>
      </c>
      <c r="O12" s="35">
        <v>2</v>
      </c>
      <c r="P1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75</v>
      </c>
      <c r="V12" s="1">
        <v>75</v>
      </c>
      <c r="W12" s="1">
        <f t="shared" ref="W12:W46" si="11">T12+4</f>
        <v>74</v>
      </c>
      <c r="X12" s="1"/>
      <c r="Y12" s="1"/>
      <c r="Z12" s="1"/>
      <c r="AA12" s="1"/>
      <c r="AB12" s="1"/>
      <c r="AC12" s="1"/>
      <c r="AD12" s="1"/>
      <c r="AE12" s="18"/>
      <c r="AF12" s="1">
        <v>74</v>
      </c>
      <c r="AG12" s="1">
        <f t="shared" ref="AG12:AG47" si="12">U12+5</f>
        <v>80</v>
      </c>
      <c r="AH12" s="1">
        <f t="shared" ref="AH12:AH47" si="13">W12+3</f>
        <v>77</v>
      </c>
      <c r="AI12" s="1">
        <f t="shared" ref="AI12:AI47" si="14">AG12+5</f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51608</v>
      </c>
      <c r="C13" s="19" t="s">
        <v>157</v>
      </c>
      <c r="D13" s="18"/>
      <c r="E13" s="19">
        <f t="shared" si="0"/>
        <v>71</v>
      </c>
      <c r="F13" s="19" t="str">
        <f t="shared" si="1"/>
        <v>C</v>
      </c>
      <c r="G13" s="19">
        <f>IF((COUNTA(T12:AC12)&gt;0),(ROUND((AVERAGE(T13:AD13)),0)),"")</f>
        <v>71</v>
      </c>
      <c r="H13" s="19" t="str">
        <f t="shared" si="2"/>
        <v>C</v>
      </c>
      <c r="I13" s="35">
        <v>3</v>
      </c>
      <c r="J13" s="19" t="str">
        <f t="shared" si="3"/>
        <v>Memiliki kemampuan dalam mangidentifikasi tembang pangkur, menganalisis unsur pembangun cerkak, menyajikan pawar tatapi untuk  mendiskripsikan rumah adat jawa dan menulis Aksara Jawa perlu ditingkatkan.</v>
      </c>
      <c r="K13" s="19">
        <f>IF((COUNTA(AG13:AN13)&gt;0),AVERAGE(AG13:AN13),"")</f>
        <v>77.333333333333329</v>
      </c>
      <c r="L13" s="19" t="str">
        <f t="shared" si="5"/>
        <v>B</v>
      </c>
      <c r="M13" s="19">
        <f>IF((COUNTA(AG13:AO13)&gt;0),AVERAGE(AG13:AO13),"")</f>
        <v>77.333333333333329</v>
      </c>
      <c r="N13" s="19" t="str">
        <f t="shared" si="7"/>
        <v>B</v>
      </c>
      <c r="O13" s="35">
        <v>2</v>
      </c>
      <c r="P13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70</v>
      </c>
      <c r="V13" s="1">
        <v>70</v>
      </c>
      <c r="W13" s="1">
        <f t="shared" si="11"/>
        <v>74</v>
      </c>
      <c r="X13" s="1"/>
      <c r="Y13" s="1"/>
      <c r="Z13" s="1"/>
      <c r="AA13" s="1"/>
      <c r="AB13" s="1"/>
      <c r="AC13" s="1"/>
      <c r="AD13" s="1"/>
      <c r="AE13" s="18"/>
      <c r="AF13" s="36">
        <v>75</v>
      </c>
      <c r="AG13" s="1">
        <f t="shared" si="12"/>
        <v>75</v>
      </c>
      <c r="AH13" s="1">
        <f t="shared" si="13"/>
        <v>77</v>
      </c>
      <c r="AI13" s="1">
        <f t="shared" si="14"/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195</v>
      </c>
      <c r="FJ13" s="74">
        <v>9541</v>
      </c>
      <c r="FK13" s="74">
        <v>9551</v>
      </c>
    </row>
    <row r="14" spans="1:167" x14ac:dyDescent="0.25">
      <c r="A14" s="19">
        <v>4</v>
      </c>
      <c r="B14" s="19">
        <v>51609</v>
      </c>
      <c r="C14" s="19" t="s">
        <v>158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mangidentifikasi tembang pangkur, menganalisis unsur pembangun cerkak, menyajikan pawarta, mendiskripsikan rumah adat jawa dan menulis Aksara Jawa.</v>
      </c>
      <c r="K14" s="19">
        <f t="shared" si="4"/>
        <v>90.25</v>
      </c>
      <c r="L14" s="19" t="str">
        <f t="shared" si="5"/>
        <v>A</v>
      </c>
      <c r="M14" s="19">
        <f t="shared" si="6"/>
        <v>90.25</v>
      </c>
      <c r="N14" s="19" t="str">
        <f t="shared" si="7"/>
        <v>A</v>
      </c>
      <c r="O14" s="35">
        <v>1</v>
      </c>
      <c r="P14" s="19" t="str">
        <f t="shared" si="8"/>
        <v>sangat trampil dalam mangidentifikasi tembang pangkur, menganalisis unsur pembangun cerkak, menyajikan pawarta, mendiskripsikan rumah adat jawa dan menulis Aksara Jawa.</v>
      </c>
      <c r="Q14" s="19" t="str">
        <f t="shared" si="9"/>
        <v>B</v>
      </c>
      <c r="R14" s="19" t="str">
        <f t="shared" si="10"/>
        <v>B</v>
      </c>
      <c r="S14" s="18"/>
      <c r="T14" s="1">
        <v>88</v>
      </c>
      <c r="U14" s="1">
        <v>88</v>
      </c>
      <c r="V14" s="1">
        <v>84</v>
      </c>
      <c r="W14" s="1">
        <f t="shared" si="11"/>
        <v>92</v>
      </c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f t="shared" si="12"/>
        <v>93</v>
      </c>
      <c r="AH14" s="1">
        <f t="shared" si="13"/>
        <v>95</v>
      </c>
      <c r="AI14" s="1">
        <f t="shared" si="14"/>
        <v>98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51610</v>
      </c>
      <c r="C15" s="19" t="s">
        <v>159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Memiliki kemampuan dalam mangidentifikasi tembang pangkur, menganalisis unsur pembangun cerkak, menyajikan pawarta, mendiskripsikan rumah adat jawa dan menulis Aksara Jawa.</v>
      </c>
      <c r="K15" s="19">
        <f t="shared" si="4"/>
        <v>91</v>
      </c>
      <c r="L15" s="19" t="str">
        <f t="shared" si="5"/>
        <v>A</v>
      </c>
      <c r="M15" s="19">
        <f t="shared" si="6"/>
        <v>91</v>
      </c>
      <c r="N15" s="19" t="str">
        <f t="shared" si="7"/>
        <v>A</v>
      </c>
      <c r="O15" s="35">
        <v>1</v>
      </c>
      <c r="P15" s="19" t="str">
        <f t="shared" si="8"/>
        <v>sangat trampil dalam mangidentifikasi tembang pangkur, menganalisis unsur pembangun cerkak, menyajikan pawarta, mendiskripsikan rumah adat jawa dan menulis Aksara Jawa.</v>
      </c>
      <c r="Q15" s="19" t="str">
        <f t="shared" si="9"/>
        <v>B</v>
      </c>
      <c r="R15" s="19" t="str">
        <f t="shared" si="10"/>
        <v>B</v>
      </c>
      <c r="S15" s="18"/>
      <c r="T15" s="1">
        <v>88</v>
      </c>
      <c r="U15" s="1">
        <v>89</v>
      </c>
      <c r="V15" s="1">
        <v>81</v>
      </c>
      <c r="W15" s="1">
        <f t="shared" si="11"/>
        <v>92</v>
      </c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f t="shared" si="12"/>
        <v>94</v>
      </c>
      <c r="AH15" s="1">
        <f t="shared" si="13"/>
        <v>95</v>
      </c>
      <c r="AI15" s="1">
        <f t="shared" si="14"/>
        <v>99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9542</v>
      </c>
      <c r="FK15" s="74">
        <v>9552</v>
      </c>
    </row>
    <row r="16" spans="1:167" x14ac:dyDescent="0.25">
      <c r="A16" s="19">
        <v>6</v>
      </c>
      <c r="B16" s="19">
        <v>51611</v>
      </c>
      <c r="C16" s="19" t="s">
        <v>160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6" s="19">
        <f t="shared" si="4"/>
        <v>81.25</v>
      </c>
      <c r="L16" s="19" t="str">
        <f t="shared" si="5"/>
        <v>B</v>
      </c>
      <c r="M16" s="19">
        <f t="shared" si="6"/>
        <v>81.25</v>
      </c>
      <c r="N16" s="19" t="str">
        <f t="shared" si="7"/>
        <v>B</v>
      </c>
      <c r="O16" s="35">
        <v>2</v>
      </c>
      <c r="P1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70</v>
      </c>
      <c r="V16" s="1">
        <v>83</v>
      </c>
      <c r="W16" s="1">
        <f t="shared" si="11"/>
        <v>94</v>
      </c>
      <c r="X16" s="1"/>
      <c r="Y16" s="1"/>
      <c r="Z16" s="1"/>
      <c r="AA16" s="1"/>
      <c r="AB16" s="1"/>
      <c r="AC16" s="1"/>
      <c r="AD16" s="1"/>
      <c r="AE16" s="18"/>
      <c r="AF16" s="1">
        <v>73</v>
      </c>
      <c r="AG16" s="1">
        <f t="shared" si="12"/>
        <v>75</v>
      </c>
      <c r="AH16" s="1">
        <f t="shared" si="13"/>
        <v>97</v>
      </c>
      <c r="AI16" s="1">
        <f t="shared" si="14"/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51612</v>
      </c>
      <c r="C17" s="19" t="s">
        <v>161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dalam mangidentifikasi tembang pangkur, menganalisis unsur pembangun cerkak, menyajikan pawarta, mendiskripsikan rumah adat jawa dan menulis Aksara Jawa.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2</v>
      </c>
      <c r="P1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7" s="19" t="str">
        <f t="shared" si="9"/>
        <v>B</v>
      </c>
      <c r="R17" s="19" t="str">
        <f t="shared" si="10"/>
        <v>B</v>
      </c>
      <c r="S17" s="18"/>
      <c r="T17" s="1">
        <v>90</v>
      </c>
      <c r="U17" s="1">
        <v>73</v>
      </c>
      <c r="V17" s="1">
        <v>88</v>
      </c>
      <c r="W17" s="1">
        <f t="shared" si="11"/>
        <v>94</v>
      </c>
      <c r="X17" s="1"/>
      <c r="Y17" s="1"/>
      <c r="Z17" s="1"/>
      <c r="AA17" s="1"/>
      <c r="AB17" s="1"/>
      <c r="AC17" s="1"/>
      <c r="AD17" s="1"/>
      <c r="AE17" s="18"/>
      <c r="AF17" s="1">
        <v>72</v>
      </c>
      <c r="AG17" s="1">
        <f t="shared" si="12"/>
        <v>78</v>
      </c>
      <c r="AH17" s="1">
        <f t="shared" si="13"/>
        <v>97</v>
      </c>
      <c r="AI17" s="1">
        <f t="shared" si="14"/>
        <v>83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196</v>
      </c>
      <c r="FI17" s="73" t="s">
        <v>197</v>
      </c>
      <c r="FJ17" s="74">
        <v>9543</v>
      </c>
      <c r="FK17" s="74">
        <v>9553</v>
      </c>
    </row>
    <row r="18" spans="1:167" x14ac:dyDescent="0.25">
      <c r="A18" s="19">
        <v>8</v>
      </c>
      <c r="B18" s="19">
        <v>51613</v>
      </c>
      <c r="C18" s="19" t="s">
        <v>162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mangidentifikasi tembang pangkur, menganalisis unsur pembangun cerkak, menyajikan pawarta, mendiskripsikan rumah adat jawa dan menulis Aksara Jawa.</v>
      </c>
      <c r="K18" s="19">
        <f t="shared" si="4"/>
        <v>89.5</v>
      </c>
      <c r="L18" s="19" t="str">
        <f t="shared" si="5"/>
        <v>A</v>
      </c>
      <c r="M18" s="19">
        <f t="shared" si="6"/>
        <v>89.5</v>
      </c>
      <c r="N18" s="19" t="str">
        <f t="shared" si="7"/>
        <v>A</v>
      </c>
      <c r="O18" s="35">
        <v>1</v>
      </c>
      <c r="P18" s="19" t="str">
        <f t="shared" si="8"/>
        <v>sangat trampil dalam mangidentifikasi tembang pangkur, menganalisis unsur pembangun cerkak, menyajikan pawarta, mendiskripsikan rumah adat jawa dan menulis Aksara Jawa.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86</v>
      </c>
      <c r="V18" s="1">
        <v>80</v>
      </c>
      <c r="W18" s="1">
        <f t="shared" si="11"/>
        <v>94</v>
      </c>
      <c r="X18" s="1"/>
      <c r="Y18" s="1"/>
      <c r="Z18" s="1"/>
      <c r="AA18" s="1"/>
      <c r="AB18" s="1"/>
      <c r="AC18" s="1"/>
      <c r="AD18" s="1"/>
      <c r="AE18" s="18"/>
      <c r="AF18" s="1">
        <v>74</v>
      </c>
      <c r="AG18" s="1">
        <f t="shared" si="12"/>
        <v>91</v>
      </c>
      <c r="AH18" s="1">
        <f t="shared" si="13"/>
        <v>97</v>
      </c>
      <c r="AI18" s="1">
        <f t="shared" si="14"/>
        <v>96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51614</v>
      </c>
      <c r="C19" s="19" t="s">
        <v>163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2</v>
      </c>
      <c r="P19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80</v>
      </c>
      <c r="V19" s="1">
        <v>70</v>
      </c>
      <c r="W19" s="1">
        <f t="shared" si="11"/>
        <v>84</v>
      </c>
      <c r="X19" s="1"/>
      <c r="Y19" s="1"/>
      <c r="Z19" s="1"/>
      <c r="AA19" s="1"/>
      <c r="AB19" s="1"/>
      <c r="AC19" s="1"/>
      <c r="AD19" s="1"/>
      <c r="AE19" s="18"/>
      <c r="AF19" s="1">
        <v>74</v>
      </c>
      <c r="AG19" s="1">
        <f t="shared" si="12"/>
        <v>85</v>
      </c>
      <c r="AH19" s="1">
        <f t="shared" si="13"/>
        <v>87</v>
      </c>
      <c r="AI19" s="1">
        <f t="shared" si="14"/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198</v>
      </c>
      <c r="FI19" s="73" t="s">
        <v>199</v>
      </c>
      <c r="FJ19" s="74">
        <v>9544</v>
      </c>
      <c r="FK19" s="74">
        <v>9554</v>
      </c>
    </row>
    <row r="20" spans="1:167" x14ac:dyDescent="0.25">
      <c r="A20" s="19">
        <v>10</v>
      </c>
      <c r="B20" s="19">
        <v>51615</v>
      </c>
      <c r="C20" s="19" t="s">
        <v>164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2</v>
      </c>
      <c r="P20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0" s="19" t="str">
        <f t="shared" si="9"/>
        <v>B</v>
      </c>
      <c r="R20" s="19" t="str">
        <f t="shared" si="10"/>
        <v>B</v>
      </c>
      <c r="S20" s="18"/>
      <c r="T20" s="1">
        <v>88</v>
      </c>
      <c r="U20" s="1">
        <v>70</v>
      </c>
      <c r="V20" s="1">
        <v>70</v>
      </c>
      <c r="W20" s="1">
        <f t="shared" si="11"/>
        <v>92</v>
      </c>
      <c r="X20" s="1"/>
      <c r="Y20" s="1"/>
      <c r="Z20" s="1"/>
      <c r="AA20" s="1"/>
      <c r="AB20" s="1"/>
      <c r="AC20" s="1"/>
      <c r="AD20" s="1"/>
      <c r="AE20" s="18"/>
      <c r="AF20" s="1">
        <v>74</v>
      </c>
      <c r="AG20" s="1">
        <f t="shared" si="12"/>
        <v>75</v>
      </c>
      <c r="AH20" s="1">
        <f t="shared" si="13"/>
        <v>95</v>
      </c>
      <c r="AI20" s="1">
        <f t="shared" si="14"/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51616</v>
      </c>
      <c r="C21" s="19" t="s">
        <v>165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1" s="19">
        <f t="shared" si="4"/>
        <v>86.75</v>
      </c>
      <c r="L21" s="19" t="str">
        <f t="shared" si="5"/>
        <v>A</v>
      </c>
      <c r="M21" s="19">
        <f t="shared" si="6"/>
        <v>86.75</v>
      </c>
      <c r="N21" s="19" t="str">
        <f t="shared" si="7"/>
        <v>A</v>
      </c>
      <c r="O21" s="35">
        <v>1</v>
      </c>
      <c r="P21" s="19" t="str">
        <f t="shared" si="8"/>
        <v>sangat trampil dalam mangidentifikasi tembang pangkur, menganalisis unsur pembangun cerkak, menyajikan pawarta, mendiskripsikan rumah adat jawa dan menulis Aksara Jawa.</v>
      </c>
      <c r="Q21" s="19" t="str">
        <f t="shared" si="9"/>
        <v>B</v>
      </c>
      <c r="R21" s="19" t="str">
        <f t="shared" si="10"/>
        <v>B</v>
      </c>
      <c r="S21" s="18"/>
      <c r="T21" s="1">
        <v>76</v>
      </c>
      <c r="U21" s="1">
        <v>87</v>
      </c>
      <c r="V21" s="1">
        <v>85</v>
      </c>
      <c r="W21" s="1">
        <f t="shared" si="11"/>
        <v>80</v>
      </c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f t="shared" si="12"/>
        <v>92</v>
      </c>
      <c r="AH21" s="1">
        <f t="shared" si="13"/>
        <v>83</v>
      </c>
      <c r="AI21" s="1">
        <f t="shared" si="14"/>
        <v>97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9545</v>
      </c>
      <c r="FK21" s="74">
        <v>9555</v>
      </c>
    </row>
    <row r="22" spans="1:167" x14ac:dyDescent="0.25">
      <c r="A22" s="19">
        <v>12</v>
      </c>
      <c r="B22" s="19">
        <v>51617</v>
      </c>
      <c r="C22" s="19" t="s">
        <v>166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2" s="19">
        <f t="shared" si="4"/>
        <v>85.5</v>
      </c>
      <c r="L22" s="19" t="str">
        <f t="shared" si="5"/>
        <v>A</v>
      </c>
      <c r="M22" s="19">
        <f t="shared" si="6"/>
        <v>85.5</v>
      </c>
      <c r="N22" s="19" t="str">
        <f t="shared" si="7"/>
        <v>A</v>
      </c>
      <c r="O22" s="35">
        <v>1</v>
      </c>
      <c r="P22" s="19" t="str">
        <f t="shared" si="8"/>
        <v>sangat trampil dalam mangidentifikasi tembang pangkur, menganalisis unsur pembangun cerkak, menyajikan pawarta, mendiskripsikan rumah adat jawa dan menulis Aksara Jawa.</v>
      </c>
      <c r="Q22" s="19" t="str">
        <f t="shared" si="9"/>
        <v>B</v>
      </c>
      <c r="R22" s="19" t="str">
        <f t="shared" si="10"/>
        <v>B</v>
      </c>
      <c r="S22" s="18"/>
      <c r="T22" s="1">
        <v>88</v>
      </c>
      <c r="U22" s="1">
        <v>77</v>
      </c>
      <c r="V22" s="1">
        <v>77</v>
      </c>
      <c r="W22" s="1">
        <f t="shared" si="11"/>
        <v>92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f t="shared" si="12"/>
        <v>82</v>
      </c>
      <c r="AH22" s="1">
        <f t="shared" si="13"/>
        <v>95</v>
      </c>
      <c r="AI22" s="1">
        <f t="shared" si="14"/>
        <v>87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51618</v>
      </c>
      <c r="C23" s="19" t="s">
        <v>167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dalam mangidentifikasi tembang pangkur, menganalisis unsur pembangun cerkak, menyajikan pawarta, mendiskripsikan rumah adat jawa dan menulis Aksara Jawa.</v>
      </c>
      <c r="K23" s="19">
        <f t="shared" si="4"/>
        <v>87.25</v>
      </c>
      <c r="L23" s="19" t="str">
        <f t="shared" si="5"/>
        <v>A</v>
      </c>
      <c r="M23" s="19">
        <f t="shared" si="6"/>
        <v>87.25</v>
      </c>
      <c r="N23" s="19" t="str">
        <f t="shared" si="7"/>
        <v>A</v>
      </c>
      <c r="O23" s="35">
        <v>1</v>
      </c>
      <c r="P23" s="19" t="str">
        <f t="shared" si="8"/>
        <v>sangat trampil dalam mangidentifikasi tembang pangkur, menganalisis unsur pembangun cerkak, menyajikan pawarta, mendiskripsikan rumah adat jawa dan menulis Aksara Jawa.</v>
      </c>
      <c r="Q23" s="19" t="str">
        <f t="shared" si="9"/>
        <v>B</v>
      </c>
      <c r="R23" s="19" t="str">
        <f t="shared" si="10"/>
        <v>B</v>
      </c>
      <c r="S23" s="18"/>
      <c r="T23" s="1">
        <v>89</v>
      </c>
      <c r="U23" s="1">
        <v>82</v>
      </c>
      <c r="V23" s="1">
        <v>83</v>
      </c>
      <c r="W23" s="1">
        <f t="shared" si="11"/>
        <v>93</v>
      </c>
      <c r="X23" s="1"/>
      <c r="Y23" s="1"/>
      <c r="Z23" s="1"/>
      <c r="AA23" s="1"/>
      <c r="AB23" s="1"/>
      <c r="AC23" s="1"/>
      <c r="AD23" s="1"/>
      <c r="AE23" s="18"/>
      <c r="AF23" s="1">
        <v>74</v>
      </c>
      <c r="AG23" s="1">
        <f t="shared" si="12"/>
        <v>87</v>
      </c>
      <c r="AH23" s="1">
        <f t="shared" si="13"/>
        <v>96</v>
      </c>
      <c r="AI23" s="1">
        <f t="shared" si="14"/>
        <v>92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9546</v>
      </c>
      <c r="FK23" s="74">
        <v>9556</v>
      </c>
    </row>
    <row r="24" spans="1:167" x14ac:dyDescent="0.25">
      <c r="A24" s="19">
        <v>14</v>
      </c>
      <c r="B24" s="19">
        <v>51619</v>
      </c>
      <c r="C24" s="19" t="s">
        <v>168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mangidentifikasi tembang pangkur, menganalisis unsur pembangun cerkak, menyajikan pawarta, mendiskripsikan rumah adat jawa dan menulis Aksara Jawa.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70</v>
      </c>
      <c r="V24" s="1">
        <v>86</v>
      </c>
      <c r="W24" s="1">
        <f t="shared" si="11"/>
        <v>94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f t="shared" si="12"/>
        <v>75</v>
      </c>
      <c r="AH24" s="1">
        <f t="shared" si="13"/>
        <v>97</v>
      </c>
      <c r="AI24" s="1">
        <f t="shared" si="14"/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51620</v>
      </c>
      <c r="C25" s="19" t="s">
        <v>169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5" s="19">
        <f t="shared" si="4"/>
        <v>81.5</v>
      </c>
      <c r="L25" s="19" t="str">
        <f t="shared" si="5"/>
        <v>B</v>
      </c>
      <c r="M25" s="19">
        <f t="shared" si="6"/>
        <v>81.5</v>
      </c>
      <c r="N25" s="19" t="str">
        <f t="shared" si="7"/>
        <v>B</v>
      </c>
      <c r="O25" s="35">
        <v>2</v>
      </c>
      <c r="P2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5" s="19" t="str">
        <f t="shared" si="9"/>
        <v>B</v>
      </c>
      <c r="R25" s="19" t="str">
        <f t="shared" si="10"/>
        <v>B</v>
      </c>
      <c r="S25" s="18"/>
      <c r="T25" s="1">
        <v>88</v>
      </c>
      <c r="U25" s="1">
        <v>70</v>
      </c>
      <c r="V25" s="1">
        <v>73</v>
      </c>
      <c r="W25" s="1">
        <f t="shared" si="11"/>
        <v>92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f t="shared" si="12"/>
        <v>75</v>
      </c>
      <c r="AH25" s="1">
        <f t="shared" si="13"/>
        <v>95</v>
      </c>
      <c r="AI25" s="1">
        <f t="shared" si="14"/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9547</v>
      </c>
      <c r="FK25" s="74">
        <v>9557</v>
      </c>
    </row>
    <row r="26" spans="1:167" x14ac:dyDescent="0.25">
      <c r="A26" s="19">
        <v>16</v>
      </c>
      <c r="B26" s="19">
        <v>51621</v>
      </c>
      <c r="C26" s="19" t="s">
        <v>170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mangidentifikasi tembang pangkur, menganalisis unsur pembangun cerkak, menyajikan pawarta, mendiskripsikan rumah adat jawa dan menulis Aksara Jawa.</v>
      </c>
      <c r="K26" s="19">
        <f t="shared" si="4"/>
        <v>80.75</v>
      </c>
      <c r="L26" s="19" t="str">
        <f t="shared" si="5"/>
        <v>B</v>
      </c>
      <c r="M26" s="19">
        <f t="shared" si="6"/>
        <v>80.75</v>
      </c>
      <c r="N26" s="19" t="str">
        <f t="shared" si="7"/>
        <v>B</v>
      </c>
      <c r="O26" s="35">
        <v>2</v>
      </c>
      <c r="P26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70</v>
      </c>
      <c r="V26" s="1">
        <v>85</v>
      </c>
      <c r="W26" s="1">
        <f t="shared" si="11"/>
        <v>94</v>
      </c>
      <c r="X26" s="1"/>
      <c r="Y26" s="1"/>
      <c r="Z26" s="1"/>
      <c r="AA26" s="1"/>
      <c r="AB26" s="1"/>
      <c r="AC26" s="1"/>
      <c r="AD26" s="1"/>
      <c r="AE26" s="18"/>
      <c r="AF26" s="1">
        <v>71</v>
      </c>
      <c r="AG26" s="1">
        <f t="shared" si="12"/>
        <v>75</v>
      </c>
      <c r="AH26" s="1">
        <f t="shared" si="13"/>
        <v>97</v>
      </c>
      <c r="AI26" s="1">
        <f t="shared" si="14"/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51622</v>
      </c>
      <c r="C27" s="19" t="s">
        <v>171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7" s="19">
        <f t="shared" si="4"/>
        <v>84.5</v>
      </c>
      <c r="L27" s="19" t="str">
        <f t="shared" si="5"/>
        <v>A</v>
      </c>
      <c r="M27" s="19">
        <f t="shared" si="6"/>
        <v>84.5</v>
      </c>
      <c r="N27" s="19" t="str">
        <f t="shared" si="7"/>
        <v>A</v>
      </c>
      <c r="O27" s="35">
        <v>1</v>
      </c>
      <c r="P27" s="19" t="str">
        <f t="shared" si="8"/>
        <v>sangat trampil dalam mangidentifikasi tembang pangkur, menganalisis unsur pembangun cerkak, menyajikan pawarta, mendiskripsikan rumah adat jawa dan menulis Aksara Jawa.</v>
      </c>
      <c r="Q27" s="19" t="str">
        <f t="shared" si="9"/>
        <v>B</v>
      </c>
      <c r="R27" s="19" t="str">
        <f t="shared" si="10"/>
        <v>B</v>
      </c>
      <c r="S27" s="18"/>
      <c r="T27" s="1">
        <v>70</v>
      </c>
      <c r="U27" s="1">
        <v>86</v>
      </c>
      <c r="V27" s="1">
        <v>87</v>
      </c>
      <c r="W27" s="1">
        <f t="shared" si="11"/>
        <v>74</v>
      </c>
      <c r="X27" s="1"/>
      <c r="Y27" s="1"/>
      <c r="Z27" s="1"/>
      <c r="AA27" s="1"/>
      <c r="AB27" s="1"/>
      <c r="AC27" s="1"/>
      <c r="AD27" s="1"/>
      <c r="AE27" s="18"/>
      <c r="AF27" s="1">
        <v>74</v>
      </c>
      <c r="AG27" s="1">
        <f t="shared" si="12"/>
        <v>91</v>
      </c>
      <c r="AH27" s="1">
        <f t="shared" si="13"/>
        <v>77</v>
      </c>
      <c r="AI27" s="1">
        <f t="shared" si="14"/>
        <v>96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9548</v>
      </c>
      <c r="FK27" s="74">
        <v>9558</v>
      </c>
    </row>
    <row r="28" spans="1:167" x14ac:dyDescent="0.25">
      <c r="A28" s="19">
        <v>18</v>
      </c>
      <c r="B28" s="19">
        <v>51623</v>
      </c>
      <c r="C28" s="19" t="s">
        <v>172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dalam mangidentifikasi tembang pangkur, menganalisis unsur pembangun cerkak, menyajikan pawarta, mendiskripsikan rumah adat jawa dan menulis Aksara Jawa.</v>
      </c>
      <c r="K28" s="19">
        <f t="shared" si="4"/>
        <v>85.75</v>
      </c>
      <c r="L28" s="19" t="str">
        <f t="shared" si="5"/>
        <v>A</v>
      </c>
      <c r="M28" s="19">
        <f t="shared" si="6"/>
        <v>85.75</v>
      </c>
      <c r="N28" s="19" t="str">
        <f t="shared" si="7"/>
        <v>A</v>
      </c>
      <c r="O28" s="35">
        <v>1</v>
      </c>
      <c r="P28" s="19" t="str">
        <f t="shared" si="8"/>
        <v>sangat trampil dalam mangidentifikasi tembang pangkur, menganalisis unsur pembangun cerkak, menyajikan pawarta, mendiskripsikan rumah adat jawa dan menulis Aksara Jawa.</v>
      </c>
      <c r="Q28" s="19" t="str">
        <f t="shared" si="9"/>
        <v>B</v>
      </c>
      <c r="R28" s="19" t="str">
        <f t="shared" si="10"/>
        <v>B</v>
      </c>
      <c r="S28" s="18"/>
      <c r="T28" s="1">
        <v>90</v>
      </c>
      <c r="U28" s="1">
        <v>78</v>
      </c>
      <c r="V28" s="1">
        <v>81</v>
      </c>
      <c r="W28" s="1">
        <f t="shared" si="11"/>
        <v>94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f t="shared" si="12"/>
        <v>83</v>
      </c>
      <c r="AH28" s="1">
        <f t="shared" si="13"/>
        <v>97</v>
      </c>
      <c r="AI28" s="1">
        <f t="shared" si="14"/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51624</v>
      </c>
      <c r="C29" s="19" t="s">
        <v>173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2</v>
      </c>
      <c r="P29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80</v>
      </c>
      <c r="V29" s="1">
        <v>76</v>
      </c>
      <c r="W29" s="1">
        <f t="shared" si="11"/>
        <v>82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f t="shared" si="12"/>
        <v>85</v>
      </c>
      <c r="AH29" s="1">
        <f t="shared" si="13"/>
        <v>85</v>
      </c>
      <c r="AI29" s="1">
        <f t="shared" si="14"/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9549</v>
      </c>
      <c r="FK29" s="74">
        <v>9559</v>
      </c>
    </row>
    <row r="30" spans="1:167" x14ac:dyDescent="0.25">
      <c r="A30" s="19">
        <v>20</v>
      </c>
      <c r="B30" s="19">
        <v>51625</v>
      </c>
      <c r="C30" s="19" t="s">
        <v>174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dalam mangidentifikasi tembang pangkur, menganalisis unsur pembangun cerkak, menyajikan pawarta, mendiskripsikan rumah adat jawa dan menulis Aksara Jawa.</v>
      </c>
      <c r="K30" s="19">
        <f t="shared" si="4"/>
        <v>88</v>
      </c>
      <c r="L30" s="19" t="str">
        <f t="shared" si="5"/>
        <v>A</v>
      </c>
      <c r="M30" s="19">
        <f t="shared" si="6"/>
        <v>88</v>
      </c>
      <c r="N30" s="19" t="str">
        <f t="shared" si="7"/>
        <v>A</v>
      </c>
      <c r="O30" s="35">
        <v>1</v>
      </c>
      <c r="P30" s="19" t="str">
        <f t="shared" si="8"/>
        <v>sangat trampil dalam mangidentifikasi tembang pangkur, menganalisis unsur pembangun cerkak, menyajikan pawarta, mendiskripsikan rumah adat jawa dan menulis Aksara Jawa.</v>
      </c>
      <c r="Q30" s="19" t="str">
        <f t="shared" si="9"/>
        <v>B</v>
      </c>
      <c r="R30" s="19" t="str">
        <f t="shared" si="10"/>
        <v>B</v>
      </c>
      <c r="S30" s="18"/>
      <c r="T30" s="1">
        <v>88</v>
      </c>
      <c r="U30" s="1">
        <v>83</v>
      </c>
      <c r="V30" s="1">
        <v>89</v>
      </c>
      <c r="W30" s="1">
        <f t="shared" si="11"/>
        <v>92</v>
      </c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f t="shared" si="12"/>
        <v>88</v>
      </c>
      <c r="AH30" s="1">
        <f t="shared" si="13"/>
        <v>95</v>
      </c>
      <c r="AI30" s="1">
        <f t="shared" si="14"/>
        <v>93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51626</v>
      </c>
      <c r="C31" s="19" t="s">
        <v>175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1" s="19">
        <f t="shared" si="4"/>
        <v>81.75</v>
      </c>
      <c r="L31" s="19" t="str">
        <f t="shared" si="5"/>
        <v>B</v>
      </c>
      <c r="M31" s="19">
        <f t="shared" si="6"/>
        <v>81.75</v>
      </c>
      <c r="N31" s="19" t="str">
        <f t="shared" si="7"/>
        <v>B</v>
      </c>
      <c r="O31" s="35">
        <v>2</v>
      </c>
      <c r="P31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1" s="19" t="str">
        <f t="shared" si="9"/>
        <v>B</v>
      </c>
      <c r="R31" s="19" t="str">
        <f t="shared" si="10"/>
        <v>B</v>
      </c>
      <c r="S31" s="18"/>
      <c r="T31" s="1">
        <v>89</v>
      </c>
      <c r="U31" s="1">
        <v>70</v>
      </c>
      <c r="V31" s="1">
        <v>78</v>
      </c>
      <c r="W31" s="1">
        <f t="shared" si="11"/>
        <v>93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f t="shared" si="12"/>
        <v>75</v>
      </c>
      <c r="AH31" s="1">
        <f t="shared" si="13"/>
        <v>96</v>
      </c>
      <c r="AI31" s="1">
        <f t="shared" si="14"/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9550</v>
      </c>
      <c r="FK31" s="74">
        <v>9560</v>
      </c>
    </row>
    <row r="32" spans="1:167" x14ac:dyDescent="0.25">
      <c r="A32" s="19">
        <v>22</v>
      </c>
      <c r="B32" s="19">
        <v>51627</v>
      </c>
      <c r="C32" s="19" t="s">
        <v>176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2" s="19">
        <f t="shared" si="4"/>
        <v>83.5</v>
      </c>
      <c r="L32" s="19" t="str">
        <f t="shared" si="5"/>
        <v>B</v>
      </c>
      <c r="M32" s="19">
        <f t="shared" si="6"/>
        <v>83.5</v>
      </c>
      <c r="N32" s="19" t="str">
        <f t="shared" si="7"/>
        <v>B</v>
      </c>
      <c r="O32" s="35">
        <v>2</v>
      </c>
      <c r="P3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2" s="19" t="str">
        <f t="shared" si="9"/>
        <v>B</v>
      </c>
      <c r="R32" s="19" t="str">
        <f t="shared" si="10"/>
        <v>B</v>
      </c>
      <c r="S32" s="18"/>
      <c r="T32" s="1">
        <v>76</v>
      </c>
      <c r="U32" s="1">
        <v>80</v>
      </c>
      <c r="V32" s="1">
        <v>73</v>
      </c>
      <c r="W32" s="1">
        <f t="shared" si="11"/>
        <v>80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f t="shared" si="12"/>
        <v>85</v>
      </c>
      <c r="AH32" s="1">
        <f t="shared" si="13"/>
        <v>83</v>
      </c>
      <c r="AI32" s="1">
        <f t="shared" si="14"/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51628</v>
      </c>
      <c r="C33" s="19" t="s">
        <v>177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1</v>
      </c>
      <c r="J33" s="19" t="str">
        <f t="shared" si="3"/>
        <v>Memiliki kemampuan dalam mangidentifikasi tembang pangkur, menganalisis unsur pembangun cerkak, menyajikan pawarta, mendiskripsikan rumah adat jawa dan menulis Aksara Jawa.</v>
      </c>
      <c r="K33" s="19">
        <f t="shared" si="4"/>
        <v>92.5</v>
      </c>
      <c r="L33" s="19" t="str">
        <f t="shared" si="5"/>
        <v>A</v>
      </c>
      <c r="M33" s="19">
        <f t="shared" si="6"/>
        <v>92.5</v>
      </c>
      <c r="N33" s="19" t="str">
        <f t="shared" si="7"/>
        <v>A</v>
      </c>
      <c r="O33" s="35">
        <v>1</v>
      </c>
      <c r="P33" s="19" t="str">
        <f t="shared" si="8"/>
        <v>sangat trampil dalam mangidentifikasi tembang pangkur, menganalisis unsur pembangun cerkak, menyajikan pawarta, mendiskripsikan rumah adat jawa dan menulis Aksara Jawa.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92</v>
      </c>
      <c r="V33" s="1">
        <v>81</v>
      </c>
      <c r="W33" s="1">
        <f t="shared" si="11"/>
        <v>94</v>
      </c>
      <c r="X33" s="1"/>
      <c r="Y33" s="1"/>
      <c r="Z33" s="1"/>
      <c r="AA33" s="1"/>
      <c r="AB33" s="1"/>
      <c r="AC33" s="1"/>
      <c r="AD33" s="1"/>
      <c r="AE33" s="18"/>
      <c r="AF33" s="1">
        <v>74</v>
      </c>
      <c r="AG33" s="1">
        <f t="shared" si="12"/>
        <v>97</v>
      </c>
      <c r="AH33" s="1">
        <f t="shared" si="13"/>
        <v>97</v>
      </c>
      <c r="AI33" s="1">
        <f t="shared" si="14"/>
        <v>102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51642</v>
      </c>
      <c r="C34" s="19" t="s">
        <v>178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sangat trampil dalam mangidentifikasi tembang pangkur, menganalisis unsur pembangun cerkak, menyajikan pawarta, mendiskripsikan rumah adat jawa dan menulis Aksara Jawa.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86</v>
      </c>
      <c r="V34" s="1">
        <v>78</v>
      </c>
      <c r="W34" s="1">
        <f t="shared" si="11"/>
        <v>74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f t="shared" si="12"/>
        <v>91</v>
      </c>
      <c r="AH34" s="1">
        <f t="shared" si="13"/>
        <v>77</v>
      </c>
      <c r="AI34" s="1">
        <f t="shared" si="14"/>
        <v>96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51629</v>
      </c>
      <c r="C35" s="19" t="s">
        <v>179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5" s="19">
        <f t="shared" si="4"/>
        <v>81.75</v>
      </c>
      <c r="L35" s="19" t="str">
        <f t="shared" si="5"/>
        <v>B</v>
      </c>
      <c r="M35" s="19">
        <f t="shared" si="6"/>
        <v>81.75</v>
      </c>
      <c r="N35" s="19" t="str">
        <f t="shared" si="7"/>
        <v>B</v>
      </c>
      <c r="O35" s="35">
        <v>2</v>
      </c>
      <c r="P35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80</v>
      </c>
      <c r="V35" s="1">
        <v>78</v>
      </c>
      <c r="W35" s="1">
        <f t="shared" si="11"/>
        <v>74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f t="shared" si="12"/>
        <v>85</v>
      </c>
      <c r="AH35" s="1">
        <f t="shared" si="13"/>
        <v>77</v>
      </c>
      <c r="AI35" s="1">
        <f t="shared" si="14"/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51630</v>
      </c>
      <c r="C36" s="19" t="s">
        <v>180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6" s="19">
        <f t="shared" si="4"/>
        <v>85.5</v>
      </c>
      <c r="L36" s="19" t="str">
        <f t="shared" si="5"/>
        <v>A</v>
      </c>
      <c r="M36" s="19">
        <f t="shared" si="6"/>
        <v>85.5</v>
      </c>
      <c r="N36" s="19" t="str">
        <f t="shared" si="7"/>
        <v>A</v>
      </c>
      <c r="O36" s="35">
        <v>1</v>
      </c>
      <c r="P36" s="19" t="str">
        <f t="shared" si="8"/>
        <v>sangat trampil dalam mangidentifikasi tembang pangkur, menganalisis unsur pembangun cerkak, menyajikan pawarta, mendiskripsikan rumah adat jawa dan menulis Aksara Jawa.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82</v>
      </c>
      <c r="V36" s="1">
        <v>85</v>
      </c>
      <c r="W36" s="1">
        <f t="shared" si="11"/>
        <v>84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f t="shared" si="12"/>
        <v>87</v>
      </c>
      <c r="AH36" s="1">
        <f t="shared" si="13"/>
        <v>87</v>
      </c>
      <c r="AI36" s="1">
        <f t="shared" si="14"/>
        <v>92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51631</v>
      </c>
      <c r="C37" s="19" t="s">
        <v>181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2</v>
      </c>
      <c r="P3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74</v>
      </c>
      <c r="V37" s="1">
        <v>85</v>
      </c>
      <c r="W37" s="1">
        <f t="shared" si="11"/>
        <v>74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f t="shared" si="12"/>
        <v>79</v>
      </c>
      <c r="AH37" s="1">
        <f t="shared" si="13"/>
        <v>77</v>
      </c>
      <c r="AI37" s="1">
        <f t="shared" si="14"/>
        <v>84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51632</v>
      </c>
      <c r="C38" s="19" t="s">
        <v>182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mangidentifikasi tembang pangkur, menganalisis unsur pembangun cerkak, menyajikan pawarta, mendiskripsikan rumah adat jawa dan menulis Aksara Jawa.</v>
      </c>
      <c r="K38" s="19">
        <f t="shared" si="4"/>
        <v>87.25</v>
      </c>
      <c r="L38" s="19" t="str">
        <f t="shared" si="5"/>
        <v>A</v>
      </c>
      <c r="M38" s="19">
        <f t="shared" si="6"/>
        <v>87.25</v>
      </c>
      <c r="N38" s="19" t="str">
        <f t="shared" si="7"/>
        <v>A</v>
      </c>
      <c r="O38" s="35">
        <v>1</v>
      </c>
      <c r="P38" s="19" t="str">
        <f t="shared" si="8"/>
        <v>sangat trampil dalam mangidentifikasi tembang pangkur, menganalisis unsur pembangun cerkak, menyajikan pawarta, mendiskripsikan rumah adat jawa dan menulis Aksara Jawa.</v>
      </c>
      <c r="Q38" s="19" t="str">
        <f t="shared" si="9"/>
        <v>B</v>
      </c>
      <c r="R38" s="19" t="str">
        <f t="shared" si="10"/>
        <v>B</v>
      </c>
      <c r="S38" s="18"/>
      <c r="T38" s="1">
        <v>86</v>
      </c>
      <c r="U38" s="1">
        <v>84</v>
      </c>
      <c r="V38" s="1">
        <v>86</v>
      </c>
      <c r="W38" s="1">
        <f t="shared" si="11"/>
        <v>90</v>
      </c>
      <c r="X38" s="1"/>
      <c r="Y38" s="1"/>
      <c r="Z38" s="1"/>
      <c r="AA38" s="1"/>
      <c r="AB38" s="1"/>
      <c r="AC38" s="1"/>
      <c r="AD38" s="1"/>
      <c r="AE38" s="18"/>
      <c r="AF38" s="1">
        <v>73</v>
      </c>
      <c r="AG38" s="1">
        <f t="shared" si="12"/>
        <v>89</v>
      </c>
      <c r="AH38" s="1">
        <f t="shared" si="13"/>
        <v>93</v>
      </c>
      <c r="AI38" s="1">
        <f t="shared" si="14"/>
        <v>94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51633</v>
      </c>
      <c r="C39" s="19" t="s">
        <v>183</v>
      </c>
      <c r="D39" s="18"/>
      <c r="E39" s="19">
        <f t="shared" si="0"/>
        <v>89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1</v>
      </c>
      <c r="J39" s="19" t="str">
        <f t="shared" si="3"/>
        <v>Memiliki kemampuan dalam mangidentifikasi tembang pangkur, menganalisis unsur pembangun cerkak, menyajikan pawarta, mendiskripsikan rumah adat jawa dan menulis Aksara Jawa.</v>
      </c>
      <c r="K39" s="19">
        <f t="shared" si="4"/>
        <v>88.5</v>
      </c>
      <c r="L39" s="19" t="str">
        <f t="shared" si="5"/>
        <v>A</v>
      </c>
      <c r="M39" s="19">
        <f t="shared" si="6"/>
        <v>88.5</v>
      </c>
      <c r="N39" s="19" t="str">
        <f t="shared" si="7"/>
        <v>A</v>
      </c>
      <c r="O39" s="35">
        <v>1</v>
      </c>
      <c r="P39" s="19" t="str">
        <f t="shared" si="8"/>
        <v>sangat trampil dalam mangidentifikasi tembang pangkur, menganalisis unsur pembangun cerkak, menyajikan pawarta, mendiskripsikan rumah adat jawa dan menulis Aksara Jawa.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84</v>
      </c>
      <c r="V39" s="1">
        <v>87</v>
      </c>
      <c r="W39" s="1">
        <f t="shared" si="11"/>
        <v>94</v>
      </c>
      <c r="X39" s="1"/>
      <c r="Y39" s="1"/>
      <c r="Z39" s="1"/>
      <c r="AA39" s="1"/>
      <c r="AB39" s="1"/>
      <c r="AC39" s="1"/>
      <c r="AD39" s="1"/>
      <c r="AE39" s="18"/>
      <c r="AF39" s="1">
        <v>74</v>
      </c>
      <c r="AG39" s="1">
        <f t="shared" si="12"/>
        <v>89</v>
      </c>
      <c r="AH39" s="1">
        <f t="shared" si="13"/>
        <v>97</v>
      </c>
      <c r="AI39" s="1">
        <f t="shared" si="14"/>
        <v>94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51634</v>
      </c>
      <c r="C40" s="19" t="s">
        <v>184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mangidentifikasi tembang pangkur, menganalisis unsur pembangun cerkak, menyajikan pawarta, mendiskripsikan rumah adat jawa dan menulis Aksara Jawa.</v>
      </c>
      <c r="K40" s="19">
        <f t="shared" si="4"/>
        <v>85.25</v>
      </c>
      <c r="L40" s="19" t="str">
        <f t="shared" si="5"/>
        <v>A</v>
      </c>
      <c r="M40" s="19">
        <f t="shared" si="6"/>
        <v>85.25</v>
      </c>
      <c r="N40" s="19" t="str">
        <f t="shared" si="7"/>
        <v>A</v>
      </c>
      <c r="O40" s="35">
        <v>1</v>
      </c>
      <c r="P40" s="19" t="str">
        <f t="shared" si="8"/>
        <v>sangat trampil dalam mangidentifikasi tembang pangkur, menganalisis unsur pembangun cerkak, menyajikan pawarta, mendiskripsikan rumah adat jawa dan menulis Aksara Jawa.</v>
      </c>
      <c r="Q40" s="19" t="str">
        <f t="shared" si="9"/>
        <v>B</v>
      </c>
      <c r="R40" s="19" t="str">
        <f t="shared" si="10"/>
        <v>B</v>
      </c>
      <c r="S40" s="18"/>
      <c r="T40" s="1">
        <v>86</v>
      </c>
      <c r="U40" s="1">
        <v>80</v>
      </c>
      <c r="V40" s="1">
        <v>85</v>
      </c>
      <c r="W40" s="1">
        <f t="shared" si="11"/>
        <v>90</v>
      </c>
      <c r="X40" s="1"/>
      <c r="Y40" s="1"/>
      <c r="Z40" s="1"/>
      <c r="AA40" s="1"/>
      <c r="AB40" s="1"/>
      <c r="AC40" s="1"/>
      <c r="AD40" s="1"/>
      <c r="AE40" s="18"/>
      <c r="AF40" s="1">
        <v>73</v>
      </c>
      <c r="AG40" s="1">
        <f t="shared" si="12"/>
        <v>85</v>
      </c>
      <c r="AH40" s="1">
        <f t="shared" si="13"/>
        <v>93</v>
      </c>
      <c r="AI40" s="1">
        <f t="shared" si="14"/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51635</v>
      </c>
      <c r="C41" s="19" t="s">
        <v>185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dalam mangidentifikasi tembang pangkur, menganalisis unsur pembangun cerkak, menyajikan pawarta, mendiskripsikan rumah adat jawa dan menulis Aksara Jawa.</v>
      </c>
      <c r="K41" s="19">
        <f t="shared" si="4"/>
        <v>86.75</v>
      </c>
      <c r="L41" s="19" t="str">
        <f t="shared" si="5"/>
        <v>A</v>
      </c>
      <c r="M41" s="19">
        <f t="shared" si="6"/>
        <v>86.75</v>
      </c>
      <c r="N41" s="19" t="str">
        <f t="shared" si="7"/>
        <v>A</v>
      </c>
      <c r="O41" s="35">
        <v>1</v>
      </c>
      <c r="P41" s="19" t="str">
        <f t="shared" si="8"/>
        <v>sangat trampil dalam mangidentifikasi tembang pangkur, menganalisis unsur pembangun cerkak, menyajikan pawarta, mendiskripsikan rumah adat jawa dan menulis Aksara Jawa.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80</v>
      </c>
      <c r="V41" s="1">
        <v>84</v>
      </c>
      <c r="W41" s="1">
        <f t="shared" si="11"/>
        <v>94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f t="shared" si="12"/>
        <v>85</v>
      </c>
      <c r="AH41" s="1">
        <f t="shared" si="13"/>
        <v>97</v>
      </c>
      <c r="AI41" s="1">
        <f t="shared" si="14"/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51643</v>
      </c>
      <c r="C42" s="19" t="s">
        <v>186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2" s="19">
        <f t="shared" si="4"/>
        <v>78.75</v>
      </c>
      <c r="L42" s="19" t="str">
        <f t="shared" si="5"/>
        <v>B</v>
      </c>
      <c r="M42" s="19">
        <f t="shared" si="6"/>
        <v>78.75</v>
      </c>
      <c r="N42" s="19" t="str">
        <f t="shared" si="7"/>
        <v>B</v>
      </c>
      <c r="O42" s="35">
        <v>2</v>
      </c>
      <c r="P42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70</v>
      </c>
      <c r="V42" s="1">
        <v>82</v>
      </c>
      <c r="W42" s="1">
        <f t="shared" si="11"/>
        <v>84</v>
      </c>
      <c r="X42" s="1"/>
      <c r="Y42" s="1"/>
      <c r="Z42" s="1"/>
      <c r="AA42" s="1"/>
      <c r="AB42" s="1"/>
      <c r="AC42" s="1"/>
      <c r="AD42" s="1"/>
      <c r="AE42" s="18"/>
      <c r="AF42" s="1">
        <v>73</v>
      </c>
      <c r="AG42" s="1">
        <f t="shared" si="12"/>
        <v>75</v>
      </c>
      <c r="AH42" s="1">
        <f t="shared" si="13"/>
        <v>87</v>
      </c>
      <c r="AI42" s="1">
        <f t="shared" si="14"/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51636</v>
      </c>
      <c r="C43" s="19" t="s">
        <v>187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dalam mangidentifikasi tembang pangkur, menganalisis unsur pembangun cerkak, menyajikan pawarta, mendiskripsikan rumah adat jawa dan menulis Aksara Jawa.</v>
      </c>
      <c r="K43" s="19">
        <f t="shared" si="4"/>
        <v>88.5</v>
      </c>
      <c r="L43" s="19" t="str">
        <f t="shared" si="5"/>
        <v>A</v>
      </c>
      <c r="M43" s="19">
        <f t="shared" si="6"/>
        <v>88.5</v>
      </c>
      <c r="N43" s="19" t="str">
        <f t="shared" si="7"/>
        <v>A</v>
      </c>
      <c r="O43" s="35">
        <v>1</v>
      </c>
      <c r="P43" s="19" t="str">
        <f t="shared" si="8"/>
        <v>sangat trampil dalam mangidentifikasi tembang pangkur, menganalisis unsur pembangun cerkak, menyajikan pawarta, mendiskripsikan rumah adat jawa dan menulis Aksara Jawa.</v>
      </c>
      <c r="Q43" s="19" t="str">
        <f t="shared" si="9"/>
        <v>B</v>
      </c>
      <c r="R43" s="19" t="str">
        <f t="shared" si="10"/>
        <v>B</v>
      </c>
      <c r="S43" s="18"/>
      <c r="T43" s="1">
        <v>88</v>
      </c>
      <c r="U43" s="1">
        <v>85</v>
      </c>
      <c r="V43" s="1">
        <v>83</v>
      </c>
      <c r="W43" s="1">
        <f t="shared" si="11"/>
        <v>92</v>
      </c>
      <c r="X43" s="1"/>
      <c r="Y43" s="1"/>
      <c r="Z43" s="1"/>
      <c r="AA43" s="1"/>
      <c r="AB43" s="1"/>
      <c r="AC43" s="1"/>
      <c r="AD43" s="1"/>
      <c r="AE43" s="18"/>
      <c r="AF43" s="1">
        <v>74</v>
      </c>
      <c r="AG43" s="1">
        <f t="shared" si="12"/>
        <v>90</v>
      </c>
      <c r="AH43" s="1">
        <f t="shared" si="13"/>
        <v>95</v>
      </c>
      <c r="AI43" s="1">
        <f t="shared" si="14"/>
        <v>95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51637</v>
      </c>
      <c r="C44" s="19" t="s">
        <v>188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4" s="19">
        <f t="shared" si="4"/>
        <v>79.75</v>
      </c>
      <c r="L44" s="19" t="str">
        <f t="shared" si="5"/>
        <v>B</v>
      </c>
      <c r="M44" s="19">
        <f t="shared" si="6"/>
        <v>79.75</v>
      </c>
      <c r="N44" s="19" t="str">
        <f t="shared" si="7"/>
        <v>B</v>
      </c>
      <c r="O44" s="35">
        <v>2</v>
      </c>
      <c r="P44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4" s="19" t="str">
        <f t="shared" si="9"/>
        <v>B</v>
      </c>
      <c r="R44" s="19" t="str">
        <f t="shared" si="10"/>
        <v>B</v>
      </c>
      <c r="S44" s="18"/>
      <c r="T44" s="1">
        <v>78</v>
      </c>
      <c r="U44" s="1">
        <v>72</v>
      </c>
      <c r="V44" s="1">
        <v>88</v>
      </c>
      <c r="W44" s="1">
        <f t="shared" si="11"/>
        <v>82</v>
      </c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f t="shared" si="12"/>
        <v>77</v>
      </c>
      <c r="AH44" s="1">
        <f t="shared" si="13"/>
        <v>85</v>
      </c>
      <c r="AI44" s="1">
        <f t="shared" si="14"/>
        <v>82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51638</v>
      </c>
      <c r="C45" s="19" t="s">
        <v>189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dalam mangidentifikasi tembang pangkur, menganalisis unsur pembangun cerkak, menyajikan pawarta, mendiskripsikan rumah adat jawa dan menulis Aksara Jawa.</v>
      </c>
      <c r="K45" s="19">
        <f t="shared" si="4"/>
        <v>94</v>
      </c>
      <c r="L45" s="19" t="str">
        <f t="shared" si="5"/>
        <v>A</v>
      </c>
      <c r="M45" s="19">
        <f t="shared" si="6"/>
        <v>94</v>
      </c>
      <c r="N45" s="19" t="str">
        <f t="shared" si="7"/>
        <v>A</v>
      </c>
      <c r="O45" s="35">
        <v>1</v>
      </c>
      <c r="P45" s="19" t="str">
        <f t="shared" si="8"/>
        <v>sangat trampil dalam mangidentifikasi tembang pangkur, menganalisis unsur pembangun cerkak, menyajikan pawarta, mendiskripsikan rumah adat jawa dan menulis Aksara Jawa.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87</v>
      </c>
      <c r="V45" s="1">
        <v>80</v>
      </c>
      <c r="W45" s="1">
        <f t="shared" si="11"/>
        <v>94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f t="shared" si="12"/>
        <v>92</v>
      </c>
      <c r="AH45" s="1">
        <f t="shared" si="13"/>
        <v>97</v>
      </c>
      <c r="AI45" s="1">
        <f t="shared" si="14"/>
        <v>97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51639</v>
      </c>
      <c r="C46" s="19" t="s">
        <v>190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88</v>
      </c>
      <c r="H46" s="19" t="str">
        <f t="shared" si="2"/>
        <v>A</v>
      </c>
      <c r="I46" s="35">
        <v>1</v>
      </c>
      <c r="J46" s="19" t="str">
        <f t="shared" si="3"/>
        <v>Memiliki kemampuan dalam mangidentifikasi tembang pangkur, menganalisis unsur pembangun cerkak, menyajikan pawarta, mendiskripsikan rumah adat jawa dan menulis Aksara Jawa.</v>
      </c>
      <c r="K46" s="19">
        <f t="shared" si="4"/>
        <v>91.75</v>
      </c>
      <c r="L46" s="19" t="str">
        <f t="shared" si="5"/>
        <v>A</v>
      </c>
      <c r="M46" s="19">
        <f t="shared" si="6"/>
        <v>91.75</v>
      </c>
      <c r="N46" s="19" t="str">
        <f t="shared" si="7"/>
        <v>A</v>
      </c>
      <c r="O46" s="35">
        <v>1</v>
      </c>
      <c r="P46" s="19" t="str">
        <f t="shared" si="8"/>
        <v>sangat trampil dalam mangidentifikasi tembang pangkur, menganalisis unsur pembangun cerkak, menyajikan pawarta, mendiskripsikan rumah adat jawa dan menulis Aksara Jawa.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87</v>
      </c>
      <c r="V46" s="1">
        <v>80</v>
      </c>
      <c r="W46" s="1">
        <f t="shared" si="11"/>
        <v>94</v>
      </c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f t="shared" si="12"/>
        <v>92</v>
      </c>
      <c r="AH46" s="1">
        <f t="shared" si="13"/>
        <v>97</v>
      </c>
      <c r="AI46" s="1">
        <f t="shared" si="14"/>
        <v>97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51640</v>
      </c>
      <c r="C47" s="19" t="s">
        <v>191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dalam mangidentifikasi tembang pangkur, menganalisis unsur pembangun cerkak, menyajikan pawarta, mendiskripsikan rumah adat jawa tapi untuk menulis Aksara Jawa perlu ditingkatkan.</v>
      </c>
      <c r="K47" s="19">
        <f t="shared" si="4"/>
        <v>83.5</v>
      </c>
      <c r="L47" s="19" t="str">
        <f t="shared" si="5"/>
        <v>B</v>
      </c>
      <c r="M47" s="19">
        <f t="shared" si="6"/>
        <v>83.5</v>
      </c>
      <c r="N47" s="19" t="str">
        <f t="shared" si="7"/>
        <v>B</v>
      </c>
      <c r="O47" s="35">
        <v>2</v>
      </c>
      <c r="P47" s="19" t="str">
        <f t="shared" si="8"/>
        <v>sangat trampil dalam mangidentifikasi tembang pangkur, menganalisis unsur pembangun cerkak, menyajikan pawarta, mendiskripsikan rumah adat jawa tapi untuk  menulis Aksara Jawa perlu ditingkatkan lagi.</v>
      </c>
      <c r="Q47" s="19" t="str">
        <f t="shared" si="9"/>
        <v>B</v>
      </c>
      <c r="R47" s="19" t="str">
        <f t="shared" si="10"/>
        <v>B</v>
      </c>
      <c r="S47" s="18"/>
      <c r="T47" s="1">
        <v>73</v>
      </c>
      <c r="U47" s="1">
        <v>82</v>
      </c>
      <c r="V47" s="1">
        <v>86</v>
      </c>
      <c r="W47" s="1">
        <f>T47+4</f>
        <v>77</v>
      </c>
      <c r="X47" s="1"/>
      <c r="Y47" s="1"/>
      <c r="Z47" s="1"/>
      <c r="AA47" s="1"/>
      <c r="AB47" s="1"/>
      <c r="AC47" s="1"/>
      <c r="AD47" s="1"/>
      <c r="AE47" s="18"/>
      <c r="AF47" s="1">
        <v>75</v>
      </c>
      <c r="AG47" s="1">
        <f t="shared" si="12"/>
        <v>87</v>
      </c>
      <c r="AH47" s="1">
        <f t="shared" si="13"/>
        <v>80</v>
      </c>
      <c r="AI47" s="1">
        <f t="shared" si="14"/>
        <v>92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4:AO50 AF11:AO12 AG13:AO13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2017-12-19T06:39:50Z</dcterms:modified>
  <cp:category/>
</cp:coreProperties>
</file>