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2" sheetId="1" r:id="rId1"/>
    <sheet name="XII-IPA 6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N24" i="2"/>
  <c r="K24" i="2"/>
  <c r="J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J20" i="2"/>
  <c r="AH20" i="2"/>
  <c r="AL20" i="2" s="1"/>
  <c r="AF20" i="2"/>
  <c r="AK20" i="2" s="1"/>
  <c r="AC20" i="2"/>
  <c r="Z20" i="2"/>
  <c r="AI20" i="2" s="1"/>
  <c r="W20" i="2"/>
  <c r="T20" i="2"/>
  <c r="AG20" i="2" s="1"/>
  <c r="N20" i="2"/>
  <c r="K20" i="2"/>
  <c r="J20" i="2"/>
  <c r="I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I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I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I15" i="2"/>
  <c r="AY14" i="2"/>
  <c r="AR14" i="2"/>
  <c r="AH14" i="2"/>
  <c r="AF14" i="2"/>
  <c r="AK14" i="2" s="1"/>
  <c r="AC14" i="2"/>
  <c r="AJ14" i="2" s="1"/>
  <c r="Z14" i="2"/>
  <c r="AI14" i="2" s="1"/>
  <c r="W14" i="2"/>
  <c r="T14" i="2"/>
  <c r="AG14" i="2" s="1"/>
  <c r="AL14" i="2" s="1"/>
  <c r="N14" i="2"/>
  <c r="K14" i="2"/>
  <c r="J14" i="2"/>
  <c r="I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I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I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AL41" i="1" s="1"/>
  <c r="N41" i="1"/>
  <c r="K41" i="1"/>
  <c r="J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AL39" i="1" s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I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AL11" i="2" l="1"/>
  <c r="J11" i="2" s="1"/>
  <c r="AL11" i="1"/>
  <c r="J11" i="1" s="1"/>
  <c r="AL12" i="1"/>
  <c r="AL14" i="1"/>
  <c r="AL16" i="1"/>
  <c r="AL18" i="1"/>
  <c r="AL19" i="1"/>
  <c r="AL21" i="1"/>
  <c r="G39" i="1"/>
  <c r="H39" i="1"/>
  <c r="E39" i="1" s="1"/>
  <c r="G41" i="1"/>
  <c r="H41" i="1"/>
  <c r="E41" i="1" s="1"/>
  <c r="G43" i="1"/>
  <c r="H43" i="1"/>
  <c r="E43" i="1" s="1"/>
  <c r="G45" i="1"/>
  <c r="H45" i="1"/>
  <c r="E45" i="1" s="1"/>
  <c r="G47" i="1"/>
  <c r="H47" i="1"/>
  <c r="E47" i="1" s="1"/>
  <c r="G49" i="1"/>
  <c r="H49" i="1"/>
  <c r="E49" i="1" s="1"/>
  <c r="I11" i="2"/>
  <c r="G13" i="2"/>
  <c r="H13" i="2"/>
  <c r="E13" i="2" s="1"/>
  <c r="H16" i="2"/>
  <c r="E16" i="2" s="1"/>
  <c r="G16" i="2"/>
  <c r="H18" i="2"/>
  <c r="E18" i="2" s="1"/>
  <c r="G18" i="2"/>
  <c r="AL13" i="1"/>
  <c r="AL15" i="1"/>
  <c r="AL17" i="1"/>
  <c r="AL20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40" i="1"/>
  <c r="G42" i="1"/>
  <c r="H42" i="1"/>
  <c r="E42" i="1" s="1"/>
  <c r="G44" i="1"/>
  <c r="H44" i="1"/>
  <c r="E44" i="1" s="1"/>
  <c r="G46" i="1"/>
  <c r="H46" i="1"/>
  <c r="E46" i="1" s="1"/>
  <c r="G48" i="1"/>
  <c r="H48" i="1"/>
  <c r="E48" i="1" s="1"/>
  <c r="G50" i="1"/>
  <c r="H50" i="1"/>
  <c r="E50" i="1" s="1"/>
  <c r="G12" i="2"/>
  <c r="H12" i="2"/>
  <c r="E12" i="2" s="1"/>
  <c r="G14" i="2"/>
  <c r="H14" i="2"/>
  <c r="E14" i="2" s="1"/>
  <c r="H15" i="2"/>
  <c r="E15" i="2" s="1"/>
  <c r="G15" i="2"/>
  <c r="H17" i="2"/>
  <c r="E17" i="2" s="1"/>
  <c r="G17" i="2"/>
  <c r="H19" i="2"/>
  <c r="E19" i="2" s="1"/>
  <c r="G19" i="2"/>
  <c r="H20" i="2"/>
  <c r="E20" i="2" s="1"/>
  <c r="G20" i="2"/>
  <c r="H21" i="2"/>
  <c r="E21" i="2" s="1"/>
  <c r="G21" i="2"/>
  <c r="H22" i="2"/>
  <c r="E22" i="2" s="1"/>
  <c r="G22" i="2"/>
  <c r="H23" i="2"/>
  <c r="E23" i="2" s="1"/>
  <c r="G23" i="2"/>
  <c r="AL24" i="2"/>
  <c r="G26" i="2"/>
  <c r="H26" i="2"/>
  <c r="E26" i="2" s="1"/>
  <c r="G28" i="2"/>
  <c r="H28" i="2"/>
  <c r="E28" i="2" s="1"/>
  <c r="G25" i="2"/>
  <c r="H25" i="2"/>
  <c r="E25" i="2" s="1"/>
  <c r="G27" i="2"/>
  <c r="H27" i="2"/>
  <c r="E27" i="2" s="1"/>
  <c r="G29" i="2"/>
  <c r="H29" i="2"/>
  <c r="E29" i="2" s="1"/>
  <c r="G50" i="2"/>
  <c r="H50" i="2"/>
  <c r="E50" i="2" s="1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H11" i="2" l="1"/>
  <c r="E11" i="2" s="1"/>
  <c r="G11" i="2"/>
  <c r="G47" i="2"/>
  <c r="H47" i="2"/>
  <c r="E47" i="2" s="1"/>
  <c r="G43" i="2"/>
  <c r="H43" i="2"/>
  <c r="E43" i="2" s="1"/>
  <c r="G39" i="2"/>
  <c r="H39" i="2"/>
  <c r="E39" i="2" s="1"/>
  <c r="G35" i="2"/>
  <c r="H35" i="2"/>
  <c r="E35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40" i="1"/>
  <c r="H40" i="1"/>
  <c r="E40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27" i="1"/>
  <c r="H27" i="1"/>
  <c r="E27" i="1" s="1"/>
  <c r="G25" i="1"/>
  <c r="H25" i="1"/>
  <c r="E25" i="1" s="1"/>
  <c r="G23" i="1"/>
  <c r="H23" i="1"/>
  <c r="E23" i="1" s="1"/>
  <c r="G20" i="1"/>
  <c r="H20" i="1"/>
  <c r="E20" i="1" s="1"/>
  <c r="G15" i="1"/>
  <c r="H15" i="1"/>
  <c r="E15" i="1" s="1"/>
  <c r="G19" i="1"/>
  <c r="H19" i="1"/>
  <c r="E19" i="1" s="1"/>
  <c r="G16" i="1"/>
  <c r="H16" i="1"/>
  <c r="E16" i="1" s="1"/>
  <c r="G12" i="1"/>
  <c r="H12" i="1"/>
  <c r="E12" i="1" s="1"/>
  <c r="G49" i="2"/>
  <c r="H49" i="2"/>
  <c r="E49" i="2" s="1"/>
  <c r="G45" i="2"/>
  <c r="H45" i="2"/>
  <c r="E45" i="2" s="1"/>
  <c r="G41" i="2"/>
  <c r="H41" i="2"/>
  <c r="E41" i="2" s="1"/>
  <c r="G37" i="2"/>
  <c r="H37" i="2"/>
  <c r="E37" i="2" s="1"/>
  <c r="G33" i="2"/>
  <c r="H33" i="2"/>
  <c r="E33" i="2" s="1"/>
  <c r="G31" i="2"/>
  <c r="H31" i="2"/>
  <c r="E31" i="2" s="1"/>
  <c r="H24" i="2"/>
  <c r="E24" i="2" s="1"/>
  <c r="G24" i="2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26" i="1"/>
  <c r="H26" i="1"/>
  <c r="E26" i="1" s="1"/>
  <c r="G24" i="1"/>
  <c r="H24" i="1"/>
  <c r="E24" i="1" s="1"/>
  <c r="G22" i="1"/>
  <c r="H22" i="1"/>
  <c r="E22" i="1" s="1"/>
  <c r="G17" i="1"/>
  <c r="H17" i="1"/>
  <c r="E17" i="1" s="1"/>
  <c r="G13" i="1"/>
  <c r="H13" i="1"/>
  <c r="E13" i="1" s="1"/>
  <c r="G21" i="1"/>
  <c r="H21" i="1"/>
  <c r="E21" i="1" s="1"/>
  <c r="G18" i="1"/>
  <c r="H18" i="1"/>
  <c r="E18" i="1" s="1"/>
  <c r="G14" i="1"/>
  <c r="H14" i="1"/>
  <c r="E14" i="1" s="1"/>
  <c r="I11" i="1"/>
  <c r="G11" i="1"/>
  <c r="H11" i="1"/>
  <c r="I54" i="2" l="1"/>
  <c r="I53" i="1"/>
  <c r="I54" i="1"/>
  <c r="I52" i="1"/>
  <c r="E11" i="1"/>
  <c r="I52" i="2"/>
  <c r="I53" i="2"/>
</calcChain>
</file>

<file path=xl/sharedStrings.xml><?xml version="1.0" encoding="utf-8"?>
<sst xmlns="http://schemas.openxmlformats.org/spreadsheetml/2006/main" count="174" uniqueCount="62">
  <si>
    <t>DAFTAR NILAI SISWA SMAN 9 SEMARANG SEMESTER GASAL TAHUN PELAJARAN 2017/2018</t>
  </si>
  <si>
    <t>Guru :</t>
  </si>
  <si>
    <t>I Nyoman Wedhu</t>
  </si>
  <si>
    <t>Kelas [nama-kelas]</t>
  </si>
  <si>
    <t>Kelas XII-IPA 2</t>
  </si>
  <si>
    <t>GASAL</t>
  </si>
  <si>
    <t>Mapel :</t>
  </si>
  <si>
    <t>Pendidikan Agama Hindu [ Mata Pelajaran ]</t>
  </si>
  <si>
    <t>download [tgl-download]</t>
  </si>
  <si>
    <t>didownload 19/12/2017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</si>
  <si>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</si>
  <si>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</si>
  <si>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</si>
  <si>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</si>
  <si>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</si>
  <si>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</si>
  <si>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</si>
  <si>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</si>
  <si>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</si>
  <si>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</si>
  <si>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</si>
  <si>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</si>
  <si>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</si>
  <si>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</si>
  <si>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</si>
  <si>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</si>
  <si>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</si>
  <si>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</si>
  <si>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</si>
  <si>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</si>
  <si>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</si>
  <si>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</si>
  <si>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</si>
  <si>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</si>
  <si>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</si>
  <si>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</si>
  <si>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</si>
  <si>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</si>
  <si>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</si>
  <si>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</si>
  <si>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</si>
  <si>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</si>
  <si>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</si>
  <si>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</si>
  <si>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</si>
  <si>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</si>
  <si>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PRANADITYA SUKMANINGRUM SAVITRI PUTRI SUDANA</t>
  </si>
  <si>
    <t>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</si>
  <si>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</si>
  <si>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</si>
  <si>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</si>
  <si>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</si>
  <si>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</si>
  <si>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</si>
  <si>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</si>
  <si>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</si>
  <si>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</si>
  <si>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</si>
  <si>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99998877</t>
  </si>
  <si>
    <t>Kelas XII-IPA 6</t>
  </si>
  <si>
    <t>I KADEK WAHYU WIRANATA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</si>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</sst>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51989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90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61</v>
      </c>
      <c r="M11" s="13"/>
      <c r="N11" s="35" t="str">
        <f t="shared" ref="N11:N50" si="6">IF(BB11="","",BB11)</f>
        <v/>
      </c>
      <c r="O11" s="2">
        <v>85</v>
      </c>
      <c r="P11" s="1">
        <v>85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91.666666666666671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90</v>
      </c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14" t="str">
        <f t="shared" si="5"/>
        <v/>
      </c>
      <c r="L12" s="52"/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/>
      <c r="AN12" s="2"/>
      <c r="AO12" s="2"/>
      <c r="AP12" s="2"/>
      <c r="AQ12" s="2"/>
      <c r="AR12" s="49" t="str">
        <f t="shared" si="18"/>
        <v/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14" t="str">
        <f t="shared" si="5"/>
        <v/>
      </c>
      <c r="L13" s="52"/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/>
      <c r="AN13" s="2"/>
      <c r="AO13" s="2"/>
      <c r="AP13" s="2"/>
      <c r="AQ13" s="2"/>
      <c r="AR13" s="49" t="str">
        <f t="shared" si="18"/>
        <v/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14" t="str">
        <f t="shared" si="5"/>
        <v/>
      </c>
      <c r="L14" s="52"/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/>
      <c r="AN14" s="2"/>
      <c r="AO14" s="2"/>
      <c r="AP14" s="2"/>
      <c r="AQ14" s="2"/>
      <c r="AR14" s="49" t="str">
        <f t="shared" si="18"/>
        <v/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48</v>
      </c>
      <c r="D52" s="13"/>
      <c r="E52" s="13"/>
      <c r="F52" s="13"/>
      <c r="G52" s="101" t="s">
        <v>49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51</v>
      </c>
      <c r="D53" s="13"/>
      <c r="E53" s="13"/>
      <c r="F53" s="13"/>
      <c r="G53" s="101" t="s">
        <v>52</v>
      </c>
      <c r="H53" s="101"/>
      <c r="I53" s="13">
        <f>IF(COUNTBLANK($H$11:$H$50)=40,"",MIN($H$11:$H$50))</f>
        <v>90</v>
      </c>
      <c r="J53" s="13"/>
      <c r="K53" s="13"/>
      <c r="L53" s="53"/>
      <c r="M53" s="13" t="s">
        <v>53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54</v>
      </c>
      <c r="H54" s="101"/>
      <c r="I54" s="13">
        <f>IF(COUNTBLANK($H$11:$H$50)=40,"",AVERAGE($H$11:$H$50))</f>
        <v>90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55</v>
      </c>
      <c r="H55" s="101"/>
      <c r="I55" s="13">
        <f>IF(COUNTBLANK($P$11:$P$50)=40,"",AVERAGE($P$11:$P$50))</f>
        <v>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56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57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58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35" topLeftCell="D36" activePane="bottomRight" state="frozen"/>
      <selection pane="topRight"/>
      <selection pane="bottomLeft"/>
      <selection pane="bottomRight" activeCell="AT16" sqref="AT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59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51990</v>
      </c>
      <c r="C11" s="14" t="s">
        <v>60</v>
      </c>
      <c r="D11" s="13"/>
      <c r="E11" s="14">
        <f t="shared" ref="E11:E50" si="0">H11</f>
        <v>95</v>
      </c>
      <c r="F11" s="13"/>
      <c r="G11" s="24">
        <f t="shared" ref="G11:G50" si="1">IF(OR(COUNTBLANK(AL11:AL11)=1,COUNTBLANK(AR11:AR11)=1,COUNTBLANK(O11:O11)=1),"",ROUND(((2*AL11)+AR11+O11)/4,0))</f>
        <v>94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95</v>
      </c>
      <c r="I11" s="24">
        <f t="shared" ref="I11:I50" si="3">IF(AND(COUNTBLANK(AT11:AX11)=5,COUNTBLANK(AM11:AQ11)=5),"",IF(COUNTBLANK(AL11:AL11)=1,ROUND((AR11+(AY11*2))/3,0),ROUND(AY11,0)))</f>
        <v>95</v>
      </c>
      <c r="J11" s="24">
        <f t="shared" ref="J11:J50" si="4">IF(OR(AND(COUNTBLANK(P11:P11)=1,OR($K$2&lt;&gt;12,UPPER($L$2)&lt;&gt;"GENAP")),COUNTBLANK(AT11:AX11)=5),"",IF(COUNTBLANK(AL11:AL11)=1,ROUND((AR11+(AY11*2))/3,0),ROUND(AY11,0)))</f>
        <v>95</v>
      </c>
      <c r="K11" s="14" t="str">
        <f t="shared" ref="K11:K50" si="5">IF(BA11="","",BA11)</f>
        <v>A</v>
      </c>
      <c r="L11" s="52" t="s">
        <v>61</v>
      </c>
      <c r="M11" s="13"/>
      <c r="N11" s="35" t="str">
        <f t="shared" ref="N11:N50" si="6">IF(BB11="","",BB11)</f>
        <v/>
      </c>
      <c r="O11" s="2">
        <v>85</v>
      </c>
      <c r="P11" s="1">
        <v>88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96.666666666666671</v>
      </c>
      <c r="AM11" s="6">
        <v>100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96.666666666666671</v>
      </c>
      <c r="AS11" s="13"/>
      <c r="AT11" s="6">
        <v>95</v>
      </c>
      <c r="AU11" s="2">
        <v>95</v>
      </c>
      <c r="AV11" s="2">
        <v>95</v>
      </c>
      <c r="AW11" s="2"/>
      <c r="AX11" s="2"/>
      <c r="AY11" s="51">
        <f t="shared" ref="AY11:AY50" si="19">IF(COUNTBLANK(AT11:AX11)=5,"",AVERAGE(AT11:AX11))</f>
        <v>95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14" t="str">
        <f t="shared" si="5"/>
        <v/>
      </c>
      <c r="L12" s="52"/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/>
      <c r="AN12" s="2"/>
      <c r="AO12" s="2"/>
      <c r="AP12" s="2"/>
      <c r="AQ12" s="2"/>
      <c r="AR12" s="49" t="str">
        <f t="shared" si="18"/>
        <v/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14" t="str">
        <f t="shared" si="5"/>
        <v/>
      </c>
      <c r="L13" s="52"/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/>
      <c r="AN13" s="2"/>
      <c r="AO13" s="2"/>
      <c r="AP13" s="2"/>
      <c r="AQ13" s="2"/>
      <c r="AR13" s="49" t="str">
        <f t="shared" si="18"/>
        <v/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14" t="str">
        <f t="shared" si="5"/>
        <v/>
      </c>
      <c r="L14" s="52"/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/>
      <c r="AN14" s="2"/>
      <c r="AO14" s="2"/>
      <c r="AP14" s="2"/>
      <c r="AQ14" s="2"/>
      <c r="AR14" s="49" t="str">
        <f t="shared" si="18"/>
        <v/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48</v>
      </c>
      <c r="D52" s="13"/>
      <c r="E52" s="13"/>
      <c r="F52" s="13"/>
      <c r="G52" s="101" t="s">
        <v>49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50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51</v>
      </c>
      <c r="D53" s="13"/>
      <c r="E53" s="13"/>
      <c r="F53" s="13"/>
      <c r="G53" s="101" t="s">
        <v>52</v>
      </c>
      <c r="H53" s="101"/>
      <c r="I53" s="13">
        <f>IF(COUNTBLANK($H$11:$H$50)=40,"",MIN($H$11:$H$50))</f>
        <v>95</v>
      </c>
      <c r="J53" s="13"/>
      <c r="K53" s="13"/>
      <c r="L53" s="53"/>
      <c r="M53" s="13" t="s">
        <v>53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54</v>
      </c>
      <c r="H54" s="101"/>
      <c r="I54" s="13">
        <f>IF(COUNTBLANK($H$11:$H$50)=40,"",AVERAGE($H$11:$H$50))</f>
        <v>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55</v>
      </c>
      <c r="H55" s="101"/>
      <c r="I55" s="13">
        <f>IF(COUNTBLANK($P$11:$P$50)=40,"",AVERAGE($P$11:$P$50))</f>
        <v>88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56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57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58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2</vt:lpstr>
      <vt:lpstr>XII-IPA 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2017-12-19T04:23:05Z</dcterms:modified>
  <cp:category/>
</cp:coreProperties>
</file>