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270" yWindow="555" windowWidth="19815" windowHeight="7365" activeTab="1"/>
  </bookViews>
  <sheets>
    <sheet name="XI-MIPA 2" sheetId="1" r:id="rId1"/>
    <sheet name="XI-MIPA 5" sheetId="2" r:id="rId2"/>
  </sheets>
  <definedNames>
    <definedName name="_xlnm.Print_Area" localSheetId="0">'XI-MIPA 2'!$A$1:$FI$57</definedName>
    <definedName name="_xlnm.Print_Area" localSheetId="1">'XI-MIPA 5'!$A$1:$FI$57</definedName>
  </definedNames>
  <calcPr calcId="144525"/>
</workbook>
</file>

<file path=xl/calcChain.xml><?xml version="1.0" encoding="utf-8"?>
<calcChain xmlns="http://schemas.openxmlformats.org/spreadsheetml/2006/main">
  <c r="K55" i="2" l="1"/>
  <c r="R50" i="2"/>
  <c r="Q50" i="2"/>
  <c r="P50" i="2"/>
  <c r="M50" i="2"/>
  <c r="N50" i="2" s="1"/>
  <c r="K50" i="2"/>
  <c r="L50" i="2" s="1"/>
  <c r="J50" i="2"/>
  <c r="G50" i="2"/>
  <c r="H50" i="2" s="1"/>
  <c r="E50" i="2"/>
  <c r="F50" i="2" s="1"/>
  <c r="R49" i="2"/>
  <c r="Q49" i="2"/>
  <c r="P49" i="2"/>
  <c r="M49" i="2"/>
  <c r="N49" i="2" s="1"/>
  <c r="K49" i="2"/>
  <c r="L49" i="2" s="1"/>
  <c r="J49" i="2"/>
  <c r="G49" i="2"/>
  <c r="H49" i="2" s="1"/>
  <c r="E49" i="2"/>
  <c r="F49" i="2" s="1"/>
  <c r="R48" i="2"/>
  <c r="Q48" i="2"/>
  <c r="P48" i="2"/>
  <c r="N48" i="2"/>
  <c r="M48" i="2"/>
  <c r="L48" i="2"/>
  <c r="K48" i="2"/>
  <c r="J48" i="2"/>
  <c r="G48" i="2"/>
  <c r="H48" i="2" s="1"/>
  <c r="E48" i="2"/>
  <c r="F48" i="2" s="1"/>
  <c r="R47" i="2"/>
  <c r="Q47" i="2"/>
  <c r="P47" i="2"/>
  <c r="N47" i="2"/>
  <c r="M47" i="2"/>
  <c r="L47" i="2"/>
  <c r="K47" i="2"/>
  <c r="J47" i="2"/>
  <c r="G47" i="2"/>
  <c r="H47" i="2" s="1"/>
  <c r="E47" i="2"/>
  <c r="F47" i="2" s="1"/>
  <c r="R46" i="2"/>
  <c r="Q46" i="2"/>
  <c r="P46" i="2"/>
  <c r="N46" i="2"/>
  <c r="M46" i="2"/>
  <c r="L46" i="2"/>
  <c r="K46" i="2"/>
  <c r="J46" i="2"/>
  <c r="G46" i="2"/>
  <c r="H46" i="2" s="1"/>
  <c r="E46" i="2"/>
  <c r="F46" i="2" s="1"/>
  <c r="R45" i="2"/>
  <c r="Q45" i="2"/>
  <c r="P45" i="2"/>
  <c r="N45" i="2"/>
  <c r="M45" i="2"/>
  <c r="L45" i="2"/>
  <c r="K45" i="2"/>
  <c r="J45" i="2"/>
  <c r="G45" i="2"/>
  <c r="H45" i="2" s="1"/>
  <c r="E45" i="2"/>
  <c r="F45" i="2" s="1"/>
  <c r="R44" i="2"/>
  <c r="Q44" i="2"/>
  <c r="P44" i="2"/>
  <c r="N44" i="2"/>
  <c r="M44" i="2"/>
  <c r="L44" i="2"/>
  <c r="K44" i="2"/>
  <c r="J44" i="2"/>
  <c r="G44" i="2"/>
  <c r="H44" i="2" s="1"/>
  <c r="E44" i="2"/>
  <c r="F44" i="2" s="1"/>
  <c r="R43" i="2"/>
  <c r="Q43" i="2"/>
  <c r="P43" i="2"/>
  <c r="N43" i="2"/>
  <c r="M43" i="2"/>
  <c r="L43" i="2"/>
  <c r="K43" i="2"/>
  <c r="J43" i="2"/>
  <c r="G43" i="2"/>
  <c r="H43" i="2" s="1"/>
  <c r="E43" i="2"/>
  <c r="F43" i="2" s="1"/>
  <c r="R42" i="2"/>
  <c r="Q42" i="2"/>
  <c r="P42" i="2"/>
  <c r="N42" i="2"/>
  <c r="M42" i="2"/>
  <c r="L42" i="2"/>
  <c r="K42" i="2"/>
  <c r="J42" i="2"/>
  <c r="G42" i="2"/>
  <c r="H42" i="2" s="1"/>
  <c r="E42" i="2"/>
  <c r="F42" i="2" s="1"/>
  <c r="R41" i="2"/>
  <c r="Q41" i="2"/>
  <c r="P41" i="2"/>
  <c r="N41" i="2"/>
  <c r="M41" i="2"/>
  <c r="L41" i="2"/>
  <c r="K41" i="2"/>
  <c r="J41" i="2"/>
  <c r="G41" i="2"/>
  <c r="H41" i="2" s="1"/>
  <c r="E41" i="2"/>
  <c r="F41" i="2" s="1"/>
  <c r="R40" i="2"/>
  <c r="Q40" i="2"/>
  <c r="P40" i="2"/>
  <c r="N40" i="2"/>
  <c r="M40" i="2"/>
  <c r="L40" i="2"/>
  <c r="K40" i="2"/>
  <c r="J40" i="2"/>
  <c r="G40" i="2"/>
  <c r="H40" i="2" s="1"/>
  <c r="E40" i="2"/>
  <c r="F40" i="2" s="1"/>
  <c r="R39" i="2"/>
  <c r="Q39" i="2"/>
  <c r="P39" i="2"/>
  <c r="N39" i="2"/>
  <c r="M39" i="2"/>
  <c r="L39" i="2"/>
  <c r="K39" i="2"/>
  <c r="J39" i="2"/>
  <c r="G39" i="2"/>
  <c r="H39" i="2" s="1"/>
  <c r="E39" i="2"/>
  <c r="F39" i="2" s="1"/>
  <c r="R38" i="2"/>
  <c r="Q38" i="2"/>
  <c r="P38" i="2"/>
  <c r="N38" i="2"/>
  <c r="M38" i="2"/>
  <c r="L38" i="2"/>
  <c r="K38" i="2"/>
  <c r="J38" i="2"/>
  <c r="G38" i="2"/>
  <c r="H38" i="2" s="1"/>
  <c r="E38" i="2"/>
  <c r="F38" i="2" s="1"/>
  <c r="R37" i="2"/>
  <c r="Q37" i="2"/>
  <c r="P37" i="2"/>
  <c r="N37" i="2"/>
  <c r="M37" i="2"/>
  <c r="L37" i="2"/>
  <c r="K37" i="2"/>
  <c r="J37" i="2"/>
  <c r="G37" i="2"/>
  <c r="H37" i="2" s="1"/>
  <c r="E37" i="2"/>
  <c r="F37" i="2" s="1"/>
  <c r="R36" i="2"/>
  <c r="Q36" i="2"/>
  <c r="P36" i="2"/>
  <c r="N36" i="2"/>
  <c r="M36" i="2"/>
  <c r="L36" i="2"/>
  <c r="K36" i="2"/>
  <c r="J36" i="2"/>
  <c r="G36" i="2"/>
  <c r="H36" i="2" s="1"/>
  <c r="E36" i="2"/>
  <c r="F36" i="2" s="1"/>
  <c r="R35" i="2"/>
  <c r="Q35" i="2"/>
  <c r="P35" i="2"/>
  <c r="N35" i="2"/>
  <c r="M35" i="2"/>
  <c r="L35" i="2"/>
  <c r="K35" i="2"/>
  <c r="J35" i="2"/>
  <c r="G35" i="2"/>
  <c r="H35" i="2" s="1"/>
  <c r="E35" i="2"/>
  <c r="F35" i="2" s="1"/>
  <c r="R34" i="2"/>
  <c r="Q34" i="2"/>
  <c r="P34" i="2"/>
  <c r="N34" i="2"/>
  <c r="M34" i="2"/>
  <c r="L34" i="2"/>
  <c r="K34" i="2"/>
  <c r="J34" i="2"/>
  <c r="G34" i="2"/>
  <c r="H34" i="2" s="1"/>
  <c r="E34" i="2"/>
  <c r="F34" i="2" s="1"/>
  <c r="R33" i="2"/>
  <c r="Q33" i="2"/>
  <c r="P33" i="2"/>
  <c r="N33" i="2"/>
  <c r="M33" i="2"/>
  <c r="L33" i="2"/>
  <c r="K33" i="2"/>
  <c r="J33" i="2"/>
  <c r="G33" i="2"/>
  <c r="H33" i="2" s="1"/>
  <c r="E33" i="2"/>
  <c r="F33" i="2" s="1"/>
  <c r="R32" i="2"/>
  <c r="Q32" i="2"/>
  <c r="P32" i="2"/>
  <c r="N32" i="2"/>
  <c r="M32" i="2"/>
  <c r="L32" i="2"/>
  <c r="K32" i="2"/>
  <c r="J32" i="2"/>
  <c r="G32" i="2"/>
  <c r="H32" i="2" s="1"/>
  <c r="E32" i="2"/>
  <c r="F32" i="2" s="1"/>
  <c r="R31" i="2"/>
  <c r="Q31" i="2"/>
  <c r="P31" i="2"/>
  <c r="N31" i="2"/>
  <c r="M31" i="2"/>
  <c r="L31" i="2"/>
  <c r="K31" i="2"/>
  <c r="J31" i="2"/>
  <c r="G31" i="2"/>
  <c r="H31" i="2" s="1"/>
  <c r="E31" i="2"/>
  <c r="F31" i="2" s="1"/>
  <c r="R30" i="2"/>
  <c r="Q30" i="2"/>
  <c r="P30" i="2"/>
  <c r="N30" i="2"/>
  <c r="M30" i="2"/>
  <c r="L30" i="2"/>
  <c r="K30" i="2"/>
  <c r="J30" i="2"/>
  <c r="G30" i="2"/>
  <c r="H30" i="2" s="1"/>
  <c r="E30" i="2"/>
  <c r="F30" i="2" s="1"/>
  <c r="R29" i="2"/>
  <c r="Q29" i="2"/>
  <c r="P29" i="2"/>
  <c r="N29" i="2"/>
  <c r="M29" i="2"/>
  <c r="L29" i="2"/>
  <c r="K29" i="2"/>
  <c r="J29" i="2"/>
  <c r="G29" i="2"/>
  <c r="H29" i="2" s="1"/>
  <c r="E29" i="2"/>
  <c r="F29" i="2" s="1"/>
  <c r="R28" i="2"/>
  <c r="Q28" i="2"/>
  <c r="P28" i="2"/>
  <c r="N28" i="2"/>
  <c r="M28" i="2"/>
  <c r="L28" i="2"/>
  <c r="K28" i="2"/>
  <c r="J28" i="2"/>
  <c r="G28" i="2"/>
  <c r="H28" i="2" s="1"/>
  <c r="E28" i="2"/>
  <c r="F28" i="2" s="1"/>
  <c r="R27" i="2"/>
  <c r="Q27" i="2"/>
  <c r="P27" i="2"/>
  <c r="N27" i="2"/>
  <c r="M27" i="2"/>
  <c r="L27" i="2"/>
  <c r="K27" i="2"/>
  <c r="J27" i="2"/>
  <c r="G27" i="2"/>
  <c r="H27" i="2" s="1"/>
  <c r="E27" i="2"/>
  <c r="F27" i="2" s="1"/>
  <c r="R26" i="2"/>
  <c r="Q26" i="2"/>
  <c r="P26" i="2"/>
  <c r="N26" i="2"/>
  <c r="M26" i="2"/>
  <c r="L26" i="2"/>
  <c r="K26" i="2"/>
  <c r="J26" i="2"/>
  <c r="G26" i="2"/>
  <c r="H26" i="2" s="1"/>
  <c r="E26" i="2"/>
  <c r="F26" i="2" s="1"/>
  <c r="R25" i="2"/>
  <c r="Q25" i="2"/>
  <c r="P25" i="2"/>
  <c r="N25" i="2"/>
  <c r="M25" i="2"/>
  <c r="L25" i="2"/>
  <c r="K25" i="2"/>
  <c r="J25" i="2"/>
  <c r="G25" i="2"/>
  <c r="H25" i="2" s="1"/>
  <c r="E25" i="2"/>
  <c r="F25" i="2" s="1"/>
  <c r="R24" i="2"/>
  <c r="Q24" i="2"/>
  <c r="P24" i="2"/>
  <c r="N24" i="2"/>
  <c r="M24" i="2"/>
  <c r="L24" i="2"/>
  <c r="K24" i="2"/>
  <c r="J24" i="2"/>
  <c r="G24" i="2"/>
  <c r="H24" i="2" s="1"/>
  <c r="E24" i="2"/>
  <c r="F24" i="2" s="1"/>
  <c r="R23" i="2"/>
  <c r="Q23" i="2"/>
  <c r="P23" i="2"/>
  <c r="N23" i="2"/>
  <c r="M23" i="2"/>
  <c r="L23" i="2"/>
  <c r="K23" i="2"/>
  <c r="J23" i="2"/>
  <c r="G23" i="2"/>
  <c r="H23" i="2" s="1"/>
  <c r="E23" i="2"/>
  <c r="F23" i="2" s="1"/>
  <c r="R22" i="2"/>
  <c r="Q22" i="2"/>
  <c r="P22" i="2"/>
  <c r="N22" i="2"/>
  <c r="M22" i="2"/>
  <c r="L22" i="2"/>
  <c r="K22" i="2"/>
  <c r="J22" i="2"/>
  <c r="G22" i="2"/>
  <c r="H22" i="2" s="1"/>
  <c r="E22" i="2"/>
  <c r="F22" i="2" s="1"/>
  <c r="R21" i="2"/>
  <c r="Q21" i="2"/>
  <c r="P21" i="2"/>
  <c r="N21" i="2"/>
  <c r="M21" i="2"/>
  <c r="L21" i="2"/>
  <c r="K21" i="2"/>
  <c r="J21" i="2"/>
  <c r="G21" i="2"/>
  <c r="H21" i="2" s="1"/>
  <c r="E21" i="2"/>
  <c r="F21" i="2" s="1"/>
  <c r="R20" i="2"/>
  <c r="Q20" i="2"/>
  <c r="P20" i="2"/>
  <c r="M20" i="2"/>
  <c r="N20" i="2" s="1"/>
  <c r="K20" i="2"/>
  <c r="L20" i="2" s="1"/>
  <c r="J20" i="2"/>
  <c r="G20" i="2"/>
  <c r="H20" i="2" s="1"/>
  <c r="E20" i="2"/>
  <c r="F20" i="2" s="1"/>
  <c r="R19" i="2"/>
  <c r="Q19" i="2"/>
  <c r="P19" i="2"/>
  <c r="M19" i="2"/>
  <c r="N19" i="2" s="1"/>
  <c r="K19" i="2"/>
  <c r="L19" i="2" s="1"/>
  <c r="J19" i="2"/>
  <c r="G19" i="2"/>
  <c r="H19" i="2" s="1"/>
  <c r="E19" i="2"/>
  <c r="F19" i="2" s="1"/>
  <c r="R18" i="2"/>
  <c r="Q18" i="2"/>
  <c r="P18" i="2"/>
  <c r="M18" i="2"/>
  <c r="N18" i="2" s="1"/>
  <c r="K18" i="2"/>
  <c r="L18" i="2" s="1"/>
  <c r="J18" i="2"/>
  <c r="G18" i="2"/>
  <c r="H18" i="2" s="1"/>
  <c r="E18" i="2"/>
  <c r="F18" i="2" s="1"/>
  <c r="R17" i="2"/>
  <c r="Q17" i="2"/>
  <c r="P17" i="2"/>
  <c r="M17" i="2"/>
  <c r="N17" i="2" s="1"/>
  <c r="K17" i="2"/>
  <c r="L17" i="2" s="1"/>
  <c r="J17" i="2"/>
  <c r="G17" i="2"/>
  <c r="H17" i="2" s="1"/>
  <c r="E17" i="2"/>
  <c r="F17" i="2" s="1"/>
  <c r="R16" i="2"/>
  <c r="Q16" i="2"/>
  <c r="P16" i="2"/>
  <c r="M16" i="2"/>
  <c r="N16" i="2" s="1"/>
  <c r="K16" i="2"/>
  <c r="L16" i="2" s="1"/>
  <c r="J16" i="2"/>
  <c r="G16" i="2"/>
  <c r="H16" i="2" s="1"/>
  <c r="E16" i="2"/>
  <c r="F16" i="2" s="1"/>
  <c r="R15" i="2"/>
  <c r="Q15" i="2"/>
  <c r="P15" i="2"/>
  <c r="M15" i="2"/>
  <c r="N15" i="2" s="1"/>
  <c r="K15" i="2"/>
  <c r="L15" i="2" s="1"/>
  <c r="J15" i="2"/>
  <c r="G15" i="2"/>
  <c r="H15" i="2" s="1"/>
  <c r="E15" i="2"/>
  <c r="F15" i="2" s="1"/>
  <c r="R14" i="2"/>
  <c r="Q14" i="2"/>
  <c r="P14" i="2"/>
  <c r="M14" i="2"/>
  <c r="N14" i="2" s="1"/>
  <c r="K14" i="2"/>
  <c r="L14" i="2" s="1"/>
  <c r="J14" i="2"/>
  <c r="G14" i="2"/>
  <c r="H14" i="2" s="1"/>
  <c r="E14" i="2"/>
  <c r="F14" i="2" s="1"/>
  <c r="R13" i="2"/>
  <c r="Q13" i="2"/>
  <c r="P13" i="2"/>
  <c r="M13" i="2"/>
  <c r="N13" i="2" s="1"/>
  <c r="K13" i="2"/>
  <c r="L13" i="2" s="1"/>
  <c r="J13" i="2"/>
  <c r="G13" i="2"/>
  <c r="H13" i="2" s="1"/>
  <c r="E13" i="2"/>
  <c r="F13" i="2" s="1"/>
  <c r="R12" i="2"/>
  <c r="Q12" i="2"/>
  <c r="P12" i="2"/>
  <c r="M12" i="2"/>
  <c r="N12" i="2" s="1"/>
  <c r="K12" i="2"/>
  <c r="L12" i="2" s="1"/>
  <c r="J12" i="2"/>
  <c r="G12" i="2"/>
  <c r="H12" i="2" s="1"/>
  <c r="E12" i="2"/>
  <c r="F12" i="2" s="1"/>
  <c r="R11" i="2"/>
  <c r="Q11" i="2"/>
  <c r="P11" i="2"/>
  <c r="M11" i="2"/>
  <c r="N11" i="2" s="1"/>
  <c r="K11" i="2"/>
  <c r="L11" i="2" s="1"/>
  <c r="J11" i="2"/>
  <c r="G11" i="2"/>
  <c r="E11" i="2"/>
  <c r="F11" i="2" s="1"/>
  <c r="K55" i="1"/>
  <c r="R50" i="1"/>
  <c r="Q50" i="1"/>
  <c r="P50" i="1"/>
  <c r="M50" i="1"/>
  <c r="N50" i="1" s="1"/>
  <c r="L50" i="1"/>
  <c r="K50" i="1"/>
  <c r="J50" i="1"/>
  <c r="G50" i="1"/>
  <c r="H50" i="1" s="1"/>
  <c r="E50" i="1"/>
  <c r="F50" i="1" s="1"/>
  <c r="R49" i="1"/>
  <c r="Q49" i="1"/>
  <c r="P49" i="1"/>
  <c r="N49" i="1"/>
  <c r="M49" i="1"/>
  <c r="L49" i="1"/>
  <c r="K49" i="1"/>
  <c r="J49" i="1"/>
  <c r="G49" i="1"/>
  <c r="H49" i="1" s="1"/>
  <c r="E49" i="1"/>
  <c r="F49" i="1" s="1"/>
  <c r="R48" i="1"/>
  <c r="Q48" i="1"/>
  <c r="P48" i="1"/>
  <c r="N48" i="1"/>
  <c r="M48" i="1"/>
  <c r="L48" i="1"/>
  <c r="K48" i="1"/>
  <c r="J48" i="1"/>
  <c r="G48" i="1"/>
  <c r="H48" i="1" s="1"/>
  <c r="E48" i="1"/>
  <c r="F48" i="1" s="1"/>
  <c r="R47" i="1"/>
  <c r="Q47" i="1"/>
  <c r="P47" i="1"/>
  <c r="N47" i="1"/>
  <c r="M47" i="1"/>
  <c r="L47" i="1"/>
  <c r="K47" i="1"/>
  <c r="J47" i="1"/>
  <c r="G47" i="1"/>
  <c r="H47" i="1" s="1"/>
  <c r="E47" i="1"/>
  <c r="F47" i="1" s="1"/>
  <c r="R46" i="1"/>
  <c r="Q46" i="1"/>
  <c r="P46" i="1"/>
  <c r="N46" i="1"/>
  <c r="M46" i="1"/>
  <c r="L46" i="1"/>
  <c r="K46" i="1"/>
  <c r="J46" i="1"/>
  <c r="G46" i="1"/>
  <c r="H46" i="1" s="1"/>
  <c r="E46" i="1"/>
  <c r="F46" i="1" s="1"/>
  <c r="R45" i="1"/>
  <c r="Q45" i="1"/>
  <c r="P45" i="1"/>
  <c r="N45" i="1"/>
  <c r="M45" i="1"/>
  <c r="L45" i="1"/>
  <c r="K45" i="1"/>
  <c r="J45" i="1"/>
  <c r="G45" i="1"/>
  <c r="H45" i="1" s="1"/>
  <c r="E45" i="1"/>
  <c r="F45" i="1" s="1"/>
  <c r="R44" i="1"/>
  <c r="Q44" i="1"/>
  <c r="P44" i="1"/>
  <c r="N44" i="1"/>
  <c r="M44" i="1"/>
  <c r="L44" i="1"/>
  <c r="K44" i="1"/>
  <c r="J44" i="1"/>
  <c r="G44" i="1"/>
  <c r="H44" i="1" s="1"/>
  <c r="E44" i="1"/>
  <c r="F44" i="1" s="1"/>
  <c r="R43" i="1"/>
  <c r="Q43" i="1"/>
  <c r="P43" i="1"/>
  <c r="N43" i="1"/>
  <c r="M43" i="1"/>
  <c r="L43" i="1"/>
  <c r="K43" i="1"/>
  <c r="J43" i="1"/>
  <c r="G43" i="1"/>
  <c r="H43" i="1" s="1"/>
  <c r="E43" i="1"/>
  <c r="F43" i="1" s="1"/>
  <c r="R42" i="1"/>
  <c r="Q42" i="1"/>
  <c r="P42" i="1"/>
  <c r="N42" i="1"/>
  <c r="M42" i="1"/>
  <c r="L42" i="1"/>
  <c r="K42" i="1"/>
  <c r="J42" i="1"/>
  <c r="G42" i="1"/>
  <c r="H42" i="1" s="1"/>
  <c r="E42" i="1"/>
  <c r="F42" i="1" s="1"/>
  <c r="R41" i="1"/>
  <c r="Q41" i="1"/>
  <c r="P41" i="1"/>
  <c r="N41" i="1"/>
  <c r="M41" i="1"/>
  <c r="L41" i="1"/>
  <c r="K41" i="1"/>
  <c r="J41" i="1"/>
  <c r="G41" i="1"/>
  <c r="H41" i="1" s="1"/>
  <c r="E41" i="1"/>
  <c r="F41" i="1" s="1"/>
  <c r="R40" i="1"/>
  <c r="Q40" i="1"/>
  <c r="P40" i="1"/>
  <c r="N40" i="1"/>
  <c r="M40" i="1"/>
  <c r="L40" i="1"/>
  <c r="K40" i="1"/>
  <c r="J40" i="1"/>
  <c r="G40" i="1"/>
  <c r="H40" i="1" s="1"/>
  <c r="E40" i="1"/>
  <c r="F40" i="1" s="1"/>
  <c r="R39" i="1"/>
  <c r="Q39" i="1"/>
  <c r="P39" i="1"/>
  <c r="N39" i="1"/>
  <c r="M39" i="1"/>
  <c r="L39" i="1"/>
  <c r="K39" i="1"/>
  <c r="J39" i="1"/>
  <c r="G39" i="1"/>
  <c r="H39" i="1" s="1"/>
  <c r="E39" i="1"/>
  <c r="F39" i="1" s="1"/>
  <c r="R38" i="1"/>
  <c r="Q38" i="1"/>
  <c r="P38" i="1"/>
  <c r="N38" i="1"/>
  <c r="M38" i="1"/>
  <c r="L38" i="1"/>
  <c r="K38" i="1"/>
  <c r="J38" i="1"/>
  <c r="G38" i="1"/>
  <c r="H38" i="1" s="1"/>
  <c r="E38" i="1"/>
  <c r="F38" i="1" s="1"/>
  <c r="R37" i="1"/>
  <c r="Q37" i="1"/>
  <c r="P37" i="1"/>
  <c r="N37" i="1"/>
  <c r="M37" i="1"/>
  <c r="L37" i="1"/>
  <c r="K37" i="1"/>
  <c r="J37" i="1"/>
  <c r="G37" i="1"/>
  <c r="H37" i="1" s="1"/>
  <c r="E37" i="1"/>
  <c r="F37" i="1" s="1"/>
  <c r="R36" i="1"/>
  <c r="Q36" i="1"/>
  <c r="P36" i="1"/>
  <c r="N36" i="1"/>
  <c r="M36" i="1"/>
  <c r="L36" i="1"/>
  <c r="K36" i="1"/>
  <c r="J36" i="1"/>
  <c r="G36" i="1"/>
  <c r="H36" i="1" s="1"/>
  <c r="E36" i="1"/>
  <c r="F36" i="1" s="1"/>
  <c r="R35" i="1"/>
  <c r="Q35" i="1"/>
  <c r="P35" i="1"/>
  <c r="N35" i="1"/>
  <c r="M35" i="1"/>
  <c r="L35" i="1"/>
  <c r="K35" i="1"/>
  <c r="J35" i="1"/>
  <c r="G35" i="1"/>
  <c r="H35" i="1" s="1"/>
  <c r="E35" i="1"/>
  <c r="F35" i="1" s="1"/>
  <c r="R34" i="1"/>
  <c r="Q34" i="1"/>
  <c r="P34" i="1"/>
  <c r="N34" i="1"/>
  <c r="M34" i="1"/>
  <c r="L34" i="1"/>
  <c r="K34" i="1"/>
  <c r="J34" i="1"/>
  <c r="G34" i="1"/>
  <c r="H34" i="1" s="1"/>
  <c r="E34" i="1"/>
  <c r="F34" i="1" s="1"/>
  <c r="R33" i="1"/>
  <c r="Q33" i="1"/>
  <c r="P33" i="1"/>
  <c r="N33" i="1"/>
  <c r="M33" i="1"/>
  <c r="L33" i="1"/>
  <c r="K33" i="1"/>
  <c r="J33" i="1"/>
  <c r="G33" i="1"/>
  <c r="H33" i="1" s="1"/>
  <c r="E33" i="1"/>
  <c r="F33" i="1" s="1"/>
  <c r="R32" i="1"/>
  <c r="Q32" i="1"/>
  <c r="P32" i="1"/>
  <c r="N32" i="1"/>
  <c r="M32" i="1"/>
  <c r="L32" i="1"/>
  <c r="K32" i="1"/>
  <c r="J32" i="1"/>
  <c r="G32" i="1"/>
  <c r="H32" i="1" s="1"/>
  <c r="E32" i="1"/>
  <c r="F32" i="1" s="1"/>
  <c r="R31" i="1"/>
  <c r="Q31" i="1"/>
  <c r="P31" i="1"/>
  <c r="N31" i="1"/>
  <c r="M31" i="1"/>
  <c r="L31" i="1"/>
  <c r="K31" i="1"/>
  <c r="J31" i="1"/>
  <c r="G31" i="1"/>
  <c r="H31" i="1" s="1"/>
  <c r="E31" i="1"/>
  <c r="F31" i="1" s="1"/>
  <c r="R30" i="1"/>
  <c r="Q30" i="1"/>
  <c r="P30" i="1"/>
  <c r="N30" i="1"/>
  <c r="M30" i="1"/>
  <c r="L30" i="1"/>
  <c r="K30" i="1"/>
  <c r="J30" i="1"/>
  <c r="G30" i="1"/>
  <c r="H30" i="1" s="1"/>
  <c r="E30" i="1"/>
  <c r="F30" i="1" s="1"/>
  <c r="R29" i="1"/>
  <c r="Q29" i="1"/>
  <c r="P29" i="1"/>
  <c r="N29" i="1"/>
  <c r="M29" i="1"/>
  <c r="L29" i="1"/>
  <c r="K29" i="1"/>
  <c r="J29" i="1"/>
  <c r="G29" i="1"/>
  <c r="H29" i="1" s="1"/>
  <c r="E29" i="1"/>
  <c r="F29" i="1" s="1"/>
  <c r="R28" i="1"/>
  <c r="Q28" i="1"/>
  <c r="P28" i="1"/>
  <c r="N28" i="1"/>
  <c r="M28" i="1"/>
  <c r="L28" i="1"/>
  <c r="K28" i="1"/>
  <c r="J28" i="1"/>
  <c r="G28" i="1"/>
  <c r="H28" i="1" s="1"/>
  <c r="E28" i="1"/>
  <c r="F28" i="1" s="1"/>
  <c r="R27" i="1"/>
  <c r="Q27" i="1"/>
  <c r="P27" i="1"/>
  <c r="N27" i="1"/>
  <c r="M27" i="1"/>
  <c r="L27" i="1"/>
  <c r="K27" i="1"/>
  <c r="J27" i="1"/>
  <c r="G27" i="1"/>
  <c r="H27" i="1" s="1"/>
  <c r="E27" i="1"/>
  <c r="F27" i="1" s="1"/>
  <c r="R26" i="1"/>
  <c r="Q26" i="1"/>
  <c r="P26" i="1"/>
  <c r="N26" i="1"/>
  <c r="M26" i="1"/>
  <c r="L26" i="1"/>
  <c r="K26" i="1"/>
  <c r="J26" i="1"/>
  <c r="G26" i="1"/>
  <c r="H26" i="1" s="1"/>
  <c r="E26" i="1"/>
  <c r="F26" i="1" s="1"/>
  <c r="R25" i="1"/>
  <c r="Q25" i="1"/>
  <c r="P25" i="1"/>
  <c r="N25" i="1"/>
  <c r="M25" i="1"/>
  <c r="L25" i="1"/>
  <c r="K25" i="1"/>
  <c r="J25" i="1"/>
  <c r="G25" i="1"/>
  <c r="H25" i="1" s="1"/>
  <c r="E25" i="1"/>
  <c r="F25" i="1" s="1"/>
  <c r="R24" i="1"/>
  <c r="Q24" i="1"/>
  <c r="P24" i="1"/>
  <c r="N24" i="1"/>
  <c r="M24" i="1"/>
  <c r="L24" i="1"/>
  <c r="K24" i="1"/>
  <c r="J24" i="1"/>
  <c r="G24" i="1"/>
  <c r="H24" i="1" s="1"/>
  <c r="E24" i="1"/>
  <c r="F24" i="1" s="1"/>
  <c r="R23" i="1"/>
  <c r="Q23" i="1"/>
  <c r="P23" i="1"/>
  <c r="M23" i="1"/>
  <c r="N23" i="1" s="1"/>
  <c r="K23" i="1"/>
  <c r="L23" i="1" s="1"/>
  <c r="J23" i="1"/>
  <c r="G23" i="1"/>
  <c r="H23" i="1" s="1"/>
  <c r="E23" i="1"/>
  <c r="F23" i="1" s="1"/>
  <c r="R22" i="1"/>
  <c r="Q22" i="1"/>
  <c r="P22" i="1"/>
  <c r="N22" i="1"/>
  <c r="M22" i="1"/>
  <c r="L22" i="1"/>
  <c r="K22" i="1"/>
  <c r="J22" i="1"/>
  <c r="G22" i="1"/>
  <c r="H22" i="1" s="1"/>
  <c r="E22" i="1"/>
  <c r="F22" i="1" s="1"/>
  <c r="R21" i="1"/>
  <c r="Q21" i="1"/>
  <c r="P21" i="1"/>
  <c r="N21" i="1"/>
  <c r="M21" i="1"/>
  <c r="L21" i="1"/>
  <c r="K21" i="1"/>
  <c r="J21" i="1"/>
  <c r="G21" i="1"/>
  <c r="H21" i="1" s="1"/>
  <c r="E21" i="1"/>
  <c r="F21" i="1" s="1"/>
  <c r="R20" i="1"/>
  <c r="Q20" i="1"/>
  <c r="P20" i="1"/>
  <c r="M20" i="1"/>
  <c r="N20" i="1" s="1"/>
  <c r="K20" i="1"/>
  <c r="L20" i="1" s="1"/>
  <c r="J20" i="1"/>
  <c r="G20" i="1"/>
  <c r="H20" i="1" s="1"/>
  <c r="E20" i="1"/>
  <c r="F20" i="1" s="1"/>
  <c r="R19" i="1"/>
  <c r="Q19" i="1"/>
  <c r="P19" i="1"/>
  <c r="M19" i="1"/>
  <c r="N19" i="1" s="1"/>
  <c r="K19" i="1"/>
  <c r="L19" i="1" s="1"/>
  <c r="J19" i="1"/>
  <c r="G19" i="1"/>
  <c r="H19" i="1" s="1"/>
  <c r="E19" i="1"/>
  <c r="F19" i="1" s="1"/>
  <c r="R18" i="1"/>
  <c r="Q18" i="1"/>
  <c r="P18" i="1"/>
  <c r="M18" i="1"/>
  <c r="N18" i="1" s="1"/>
  <c r="K18" i="1"/>
  <c r="L18" i="1" s="1"/>
  <c r="J18" i="1"/>
  <c r="G18" i="1"/>
  <c r="H18" i="1" s="1"/>
  <c r="E18" i="1"/>
  <c r="F18" i="1" s="1"/>
  <c r="R17" i="1"/>
  <c r="Q17" i="1"/>
  <c r="P17" i="1"/>
  <c r="M17" i="1"/>
  <c r="N17" i="1" s="1"/>
  <c r="K17" i="1"/>
  <c r="L17" i="1" s="1"/>
  <c r="J17" i="1"/>
  <c r="G17" i="1"/>
  <c r="H17" i="1" s="1"/>
  <c r="E17" i="1"/>
  <c r="F17" i="1" s="1"/>
  <c r="R16" i="1"/>
  <c r="Q16" i="1"/>
  <c r="P16" i="1"/>
  <c r="M16" i="1"/>
  <c r="N16" i="1" s="1"/>
  <c r="K16" i="1"/>
  <c r="L16" i="1" s="1"/>
  <c r="J16" i="1"/>
  <c r="G16" i="1"/>
  <c r="H16" i="1" s="1"/>
  <c r="E16" i="1"/>
  <c r="F16" i="1" s="1"/>
  <c r="R15" i="1"/>
  <c r="Q15" i="1"/>
  <c r="P15" i="1"/>
  <c r="M15" i="1"/>
  <c r="N15" i="1" s="1"/>
  <c r="K15" i="1"/>
  <c r="L15" i="1" s="1"/>
  <c r="J15" i="1"/>
  <c r="G15" i="1"/>
  <c r="H15" i="1" s="1"/>
  <c r="E15" i="1"/>
  <c r="F15" i="1" s="1"/>
  <c r="R14" i="1"/>
  <c r="Q14" i="1"/>
  <c r="P14" i="1"/>
  <c r="M14" i="1"/>
  <c r="N14" i="1" s="1"/>
  <c r="K14" i="1"/>
  <c r="L14" i="1" s="1"/>
  <c r="J14" i="1"/>
  <c r="G14" i="1"/>
  <c r="H14" i="1" s="1"/>
  <c r="E14" i="1"/>
  <c r="F14" i="1" s="1"/>
  <c r="R13" i="1"/>
  <c r="Q13" i="1"/>
  <c r="P13" i="1"/>
  <c r="M13" i="1"/>
  <c r="N13" i="1" s="1"/>
  <c r="K13" i="1"/>
  <c r="L13" i="1" s="1"/>
  <c r="J13" i="1"/>
  <c r="G13" i="1"/>
  <c r="H13" i="1" s="1"/>
  <c r="E13" i="1"/>
  <c r="F13" i="1" s="1"/>
  <c r="R12" i="1"/>
  <c r="Q12" i="1"/>
  <c r="P12" i="1"/>
  <c r="M12" i="1"/>
  <c r="N12" i="1" s="1"/>
  <c r="K12" i="1"/>
  <c r="L12" i="1" s="1"/>
  <c r="J12" i="1"/>
  <c r="G12" i="1"/>
  <c r="H12" i="1" s="1"/>
  <c r="E12" i="1"/>
  <c r="F12" i="1" s="1"/>
  <c r="R11" i="1"/>
  <c r="Q11" i="1"/>
  <c r="P11" i="1"/>
  <c r="M11" i="1"/>
  <c r="N11" i="1" s="1"/>
  <c r="K11" i="1"/>
  <c r="L11" i="1" s="1"/>
  <c r="J11" i="1"/>
  <c r="G11" i="1"/>
  <c r="K53" i="1" s="1"/>
  <c r="E11" i="1"/>
  <c r="F11" i="1" s="1"/>
  <c r="H11" i="1" l="1"/>
  <c r="K52" i="1"/>
  <c r="K53" i="2"/>
  <c r="H11" i="2"/>
  <c r="K54" i="2"/>
  <c r="K52" i="2"/>
  <c r="K54" i="1"/>
</calcChain>
</file>

<file path=xl/sharedStrings.xml><?xml version="1.0" encoding="utf-8"?>
<sst xmlns="http://schemas.openxmlformats.org/spreadsheetml/2006/main" count="259" uniqueCount="101">
  <si>
    <t>DAFTAR NILAI SISWA SMAN 9 SEMARANG SEMESTER GASAL TAHUN PELAJARAN 2017/2018</t>
  </si>
  <si>
    <t>Guru :</t>
  </si>
  <si>
    <t>Budi Hartana S.Ag.</t>
  </si>
  <si>
    <t>Kelas XI-MIPA 2</t>
  </si>
  <si>
    <t>Mapel :</t>
  </si>
  <si>
    <t>Pendidikan Agama dan Budi Pekerti [ Kelompok A (Wajib) ]</t>
  </si>
  <si>
    <t>didownload 19/12/2017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</si>
  <si>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</si>
  <si>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</si>
  <si>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</si>
  <si>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</si>
  <si>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</si>
  <si>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</si>
  <si>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</si>
  <si>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</si>
  <si>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</si>
  <si>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</si>
  <si>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</si>
  <si>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</si>
  <si>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</si>
  <si>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</si>
  <si>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</si>
  <si>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MID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</si>
  <si>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</si>
  <si>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</si>
  <si>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</si>
  <si>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</si>
  <si>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</si>
  <si>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</si>
  <si>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</si>
  <si>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</si>
  <si>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</si>
  <si>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</si>
  <si>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</si>
  <si>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</si>
  <si>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</si>
  <si>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</si>
  <si>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</si>
  <si>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</si>
  <si>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</si>
  <si>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</si>
  <si>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</si>
  <si>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</si>
  <si>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</si>
  <si>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</si>
  <si>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</si>
  <si>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</si>
  <si>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</si>
  <si>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</si>
  <si>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</si>
  <si>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</si>
  <si>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</si>
  <si>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</si>
  <si>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ALFONSUS RENALDI RUSDIANTO</t>
  </si>
  <si>
    <t>Predikat &amp; Deskripsi Pengetahuan</t>
  </si>
  <si>
    <t>ACUAN MENGISI DESKRIPSI</t>
  </si>
  <si>
    <t>DONATEA LAKSITA DEWARI KUSUMA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</si>
  <si>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</si>
  <si>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</si>
  <si>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</si>
  <si>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</si>
  <si>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</si>
  <si>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</si>
  <si>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</si>
  <si>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</si>
  <si>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HEINRICH HENDRANANTO</t>
  </si>
  <si>
    <t>LEONARDO OVIK DANANO</t>
  </si>
  <si>
    <t>MARIA BEATRICE VANIA PUTERI</t>
  </si>
  <si>
    <t>MEDICA PATRICIA</t>
  </si>
  <si>
    <t>NADIA AZARINE</t>
  </si>
  <si>
    <t>PUSPITA AJENG WIDYANTARI</t>
  </si>
  <si>
    <t>SHANANDA ALVITA ARRIVIA</t>
  </si>
  <si>
    <t>YOANNES DION PRADVENANTA</t>
  </si>
  <si>
    <t>Predikat &amp; Deskripsi Keterampilan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</si>
  <si>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</si>
  <si>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</si>
  <si>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</si>
  <si>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</si>
  <si>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</si>
  <si>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</si>
  <si>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</si>
  <si>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</si>
  <si>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</si>
  <si>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</si>
  <si>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</si>
  <si>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Nip. 19711206 200003 1 001</t>
  </si>
  <si>
    <t>Nip</t>
  </si>
  <si>
    <t>Kelas XI-MIPA 5</t>
  </si>
  <si>
    <t>ANTONIUS YANNOVA CAISAR KRISNA PUTRA</t>
  </si>
  <si>
    <t>CHRISTABEL PRIHARSIWI SETIAWAN</t>
  </si>
  <si>
    <t>CHRISTOFORUS FERNANDA SURYA BASKARA</t>
  </si>
  <si>
    <t>EMMANUELLA PUTRI HAPSARI</t>
  </si>
  <si>
    <t>FRANSISKA XAVERIA GENEZY KEN SMARAWARDHANI</t>
  </si>
  <si>
    <t>MARGARETHA DIAJENG PUTRI ROSARI</t>
  </si>
  <si>
    <t>NICOLE NARESWARA DIAN BESTARI</t>
  </si>
  <si>
    <t>PASCALIS YUTTA ANANTA</t>
  </si>
  <si>
    <t>STEVANUS AGUNG KURNIAWAN</t>
  </si>
  <si>
    <t>VERONICA GLADYS IVANA</t>
  </si>
  <si>
    <t>Sangat mampu dalam memahami Gerja sebagai umat Allah dan persekutuan yang terbuka serta sifat-sifatnya</t>
  </si>
  <si>
    <t>Sangat terampil dalam berprilaku baik serta bertanggungjawab sebagai anggota Gereja yang merupakan umat Allah dan persekutuan yang terbuka</t>
  </si>
  <si>
    <t>Mampu dalam memahami Gereja sebagai umat Allah dan persekutuan yang terbuka serta sifat-sifatnya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</si>
</sst>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4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5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4" borderId="2" xfId="0" applyFill="1" applyBorder="1" applyAlignment="1">
      <alignment horizontal="center"/>
    </xf>
    <xf numFmtId="3" fontId="0" fillId="2" borderId="1" xfId="0" applyNumberFormat="1" applyFill="1" applyBorder="1" applyAlignment="1">
      <alignment horizontal="center" vertical="top"/>
    </xf>
    <xf numFmtId="3" fontId="0" fillId="2" borderId="2" xfId="0" applyNumberFormat="1" applyFill="1" applyBorder="1" applyAlignment="1">
      <alignment horizontal="center" vertical="top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3" fillId="7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6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6" borderId="0" xfId="0" applyFont="1" applyFill="1" applyAlignment="1" applyProtection="1">
      <alignment horizontal="left"/>
    </xf>
    <xf numFmtId="0" fontId="0" fillId="6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9" borderId="2" xfId="0" applyFont="1" applyFill="1" applyBorder="1" applyAlignment="1" applyProtection="1">
      <alignment horizontal="center" vertical="center"/>
    </xf>
    <xf numFmtId="0" fontId="0" fillId="2" borderId="0" xfId="0" applyFill="1" applyAlignment="1" applyProtection="1">
      <alignment horizontal="left"/>
    </xf>
    <xf numFmtId="0" fontId="11" fillId="10" borderId="2" xfId="0" applyFont="1" applyFill="1" applyBorder="1" applyAlignment="1" applyProtection="1">
      <alignment horizontal="center" vertical="center" wrapText="1"/>
    </xf>
    <xf numFmtId="0" fontId="11" fillId="11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3" borderId="0" xfId="0" applyFill="1" applyProtection="1"/>
    <xf numFmtId="0" fontId="12" fillId="2" borderId="0" xfId="0" applyFont="1" applyFill="1" applyProtection="1"/>
    <xf numFmtId="0" fontId="11" fillId="12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2" borderId="0" xfId="0" applyFill="1" applyAlignment="1" applyProtection="1">
      <alignment horizontal="left"/>
    </xf>
    <xf numFmtId="0" fontId="11" fillId="9" borderId="9" xfId="0" applyFont="1" applyFill="1" applyBorder="1" applyAlignment="1" applyProtection="1">
      <alignment horizontal="center" vertical="center"/>
    </xf>
    <xf numFmtId="0" fontId="11" fillId="9" borderId="1" xfId="0" applyFont="1" applyFill="1" applyBorder="1" applyAlignment="1" applyProtection="1">
      <alignment horizontal="center" vertical="center"/>
    </xf>
    <xf numFmtId="0" fontId="11" fillId="9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2" borderId="2" xfId="0" applyFont="1" applyFill="1" applyBorder="1" applyAlignment="1" applyProtection="1">
      <alignment horizontal="center" vertic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2" borderId="2" xfId="0" applyFont="1" applyFill="1" applyBorder="1" applyAlignment="1" applyProtection="1">
      <alignment horizontal="center" vertical="center"/>
    </xf>
    <xf numFmtId="0" fontId="11" fillId="13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1" borderId="9" xfId="0" applyFont="1" applyFill="1" applyBorder="1" applyAlignment="1" applyProtection="1">
      <alignment horizontal="center" vertical="center"/>
    </xf>
    <xf numFmtId="0" fontId="11" fillId="11" borderId="1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6" borderId="2" xfId="0" applyFont="1" applyFill="1" applyBorder="1" applyAlignment="1" applyProtection="1">
      <alignment horizontal="center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4" fillId="11" borderId="3" xfId="0" applyFont="1" applyFill="1" applyBorder="1" applyAlignment="1" applyProtection="1">
      <alignment horizontal="center" vertical="center"/>
    </xf>
    <xf numFmtId="0" fontId="4" fillId="11" borderId="4" xfId="0" applyFont="1" applyFill="1" applyBorder="1" applyAlignment="1" applyProtection="1">
      <alignment horizontal="center" vertical="center"/>
    </xf>
    <xf numFmtId="0" fontId="4" fillId="11" borderId="5" xfId="0" applyFont="1" applyFill="1" applyBorder="1" applyAlignment="1" applyProtection="1">
      <alignment horizontal="center" vertical="center"/>
    </xf>
    <xf numFmtId="0" fontId="4" fillId="9" borderId="3" xfId="0" applyFont="1" applyFill="1" applyBorder="1" applyAlignment="1" applyProtection="1">
      <alignment horizontal="center" vertical="center"/>
    </xf>
    <xf numFmtId="0" fontId="4" fillId="9" borderId="4" xfId="0" applyFont="1" applyFill="1" applyBorder="1" applyAlignment="1" applyProtection="1">
      <alignment horizontal="center" vertical="center"/>
    </xf>
    <xf numFmtId="0" fontId="4" fillId="9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2" fillId="6" borderId="2" xfId="0" applyFont="1" applyFill="1" applyBorder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 applyProtection="1">
      <alignment horizontal="center"/>
      <protection locked="0"/>
    </xf>
    <xf numFmtId="0" fontId="0" fillId="2" borderId="2" xfId="0" applyFill="1" applyBorder="1" applyAlignment="1">
      <alignment horizontal="center"/>
    </xf>
  </cellXfs>
  <cellStyles count="1">
    <cellStyle name="Normal" xfId="0" builtinId="0"/>
  </cellStyles>
  <dxfs count="328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view="pageBreakPreview" zoomScale="60" zoomScaleNormal="100" workbookViewId="0">
      <pane xSplit="3" ySplit="10" topLeftCell="D11" activePane="bottomRight" state="frozen"/>
      <selection pane="topRight"/>
      <selection pane="bottomLeft"/>
      <selection pane="bottomRight" activeCell="FG64" sqref="FG64"/>
    </sheetView>
  </sheetViews>
  <sheetFormatPr defaultRowHeight="15" x14ac:dyDescent="0.25"/>
  <cols>
    <col min="1" max="1" width="6.5703125" customWidth="1"/>
    <col min="2" max="2" width="9.140625" hidden="1" customWidth="1"/>
    <col min="3" max="3" width="31.5703125" customWidth="1"/>
    <col min="4" max="4" width="0.85546875" customWidth="1"/>
    <col min="5" max="5" width="0.42578125" customWidth="1"/>
    <col min="6" max="6" width="7.7109375" hidden="1" customWidth="1"/>
    <col min="7" max="9" width="7.7109375" customWidth="1"/>
    <col min="10" max="10" width="15.42578125" customWidth="1"/>
    <col min="11" max="11" width="0.28515625" customWidth="1"/>
    <col min="12" max="12" width="7.7109375" hidden="1" customWidth="1"/>
    <col min="13" max="14" width="7.7109375" customWidth="1"/>
    <col min="15" max="15" width="7.85546875" customWidth="1"/>
    <col min="16" max="16" width="11.5703125" customWidth="1"/>
    <col min="17" max="18" width="7.7109375" customWidth="1"/>
    <col min="19" max="19" width="0.140625" customWidth="1"/>
    <col min="20" max="25" width="4.7109375" customWidth="1"/>
    <col min="26" max="26" width="0.140625" customWidth="1"/>
    <col min="27" max="29" width="4.7109375" hidden="1" customWidth="1"/>
    <col min="30" max="31" width="7.140625" hidden="1" customWidth="1"/>
    <col min="32" max="37" width="4.7109375" customWidth="1"/>
    <col min="38" max="38" width="0.140625" customWidth="1"/>
    <col min="39" max="41" width="4.7109375" hidden="1" customWidth="1"/>
    <col min="42" max="52" width="7.140625" hidden="1" customWidth="1"/>
    <col min="53" max="53" width="6.5703125" customWidth="1"/>
    <col min="54" max="157" width="9.140625" hidden="1" customWidth="1"/>
    <col min="158" max="158" width="6.140625" hidden="1" customWidth="1"/>
    <col min="159" max="159" width="10.28515625" customWidth="1"/>
    <col min="160" max="161" width="10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441</v>
      </c>
      <c r="B1" s="20"/>
      <c r="C1" s="54" t="s">
        <v>0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441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86</v>
      </c>
      <c r="C7" s="18"/>
      <c r="D7" s="18"/>
      <c r="E7" s="55" t="s">
        <v>13</v>
      </c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2" t="s">
        <v>14</v>
      </c>
      <c r="B8" s="53" t="s">
        <v>15</v>
      </c>
      <c r="C8" s="52" t="s">
        <v>16</v>
      </c>
      <c r="D8" s="18"/>
      <c r="E8" s="61" t="s">
        <v>17</v>
      </c>
      <c r="F8" s="62"/>
      <c r="G8" s="62"/>
      <c r="H8" s="62"/>
      <c r="I8" s="62"/>
      <c r="J8" s="63"/>
      <c r="K8" s="58" t="s">
        <v>18</v>
      </c>
      <c r="L8" s="59"/>
      <c r="M8" s="59"/>
      <c r="N8" s="59"/>
      <c r="O8" s="59"/>
      <c r="P8" s="60"/>
      <c r="Q8" s="44" t="s">
        <v>19</v>
      </c>
      <c r="R8" s="44"/>
      <c r="S8" s="18"/>
      <c r="T8" s="43" t="s">
        <v>20</v>
      </c>
      <c r="U8" s="43"/>
      <c r="V8" s="43"/>
      <c r="W8" s="43"/>
      <c r="X8" s="43"/>
      <c r="Y8" s="43"/>
      <c r="Z8" s="43"/>
      <c r="AA8" s="43"/>
      <c r="AB8" s="43"/>
      <c r="AC8" s="43"/>
      <c r="AD8" s="43"/>
      <c r="AE8" s="33"/>
      <c r="AF8" s="46" t="s">
        <v>21</v>
      </c>
      <c r="AG8" s="46"/>
      <c r="AH8" s="46"/>
      <c r="AI8" s="46"/>
      <c r="AJ8" s="46"/>
      <c r="AK8" s="46"/>
      <c r="AL8" s="46"/>
      <c r="AM8" s="46"/>
      <c r="AN8" s="46"/>
      <c r="AO8" s="46"/>
      <c r="AP8" s="33"/>
      <c r="AQ8" s="48" t="s">
        <v>19</v>
      </c>
      <c r="AR8" s="48"/>
      <c r="AS8" s="48"/>
      <c r="AT8" s="48"/>
      <c r="AU8" s="48"/>
      <c r="AV8" s="48"/>
      <c r="AW8" s="48"/>
      <c r="AX8" s="48"/>
      <c r="AY8" s="48"/>
      <c r="AZ8" s="48"/>
      <c r="BA8" s="49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2"/>
      <c r="B9" s="53"/>
      <c r="C9" s="52"/>
      <c r="D9" s="18"/>
      <c r="E9" s="43" t="s">
        <v>22</v>
      </c>
      <c r="F9" s="43"/>
      <c r="G9" s="64" t="s">
        <v>23</v>
      </c>
      <c r="H9" s="65"/>
      <c r="I9" s="65"/>
      <c r="J9" s="66"/>
      <c r="K9" s="46" t="s">
        <v>22</v>
      </c>
      <c r="L9" s="46"/>
      <c r="M9" s="67" t="s">
        <v>23</v>
      </c>
      <c r="N9" s="68"/>
      <c r="O9" s="68"/>
      <c r="P9" s="69"/>
      <c r="Q9" s="56" t="s">
        <v>22</v>
      </c>
      <c r="R9" s="56" t="s">
        <v>23</v>
      </c>
      <c r="S9" s="18"/>
      <c r="T9" s="40" t="s">
        <v>24</v>
      </c>
      <c r="U9" s="40" t="s">
        <v>25</v>
      </c>
      <c r="V9" s="40" t="s">
        <v>26</v>
      </c>
      <c r="W9" s="40" t="s">
        <v>27</v>
      </c>
      <c r="X9" s="40" t="s">
        <v>28</v>
      </c>
      <c r="Y9" s="40" t="s">
        <v>29</v>
      </c>
      <c r="Z9" s="40" t="s">
        <v>30</v>
      </c>
      <c r="AA9" s="40" t="s">
        <v>31</v>
      </c>
      <c r="AB9" s="40" t="s">
        <v>32</v>
      </c>
      <c r="AC9" s="40" t="s">
        <v>33</v>
      </c>
      <c r="AD9" s="42" t="s">
        <v>34</v>
      </c>
      <c r="AE9" s="33"/>
      <c r="AF9" s="50" t="s">
        <v>35</v>
      </c>
      <c r="AG9" s="50" t="s">
        <v>36</v>
      </c>
      <c r="AH9" s="50" t="s">
        <v>37</v>
      </c>
      <c r="AI9" s="50" t="s">
        <v>38</v>
      </c>
      <c r="AJ9" s="50" t="s">
        <v>39</v>
      </c>
      <c r="AK9" s="50" t="s">
        <v>40</v>
      </c>
      <c r="AL9" s="50" t="s">
        <v>41</v>
      </c>
      <c r="AM9" s="50" t="s">
        <v>42</v>
      </c>
      <c r="AN9" s="50" t="s">
        <v>43</v>
      </c>
      <c r="AO9" s="50" t="s">
        <v>44</v>
      </c>
      <c r="AP9" s="33"/>
      <c r="AQ9" s="47" t="s">
        <v>45</v>
      </c>
      <c r="AR9" s="47"/>
      <c r="AS9" s="47" t="s">
        <v>46</v>
      </c>
      <c r="AT9" s="47"/>
      <c r="AU9" s="47" t="s">
        <v>47</v>
      </c>
      <c r="AV9" s="47"/>
      <c r="AW9" s="47"/>
      <c r="AX9" s="47" t="s">
        <v>48</v>
      </c>
      <c r="AY9" s="47"/>
      <c r="AZ9" s="47"/>
      <c r="BA9" s="49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2"/>
      <c r="B10" s="53"/>
      <c r="C10" s="52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7"/>
      <c r="R10" s="57"/>
      <c r="S10" s="18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2"/>
      <c r="AE10" s="33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49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ht="20.100000000000001" customHeight="1" x14ac:dyDescent="0.25">
      <c r="A11" s="19">
        <v>1</v>
      </c>
      <c r="B11" s="19">
        <v>52208</v>
      </c>
      <c r="C11" s="19" t="s">
        <v>53</v>
      </c>
      <c r="D11" s="18"/>
      <c r="E11" s="19">
        <f t="shared" ref="E11:E50" si="0">IF((COUNTA(T11:AA11)&gt;0),(ROUND( AVERAGE(T11:AA11),0)),"")</f>
        <v>88</v>
      </c>
      <c r="F11" s="19" t="str">
        <f t="shared" ref="F11:F50" si="1">IF(AND(ISNUMBER(E11),E11&gt;=1),IF(E11&lt;=$FD$13,$FE$13,IF(E11&lt;=$FD$14,$FE$14,IF(E11&lt;=$FD$15,$FE$15,IF(E11&lt;=$FD$16,$FE$16,)))), "")</f>
        <v>A</v>
      </c>
      <c r="G11" s="19">
        <f>IF((COUNTA(T11:AC11)&gt;0),(ROUND((AVERAGE(T11:AD11)),0)),"")</f>
        <v>88</v>
      </c>
      <c r="H11" s="19" t="str">
        <f t="shared" ref="H11:H50" si="2">IF(AND(ISNUMBER(G11),G11&gt;=1),IF(G11&lt;=$FD$13,$FE$13,IF(G11&lt;=$FD$14,$FE$14,IF(G11&lt;=$FD$15,$FE$15,IF(G11&lt;=$FD$16,$FE$16,)))), "")</f>
        <v>A</v>
      </c>
      <c r="I11" s="35">
        <v>1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Sangat mampu dalam memahami Gerja sebagai umat Allah dan persekutuan yang terbuka serta sifat-sifatnya</v>
      </c>
      <c r="K11" s="19">
        <f t="shared" ref="K11:K50" si="4">IF((COUNTA(AF11:AN11)&gt;0),AVERAGE(AF11:AN11),"")</f>
        <v>87</v>
      </c>
      <c r="L11" s="19" t="str">
        <f t="shared" ref="L11:L50" si="5">IF(AND(ISNUMBER(K11),K11&gt;=1), IF(K11&lt;=$FD$27,$FE$27,IF(K11&lt;=$FD$28,$FE$28,IF(K11&lt;=$FD$29,$FE$29,IF(K11&lt;=$FD$30,$FE$30,)))), "")</f>
        <v>A</v>
      </c>
      <c r="M11" s="19">
        <f t="shared" ref="M11:M50" si="6">IF((COUNTA(AF11:AO11)&gt;0),AVERAGE(AF11:AO11),"")</f>
        <v>87</v>
      </c>
      <c r="N11" s="19" t="str">
        <f t="shared" ref="N11:N50" si="7">IF(AND(ISNUMBER(M11),M11&gt;=1), IF(M11&lt;=$FD$27,$FE$27,IF(M11&lt;=$FD$28,$FE$28,IF(M11&lt;=$FD$29,$FE$29,IF(M11&lt;=$FD$30,$FE$30,)))), "")</f>
        <v>A</v>
      </c>
      <c r="O11" s="35">
        <v>1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Sangat terampil dalam berprilaku baik serta bertanggungjawab sebagai anggota Gereja yang merupakan umat Allah dan persekutuan yang terbuka</v>
      </c>
      <c r="Q11" s="19" t="str">
        <f t="shared" ref="Q11:Q50" si="9">IF(COUNTA(BA11)=1,BA11,"")</f>
        <v>A</v>
      </c>
      <c r="R11" s="19" t="str">
        <f t="shared" ref="R11:R50" si="10">IF(COUNTA(BA11)=1,BA11,"")</f>
        <v>A</v>
      </c>
      <c r="S11" s="18"/>
      <c r="T11" s="1">
        <v>90</v>
      </c>
      <c r="U11" s="1">
        <v>86</v>
      </c>
      <c r="V11" s="1">
        <v>90</v>
      </c>
      <c r="W11" s="1">
        <v>89</v>
      </c>
      <c r="X11" s="1">
        <v>86</v>
      </c>
      <c r="Y11" s="1">
        <v>86</v>
      </c>
      <c r="Z11" s="1"/>
      <c r="AA11" s="1"/>
      <c r="AB11" s="1"/>
      <c r="AC11" s="1"/>
      <c r="AD11" s="1"/>
      <c r="AE11" s="18"/>
      <c r="AF11" s="1">
        <v>86</v>
      </c>
      <c r="AG11" s="1">
        <v>88</v>
      </c>
      <c r="AH11" s="1">
        <v>86</v>
      </c>
      <c r="AI11" s="1">
        <v>87</v>
      </c>
      <c r="AJ11" s="1">
        <v>88</v>
      </c>
      <c r="AK11" s="1">
        <v>87</v>
      </c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8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2" t="s">
        <v>54</v>
      </c>
      <c r="FD11" s="72"/>
      <c r="FE11" s="72"/>
      <c r="FG11" s="70" t="s">
        <v>55</v>
      </c>
      <c r="FH11" s="70"/>
      <c r="FI11" s="70"/>
    </row>
    <row r="12" spans="1:167" ht="20.100000000000001" customHeight="1" x14ac:dyDescent="0.25">
      <c r="A12" s="19">
        <v>2</v>
      </c>
      <c r="B12" s="19">
        <v>52209</v>
      </c>
      <c r="C12" s="19" t="s">
        <v>56</v>
      </c>
      <c r="D12" s="18"/>
      <c r="E12" s="19">
        <f t="shared" si="0"/>
        <v>93</v>
      </c>
      <c r="F12" s="19" t="str">
        <f t="shared" si="1"/>
        <v>A</v>
      </c>
      <c r="G12" s="19">
        <f>IF((COUNTA(T12:AC12)&gt;0),(ROUND((AVERAGE(T12:AD12)),0)),"")</f>
        <v>93</v>
      </c>
      <c r="H12" s="19" t="str">
        <f t="shared" si="2"/>
        <v>A</v>
      </c>
      <c r="I12" s="35">
        <v>1</v>
      </c>
      <c r="J12" s="19" t="str">
        <f t="shared" si="3"/>
        <v>Sangat mampu dalam memahami Gerja sebagai umat Allah dan persekutuan yang terbuka serta sifat-sifatnya</v>
      </c>
      <c r="K12" s="19">
        <f t="shared" si="4"/>
        <v>87</v>
      </c>
      <c r="L12" s="19" t="str">
        <f t="shared" si="5"/>
        <v>A</v>
      </c>
      <c r="M12" s="19">
        <f t="shared" si="6"/>
        <v>87</v>
      </c>
      <c r="N12" s="19" t="str">
        <f t="shared" si="7"/>
        <v>A</v>
      </c>
      <c r="O12" s="35">
        <v>1</v>
      </c>
      <c r="P12" s="19" t="str">
        <f t="shared" si="8"/>
        <v>Sangat terampil dalam berprilaku baik serta bertanggungjawab sebagai anggota Gereja yang merupakan umat Allah dan persekutuan yang terbuka</v>
      </c>
      <c r="Q12" s="19" t="str">
        <f t="shared" si="9"/>
        <v>A</v>
      </c>
      <c r="R12" s="19" t="str">
        <f t="shared" si="10"/>
        <v>A</v>
      </c>
      <c r="S12" s="18"/>
      <c r="T12" s="1">
        <v>92</v>
      </c>
      <c r="U12" s="1">
        <v>92</v>
      </c>
      <c r="V12" s="1">
        <v>92</v>
      </c>
      <c r="W12" s="1">
        <v>90</v>
      </c>
      <c r="X12" s="1">
        <v>92</v>
      </c>
      <c r="Y12" s="1">
        <v>97</v>
      </c>
      <c r="Z12" s="1"/>
      <c r="AA12" s="1"/>
      <c r="AB12" s="1"/>
      <c r="AC12" s="1"/>
      <c r="AD12" s="1"/>
      <c r="AE12" s="18"/>
      <c r="AF12" s="1">
        <v>86</v>
      </c>
      <c r="AG12" s="1">
        <v>88</v>
      </c>
      <c r="AH12" s="1">
        <v>87</v>
      </c>
      <c r="AI12" s="1">
        <v>86</v>
      </c>
      <c r="AJ12" s="1">
        <v>88</v>
      </c>
      <c r="AK12" s="1">
        <v>87</v>
      </c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8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 ht="20.100000000000001" customHeight="1" x14ac:dyDescent="0.25">
      <c r="A13" s="19">
        <v>3</v>
      </c>
      <c r="B13" s="19">
        <v>52210</v>
      </c>
      <c r="C13" s="19" t="s">
        <v>65</v>
      </c>
      <c r="D13" s="18"/>
      <c r="E13" s="19">
        <f t="shared" si="0"/>
        <v>84</v>
      </c>
      <c r="F13" s="19" t="str">
        <f t="shared" si="1"/>
        <v>B</v>
      </c>
      <c r="G13" s="19">
        <f>IF((COUNTA(T12:AC12)&gt;0),(ROUND((AVERAGE(T13:AD13)),0)),"")</f>
        <v>84</v>
      </c>
      <c r="H13" s="19" t="str">
        <f t="shared" si="2"/>
        <v>B</v>
      </c>
      <c r="I13" s="35">
        <v>2</v>
      </c>
      <c r="J13" s="19" t="str">
        <f t="shared" si="3"/>
        <v>Mampu dalam memahami Gereja sebagai umat Allah dan persekutuan yang terbuka serta sifat-sifatnya</v>
      </c>
      <c r="K13" s="19">
        <f t="shared" si="4"/>
        <v>86</v>
      </c>
      <c r="L13" s="19" t="str">
        <f t="shared" si="5"/>
        <v>A</v>
      </c>
      <c r="M13" s="19">
        <f t="shared" si="6"/>
        <v>86</v>
      </c>
      <c r="N13" s="19" t="str">
        <f t="shared" si="7"/>
        <v>A</v>
      </c>
      <c r="O13" s="35">
        <v>1</v>
      </c>
      <c r="P13" s="19" t="str">
        <f t="shared" si="8"/>
        <v>Sangat terampil dalam berprilaku baik serta bertanggungjawab sebagai anggota Gereja yang merupakan umat Allah dan persekutuan yang terbuka</v>
      </c>
      <c r="Q13" s="19" t="str">
        <f t="shared" si="9"/>
        <v>A</v>
      </c>
      <c r="R13" s="19" t="str">
        <f t="shared" si="10"/>
        <v>A</v>
      </c>
      <c r="S13" s="18"/>
      <c r="T13" s="1">
        <v>88</v>
      </c>
      <c r="U13" s="1">
        <v>76</v>
      </c>
      <c r="V13" s="1">
        <v>88</v>
      </c>
      <c r="W13" s="1">
        <v>84</v>
      </c>
      <c r="X13" s="1">
        <v>76</v>
      </c>
      <c r="Y13" s="1">
        <v>89</v>
      </c>
      <c r="Z13" s="1"/>
      <c r="AA13" s="1"/>
      <c r="AB13" s="1"/>
      <c r="AC13" s="1"/>
      <c r="AD13" s="1"/>
      <c r="AE13" s="18"/>
      <c r="AF13" s="1">
        <v>88</v>
      </c>
      <c r="AG13" s="1">
        <v>84</v>
      </c>
      <c r="AH13" s="1">
        <v>86</v>
      </c>
      <c r="AI13" s="1">
        <v>85</v>
      </c>
      <c r="AJ13" s="1">
        <v>87</v>
      </c>
      <c r="AK13" s="1">
        <v>86</v>
      </c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8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71">
        <v>1</v>
      </c>
      <c r="FH13" s="73" t="s">
        <v>98</v>
      </c>
      <c r="FI13" s="73" t="s">
        <v>99</v>
      </c>
      <c r="FJ13" s="74">
        <v>13081</v>
      </c>
      <c r="FK13" s="74">
        <v>13091</v>
      </c>
    </row>
    <row r="14" spans="1:167" ht="20.100000000000001" customHeight="1" x14ac:dyDescent="0.25">
      <c r="A14" s="19">
        <v>4</v>
      </c>
      <c r="B14" s="19">
        <v>52211</v>
      </c>
      <c r="C14" s="19" t="s">
        <v>66</v>
      </c>
      <c r="D14" s="18"/>
      <c r="E14" s="19">
        <f t="shared" si="0"/>
        <v>83</v>
      </c>
      <c r="F14" s="19" t="str">
        <f t="shared" si="1"/>
        <v>B</v>
      </c>
      <c r="G14" s="19">
        <f>IF((COUNTA(T12:AC12)&gt;0),(ROUND((AVERAGE(T14:AD14)),0)),"")</f>
        <v>83</v>
      </c>
      <c r="H14" s="19" t="str">
        <f t="shared" si="2"/>
        <v>B</v>
      </c>
      <c r="I14" s="35">
        <v>2</v>
      </c>
      <c r="J14" s="19" t="str">
        <f t="shared" si="3"/>
        <v>Mampu dalam memahami Gereja sebagai umat Allah dan persekutuan yang terbuka serta sifat-sifatnya</v>
      </c>
      <c r="K14" s="19">
        <f t="shared" si="4"/>
        <v>86</v>
      </c>
      <c r="L14" s="19" t="str">
        <f t="shared" si="5"/>
        <v>A</v>
      </c>
      <c r="M14" s="19">
        <f t="shared" si="6"/>
        <v>86</v>
      </c>
      <c r="N14" s="19" t="str">
        <f t="shared" si="7"/>
        <v>A</v>
      </c>
      <c r="O14" s="35">
        <v>1</v>
      </c>
      <c r="P14" s="19" t="str">
        <f t="shared" si="8"/>
        <v>Sangat terampil dalam berprilaku baik serta bertanggungjawab sebagai anggota Gereja yang merupakan umat Allah dan persekutuan yang terbuka</v>
      </c>
      <c r="Q14" s="19" t="str">
        <f t="shared" si="9"/>
        <v>A</v>
      </c>
      <c r="R14" s="19" t="str">
        <f t="shared" si="10"/>
        <v>A</v>
      </c>
      <c r="S14" s="18"/>
      <c r="T14" s="1">
        <v>88</v>
      </c>
      <c r="U14" s="1">
        <v>78</v>
      </c>
      <c r="V14" s="1">
        <v>88</v>
      </c>
      <c r="W14" s="1">
        <v>90</v>
      </c>
      <c r="X14" s="1">
        <v>78</v>
      </c>
      <c r="Y14" s="1">
        <v>74</v>
      </c>
      <c r="Z14" s="1"/>
      <c r="AA14" s="1"/>
      <c r="AB14" s="1"/>
      <c r="AC14" s="1"/>
      <c r="AD14" s="1"/>
      <c r="AE14" s="18"/>
      <c r="AF14" s="1">
        <v>86</v>
      </c>
      <c r="AG14" s="1">
        <v>86</v>
      </c>
      <c r="AH14" s="1">
        <v>85</v>
      </c>
      <c r="AI14" s="1">
        <v>86</v>
      </c>
      <c r="AJ14" s="1">
        <v>87</v>
      </c>
      <c r="AK14" s="1">
        <v>86</v>
      </c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8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71"/>
      <c r="FH14" s="73"/>
      <c r="FI14" s="73"/>
      <c r="FJ14" s="74"/>
      <c r="FK14" s="74"/>
    </row>
    <row r="15" spans="1:167" ht="20.100000000000001" customHeight="1" x14ac:dyDescent="0.25">
      <c r="A15" s="19">
        <v>5</v>
      </c>
      <c r="B15" s="19">
        <v>52212</v>
      </c>
      <c r="C15" s="19" t="s">
        <v>67</v>
      </c>
      <c r="D15" s="18"/>
      <c r="E15" s="19">
        <f t="shared" si="0"/>
        <v>93</v>
      </c>
      <c r="F15" s="19" t="str">
        <f t="shared" si="1"/>
        <v>A</v>
      </c>
      <c r="G15" s="19">
        <f>IF((COUNTA(T12:AC12)&gt;0),(ROUND((AVERAGE(T15:AD15)),0)),"")</f>
        <v>93</v>
      </c>
      <c r="H15" s="19" t="str">
        <f t="shared" si="2"/>
        <v>A</v>
      </c>
      <c r="I15" s="35">
        <v>1</v>
      </c>
      <c r="J15" s="19" t="str">
        <f t="shared" si="3"/>
        <v>Sangat mampu dalam memahami Gerja sebagai umat Allah dan persekutuan yang terbuka serta sifat-sifatnya</v>
      </c>
      <c r="K15" s="19">
        <f t="shared" si="4"/>
        <v>90</v>
      </c>
      <c r="L15" s="19" t="str">
        <f t="shared" si="5"/>
        <v>A</v>
      </c>
      <c r="M15" s="19">
        <f t="shared" si="6"/>
        <v>90</v>
      </c>
      <c r="N15" s="19" t="str">
        <f t="shared" si="7"/>
        <v>A</v>
      </c>
      <c r="O15" s="35">
        <v>1</v>
      </c>
      <c r="P15" s="19" t="str">
        <f t="shared" si="8"/>
        <v>Sangat terampil dalam berprilaku baik serta bertanggungjawab sebagai anggota Gereja yang merupakan umat Allah dan persekutuan yang terbuka</v>
      </c>
      <c r="Q15" s="19" t="str">
        <f t="shared" si="9"/>
        <v>A</v>
      </c>
      <c r="R15" s="19" t="str">
        <f t="shared" si="10"/>
        <v>A</v>
      </c>
      <c r="S15" s="18"/>
      <c r="T15" s="1">
        <v>92</v>
      </c>
      <c r="U15" s="1">
        <v>93</v>
      </c>
      <c r="V15" s="1">
        <v>92</v>
      </c>
      <c r="W15" s="1">
        <v>91</v>
      </c>
      <c r="X15" s="1">
        <v>90</v>
      </c>
      <c r="Y15" s="1">
        <v>97</v>
      </c>
      <c r="Z15" s="1"/>
      <c r="AA15" s="1"/>
      <c r="AB15" s="1"/>
      <c r="AC15" s="1"/>
      <c r="AD15" s="1"/>
      <c r="AE15" s="18"/>
      <c r="AF15" s="1">
        <v>89</v>
      </c>
      <c r="AG15" s="1">
        <v>91</v>
      </c>
      <c r="AH15" s="1">
        <v>90</v>
      </c>
      <c r="AI15" s="1">
        <v>89</v>
      </c>
      <c r="AJ15" s="1">
        <v>91</v>
      </c>
      <c r="AK15" s="1">
        <v>90</v>
      </c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8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71">
        <v>2</v>
      </c>
      <c r="FH15" s="73" t="s">
        <v>100</v>
      </c>
      <c r="FI15" s="73"/>
      <c r="FJ15" s="74">
        <v>13082</v>
      </c>
      <c r="FK15" s="74">
        <v>13092</v>
      </c>
    </row>
    <row r="16" spans="1:167" ht="20.100000000000001" customHeight="1" x14ac:dyDescent="0.25">
      <c r="A16" s="19">
        <v>6</v>
      </c>
      <c r="B16" s="19">
        <v>52213</v>
      </c>
      <c r="C16" s="19" t="s">
        <v>68</v>
      </c>
      <c r="D16" s="18"/>
      <c r="E16" s="19">
        <f t="shared" si="0"/>
        <v>91</v>
      </c>
      <c r="F16" s="19" t="str">
        <f t="shared" si="1"/>
        <v>A</v>
      </c>
      <c r="G16" s="19">
        <f>IF((COUNTA(T12:AC12)&gt;0),(ROUND((AVERAGE(T16:AD16)),0)),"")</f>
        <v>91</v>
      </c>
      <c r="H16" s="19" t="str">
        <f t="shared" si="2"/>
        <v>A</v>
      </c>
      <c r="I16" s="35">
        <v>1</v>
      </c>
      <c r="J16" s="19" t="str">
        <f t="shared" si="3"/>
        <v>Sangat mampu dalam memahami Gerja sebagai umat Allah dan persekutuan yang terbuka serta sifat-sifatnya</v>
      </c>
      <c r="K16" s="19">
        <f t="shared" si="4"/>
        <v>88</v>
      </c>
      <c r="L16" s="19" t="str">
        <f t="shared" si="5"/>
        <v>A</v>
      </c>
      <c r="M16" s="19">
        <f t="shared" si="6"/>
        <v>88</v>
      </c>
      <c r="N16" s="19" t="str">
        <f t="shared" si="7"/>
        <v>A</v>
      </c>
      <c r="O16" s="35">
        <v>1</v>
      </c>
      <c r="P16" s="19" t="str">
        <f t="shared" si="8"/>
        <v>Sangat terampil dalam berprilaku baik serta bertanggungjawab sebagai anggota Gereja yang merupakan umat Allah dan persekutuan yang terbuka</v>
      </c>
      <c r="Q16" s="19" t="str">
        <f t="shared" si="9"/>
        <v>A</v>
      </c>
      <c r="R16" s="19" t="str">
        <f t="shared" si="10"/>
        <v>A</v>
      </c>
      <c r="S16" s="18"/>
      <c r="T16" s="1">
        <v>92</v>
      </c>
      <c r="U16" s="1">
        <v>88</v>
      </c>
      <c r="V16" s="1">
        <v>92</v>
      </c>
      <c r="W16" s="1">
        <v>91</v>
      </c>
      <c r="X16" s="1">
        <v>88</v>
      </c>
      <c r="Y16" s="1">
        <v>92</v>
      </c>
      <c r="Z16" s="1"/>
      <c r="AA16" s="1"/>
      <c r="AB16" s="1"/>
      <c r="AC16" s="1"/>
      <c r="AD16" s="1"/>
      <c r="AE16" s="18"/>
      <c r="AF16" s="1">
        <v>87</v>
      </c>
      <c r="AG16" s="1">
        <v>89</v>
      </c>
      <c r="AH16" s="1">
        <v>87</v>
      </c>
      <c r="AI16" s="1">
        <v>88</v>
      </c>
      <c r="AJ16" s="1">
        <v>89</v>
      </c>
      <c r="AK16" s="1">
        <v>88</v>
      </c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8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71"/>
      <c r="FH16" s="73"/>
      <c r="FI16" s="73"/>
      <c r="FJ16" s="74"/>
      <c r="FK16" s="74"/>
    </row>
    <row r="17" spans="1:167" ht="20.100000000000001" customHeight="1" x14ac:dyDescent="0.25">
      <c r="A17" s="19">
        <v>7</v>
      </c>
      <c r="B17" s="19">
        <v>52214</v>
      </c>
      <c r="C17" s="19" t="s">
        <v>69</v>
      </c>
      <c r="D17" s="18"/>
      <c r="E17" s="19">
        <f t="shared" si="0"/>
        <v>92</v>
      </c>
      <c r="F17" s="19" t="str">
        <f t="shared" si="1"/>
        <v>A</v>
      </c>
      <c r="G17" s="19">
        <f>IF((COUNTA(T12:AC12)&gt;0),(ROUND((AVERAGE(T17:AD17)),0)),"")</f>
        <v>92</v>
      </c>
      <c r="H17" s="19" t="str">
        <f t="shared" si="2"/>
        <v>A</v>
      </c>
      <c r="I17" s="35">
        <v>1</v>
      </c>
      <c r="J17" s="19" t="str">
        <f t="shared" si="3"/>
        <v>Sangat mampu dalam memahami Gerja sebagai umat Allah dan persekutuan yang terbuka serta sifat-sifatnya</v>
      </c>
      <c r="K17" s="19">
        <f t="shared" si="4"/>
        <v>90</v>
      </c>
      <c r="L17" s="19" t="str">
        <f t="shared" si="5"/>
        <v>A</v>
      </c>
      <c r="M17" s="19">
        <f t="shared" si="6"/>
        <v>90</v>
      </c>
      <c r="N17" s="19" t="str">
        <f t="shared" si="7"/>
        <v>A</v>
      </c>
      <c r="O17" s="35">
        <v>1</v>
      </c>
      <c r="P17" s="19" t="str">
        <f t="shared" si="8"/>
        <v>Sangat terampil dalam berprilaku baik serta bertanggungjawab sebagai anggota Gereja yang merupakan umat Allah dan persekutuan yang terbuka</v>
      </c>
      <c r="Q17" s="19" t="str">
        <f t="shared" si="9"/>
        <v>A</v>
      </c>
      <c r="R17" s="19" t="str">
        <f t="shared" si="10"/>
        <v>A</v>
      </c>
      <c r="S17" s="18"/>
      <c r="T17" s="1">
        <v>92</v>
      </c>
      <c r="U17" s="1">
        <v>92</v>
      </c>
      <c r="V17" s="1">
        <v>92</v>
      </c>
      <c r="W17" s="1">
        <v>92</v>
      </c>
      <c r="X17" s="1">
        <v>88</v>
      </c>
      <c r="Y17" s="1">
        <v>96</v>
      </c>
      <c r="Z17" s="1"/>
      <c r="AA17" s="1"/>
      <c r="AB17" s="1"/>
      <c r="AC17" s="1"/>
      <c r="AD17" s="1"/>
      <c r="AE17" s="18"/>
      <c r="AF17" s="1">
        <v>90</v>
      </c>
      <c r="AG17" s="1">
        <v>90</v>
      </c>
      <c r="AH17" s="1">
        <v>89</v>
      </c>
      <c r="AI17" s="1">
        <v>90</v>
      </c>
      <c r="AJ17" s="1">
        <v>91</v>
      </c>
      <c r="AK17" s="1">
        <v>90</v>
      </c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8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1">
        <v>3</v>
      </c>
      <c r="FH17" s="73"/>
      <c r="FI17" s="73"/>
      <c r="FJ17" s="74">
        <v>13083</v>
      </c>
      <c r="FK17" s="74">
        <v>13093</v>
      </c>
    </row>
    <row r="18" spans="1:167" ht="20.100000000000001" customHeight="1" x14ac:dyDescent="0.25">
      <c r="A18" s="19">
        <v>8</v>
      </c>
      <c r="B18" s="19">
        <v>52215</v>
      </c>
      <c r="C18" s="19" t="s">
        <v>70</v>
      </c>
      <c r="D18" s="18"/>
      <c r="E18" s="19">
        <f t="shared" si="0"/>
        <v>91</v>
      </c>
      <c r="F18" s="19" t="str">
        <f t="shared" si="1"/>
        <v>A</v>
      </c>
      <c r="G18" s="19">
        <f>IF((COUNTA(T12:AC12)&gt;0),(ROUND((AVERAGE(T18:AD18)),0)),"")</f>
        <v>91</v>
      </c>
      <c r="H18" s="19" t="str">
        <f t="shared" si="2"/>
        <v>A</v>
      </c>
      <c r="I18" s="35">
        <v>1</v>
      </c>
      <c r="J18" s="19" t="str">
        <f t="shared" si="3"/>
        <v>Sangat mampu dalam memahami Gerja sebagai umat Allah dan persekutuan yang terbuka serta sifat-sifatnya</v>
      </c>
      <c r="K18" s="19">
        <f t="shared" si="4"/>
        <v>89</v>
      </c>
      <c r="L18" s="19" t="str">
        <f t="shared" si="5"/>
        <v>A</v>
      </c>
      <c r="M18" s="19">
        <f t="shared" si="6"/>
        <v>89</v>
      </c>
      <c r="N18" s="19" t="str">
        <f t="shared" si="7"/>
        <v>A</v>
      </c>
      <c r="O18" s="35">
        <v>1</v>
      </c>
      <c r="P18" s="19" t="str">
        <f t="shared" si="8"/>
        <v>Sangat terampil dalam berprilaku baik serta bertanggungjawab sebagai anggota Gereja yang merupakan umat Allah dan persekutuan yang terbuka</v>
      </c>
      <c r="Q18" s="19" t="str">
        <f t="shared" si="9"/>
        <v>A</v>
      </c>
      <c r="R18" s="19" t="str">
        <f t="shared" si="10"/>
        <v>A</v>
      </c>
      <c r="S18" s="18"/>
      <c r="T18" s="1">
        <v>92</v>
      </c>
      <c r="U18" s="1">
        <v>88</v>
      </c>
      <c r="V18" s="1">
        <v>92</v>
      </c>
      <c r="W18" s="1">
        <v>91</v>
      </c>
      <c r="X18" s="1">
        <v>88</v>
      </c>
      <c r="Y18" s="1">
        <v>93</v>
      </c>
      <c r="Z18" s="1"/>
      <c r="AA18" s="1"/>
      <c r="AB18" s="1"/>
      <c r="AC18" s="1"/>
      <c r="AD18" s="1"/>
      <c r="AE18" s="18"/>
      <c r="AF18" s="1">
        <v>88</v>
      </c>
      <c r="AG18" s="1">
        <v>90</v>
      </c>
      <c r="AH18" s="1">
        <v>89</v>
      </c>
      <c r="AI18" s="1">
        <v>90</v>
      </c>
      <c r="AJ18" s="1">
        <v>88</v>
      </c>
      <c r="AK18" s="1">
        <v>89</v>
      </c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8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1"/>
      <c r="FH18" s="73"/>
      <c r="FI18" s="73"/>
      <c r="FJ18" s="74"/>
      <c r="FK18" s="74"/>
    </row>
    <row r="19" spans="1:167" ht="20.100000000000001" customHeight="1" x14ac:dyDescent="0.25">
      <c r="A19" s="19">
        <v>9</v>
      </c>
      <c r="B19" s="19">
        <v>52216</v>
      </c>
      <c r="C19" s="19" t="s">
        <v>71</v>
      </c>
      <c r="D19" s="18"/>
      <c r="E19" s="19">
        <f t="shared" si="0"/>
        <v>93</v>
      </c>
      <c r="F19" s="19" t="str">
        <f t="shared" si="1"/>
        <v>A</v>
      </c>
      <c r="G19" s="19">
        <f>IF((COUNTA(T12:AC12)&gt;0),(ROUND((AVERAGE(T19:AD19)),0)),"")</f>
        <v>93</v>
      </c>
      <c r="H19" s="19" t="str">
        <f t="shared" si="2"/>
        <v>A</v>
      </c>
      <c r="I19" s="35">
        <v>1</v>
      </c>
      <c r="J19" s="19" t="str">
        <f t="shared" si="3"/>
        <v>Sangat mampu dalam memahami Gerja sebagai umat Allah dan persekutuan yang terbuka serta sifat-sifatnya</v>
      </c>
      <c r="K19" s="19">
        <f t="shared" si="4"/>
        <v>88</v>
      </c>
      <c r="L19" s="19" t="str">
        <f t="shared" si="5"/>
        <v>A</v>
      </c>
      <c r="M19" s="19">
        <f t="shared" si="6"/>
        <v>88</v>
      </c>
      <c r="N19" s="19" t="str">
        <f t="shared" si="7"/>
        <v>A</v>
      </c>
      <c r="O19" s="35">
        <v>1</v>
      </c>
      <c r="P19" s="19" t="str">
        <f t="shared" si="8"/>
        <v>Sangat terampil dalam berprilaku baik serta bertanggungjawab sebagai anggota Gereja yang merupakan umat Allah dan persekutuan yang terbuka</v>
      </c>
      <c r="Q19" s="19" t="str">
        <f t="shared" si="9"/>
        <v>A</v>
      </c>
      <c r="R19" s="19" t="str">
        <f t="shared" si="10"/>
        <v>A</v>
      </c>
      <c r="S19" s="18"/>
      <c r="T19" s="1">
        <v>92</v>
      </c>
      <c r="U19" s="1">
        <v>92</v>
      </c>
      <c r="V19" s="1">
        <v>92</v>
      </c>
      <c r="W19" s="1">
        <v>93</v>
      </c>
      <c r="X19" s="1">
        <v>92</v>
      </c>
      <c r="Y19" s="1">
        <v>96</v>
      </c>
      <c r="Z19" s="1"/>
      <c r="AA19" s="1"/>
      <c r="AB19" s="1"/>
      <c r="AC19" s="1"/>
      <c r="AD19" s="1"/>
      <c r="AE19" s="18"/>
      <c r="AF19" s="1">
        <v>88</v>
      </c>
      <c r="AG19" s="1">
        <v>88</v>
      </c>
      <c r="AH19" s="1">
        <v>87</v>
      </c>
      <c r="AI19" s="1">
        <v>88</v>
      </c>
      <c r="AJ19" s="1">
        <v>89</v>
      </c>
      <c r="AK19" s="1">
        <v>88</v>
      </c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8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1">
        <v>4</v>
      </c>
      <c r="FH19" s="73"/>
      <c r="FI19" s="73"/>
      <c r="FJ19" s="74">
        <v>13084</v>
      </c>
      <c r="FK19" s="74">
        <v>13094</v>
      </c>
    </row>
    <row r="20" spans="1:167" ht="20.100000000000001" customHeight="1" x14ac:dyDescent="0.25">
      <c r="A20" s="19">
        <v>10</v>
      </c>
      <c r="B20" s="19">
        <v>52217</v>
      </c>
      <c r="C20" s="19" t="s">
        <v>72</v>
      </c>
      <c r="D20" s="18"/>
      <c r="E20" s="19">
        <f t="shared" si="0"/>
        <v>85</v>
      </c>
      <c r="F20" s="19" t="str">
        <f t="shared" si="1"/>
        <v>A</v>
      </c>
      <c r="G20" s="19">
        <f>IF((COUNTA(T12:AC12)&gt;0),(ROUND((AVERAGE(T20:AD20)),0)),"")</f>
        <v>85</v>
      </c>
      <c r="H20" s="19" t="str">
        <f t="shared" si="2"/>
        <v>A</v>
      </c>
      <c r="I20" s="35">
        <v>1</v>
      </c>
      <c r="J20" s="19" t="str">
        <f t="shared" si="3"/>
        <v>Sangat mampu dalam memahami Gerja sebagai umat Allah dan persekutuan yang terbuka serta sifat-sifatnya</v>
      </c>
      <c r="K20" s="19">
        <f t="shared" si="4"/>
        <v>87</v>
      </c>
      <c r="L20" s="19" t="str">
        <f t="shared" si="5"/>
        <v>A</v>
      </c>
      <c r="M20" s="19">
        <f t="shared" si="6"/>
        <v>87</v>
      </c>
      <c r="N20" s="19" t="str">
        <f t="shared" si="7"/>
        <v>A</v>
      </c>
      <c r="O20" s="35">
        <v>1</v>
      </c>
      <c r="P20" s="19" t="str">
        <f t="shared" si="8"/>
        <v>Sangat terampil dalam berprilaku baik serta bertanggungjawab sebagai anggota Gereja yang merupakan umat Allah dan persekutuan yang terbuka</v>
      </c>
      <c r="Q20" s="19" t="str">
        <f t="shared" si="9"/>
        <v>A</v>
      </c>
      <c r="R20" s="19" t="str">
        <f t="shared" si="10"/>
        <v>A</v>
      </c>
      <c r="S20" s="18"/>
      <c r="T20" s="1">
        <v>88</v>
      </c>
      <c r="U20" s="1">
        <v>80</v>
      </c>
      <c r="V20" s="1">
        <v>88</v>
      </c>
      <c r="W20" s="1">
        <v>90</v>
      </c>
      <c r="X20" s="1">
        <v>82</v>
      </c>
      <c r="Y20" s="1">
        <v>79</v>
      </c>
      <c r="Z20" s="1"/>
      <c r="AA20" s="1"/>
      <c r="AB20" s="1"/>
      <c r="AC20" s="1"/>
      <c r="AD20" s="1"/>
      <c r="AE20" s="18"/>
      <c r="AF20" s="1">
        <v>86</v>
      </c>
      <c r="AG20" s="1">
        <v>88</v>
      </c>
      <c r="AH20" s="1">
        <v>86</v>
      </c>
      <c r="AI20" s="1">
        <v>87</v>
      </c>
      <c r="AJ20" s="1">
        <v>88</v>
      </c>
      <c r="AK20" s="1">
        <v>87</v>
      </c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8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1"/>
      <c r="FH20" s="73"/>
      <c r="FI20" s="73"/>
      <c r="FJ20" s="74"/>
      <c r="FK20" s="74"/>
    </row>
    <row r="21" spans="1:167" ht="2.25" customHeight="1" x14ac:dyDescent="0.25">
      <c r="A21" s="19"/>
      <c r="B21" s="19"/>
      <c r="C21" s="19"/>
      <c r="D21" s="18"/>
      <c r="E21" s="19" t="str">
        <f t="shared" si="0"/>
        <v/>
      </c>
      <c r="F21" s="19" t="str">
        <f t="shared" si="1"/>
        <v/>
      </c>
      <c r="G21" s="19" t="e">
        <f>IF((COUNTA(T12:AC12)&gt;0),(ROUND((AVERAGE(T21:AD21)),0)),"")</f>
        <v>#DIV/0!</v>
      </c>
      <c r="H21" s="19" t="e">
        <f t="shared" si="2"/>
        <v>#DIV/0!</v>
      </c>
      <c r="I21" s="35"/>
      <c r="J21" s="19" t="str">
        <f t="shared" si="3"/>
        <v/>
      </c>
      <c r="K21" s="19" t="str">
        <f t="shared" si="4"/>
        <v/>
      </c>
      <c r="L21" s="19" t="str">
        <f t="shared" si="5"/>
        <v/>
      </c>
      <c r="M21" s="19" t="str">
        <f t="shared" si="6"/>
        <v/>
      </c>
      <c r="N21" s="19" t="str">
        <f t="shared" si="7"/>
        <v/>
      </c>
      <c r="O21" s="35"/>
      <c r="P21" s="19" t="str">
        <f t="shared" si="8"/>
        <v/>
      </c>
      <c r="Q21" s="19" t="str">
        <f t="shared" si="9"/>
        <v/>
      </c>
      <c r="R21" s="19" t="str">
        <f t="shared" si="10"/>
        <v/>
      </c>
      <c r="S21" s="18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8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1">
        <v>5</v>
      </c>
      <c r="FH21" s="73"/>
      <c r="FI21" s="73"/>
      <c r="FJ21" s="74">
        <v>13085</v>
      </c>
      <c r="FK21" s="74">
        <v>13095</v>
      </c>
    </row>
    <row r="22" spans="1:167" hidden="1" x14ac:dyDescent="0.25">
      <c r="A22" s="19"/>
      <c r="B22" s="19"/>
      <c r="C22" s="19"/>
      <c r="D22" s="18"/>
      <c r="E22" s="19" t="str">
        <f t="shared" si="0"/>
        <v/>
      </c>
      <c r="F22" s="19" t="str">
        <f t="shared" si="1"/>
        <v/>
      </c>
      <c r="G22" s="19" t="e">
        <f>IF((COUNTA(T12:AC12)&gt;0),(ROUND((AVERAGE(T22:AD22)),0)),"")</f>
        <v>#DIV/0!</v>
      </c>
      <c r="H22" s="19" t="e">
        <f t="shared" si="2"/>
        <v>#DIV/0!</v>
      </c>
      <c r="I22" s="35"/>
      <c r="J22" s="19" t="str">
        <f t="shared" si="3"/>
        <v/>
      </c>
      <c r="K22" s="19" t="str">
        <f t="shared" si="4"/>
        <v/>
      </c>
      <c r="L22" s="19" t="str">
        <f t="shared" si="5"/>
        <v/>
      </c>
      <c r="M22" s="19" t="str">
        <f t="shared" si="6"/>
        <v/>
      </c>
      <c r="N22" s="19" t="str">
        <f t="shared" si="7"/>
        <v/>
      </c>
      <c r="O22" s="35"/>
      <c r="P22" s="19" t="str">
        <f t="shared" si="8"/>
        <v/>
      </c>
      <c r="Q22" s="19" t="str">
        <f t="shared" si="9"/>
        <v/>
      </c>
      <c r="R22" s="19" t="str">
        <f t="shared" si="10"/>
        <v/>
      </c>
      <c r="S22" s="18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8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1"/>
      <c r="FH22" s="73"/>
      <c r="FI22" s="73"/>
      <c r="FJ22" s="74"/>
      <c r="FK22" s="74"/>
    </row>
    <row r="23" spans="1:167" hidden="1" x14ac:dyDescent="0.25">
      <c r="A23" s="19"/>
      <c r="B23" s="19"/>
      <c r="C23" s="19"/>
      <c r="D23" s="18"/>
      <c r="E23" s="19" t="str">
        <f t="shared" si="0"/>
        <v/>
      </c>
      <c r="F23" s="19" t="str">
        <f t="shared" si="1"/>
        <v/>
      </c>
      <c r="G23" s="19" t="e">
        <f>IF((COUNTA(T12:AC12)&gt;0),(ROUND((AVERAGE(T23:AD23)),0)),"")</f>
        <v>#DIV/0!</v>
      </c>
      <c r="H23" s="19" t="e">
        <f t="shared" si="2"/>
        <v>#DIV/0!</v>
      </c>
      <c r="I23" s="35"/>
      <c r="J23" s="19" t="str">
        <f t="shared" si="3"/>
        <v/>
      </c>
      <c r="K23" s="19" t="str">
        <f t="shared" si="4"/>
        <v/>
      </c>
      <c r="L23" s="19" t="str">
        <f t="shared" si="5"/>
        <v/>
      </c>
      <c r="M23" s="19" t="str">
        <f t="shared" si="6"/>
        <v/>
      </c>
      <c r="N23" s="19" t="str">
        <f t="shared" si="7"/>
        <v/>
      </c>
      <c r="O23" s="35"/>
      <c r="P23" s="19" t="str">
        <f t="shared" si="8"/>
        <v/>
      </c>
      <c r="Q23" s="19" t="str">
        <f t="shared" si="9"/>
        <v/>
      </c>
      <c r="R23" s="19" t="str">
        <f t="shared" si="10"/>
        <v/>
      </c>
      <c r="S23" s="18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8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1">
        <v>6</v>
      </c>
      <c r="FH23" s="73"/>
      <c r="FI23" s="73"/>
      <c r="FJ23" s="74">
        <v>13086</v>
      </c>
      <c r="FK23" s="74">
        <v>13096</v>
      </c>
    </row>
    <row r="24" spans="1:167" hidden="1" x14ac:dyDescent="0.25">
      <c r="A24" s="19"/>
      <c r="B24" s="19"/>
      <c r="C24" s="19"/>
      <c r="D24" s="18"/>
      <c r="E24" s="19" t="str">
        <f t="shared" si="0"/>
        <v/>
      </c>
      <c r="F24" s="19" t="str">
        <f t="shared" si="1"/>
        <v/>
      </c>
      <c r="G24" s="19" t="e">
        <f>IF((COUNTA(T12:AC12)&gt;0),(ROUND((AVERAGE(T24:AD24)),0)),"")</f>
        <v>#DIV/0!</v>
      </c>
      <c r="H24" s="19" t="e">
        <f t="shared" si="2"/>
        <v>#DIV/0!</v>
      </c>
      <c r="I24" s="35"/>
      <c r="J24" s="19" t="str">
        <f t="shared" si="3"/>
        <v/>
      </c>
      <c r="K24" s="19" t="str">
        <f t="shared" si="4"/>
        <v/>
      </c>
      <c r="L24" s="19" t="str">
        <f t="shared" si="5"/>
        <v/>
      </c>
      <c r="M24" s="19" t="str">
        <f t="shared" si="6"/>
        <v/>
      </c>
      <c r="N24" s="19" t="str">
        <f t="shared" si="7"/>
        <v/>
      </c>
      <c r="O24" s="35"/>
      <c r="P24" s="19" t="str">
        <f t="shared" si="8"/>
        <v/>
      </c>
      <c r="Q24" s="19" t="str">
        <f t="shared" si="9"/>
        <v/>
      </c>
      <c r="R24" s="19" t="str">
        <f t="shared" si="10"/>
        <v/>
      </c>
      <c r="S24" s="18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8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1"/>
      <c r="FH24" s="73"/>
      <c r="FI24" s="73"/>
      <c r="FJ24" s="74"/>
      <c r="FK24" s="74"/>
    </row>
    <row r="25" spans="1:167" hidden="1" x14ac:dyDescent="0.25">
      <c r="A25" s="19"/>
      <c r="B25" s="19"/>
      <c r="C25" s="19"/>
      <c r="D25" s="18"/>
      <c r="E25" s="19" t="str">
        <f t="shared" si="0"/>
        <v/>
      </c>
      <c r="F25" s="19" t="str">
        <f t="shared" si="1"/>
        <v/>
      </c>
      <c r="G25" s="19" t="e">
        <f>IF((COUNTA(T12:AC12)&gt;0),(ROUND((AVERAGE(T25:AD25)),0)),"")</f>
        <v>#DIV/0!</v>
      </c>
      <c r="H25" s="19" t="e">
        <f t="shared" si="2"/>
        <v>#DIV/0!</v>
      </c>
      <c r="I25" s="35"/>
      <c r="J25" s="19" t="str">
        <f t="shared" si="3"/>
        <v/>
      </c>
      <c r="K25" s="19" t="str">
        <f t="shared" si="4"/>
        <v/>
      </c>
      <c r="L25" s="19" t="str">
        <f t="shared" si="5"/>
        <v/>
      </c>
      <c r="M25" s="19" t="str">
        <f t="shared" si="6"/>
        <v/>
      </c>
      <c r="N25" s="19" t="str">
        <f t="shared" si="7"/>
        <v/>
      </c>
      <c r="O25" s="35"/>
      <c r="P25" s="19" t="str">
        <f t="shared" si="8"/>
        <v/>
      </c>
      <c r="Q25" s="19" t="str">
        <f t="shared" si="9"/>
        <v/>
      </c>
      <c r="R25" s="19" t="str">
        <f t="shared" si="10"/>
        <v/>
      </c>
      <c r="S25" s="18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8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5" t="s">
        <v>73</v>
      </c>
      <c r="FD25" s="45"/>
      <c r="FE25" s="45"/>
      <c r="FG25" s="71">
        <v>7</v>
      </c>
      <c r="FH25" s="73"/>
      <c r="FI25" s="73"/>
      <c r="FJ25" s="74">
        <v>13087</v>
      </c>
      <c r="FK25" s="74">
        <v>13097</v>
      </c>
    </row>
    <row r="26" spans="1:167" hidden="1" x14ac:dyDescent="0.25">
      <c r="A26" s="19"/>
      <c r="B26" s="19"/>
      <c r="C26" s="19"/>
      <c r="D26" s="18"/>
      <c r="E26" s="19" t="str">
        <f t="shared" si="0"/>
        <v/>
      </c>
      <c r="F26" s="19" t="str">
        <f t="shared" si="1"/>
        <v/>
      </c>
      <c r="G26" s="19" t="e">
        <f>IF((COUNTA(T12:AC12)&gt;0),(ROUND((AVERAGE(T26:AD26)),0)),"")</f>
        <v>#DIV/0!</v>
      </c>
      <c r="H26" s="19" t="e">
        <f t="shared" si="2"/>
        <v>#DIV/0!</v>
      </c>
      <c r="I26" s="35"/>
      <c r="J26" s="19" t="str">
        <f t="shared" si="3"/>
        <v/>
      </c>
      <c r="K26" s="19" t="str">
        <f t="shared" si="4"/>
        <v/>
      </c>
      <c r="L26" s="19" t="str">
        <f t="shared" si="5"/>
        <v/>
      </c>
      <c r="M26" s="19" t="str">
        <f t="shared" si="6"/>
        <v/>
      </c>
      <c r="N26" s="19" t="str">
        <f t="shared" si="7"/>
        <v/>
      </c>
      <c r="O26" s="35"/>
      <c r="P26" s="19" t="str">
        <f t="shared" si="8"/>
        <v/>
      </c>
      <c r="Q26" s="19" t="str">
        <f t="shared" si="9"/>
        <v/>
      </c>
      <c r="R26" s="19" t="str">
        <f t="shared" si="10"/>
        <v/>
      </c>
      <c r="S26" s="18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8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71"/>
      <c r="FH26" s="73"/>
      <c r="FI26" s="73"/>
      <c r="FJ26" s="74"/>
      <c r="FK26" s="74"/>
    </row>
    <row r="27" spans="1:167" hidden="1" x14ac:dyDescent="0.25">
      <c r="A27" s="19"/>
      <c r="B27" s="19"/>
      <c r="C27" s="19"/>
      <c r="D27" s="18"/>
      <c r="E27" s="19" t="str">
        <f t="shared" si="0"/>
        <v/>
      </c>
      <c r="F27" s="19" t="str">
        <f t="shared" si="1"/>
        <v/>
      </c>
      <c r="G27" s="19" t="e">
        <f>IF((COUNTA(T12:AC12)&gt;0),(ROUND((AVERAGE(T27:AD27)),0)),"")</f>
        <v>#DIV/0!</v>
      </c>
      <c r="H27" s="19" t="e">
        <f t="shared" si="2"/>
        <v>#DIV/0!</v>
      </c>
      <c r="I27" s="35"/>
      <c r="J27" s="19" t="str">
        <f t="shared" si="3"/>
        <v/>
      </c>
      <c r="K27" s="19" t="str">
        <f t="shared" si="4"/>
        <v/>
      </c>
      <c r="L27" s="19" t="str">
        <f t="shared" si="5"/>
        <v/>
      </c>
      <c r="M27" s="19" t="str">
        <f t="shared" si="6"/>
        <v/>
      </c>
      <c r="N27" s="19" t="str">
        <f t="shared" si="7"/>
        <v/>
      </c>
      <c r="O27" s="35"/>
      <c r="P27" s="19" t="str">
        <f t="shared" si="8"/>
        <v/>
      </c>
      <c r="Q27" s="19" t="str">
        <f t="shared" si="9"/>
        <v/>
      </c>
      <c r="R27" s="19" t="str">
        <f t="shared" si="10"/>
        <v/>
      </c>
      <c r="S27" s="18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8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71">
        <v>8</v>
      </c>
      <c r="FH27" s="73"/>
      <c r="FI27" s="73"/>
      <c r="FJ27" s="74">
        <v>13088</v>
      </c>
      <c r="FK27" s="74">
        <v>13098</v>
      </c>
    </row>
    <row r="28" spans="1:167" hidden="1" x14ac:dyDescent="0.25">
      <c r="A28" s="19"/>
      <c r="B28" s="19"/>
      <c r="C28" s="19"/>
      <c r="D28" s="18"/>
      <c r="E28" s="19" t="str">
        <f t="shared" si="0"/>
        <v/>
      </c>
      <c r="F28" s="19" t="str">
        <f t="shared" si="1"/>
        <v/>
      </c>
      <c r="G28" s="19" t="e">
        <f>IF((COUNTA(T12:AC12)&gt;0),(ROUND((AVERAGE(T28:AD28)),0)),"")</f>
        <v>#DIV/0!</v>
      </c>
      <c r="H28" s="19" t="e">
        <f t="shared" si="2"/>
        <v>#DIV/0!</v>
      </c>
      <c r="I28" s="35"/>
      <c r="J28" s="19" t="str">
        <f t="shared" si="3"/>
        <v/>
      </c>
      <c r="K28" s="19" t="str">
        <f t="shared" si="4"/>
        <v/>
      </c>
      <c r="L28" s="19" t="str">
        <f t="shared" si="5"/>
        <v/>
      </c>
      <c r="M28" s="19" t="str">
        <f t="shared" si="6"/>
        <v/>
      </c>
      <c r="N28" s="19" t="str">
        <f t="shared" si="7"/>
        <v/>
      </c>
      <c r="O28" s="35"/>
      <c r="P28" s="19" t="str">
        <f t="shared" si="8"/>
        <v/>
      </c>
      <c r="Q28" s="19" t="str">
        <f t="shared" si="9"/>
        <v/>
      </c>
      <c r="R28" s="19" t="str">
        <f t="shared" si="10"/>
        <v/>
      </c>
      <c r="S28" s="18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8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71"/>
      <c r="FH28" s="73"/>
      <c r="FI28" s="73"/>
      <c r="FJ28" s="74"/>
      <c r="FK28" s="74"/>
    </row>
    <row r="29" spans="1:167" hidden="1" x14ac:dyDescent="0.25">
      <c r="A29" s="19"/>
      <c r="B29" s="19"/>
      <c r="C29" s="19"/>
      <c r="D29" s="18"/>
      <c r="E29" s="19" t="str">
        <f t="shared" si="0"/>
        <v/>
      </c>
      <c r="F29" s="19" t="str">
        <f t="shared" si="1"/>
        <v/>
      </c>
      <c r="G29" s="19" t="e">
        <f>IF((COUNTA(T12:AC12)&gt;0),(ROUND((AVERAGE(T29:AD29)),0)),"")</f>
        <v>#DIV/0!</v>
      </c>
      <c r="H29" s="19" t="e">
        <f t="shared" si="2"/>
        <v>#DIV/0!</v>
      </c>
      <c r="I29" s="35"/>
      <c r="J29" s="19" t="str">
        <f t="shared" si="3"/>
        <v/>
      </c>
      <c r="K29" s="19" t="str">
        <f t="shared" si="4"/>
        <v/>
      </c>
      <c r="L29" s="19" t="str">
        <f t="shared" si="5"/>
        <v/>
      </c>
      <c r="M29" s="19" t="str">
        <f t="shared" si="6"/>
        <v/>
      </c>
      <c r="N29" s="19" t="str">
        <f t="shared" si="7"/>
        <v/>
      </c>
      <c r="O29" s="35"/>
      <c r="P29" s="19" t="str">
        <f t="shared" si="8"/>
        <v/>
      </c>
      <c r="Q29" s="19" t="str">
        <f t="shared" si="9"/>
        <v/>
      </c>
      <c r="R29" s="19" t="str">
        <f t="shared" si="10"/>
        <v/>
      </c>
      <c r="S29" s="18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8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71">
        <v>9</v>
      </c>
      <c r="FH29" s="73"/>
      <c r="FI29" s="73"/>
      <c r="FJ29" s="74">
        <v>13089</v>
      </c>
      <c r="FK29" s="74">
        <v>13099</v>
      </c>
    </row>
    <row r="30" spans="1:167" hidden="1" x14ac:dyDescent="0.25">
      <c r="A30" s="19"/>
      <c r="B30" s="19"/>
      <c r="C30" s="19"/>
      <c r="D30" s="18"/>
      <c r="E30" s="19" t="str">
        <f t="shared" si="0"/>
        <v/>
      </c>
      <c r="F30" s="19" t="str">
        <f t="shared" si="1"/>
        <v/>
      </c>
      <c r="G30" s="19" t="e">
        <f>IF((COUNTA(T12:AC12)&gt;0),(ROUND((AVERAGE(T30:AD30)),0)),"")</f>
        <v>#DIV/0!</v>
      </c>
      <c r="H30" s="19" t="e">
        <f t="shared" si="2"/>
        <v>#DIV/0!</v>
      </c>
      <c r="I30" s="35"/>
      <c r="J30" s="19" t="str">
        <f t="shared" si="3"/>
        <v/>
      </c>
      <c r="K30" s="19" t="str">
        <f t="shared" si="4"/>
        <v/>
      </c>
      <c r="L30" s="19" t="str">
        <f t="shared" si="5"/>
        <v/>
      </c>
      <c r="M30" s="19" t="str">
        <f t="shared" si="6"/>
        <v/>
      </c>
      <c r="N30" s="19" t="str">
        <f t="shared" si="7"/>
        <v/>
      </c>
      <c r="O30" s="35"/>
      <c r="P30" s="19" t="str">
        <f t="shared" si="8"/>
        <v/>
      </c>
      <c r="Q30" s="19" t="str">
        <f t="shared" si="9"/>
        <v/>
      </c>
      <c r="R30" s="19" t="str">
        <f t="shared" si="10"/>
        <v/>
      </c>
      <c r="S30" s="18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8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71"/>
      <c r="FH30" s="73"/>
      <c r="FI30" s="73"/>
      <c r="FJ30" s="74"/>
      <c r="FK30" s="74"/>
    </row>
    <row r="31" spans="1:167" hidden="1" x14ac:dyDescent="0.25">
      <c r="A31" s="19"/>
      <c r="B31" s="19"/>
      <c r="C31" s="19"/>
      <c r="D31" s="18"/>
      <c r="E31" s="19" t="str">
        <f t="shared" si="0"/>
        <v/>
      </c>
      <c r="F31" s="19" t="str">
        <f t="shared" si="1"/>
        <v/>
      </c>
      <c r="G31" s="19" t="e">
        <f>IF((COUNTA(T12:AC12)&gt;0),(ROUND((AVERAGE(T31:AD31)),0)),"")</f>
        <v>#DIV/0!</v>
      </c>
      <c r="H31" s="19" t="e">
        <f t="shared" si="2"/>
        <v>#DIV/0!</v>
      </c>
      <c r="I31" s="35"/>
      <c r="J31" s="19" t="str">
        <f t="shared" si="3"/>
        <v/>
      </c>
      <c r="K31" s="19" t="str">
        <f t="shared" si="4"/>
        <v/>
      </c>
      <c r="L31" s="19" t="str">
        <f t="shared" si="5"/>
        <v/>
      </c>
      <c r="M31" s="19" t="str">
        <f t="shared" si="6"/>
        <v/>
      </c>
      <c r="N31" s="19" t="str">
        <f t="shared" si="7"/>
        <v/>
      </c>
      <c r="O31" s="35"/>
      <c r="P31" s="19" t="str">
        <f t="shared" si="8"/>
        <v/>
      </c>
      <c r="Q31" s="19" t="str">
        <f t="shared" si="9"/>
        <v/>
      </c>
      <c r="R31" s="19" t="str">
        <f t="shared" si="10"/>
        <v/>
      </c>
      <c r="S31" s="18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8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1">
        <v>10</v>
      </c>
      <c r="FH31" s="73"/>
      <c r="FI31" s="73"/>
      <c r="FJ31" s="74">
        <v>13090</v>
      </c>
      <c r="FK31" s="74">
        <v>13100</v>
      </c>
    </row>
    <row r="32" spans="1:167" hidden="1" x14ac:dyDescent="0.25">
      <c r="A32" s="19"/>
      <c r="B32" s="19"/>
      <c r="C32" s="19"/>
      <c r="D32" s="18"/>
      <c r="E32" s="19" t="str">
        <f t="shared" si="0"/>
        <v/>
      </c>
      <c r="F32" s="19" t="str">
        <f t="shared" si="1"/>
        <v/>
      </c>
      <c r="G32" s="19" t="e">
        <f>IF((COUNTA(T12:AC12)&gt;0),(ROUND((AVERAGE(T32:AD32)),0)),"")</f>
        <v>#DIV/0!</v>
      </c>
      <c r="H32" s="19" t="e">
        <f t="shared" si="2"/>
        <v>#DIV/0!</v>
      </c>
      <c r="I32" s="35"/>
      <c r="J32" s="19" t="str">
        <f t="shared" si="3"/>
        <v/>
      </c>
      <c r="K32" s="19" t="str">
        <f t="shared" si="4"/>
        <v/>
      </c>
      <c r="L32" s="19" t="str">
        <f t="shared" si="5"/>
        <v/>
      </c>
      <c r="M32" s="19" t="str">
        <f t="shared" si="6"/>
        <v/>
      </c>
      <c r="N32" s="19" t="str">
        <f t="shared" si="7"/>
        <v/>
      </c>
      <c r="O32" s="35"/>
      <c r="P32" s="19" t="str">
        <f t="shared" si="8"/>
        <v/>
      </c>
      <c r="Q32" s="19" t="str">
        <f t="shared" si="9"/>
        <v/>
      </c>
      <c r="R32" s="19" t="str">
        <f t="shared" si="10"/>
        <v/>
      </c>
      <c r="S32" s="18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8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1"/>
      <c r="FH32" s="74"/>
      <c r="FI32" s="74"/>
      <c r="FJ32" s="74"/>
      <c r="FK32" s="74"/>
    </row>
    <row r="33" spans="1:157" hidden="1" x14ac:dyDescent="0.25">
      <c r="A33" s="19"/>
      <c r="B33" s="19"/>
      <c r="C33" s="19"/>
      <c r="D33" s="18"/>
      <c r="E33" s="19" t="str">
        <f t="shared" si="0"/>
        <v/>
      </c>
      <c r="F33" s="19" t="str">
        <f t="shared" si="1"/>
        <v/>
      </c>
      <c r="G33" s="19" t="e">
        <f>IF((COUNTA(T12:AC12)&gt;0),(ROUND((AVERAGE(T33:AD33)),0)),"")</f>
        <v>#DIV/0!</v>
      </c>
      <c r="H33" s="19" t="e">
        <f t="shared" si="2"/>
        <v>#DIV/0!</v>
      </c>
      <c r="I33" s="35"/>
      <c r="J33" s="19" t="str">
        <f t="shared" si="3"/>
        <v/>
      </c>
      <c r="K33" s="19" t="str">
        <f t="shared" si="4"/>
        <v/>
      </c>
      <c r="L33" s="19" t="str">
        <f t="shared" si="5"/>
        <v/>
      </c>
      <c r="M33" s="19" t="str">
        <f t="shared" si="6"/>
        <v/>
      </c>
      <c r="N33" s="19" t="str">
        <f t="shared" si="7"/>
        <v/>
      </c>
      <c r="O33" s="35"/>
      <c r="P33" s="19" t="str">
        <f t="shared" si="8"/>
        <v/>
      </c>
      <c r="Q33" s="19" t="str">
        <f t="shared" si="9"/>
        <v/>
      </c>
      <c r="R33" s="19" t="str">
        <f t="shared" si="10"/>
        <v/>
      </c>
      <c r="S33" s="18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8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hidden="1" x14ac:dyDescent="0.25">
      <c r="A34" s="19"/>
      <c r="B34" s="19"/>
      <c r="C34" s="19"/>
      <c r="D34" s="18"/>
      <c r="E34" s="19" t="str">
        <f t="shared" si="0"/>
        <v/>
      </c>
      <c r="F34" s="19" t="str">
        <f t="shared" si="1"/>
        <v/>
      </c>
      <c r="G34" s="19" t="e">
        <f>IF((COUNTA(T12:AC12)&gt;0),(ROUND((AVERAGE(T34:AD34)),0)),"")</f>
        <v>#DIV/0!</v>
      </c>
      <c r="H34" s="19" t="e">
        <f t="shared" si="2"/>
        <v>#DIV/0!</v>
      </c>
      <c r="I34" s="35"/>
      <c r="J34" s="19" t="str">
        <f t="shared" si="3"/>
        <v/>
      </c>
      <c r="K34" s="19" t="str">
        <f t="shared" si="4"/>
        <v/>
      </c>
      <c r="L34" s="19" t="str">
        <f t="shared" si="5"/>
        <v/>
      </c>
      <c r="M34" s="19" t="str">
        <f t="shared" si="6"/>
        <v/>
      </c>
      <c r="N34" s="19" t="str">
        <f t="shared" si="7"/>
        <v/>
      </c>
      <c r="O34" s="35"/>
      <c r="P34" s="19" t="str">
        <f t="shared" si="8"/>
        <v/>
      </c>
      <c r="Q34" s="19" t="str">
        <f t="shared" si="9"/>
        <v/>
      </c>
      <c r="R34" s="19" t="str">
        <f t="shared" si="10"/>
        <v/>
      </c>
      <c r="S34" s="18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8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hidden="1" x14ac:dyDescent="0.25">
      <c r="A35" s="19"/>
      <c r="B35" s="19"/>
      <c r="C35" s="19"/>
      <c r="D35" s="18"/>
      <c r="E35" s="19" t="str">
        <f t="shared" si="0"/>
        <v/>
      </c>
      <c r="F35" s="19" t="str">
        <f t="shared" si="1"/>
        <v/>
      </c>
      <c r="G35" s="19" t="e">
        <f>IF((COUNTA(T12:AC12)&gt;0),(ROUND((AVERAGE(T35:AD35)),0)),"")</f>
        <v>#DIV/0!</v>
      </c>
      <c r="H35" s="19" t="e">
        <f t="shared" si="2"/>
        <v>#DIV/0!</v>
      </c>
      <c r="I35" s="35"/>
      <c r="J35" s="19" t="str">
        <f t="shared" si="3"/>
        <v/>
      </c>
      <c r="K35" s="19" t="str">
        <f t="shared" si="4"/>
        <v/>
      </c>
      <c r="L35" s="19" t="str">
        <f t="shared" si="5"/>
        <v/>
      </c>
      <c r="M35" s="19" t="str">
        <f t="shared" si="6"/>
        <v/>
      </c>
      <c r="N35" s="19" t="str">
        <f t="shared" si="7"/>
        <v/>
      </c>
      <c r="O35" s="35"/>
      <c r="P35" s="19" t="str">
        <f t="shared" si="8"/>
        <v/>
      </c>
      <c r="Q35" s="19" t="str">
        <f t="shared" si="9"/>
        <v/>
      </c>
      <c r="R35" s="19" t="str">
        <f t="shared" si="10"/>
        <v/>
      </c>
      <c r="S35" s="18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8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hidden="1" x14ac:dyDescent="0.25">
      <c r="A36" s="19"/>
      <c r="B36" s="19"/>
      <c r="C36" s="19"/>
      <c r="D36" s="18"/>
      <c r="E36" s="19" t="str">
        <f t="shared" si="0"/>
        <v/>
      </c>
      <c r="F36" s="19" t="str">
        <f t="shared" si="1"/>
        <v/>
      </c>
      <c r="G36" s="19" t="e">
        <f>IF((COUNTA(T12:AC12)&gt;0),(ROUND((AVERAGE(T36:AD36)),0)),"")</f>
        <v>#DIV/0!</v>
      </c>
      <c r="H36" s="19" t="e">
        <f t="shared" si="2"/>
        <v>#DIV/0!</v>
      </c>
      <c r="I36" s="35"/>
      <c r="J36" s="19" t="str">
        <f t="shared" si="3"/>
        <v/>
      </c>
      <c r="K36" s="19" t="str">
        <f t="shared" si="4"/>
        <v/>
      </c>
      <c r="L36" s="19" t="str">
        <f t="shared" si="5"/>
        <v/>
      </c>
      <c r="M36" s="19" t="str">
        <f t="shared" si="6"/>
        <v/>
      </c>
      <c r="N36" s="19" t="str">
        <f t="shared" si="7"/>
        <v/>
      </c>
      <c r="O36" s="35"/>
      <c r="P36" s="19" t="str">
        <f t="shared" si="8"/>
        <v/>
      </c>
      <c r="Q36" s="19" t="str">
        <f t="shared" si="9"/>
        <v/>
      </c>
      <c r="R36" s="19" t="str">
        <f t="shared" si="10"/>
        <v/>
      </c>
      <c r="S36" s="18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8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hidden="1" x14ac:dyDescent="0.25">
      <c r="A37" s="19"/>
      <c r="B37" s="19"/>
      <c r="C37" s="19"/>
      <c r="D37" s="18"/>
      <c r="E37" s="19" t="str">
        <f t="shared" si="0"/>
        <v/>
      </c>
      <c r="F37" s="19" t="str">
        <f t="shared" si="1"/>
        <v/>
      </c>
      <c r="G37" s="19" t="e">
        <f>IF((COUNTA(T12:AC12)&gt;0),(ROUND((AVERAGE(T37:AD37)),0)),"")</f>
        <v>#DIV/0!</v>
      </c>
      <c r="H37" s="19" t="e">
        <f t="shared" si="2"/>
        <v>#DIV/0!</v>
      </c>
      <c r="I37" s="35"/>
      <c r="J37" s="19" t="str">
        <f t="shared" si="3"/>
        <v/>
      </c>
      <c r="K37" s="19" t="str">
        <f t="shared" si="4"/>
        <v/>
      </c>
      <c r="L37" s="19" t="str">
        <f t="shared" si="5"/>
        <v/>
      </c>
      <c r="M37" s="19" t="str">
        <f t="shared" si="6"/>
        <v/>
      </c>
      <c r="N37" s="19" t="str">
        <f t="shared" si="7"/>
        <v/>
      </c>
      <c r="O37" s="35"/>
      <c r="P37" s="19" t="str">
        <f t="shared" si="8"/>
        <v/>
      </c>
      <c r="Q37" s="19" t="str">
        <f t="shared" si="9"/>
        <v/>
      </c>
      <c r="R37" s="19" t="str">
        <f t="shared" si="10"/>
        <v/>
      </c>
      <c r="S37" s="18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8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hidden="1" x14ac:dyDescent="0.25">
      <c r="A38" s="19"/>
      <c r="B38" s="19"/>
      <c r="C38" s="19"/>
      <c r="D38" s="18"/>
      <c r="E38" s="19" t="str">
        <f t="shared" si="0"/>
        <v/>
      </c>
      <c r="F38" s="19" t="str">
        <f t="shared" si="1"/>
        <v/>
      </c>
      <c r="G38" s="19" t="e">
        <f>IF((COUNTA(T12:AC12)&gt;0),(ROUND((AVERAGE(T38:AD38)),0)),"")</f>
        <v>#DIV/0!</v>
      </c>
      <c r="H38" s="19" t="e">
        <f t="shared" si="2"/>
        <v>#DIV/0!</v>
      </c>
      <c r="I38" s="35"/>
      <c r="J38" s="19" t="str">
        <f t="shared" si="3"/>
        <v/>
      </c>
      <c r="K38" s="19" t="str">
        <f t="shared" si="4"/>
        <v/>
      </c>
      <c r="L38" s="19" t="str">
        <f t="shared" si="5"/>
        <v/>
      </c>
      <c r="M38" s="19" t="str">
        <f t="shared" si="6"/>
        <v/>
      </c>
      <c r="N38" s="19" t="str">
        <f t="shared" si="7"/>
        <v/>
      </c>
      <c r="O38" s="35"/>
      <c r="P38" s="19" t="str">
        <f t="shared" si="8"/>
        <v/>
      </c>
      <c r="Q38" s="19" t="str">
        <f t="shared" si="9"/>
        <v/>
      </c>
      <c r="R38" s="19" t="str">
        <f t="shared" si="10"/>
        <v/>
      </c>
      <c r="S38" s="18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8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hidden="1" x14ac:dyDescent="0.25">
      <c r="A39" s="19"/>
      <c r="B39" s="19"/>
      <c r="C39" s="19"/>
      <c r="D39" s="18"/>
      <c r="E39" s="19" t="str">
        <f t="shared" si="0"/>
        <v/>
      </c>
      <c r="F39" s="19" t="str">
        <f t="shared" si="1"/>
        <v/>
      </c>
      <c r="G39" s="19" t="e">
        <f>IF((COUNTA(T12:AC12)&gt;0),(ROUND((AVERAGE(T39:AD39)),0)),"")</f>
        <v>#DIV/0!</v>
      </c>
      <c r="H39" s="19" t="e">
        <f t="shared" si="2"/>
        <v>#DIV/0!</v>
      </c>
      <c r="I39" s="35"/>
      <c r="J39" s="19" t="str">
        <f t="shared" si="3"/>
        <v/>
      </c>
      <c r="K39" s="19" t="str">
        <f t="shared" si="4"/>
        <v/>
      </c>
      <c r="L39" s="19" t="str">
        <f t="shared" si="5"/>
        <v/>
      </c>
      <c r="M39" s="19" t="str">
        <f t="shared" si="6"/>
        <v/>
      </c>
      <c r="N39" s="19" t="str">
        <f t="shared" si="7"/>
        <v/>
      </c>
      <c r="O39" s="35"/>
      <c r="P39" s="19" t="str">
        <f t="shared" si="8"/>
        <v/>
      </c>
      <c r="Q39" s="19" t="str">
        <f t="shared" si="9"/>
        <v/>
      </c>
      <c r="R39" s="19" t="str">
        <f t="shared" si="10"/>
        <v/>
      </c>
      <c r="S39" s="18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8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hidden="1" x14ac:dyDescent="0.25">
      <c r="A40" s="19"/>
      <c r="B40" s="19"/>
      <c r="C40" s="19"/>
      <c r="D40" s="18"/>
      <c r="E40" s="19" t="str">
        <f t="shared" si="0"/>
        <v/>
      </c>
      <c r="F40" s="19" t="str">
        <f t="shared" si="1"/>
        <v/>
      </c>
      <c r="G40" s="19" t="e">
        <f>IF((COUNTA(T12:AC12)&gt;0),(ROUND((AVERAGE(T40:AD40)),0)),"")</f>
        <v>#DIV/0!</v>
      </c>
      <c r="H40" s="19" t="e">
        <f t="shared" si="2"/>
        <v>#DIV/0!</v>
      </c>
      <c r="I40" s="35"/>
      <c r="J40" s="19" t="str">
        <f t="shared" si="3"/>
        <v/>
      </c>
      <c r="K40" s="19" t="str">
        <f t="shared" si="4"/>
        <v/>
      </c>
      <c r="L40" s="19" t="str">
        <f t="shared" si="5"/>
        <v/>
      </c>
      <c r="M40" s="19" t="str">
        <f t="shared" si="6"/>
        <v/>
      </c>
      <c r="N40" s="19" t="str">
        <f t="shared" si="7"/>
        <v/>
      </c>
      <c r="O40" s="35"/>
      <c r="P40" s="19" t="str">
        <f t="shared" si="8"/>
        <v/>
      </c>
      <c r="Q40" s="19" t="str">
        <f t="shared" si="9"/>
        <v/>
      </c>
      <c r="R40" s="19" t="str">
        <f t="shared" si="10"/>
        <v/>
      </c>
      <c r="S40" s="18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8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hidden="1" x14ac:dyDescent="0.25">
      <c r="A41" s="19"/>
      <c r="B41" s="19"/>
      <c r="C41" s="19"/>
      <c r="D41" s="18"/>
      <c r="E41" s="19" t="str">
        <f t="shared" si="0"/>
        <v/>
      </c>
      <c r="F41" s="19" t="str">
        <f t="shared" si="1"/>
        <v/>
      </c>
      <c r="G41" s="19" t="e">
        <f>IF((COUNTA(T12:AC12)&gt;0),(ROUND((AVERAGE(T41:AD41)),0)),"")</f>
        <v>#DIV/0!</v>
      </c>
      <c r="H41" s="19" t="e">
        <f t="shared" si="2"/>
        <v>#DIV/0!</v>
      </c>
      <c r="I41" s="35"/>
      <c r="J41" s="19" t="str">
        <f t="shared" si="3"/>
        <v/>
      </c>
      <c r="K41" s="19" t="str">
        <f t="shared" si="4"/>
        <v/>
      </c>
      <c r="L41" s="19" t="str">
        <f t="shared" si="5"/>
        <v/>
      </c>
      <c r="M41" s="19" t="str">
        <f t="shared" si="6"/>
        <v/>
      </c>
      <c r="N41" s="19" t="str">
        <f t="shared" si="7"/>
        <v/>
      </c>
      <c r="O41" s="35"/>
      <c r="P41" s="19" t="str">
        <f t="shared" si="8"/>
        <v/>
      </c>
      <c r="Q41" s="19" t="str">
        <f t="shared" si="9"/>
        <v/>
      </c>
      <c r="R41" s="19" t="str">
        <f t="shared" si="10"/>
        <v/>
      </c>
      <c r="S41" s="18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8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hidden="1" x14ac:dyDescent="0.25">
      <c r="A42" s="19"/>
      <c r="B42" s="19"/>
      <c r="C42" s="19"/>
      <c r="D42" s="18"/>
      <c r="E42" s="19" t="str">
        <f t="shared" si="0"/>
        <v/>
      </c>
      <c r="F42" s="19" t="str">
        <f t="shared" si="1"/>
        <v/>
      </c>
      <c r="G42" s="19" t="e">
        <f>IF((COUNTA(T12:AC12)&gt;0),(ROUND((AVERAGE(T42:AD42)),0)),"")</f>
        <v>#DIV/0!</v>
      </c>
      <c r="H42" s="19" t="e">
        <f t="shared" si="2"/>
        <v>#DIV/0!</v>
      </c>
      <c r="I42" s="35"/>
      <c r="J42" s="19" t="str">
        <f t="shared" si="3"/>
        <v/>
      </c>
      <c r="K42" s="19" t="str">
        <f t="shared" si="4"/>
        <v/>
      </c>
      <c r="L42" s="19" t="str">
        <f t="shared" si="5"/>
        <v/>
      </c>
      <c r="M42" s="19" t="str">
        <f t="shared" si="6"/>
        <v/>
      </c>
      <c r="N42" s="19" t="str">
        <f t="shared" si="7"/>
        <v/>
      </c>
      <c r="O42" s="35"/>
      <c r="P42" s="19" t="str">
        <f t="shared" si="8"/>
        <v/>
      </c>
      <c r="Q42" s="19" t="str">
        <f t="shared" si="9"/>
        <v/>
      </c>
      <c r="R42" s="19" t="str">
        <f t="shared" si="10"/>
        <v/>
      </c>
      <c r="S42" s="18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8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hidden="1" x14ac:dyDescent="0.25">
      <c r="A43" s="19"/>
      <c r="B43" s="19"/>
      <c r="C43" s="19"/>
      <c r="D43" s="18"/>
      <c r="E43" s="19" t="str">
        <f t="shared" si="0"/>
        <v/>
      </c>
      <c r="F43" s="19" t="str">
        <f t="shared" si="1"/>
        <v/>
      </c>
      <c r="G43" s="19" t="e">
        <f>IF((COUNTA(T12:AC12)&gt;0),(ROUND((AVERAGE(T43:AD43)),0)),"")</f>
        <v>#DIV/0!</v>
      </c>
      <c r="H43" s="19" t="e">
        <f t="shared" si="2"/>
        <v>#DIV/0!</v>
      </c>
      <c r="I43" s="35"/>
      <c r="J43" s="19" t="str">
        <f t="shared" si="3"/>
        <v/>
      </c>
      <c r="K43" s="19" t="str">
        <f t="shared" si="4"/>
        <v/>
      </c>
      <c r="L43" s="19" t="str">
        <f t="shared" si="5"/>
        <v/>
      </c>
      <c r="M43" s="19" t="str">
        <f t="shared" si="6"/>
        <v/>
      </c>
      <c r="N43" s="19" t="str">
        <f t="shared" si="7"/>
        <v/>
      </c>
      <c r="O43" s="35"/>
      <c r="P43" s="19" t="str">
        <f t="shared" si="8"/>
        <v/>
      </c>
      <c r="Q43" s="19" t="str">
        <f t="shared" si="9"/>
        <v/>
      </c>
      <c r="R43" s="19" t="str">
        <f t="shared" si="10"/>
        <v/>
      </c>
      <c r="S43" s="18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8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hidden="1" x14ac:dyDescent="0.25">
      <c r="A44" s="19"/>
      <c r="B44" s="19"/>
      <c r="C44" s="19"/>
      <c r="D44" s="18"/>
      <c r="E44" s="19" t="str">
        <f t="shared" si="0"/>
        <v/>
      </c>
      <c r="F44" s="19" t="str">
        <f t="shared" si="1"/>
        <v/>
      </c>
      <c r="G44" s="19" t="e">
        <f>IF((COUNTA(T12:AC12)&gt;0),(ROUND((AVERAGE(T44:AD44)),0)),"")</f>
        <v>#DIV/0!</v>
      </c>
      <c r="H44" s="19" t="e">
        <f t="shared" si="2"/>
        <v>#DIV/0!</v>
      </c>
      <c r="I44" s="35"/>
      <c r="J44" s="19" t="str">
        <f t="shared" si="3"/>
        <v/>
      </c>
      <c r="K44" s="19" t="str">
        <f t="shared" si="4"/>
        <v/>
      </c>
      <c r="L44" s="19" t="str">
        <f t="shared" si="5"/>
        <v/>
      </c>
      <c r="M44" s="19" t="str">
        <f t="shared" si="6"/>
        <v/>
      </c>
      <c r="N44" s="19" t="str">
        <f t="shared" si="7"/>
        <v/>
      </c>
      <c r="O44" s="35"/>
      <c r="P44" s="19" t="str">
        <f t="shared" si="8"/>
        <v/>
      </c>
      <c r="Q44" s="19" t="str">
        <f t="shared" si="9"/>
        <v/>
      </c>
      <c r="R44" s="19" t="str">
        <f t="shared" si="10"/>
        <v/>
      </c>
      <c r="S44" s="18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8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hidden="1" x14ac:dyDescent="0.25">
      <c r="A45" s="19"/>
      <c r="B45" s="19"/>
      <c r="C45" s="19"/>
      <c r="D45" s="18"/>
      <c r="E45" s="19" t="str">
        <f t="shared" si="0"/>
        <v/>
      </c>
      <c r="F45" s="19" t="str">
        <f t="shared" si="1"/>
        <v/>
      </c>
      <c r="G45" s="19" t="e">
        <f>IF((COUNTA(T12:AC12)&gt;0),(ROUND((AVERAGE(T45:AD45)),0)),"")</f>
        <v>#DIV/0!</v>
      </c>
      <c r="H45" s="19" t="e">
        <f t="shared" si="2"/>
        <v>#DIV/0!</v>
      </c>
      <c r="I45" s="35"/>
      <c r="J45" s="19" t="str">
        <f t="shared" si="3"/>
        <v/>
      </c>
      <c r="K45" s="19" t="str">
        <f t="shared" si="4"/>
        <v/>
      </c>
      <c r="L45" s="19" t="str">
        <f t="shared" si="5"/>
        <v/>
      </c>
      <c r="M45" s="19" t="str">
        <f t="shared" si="6"/>
        <v/>
      </c>
      <c r="N45" s="19" t="str">
        <f t="shared" si="7"/>
        <v/>
      </c>
      <c r="O45" s="35"/>
      <c r="P45" s="19" t="str">
        <f t="shared" si="8"/>
        <v/>
      </c>
      <c r="Q45" s="19" t="str">
        <f t="shared" si="9"/>
        <v/>
      </c>
      <c r="R45" s="19" t="str">
        <f t="shared" si="10"/>
        <v/>
      </c>
      <c r="S45" s="18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hidden="1" x14ac:dyDescent="0.25">
      <c r="A46" s="19"/>
      <c r="B46" s="19"/>
      <c r="C46" s="19"/>
      <c r="D46" s="18"/>
      <c r="E46" s="19" t="str">
        <f t="shared" si="0"/>
        <v/>
      </c>
      <c r="F46" s="19" t="str">
        <f t="shared" si="1"/>
        <v/>
      </c>
      <c r="G46" s="19" t="e">
        <f>IF((COUNTA(T12:AC12)&gt;0),(ROUND((AVERAGE(T46:AD46)),0)),"")</f>
        <v>#DIV/0!</v>
      </c>
      <c r="H46" s="19" t="e">
        <f t="shared" si="2"/>
        <v>#DIV/0!</v>
      </c>
      <c r="I46" s="35"/>
      <c r="J46" s="19" t="str">
        <f t="shared" si="3"/>
        <v/>
      </c>
      <c r="K46" s="19" t="str">
        <f t="shared" si="4"/>
        <v/>
      </c>
      <c r="L46" s="19" t="str">
        <f t="shared" si="5"/>
        <v/>
      </c>
      <c r="M46" s="19" t="str">
        <f t="shared" si="6"/>
        <v/>
      </c>
      <c r="N46" s="19" t="str">
        <f t="shared" si="7"/>
        <v/>
      </c>
      <c r="O46" s="35"/>
      <c r="P46" s="19" t="str">
        <f t="shared" si="8"/>
        <v/>
      </c>
      <c r="Q46" s="19" t="str">
        <f t="shared" si="9"/>
        <v/>
      </c>
      <c r="R46" s="19" t="str">
        <f t="shared" si="10"/>
        <v/>
      </c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hidden="1" x14ac:dyDescent="0.25">
      <c r="A47" s="19"/>
      <c r="B47" s="19"/>
      <c r="C47" s="19"/>
      <c r="D47" s="18"/>
      <c r="E47" s="19" t="str">
        <f t="shared" si="0"/>
        <v/>
      </c>
      <c r="F47" s="19" t="str">
        <f t="shared" si="1"/>
        <v/>
      </c>
      <c r="G47" s="19" t="e">
        <f>IF((COUNTA(T12:AC12)&gt;0),(ROUND((AVERAGE(T47:AD47)),0)),"")</f>
        <v>#DIV/0!</v>
      </c>
      <c r="H47" s="19" t="e">
        <f t="shared" si="2"/>
        <v>#DIV/0!</v>
      </c>
      <c r="I47" s="35"/>
      <c r="J47" s="19" t="str">
        <f t="shared" si="3"/>
        <v/>
      </c>
      <c r="K47" s="19" t="str">
        <f t="shared" si="4"/>
        <v/>
      </c>
      <c r="L47" s="19" t="str">
        <f t="shared" si="5"/>
        <v/>
      </c>
      <c r="M47" s="19" t="str">
        <f t="shared" si="6"/>
        <v/>
      </c>
      <c r="N47" s="19" t="str">
        <f t="shared" si="7"/>
        <v/>
      </c>
      <c r="O47" s="35"/>
      <c r="P47" s="19" t="str">
        <f t="shared" si="8"/>
        <v/>
      </c>
      <c r="Q47" s="19" t="str">
        <f t="shared" si="9"/>
        <v/>
      </c>
      <c r="R47" s="19" t="str">
        <f t="shared" si="10"/>
        <v/>
      </c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hidden="1" x14ac:dyDescent="0.25">
      <c r="A48" s="19"/>
      <c r="B48" s="19"/>
      <c r="C48" s="19"/>
      <c r="D48" s="18"/>
      <c r="E48" s="19" t="str">
        <f t="shared" si="0"/>
        <v/>
      </c>
      <c r="F48" s="19" t="str">
        <f t="shared" si="1"/>
        <v/>
      </c>
      <c r="G48" s="19" t="e">
        <f>IF((COUNTA(T12:AC12)&gt;0),(ROUND((AVERAGE(T48:AD48)),0)),"")</f>
        <v>#DIV/0!</v>
      </c>
      <c r="H48" s="19" t="e">
        <f t="shared" si="2"/>
        <v>#DIV/0!</v>
      </c>
      <c r="I48" s="35"/>
      <c r="J48" s="19" t="str">
        <f t="shared" si="3"/>
        <v/>
      </c>
      <c r="K48" s="19" t="str">
        <f t="shared" si="4"/>
        <v/>
      </c>
      <c r="L48" s="19" t="str">
        <f t="shared" si="5"/>
        <v/>
      </c>
      <c r="M48" s="19" t="str">
        <f t="shared" si="6"/>
        <v/>
      </c>
      <c r="N48" s="19" t="str">
        <f t="shared" si="7"/>
        <v/>
      </c>
      <c r="O48" s="35"/>
      <c r="P48" s="19" t="str">
        <f t="shared" si="8"/>
        <v/>
      </c>
      <c r="Q48" s="19" t="str">
        <f t="shared" si="9"/>
        <v/>
      </c>
      <c r="R48" s="19" t="str">
        <f t="shared" si="10"/>
        <v/>
      </c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hidden="1" x14ac:dyDescent="0.25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hidden="1" x14ac:dyDescent="0.25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74</v>
      </c>
      <c r="D52" s="18"/>
      <c r="E52" s="18"/>
      <c r="F52" s="18"/>
      <c r="G52" s="39" t="s">
        <v>75</v>
      </c>
      <c r="H52" s="39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76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77</v>
      </c>
      <c r="D53" s="18"/>
      <c r="E53" s="18"/>
      <c r="F53" s="18"/>
      <c r="G53" s="39" t="s">
        <v>78</v>
      </c>
      <c r="H53" s="39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79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/>
      <c r="G54" s="39" t="s">
        <v>80</v>
      </c>
      <c r="H54" s="39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/>
      <c r="G55" s="39" t="s">
        <v>81</v>
      </c>
      <c r="H55" s="39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82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83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84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85</v>
      </c>
      <c r="N57" s="18"/>
      <c r="O57" s="36"/>
      <c r="P57" s="18"/>
      <c r="Q57" s="18" t="s">
        <v>86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G52:H52"/>
    <mergeCell ref="G53:H53"/>
    <mergeCell ref="G54:H54"/>
    <mergeCell ref="G55:H55"/>
    <mergeCell ref="AB9:AB10"/>
  </mergeCells>
  <conditionalFormatting sqref="E11">
    <cfRule type="cellIs" dxfId="327" priority="1" operator="lessThan">
      <formula>$C$4</formula>
    </cfRule>
  </conditionalFormatting>
  <conditionalFormatting sqref="E12">
    <cfRule type="cellIs" dxfId="326" priority="2" operator="lessThan">
      <formula>$C$4</formula>
    </cfRule>
  </conditionalFormatting>
  <conditionalFormatting sqref="E13">
    <cfRule type="cellIs" dxfId="325" priority="3" operator="lessThan">
      <formula>$C$4</formula>
    </cfRule>
  </conditionalFormatting>
  <conditionalFormatting sqref="E14">
    <cfRule type="cellIs" dxfId="324" priority="4" operator="lessThan">
      <formula>$C$4</formula>
    </cfRule>
  </conditionalFormatting>
  <conditionalFormatting sqref="E15">
    <cfRule type="cellIs" dxfId="323" priority="5" operator="lessThan">
      <formula>$C$4</formula>
    </cfRule>
  </conditionalFormatting>
  <conditionalFormatting sqref="E16">
    <cfRule type="cellIs" dxfId="322" priority="6" operator="lessThan">
      <formula>$C$4</formula>
    </cfRule>
  </conditionalFormatting>
  <conditionalFormatting sqref="E17">
    <cfRule type="cellIs" dxfId="321" priority="7" operator="lessThan">
      <formula>$C$4</formula>
    </cfRule>
  </conditionalFormatting>
  <conditionalFormatting sqref="E18">
    <cfRule type="cellIs" dxfId="320" priority="8" operator="lessThan">
      <formula>$C$4</formula>
    </cfRule>
  </conditionalFormatting>
  <conditionalFormatting sqref="E19">
    <cfRule type="cellIs" dxfId="319" priority="9" operator="lessThan">
      <formula>$C$4</formula>
    </cfRule>
  </conditionalFormatting>
  <conditionalFormatting sqref="E20">
    <cfRule type="cellIs" dxfId="318" priority="10" operator="lessThan">
      <formula>$C$4</formula>
    </cfRule>
  </conditionalFormatting>
  <conditionalFormatting sqref="E21">
    <cfRule type="cellIs" dxfId="317" priority="11" operator="lessThan">
      <formula>$C$4</formula>
    </cfRule>
  </conditionalFormatting>
  <conditionalFormatting sqref="E22">
    <cfRule type="cellIs" dxfId="316" priority="12" operator="lessThan">
      <formula>$C$4</formula>
    </cfRule>
  </conditionalFormatting>
  <conditionalFormatting sqref="E23">
    <cfRule type="cellIs" dxfId="315" priority="13" operator="lessThan">
      <formula>$C$4</formula>
    </cfRule>
  </conditionalFormatting>
  <conditionalFormatting sqref="E24">
    <cfRule type="cellIs" dxfId="314" priority="14" operator="lessThan">
      <formula>$C$4</formula>
    </cfRule>
  </conditionalFormatting>
  <conditionalFormatting sqref="E25">
    <cfRule type="cellIs" dxfId="313" priority="15" operator="lessThan">
      <formula>$C$4</formula>
    </cfRule>
  </conditionalFormatting>
  <conditionalFormatting sqref="E26">
    <cfRule type="cellIs" dxfId="312" priority="16" operator="lessThan">
      <formula>$C$4</formula>
    </cfRule>
  </conditionalFormatting>
  <conditionalFormatting sqref="E27">
    <cfRule type="cellIs" dxfId="311" priority="17" operator="lessThan">
      <formula>$C$4</formula>
    </cfRule>
  </conditionalFormatting>
  <conditionalFormatting sqref="E28">
    <cfRule type="cellIs" dxfId="310" priority="18" operator="lessThan">
      <formula>$C$4</formula>
    </cfRule>
  </conditionalFormatting>
  <conditionalFormatting sqref="E29">
    <cfRule type="cellIs" dxfId="309" priority="19" operator="lessThan">
      <formula>$C$4</formula>
    </cfRule>
  </conditionalFormatting>
  <conditionalFormatting sqref="E30">
    <cfRule type="cellIs" dxfId="308" priority="20" operator="lessThan">
      <formula>$C$4</formula>
    </cfRule>
  </conditionalFormatting>
  <conditionalFormatting sqref="E31">
    <cfRule type="cellIs" dxfId="307" priority="21" operator="lessThan">
      <formula>$C$4</formula>
    </cfRule>
  </conditionalFormatting>
  <conditionalFormatting sqref="E32">
    <cfRule type="cellIs" dxfId="306" priority="22" operator="lessThan">
      <formula>$C$4</formula>
    </cfRule>
  </conditionalFormatting>
  <conditionalFormatting sqref="E33">
    <cfRule type="cellIs" dxfId="305" priority="23" operator="lessThan">
      <formula>$C$4</formula>
    </cfRule>
  </conditionalFormatting>
  <conditionalFormatting sqref="E34">
    <cfRule type="cellIs" dxfId="304" priority="24" operator="lessThan">
      <formula>$C$4</formula>
    </cfRule>
  </conditionalFormatting>
  <conditionalFormatting sqref="E35">
    <cfRule type="cellIs" dxfId="303" priority="25" operator="lessThan">
      <formula>$C$4</formula>
    </cfRule>
  </conditionalFormatting>
  <conditionalFormatting sqref="E36">
    <cfRule type="cellIs" dxfId="302" priority="26" operator="lessThan">
      <formula>$C$4</formula>
    </cfRule>
  </conditionalFormatting>
  <conditionalFormatting sqref="E37">
    <cfRule type="cellIs" dxfId="301" priority="27" operator="lessThan">
      <formula>$C$4</formula>
    </cfRule>
  </conditionalFormatting>
  <conditionalFormatting sqref="E38">
    <cfRule type="cellIs" dxfId="300" priority="28" operator="lessThan">
      <formula>$C$4</formula>
    </cfRule>
  </conditionalFormatting>
  <conditionalFormatting sqref="E39">
    <cfRule type="cellIs" dxfId="299" priority="29" operator="lessThan">
      <formula>$C$4</formula>
    </cfRule>
  </conditionalFormatting>
  <conditionalFormatting sqref="E40">
    <cfRule type="cellIs" dxfId="298" priority="30" operator="lessThan">
      <formula>$C$4</formula>
    </cfRule>
  </conditionalFormatting>
  <conditionalFormatting sqref="E41">
    <cfRule type="cellIs" dxfId="297" priority="31" operator="lessThan">
      <formula>$C$4</formula>
    </cfRule>
  </conditionalFormatting>
  <conditionalFormatting sqref="E42">
    <cfRule type="cellIs" dxfId="296" priority="32" operator="lessThan">
      <formula>$C$4</formula>
    </cfRule>
  </conditionalFormatting>
  <conditionalFormatting sqref="E43">
    <cfRule type="cellIs" dxfId="295" priority="33" operator="lessThan">
      <formula>$C$4</formula>
    </cfRule>
  </conditionalFormatting>
  <conditionalFormatting sqref="E44">
    <cfRule type="cellIs" dxfId="294" priority="34" operator="lessThan">
      <formula>$C$4</formula>
    </cfRule>
  </conditionalFormatting>
  <conditionalFormatting sqref="E45">
    <cfRule type="cellIs" dxfId="293" priority="35" operator="lessThan">
      <formula>$C$4</formula>
    </cfRule>
  </conditionalFormatting>
  <conditionalFormatting sqref="E46">
    <cfRule type="cellIs" dxfId="292" priority="36" operator="lessThan">
      <formula>$C$4</formula>
    </cfRule>
  </conditionalFormatting>
  <conditionalFormatting sqref="E47">
    <cfRule type="cellIs" dxfId="291" priority="37" operator="lessThan">
      <formula>$C$4</formula>
    </cfRule>
  </conditionalFormatting>
  <conditionalFormatting sqref="E48">
    <cfRule type="cellIs" dxfId="290" priority="38" operator="lessThan">
      <formula>$C$4</formula>
    </cfRule>
  </conditionalFormatting>
  <conditionalFormatting sqref="E49">
    <cfRule type="cellIs" dxfId="289" priority="39" operator="lessThan">
      <formula>$C$4</formula>
    </cfRule>
  </conditionalFormatting>
  <conditionalFormatting sqref="E50">
    <cfRule type="cellIs" dxfId="288" priority="40" operator="lessThan">
      <formula>$C$4</formula>
    </cfRule>
  </conditionalFormatting>
  <conditionalFormatting sqref="G11">
    <cfRule type="cellIs" dxfId="287" priority="41" operator="lessThan">
      <formula>$C$4</formula>
    </cfRule>
  </conditionalFormatting>
  <conditionalFormatting sqref="G12">
    <cfRule type="cellIs" dxfId="286" priority="42" operator="lessThan">
      <formula>$C$4</formula>
    </cfRule>
  </conditionalFormatting>
  <conditionalFormatting sqref="G13">
    <cfRule type="cellIs" dxfId="285" priority="43" operator="lessThan">
      <formula>$C$4</formula>
    </cfRule>
  </conditionalFormatting>
  <conditionalFormatting sqref="G14">
    <cfRule type="cellIs" dxfId="284" priority="44" operator="lessThan">
      <formula>$C$4</formula>
    </cfRule>
  </conditionalFormatting>
  <conditionalFormatting sqref="G15">
    <cfRule type="cellIs" dxfId="283" priority="45" operator="lessThan">
      <formula>$C$4</formula>
    </cfRule>
  </conditionalFormatting>
  <conditionalFormatting sqref="G16">
    <cfRule type="cellIs" dxfId="282" priority="46" operator="lessThan">
      <formula>$C$4</formula>
    </cfRule>
  </conditionalFormatting>
  <conditionalFormatting sqref="G17">
    <cfRule type="cellIs" dxfId="281" priority="47" operator="lessThan">
      <formula>$C$4</formula>
    </cfRule>
  </conditionalFormatting>
  <conditionalFormatting sqref="G18">
    <cfRule type="cellIs" dxfId="280" priority="48" operator="lessThan">
      <formula>$C$4</formula>
    </cfRule>
  </conditionalFormatting>
  <conditionalFormatting sqref="G19">
    <cfRule type="cellIs" dxfId="279" priority="49" operator="lessThan">
      <formula>$C$4</formula>
    </cfRule>
  </conditionalFormatting>
  <conditionalFormatting sqref="G20">
    <cfRule type="cellIs" dxfId="278" priority="50" operator="lessThan">
      <formula>$C$4</formula>
    </cfRule>
  </conditionalFormatting>
  <conditionalFormatting sqref="G21">
    <cfRule type="cellIs" dxfId="277" priority="51" operator="lessThan">
      <formula>$C$4</formula>
    </cfRule>
  </conditionalFormatting>
  <conditionalFormatting sqref="G22">
    <cfRule type="cellIs" dxfId="276" priority="52" operator="lessThan">
      <formula>$C$4</formula>
    </cfRule>
  </conditionalFormatting>
  <conditionalFormatting sqref="G23">
    <cfRule type="cellIs" dxfId="275" priority="53" operator="lessThan">
      <formula>$C$4</formula>
    </cfRule>
  </conditionalFormatting>
  <conditionalFormatting sqref="G24">
    <cfRule type="cellIs" dxfId="274" priority="54" operator="lessThan">
      <formula>$C$4</formula>
    </cfRule>
  </conditionalFormatting>
  <conditionalFormatting sqref="G25">
    <cfRule type="cellIs" dxfId="273" priority="55" operator="lessThan">
      <formula>$C$4</formula>
    </cfRule>
  </conditionalFormatting>
  <conditionalFormatting sqref="G26">
    <cfRule type="cellIs" dxfId="272" priority="56" operator="lessThan">
      <formula>$C$4</formula>
    </cfRule>
  </conditionalFormatting>
  <conditionalFormatting sqref="G27">
    <cfRule type="cellIs" dxfId="271" priority="57" operator="lessThan">
      <formula>$C$4</formula>
    </cfRule>
  </conditionalFormatting>
  <conditionalFormatting sqref="G28">
    <cfRule type="cellIs" dxfId="270" priority="58" operator="lessThan">
      <formula>$C$4</formula>
    </cfRule>
  </conditionalFormatting>
  <conditionalFormatting sqref="G29">
    <cfRule type="cellIs" dxfId="269" priority="59" operator="lessThan">
      <formula>$C$4</formula>
    </cfRule>
  </conditionalFormatting>
  <conditionalFormatting sqref="G30">
    <cfRule type="cellIs" dxfId="268" priority="60" operator="lessThan">
      <formula>$C$4</formula>
    </cfRule>
  </conditionalFormatting>
  <conditionalFormatting sqref="G31">
    <cfRule type="cellIs" dxfId="267" priority="61" operator="lessThan">
      <formula>$C$4</formula>
    </cfRule>
  </conditionalFormatting>
  <conditionalFormatting sqref="G32">
    <cfRule type="cellIs" dxfId="266" priority="62" operator="lessThan">
      <formula>$C$4</formula>
    </cfRule>
  </conditionalFormatting>
  <conditionalFormatting sqref="G33">
    <cfRule type="cellIs" dxfId="265" priority="63" operator="lessThan">
      <formula>$C$4</formula>
    </cfRule>
  </conditionalFormatting>
  <conditionalFormatting sqref="G34">
    <cfRule type="cellIs" dxfId="264" priority="64" operator="lessThan">
      <formula>$C$4</formula>
    </cfRule>
  </conditionalFormatting>
  <conditionalFormatting sqref="G35">
    <cfRule type="cellIs" dxfId="263" priority="65" operator="lessThan">
      <formula>$C$4</formula>
    </cfRule>
  </conditionalFormatting>
  <conditionalFormatting sqref="G36">
    <cfRule type="cellIs" dxfId="262" priority="66" operator="lessThan">
      <formula>$C$4</formula>
    </cfRule>
  </conditionalFormatting>
  <conditionalFormatting sqref="G37">
    <cfRule type="cellIs" dxfId="261" priority="67" operator="lessThan">
      <formula>$C$4</formula>
    </cfRule>
  </conditionalFormatting>
  <conditionalFormatting sqref="G38">
    <cfRule type="cellIs" dxfId="260" priority="68" operator="lessThan">
      <formula>$C$4</formula>
    </cfRule>
  </conditionalFormatting>
  <conditionalFormatting sqref="G39">
    <cfRule type="cellIs" dxfId="259" priority="69" operator="lessThan">
      <formula>$C$4</formula>
    </cfRule>
  </conditionalFormatting>
  <conditionalFormatting sqref="G40">
    <cfRule type="cellIs" dxfId="258" priority="70" operator="lessThan">
      <formula>$C$4</formula>
    </cfRule>
  </conditionalFormatting>
  <conditionalFormatting sqref="G41">
    <cfRule type="cellIs" dxfId="257" priority="71" operator="lessThan">
      <formula>$C$4</formula>
    </cfRule>
  </conditionalFormatting>
  <conditionalFormatting sqref="G42">
    <cfRule type="cellIs" dxfId="256" priority="72" operator="lessThan">
      <formula>$C$4</formula>
    </cfRule>
  </conditionalFormatting>
  <conditionalFormatting sqref="G43">
    <cfRule type="cellIs" dxfId="255" priority="73" operator="lessThan">
      <formula>$C$4</formula>
    </cfRule>
  </conditionalFormatting>
  <conditionalFormatting sqref="G44">
    <cfRule type="cellIs" dxfId="254" priority="74" operator="lessThan">
      <formula>$C$4</formula>
    </cfRule>
  </conditionalFormatting>
  <conditionalFormatting sqref="G45">
    <cfRule type="cellIs" dxfId="253" priority="75" operator="lessThan">
      <formula>$C$4</formula>
    </cfRule>
  </conditionalFormatting>
  <conditionalFormatting sqref="G46">
    <cfRule type="cellIs" dxfId="252" priority="76" operator="lessThan">
      <formula>$C$4</formula>
    </cfRule>
  </conditionalFormatting>
  <conditionalFormatting sqref="G47">
    <cfRule type="cellIs" dxfId="251" priority="77" operator="lessThan">
      <formula>$C$4</formula>
    </cfRule>
  </conditionalFormatting>
  <conditionalFormatting sqref="G48">
    <cfRule type="cellIs" dxfId="250" priority="78" operator="lessThan">
      <formula>$C$4</formula>
    </cfRule>
  </conditionalFormatting>
  <conditionalFormatting sqref="G49">
    <cfRule type="cellIs" dxfId="249" priority="79" operator="lessThan">
      <formula>$C$4</formula>
    </cfRule>
  </conditionalFormatting>
  <conditionalFormatting sqref="G50">
    <cfRule type="cellIs" dxfId="248" priority="80" operator="lessThan">
      <formula>$C$4</formula>
    </cfRule>
  </conditionalFormatting>
  <conditionalFormatting sqref="K11">
    <cfRule type="cellIs" dxfId="247" priority="81" operator="lessThan">
      <formula>$C$4</formula>
    </cfRule>
  </conditionalFormatting>
  <conditionalFormatting sqref="K12">
    <cfRule type="cellIs" dxfId="246" priority="82" operator="lessThan">
      <formula>$C$4</formula>
    </cfRule>
  </conditionalFormatting>
  <conditionalFormatting sqref="K13">
    <cfRule type="cellIs" dxfId="245" priority="83" operator="lessThan">
      <formula>$C$4</formula>
    </cfRule>
  </conditionalFormatting>
  <conditionalFormatting sqref="K14">
    <cfRule type="cellIs" dxfId="244" priority="84" operator="lessThan">
      <formula>$C$4</formula>
    </cfRule>
  </conditionalFormatting>
  <conditionalFormatting sqref="K15">
    <cfRule type="cellIs" dxfId="243" priority="85" operator="lessThan">
      <formula>$C$4</formula>
    </cfRule>
  </conditionalFormatting>
  <conditionalFormatting sqref="K16">
    <cfRule type="cellIs" dxfId="242" priority="86" operator="lessThan">
      <formula>$C$4</formula>
    </cfRule>
  </conditionalFormatting>
  <conditionalFormatting sqref="K17">
    <cfRule type="cellIs" dxfId="241" priority="87" operator="lessThan">
      <formula>$C$4</formula>
    </cfRule>
  </conditionalFormatting>
  <conditionalFormatting sqref="K18">
    <cfRule type="cellIs" dxfId="240" priority="88" operator="lessThan">
      <formula>$C$4</formula>
    </cfRule>
  </conditionalFormatting>
  <conditionalFormatting sqref="K19">
    <cfRule type="cellIs" dxfId="239" priority="89" operator="lessThan">
      <formula>$C$4</formula>
    </cfRule>
  </conditionalFormatting>
  <conditionalFormatting sqref="K20">
    <cfRule type="cellIs" dxfId="238" priority="90" operator="lessThan">
      <formula>$C$4</formula>
    </cfRule>
  </conditionalFormatting>
  <conditionalFormatting sqref="K21">
    <cfRule type="cellIs" dxfId="237" priority="91" operator="lessThan">
      <formula>$C$4</formula>
    </cfRule>
  </conditionalFormatting>
  <conditionalFormatting sqref="K22">
    <cfRule type="cellIs" dxfId="236" priority="92" operator="lessThan">
      <formula>$C$4</formula>
    </cfRule>
  </conditionalFormatting>
  <conditionalFormatting sqref="K23">
    <cfRule type="cellIs" dxfId="235" priority="93" operator="lessThan">
      <formula>$C$4</formula>
    </cfRule>
  </conditionalFormatting>
  <conditionalFormatting sqref="K24">
    <cfRule type="cellIs" dxfId="234" priority="94" operator="lessThan">
      <formula>$C$4</formula>
    </cfRule>
  </conditionalFormatting>
  <conditionalFormatting sqref="K25">
    <cfRule type="cellIs" dxfId="233" priority="95" operator="lessThan">
      <formula>$C$4</formula>
    </cfRule>
  </conditionalFormatting>
  <conditionalFormatting sqref="K26">
    <cfRule type="cellIs" dxfId="232" priority="96" operator="lessThan">
      <formula>$C$4</formula>
    </cfRule>
  </conditionalFormatting>
  <conditionalFormatting sqref="K27">
    <cfRule type="cellIs" dxfId="231" priority="97" operator="lessThan">
      <formula>$C$4</formula>
    </cfRule>
  </conditionalFormatting>
  <conditionalFormatting sqref="K28">
    <cfRule type="cellIs" dxfId="230" priority="98" operator="lessThan">
      <formula>$C$4</formula>
    </cfRule>
  </conditionalFormatting>
  <conditionalFormatting sqref="K29">
    <cfRule type="cellIs" dxfId="229" priority="99" operator="lessThan">
      <formula>$C$4</formula>
    </cfRule>
  </conditionalFormatting>
  <conditionalFormatting sqref="K30">
    <cfRule type="cellIs" dxfId="228" priority="100" operator="lessThan">
      <formula>$C$4</formula>
    </cfRule>
  </conditionalFormatting>
  <conditionalFormatting sqref="K31">
    <cfRule type="cellIs" dxfId="227" priority="101" operator="lessThan">
      <formula>$C$4</formula>
    </cfRule>
  </conditionalFormatting>
  <conditionalFormatting sqref="K32">
    <cfRule type="cellIs" dxfId="226" priority="102" operator="lessThan">
      <formula>$C$4</formula>
    </cfRule>
  </conditionalFormatting>
  <conditionalFormatting sqref="K33">
    <cfRule type="cellIs" dxfId="225" priority="103" operator="lessThan">
      <formula>$C$4</formula>
    </cfRule>
  </conditionalFormatting>
  <conditionalFormatting sqref="K34">
    <cfRule type="cellIs" dxfId="224" priority="104" operator="lessThan">
      <formula>$C$4</formula>
    </cfRule>
  </conditionalFormatting>
  <conditionalFormatting sqref="K35">
    <cfRule type="cellIs" dxfId="223" priority="105" operator="lessThan">
      <formula>$C$4</formula>
    </cfRule>
  </conditionalFormatting>
  <conditionalFormatting sqref="K36">
    <cfRule type="cellIs" dxfId="222" priority="106" operator="lessThan">
      <formula>$C$4</formula>
    </cfRule>
  </conditionalFormatting>
  <conditionalFormatting sqref="K37">
    <cfRule type="cellIs" dxfId="221" priority="107" operator="lessThan">
      <formula>$C$4</formula>
    </cfRule>
  </conditionalFormatting>
  <conditionalFormatting sqref="K38">
    <cfRule type="cellIs" dxfId="220" priority="108" operator="lessThan">
      <formula>$C$4</formula>
    </cfRule>
  </conditionalFormatting>
  <conditionalFormatting sqref="K39">
    <cfRule type="cellIs" dxfId="219" priority="109" operator="lessThan">
      <formula>$C$4</formula>
    </cfRule>
  </conditionalFormatting>
  <conditionalFormatting sqref="K40">
    <cfRule type="cellIs" dxfId="218" priority="110" operator="lessThan">
      <formula>$C$4</formula>
    </cfRule>
  </conditionalFormatting>
  <conditionalFormatting sqref="K41">
    <cfRule type="cellIs" dxfId="217" priority="111" operator="lessThan">
      <formula>$C$4</formula>
    </cfRule>
  </conditionalFormatting>
  <conditionalFormatting sqref="K42">
    <cfRule type="cellIs" dxfId="216" priority="112" operator="lessThan">
      <formula>$C$4</formula>
    </cfRule>
  </conditionalFormatting>
  <conditionalFormatting sqref="K43">
    <cfRule type="cellIs" dxfId="215" priority="113" operator="lessThan">
      <formula>$C$4</formula>
    </cfRule>
  </conditionalFormatting>
  <conditionalFormatting sqref="K44">
    <cfRule type="cellIs" dxfId="214" priority="114" operator="lessThan">
      <formula>$C$4</formula>
    </cfRule>
  </conditionalFormatting>
  <conditionalFormatting sqref="K45">
    <cfRule type="cellIs" dxfId="213" priority="115" operator="lessThan">
      <formula>$C$4</formula>
    </cfRule>
  </conditionalFormatting>
  <conditionalFormatting sqref="K46">
    <cfRule type="cellIs" dxfId="212" priority="116" operator="lessThan">
      <formula>$C$4</formula>
    </cfRule>
  </conditionalFormatting>
  <conditionalFormatting sqref="K47">
    <cfRule type="cellIs" dxfId="211" priority="117" operator="lessThan">
      <formula>$C$4</formula>
    </cfRule>
  </conditionalFormatting>
  <conditionalFormatting sqref="K48">
    <cfRule type="cellIs" dxfId="210" priority="118" operator="lessThan">
      <formula>$C$4</formula>
    </cfRule>
  </conditionalFormatting>
  <conditionalFormatting sqref="K49">
    <cfRule type="cellIs" dxfId="209" priority="119" operator="lessThan">
      <formula>$C$4</formula>
    </cfRule>
  </conditionalFormatting>
  <conditionalFormatting sqref="K50">
    <cfRule type="cellIs" dxfId="208" priority="120" operator="lessThan">
      <formula>$C$4</formula>
    </cfRule>
  </conditionalFormatting>
  <conditionalFormatting sqref="M11">
    <cfRule type="cellIs" dxfId="207" priority="121" operator="lessThan">
      <formula>$C$4</formula>
    </cfRule>
  </conditionalFormatting>
  <conditionalFormatting sqref="M12">
    <cfRule type="cellIs" dxfId="206" priority="122" operator="lessThan">
      <formula>$C$4</formula>
    </cfRule>
  </conditionalFormatting>
  <conditionalFormatting sqref="M13">
    <cfRule type="cellIs" dxfId="205" priority="123" operator="lessThan">
      <formula>$C$4</formula>
    </cfRule>
  </conditionalFormatting>
  <conditionalFormatting sqref="M14">
    <cfRule type="cellIs" dxfId="204" priority="124" operator="lessThan">
      <formula>$C$4</formula>
    </cfRule>
  </conditionalFormatting>
  <conditionalFormatting sqref="M15">
    <cfRule type="cellIs" dxfId="203" priority="125" operator="lessThan">
      <formula>$C$4</formula>
    </cfRule>
  </conditionalFormatting>
  <conditionalFormatting sqref="M16">
    <cfRule type="cellIs" dxfId="202" priority="126" operator="lessThan">
      <formula>$C$4</formula>
    </cfRule>
  </conditionalFormatting>
  <conditionalFormatting sqref="M17">
    <cfRule type="cellIs" dxfId="201" priority="127" operator="lessThan">
      <formula>$C$4</formula>
    </cfRule>
  </conditionalFormatting>
  <conditionalFormatting sqref="M18">
    <cfRule type="cellIs" dxfId="200" priority="128" operator="lessThan">
      <formula>$C$4</formula>
    </cfRule>
  </conditionalFormatting>
  <conditionalFormatting sqref="M19">
    <cfRule type="cellIs" dxfId="199" priority="129" operator="lessThan">
      <formula>$C$4</formula>
    </cfRule>
  </conditionalFormatting>
  <conditionalFormatting sqref="M20">
    <cfRule type="cellIs" dxfId="198" priority="130" operator="lessThan">
      <formula>$C$4</formula>
    </cfRule>
  </conditionalFormatting>
  <conditionalFormatting sqref="M21">
    <cfRule type="cellIs" dxfId="197" priority="131" operator="lessThan">
      <formula>$C$4</formula>
    </cfRule>
  </conditionalFormatting>
  <conditionalFormatting sqref="M22">
    <cfRule type="cellIs" dxfId="196" priority="132" operator="lessThan">
      <formula>$C$4</formula>
    </cfRule>
  </conditionalFormatting>
  <conditionalFormatting sqref="M23">
    <cfRule type="cellIs" dxfId="195" priority="133" operator="lessThan">
      <formula>$C$4</formula>
    </cfRule>
  </conditionalFormatting>
  <conditionalFormatting sqref="M24">
    <cfRule type="cellIs" dxfId="194" priority="134" operator="lessThan">
      <formula>$C$4</formula>
    </cfRule>
  </conditionalFormatting>
  <conditionalFormatting sqref="M25">
    <cfRule type="cellIs" dxfId="193" priority="135" operator="lessThan">
      <formula>$C$4</formula>
    </cfRule>
  </conditionalFormatting>
  <conditionalFormatting sqref="M26">
    <cfRule type="cellIs" dxfId="192" priority="136" operator="lessThan">
      <formula>$C$4</formula>
    </cfRule>
  </conditionalFormatting>
  <conditionalFormatting sqref="M27">
    <cfRule type="cellIs" dxfId="191" priority="137" operator="lessThan">
      <formula>$C$4</formula>
    </cfRule>
  </conditionalFormatting>
  <conditionalFormatting sqref="M28">
    <cfRule type="cellIs" dxfId="190" priority="138" operator="lessThan">
      <formula>$C$4</formula>
    </cfRule>
  </conditionalFormatting>
  <conditionalFormatting sqref="M29">
    <cfRule type="cellIs" dxfId="189" priority="139" operator="lessThan">
      <formula>$C$4</formula>
    </cfRule>
  </conditionalFormatting>
  <conditionalFormatting sqref="M30">
    <cfRule type="cellIs" dxfId="188" priority="140" operator="lessThan">
      <formula>$C$4</formula>
    </cfRule>
  </conditionalFormatting>
  <conditionalFormatting sqref="M31">
    <cfRule type="cellIs" dxfId="187" priority="141" operator="lessThan">
      <formula>$C$4</formula>
    </cfRule>
  </conditionalFormatting>
  <conditionalFormatting sqref="M32">
    <cfRule type="cellIs" dxfId="186" priority="142" operator="lessThan">
      <formula>$C$4</formula>
    </cfRule>
  </conditionalFormatting>
  <conditionalFormatting sqref="M33">
    <cfRule type="cellIs" dxfId="185" priority="143" operator="lessThan">
      <formula>$C$4</formula>
    </cfRule>
  </conditionalFormatting>
  <conditionalFormatting sqref="M34">
    <cfRule type="cellIs" dxfId="184" priority="144" operator="lessThan">
      <formula>$C$4</formula>
    </cfRule>
  </conditionalFormatting>
  <conditionalFormatting sqref="M35">
    <cfRule type="cellIs" dxfId="183" priority="145" operator="lessThan">
      <formula>$C$4</formula>
    </cfRule>
  </conditionalFormatting>
  <conditionalFormatting sqref="M36">
    <cfRule type="cellIs" dxfId="182" priority="146" operator="lessThan">
      <formula>$C$4</formula>
    </cfRule>
  </conditionalFormatting>
  <conditionalFormatting sqref="M37">
    <cfRule type="cellIs" dxfId="181" priority="147" operator="lessThan">
      <formula>$C$4</formula>
    </cfRule>
  </conditionalFormatting>
  <conditionalFormatting sqref="M38">
    <cfRule type="cellIs" dxfId="180" priority="148" operator="lessThan">
      <formula>$C$4</formula>
    </cfRule>
  </conditionalFormatting>
  <conditionalFormatting sqref="M39">
    <cfRule type="cellIs" dxfId="179" priority="149" operator="lessThan">
      <formula>$C$4</formula>
    </cfRule>
  </conditionalFormatting>
  <conditionalFormatting sqref="M40">
    <cfRule type="cellIs" dxfId="178" priority="150" operator="lessThan">
      <formula>$C$4</formula>
    </cfRule>
  </conditionalFormatting>
  <conditionalFormatting sqref="M41">
    <cfRule type="cellIs" dxfId="177" priority="151" operator="lessThan">
      <formula>$C$4</formula>
    </cfRule>
  </conditionalFormatting>
  <conditionalFormatting sqref="M42">
    <cfRule type="cellIs" dxfId="176" priority="152" operator="lessThan">
      <formula>$C$4</formula>
    </cfRule>
  </conditionalFormatting>
  <conditionalFormatting sqref="M43">
    <cfRule type="cellIs" dxfId="175" priority="153" operator="lessThan">
      <formula>$C$4</formula>
    </cfRule>
  </conditionalFormatting>
  <conditionalFormatting sqref="M44">
    <cfRule type="cellIs" dxfId="174" priority="154" operator="lessThan">
      <formula>$C$4</formula>
    </cfRule>
  </conditionalFormatting>
  <conditionalFormatting sqref="M45">
    <cfRule type="cellIs" dxfId="173" priority="155" operator="lessThan">
      <formula>$C$4</formula>
    </cfRule>
  </conditionalFormatting>
  <conditionalFormatting sqref="M46">
    <cfRule type="cellIs" dxfId="172" priority="156" operator="lessThan">
      <formula>$C$4</formula>
    </cfRule>
  </conditionalFormatting>
  <conditionalFormatting sqref="M47">
    <cfRule type="cellIs" dxfId="171" priority="157" operator="lessThan">
      <formula>$C$4</formula>
    </cfRule>
  </conditionalFormatting>
  <conditionalFormatting sqref="M48">
    <cfRule type="cellIs" dxfId="170" priority="158" operator="lessThan">
      <formula>$C$4</formula>
    </cfRule>
  </conditionalFormatting>
  <conditionalFormatting sqref="M49">
    <cfRule type="cellIs" dxfId="169" priority="159" operator="lessThan">
      <formula>$C$4</formula>
    </cfRule>
  </conditionalFormatting>
  <conditionalFormatting sqref="M50">
    <cfRule type="cellIs" dxfId="168" priority="160" operator="lessThan">
      <formula>$C$4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rintOptions horizontalCentered="1"/>
  <pageMargins left="1.1023622047244095" right="0.19685039370078741" top="1.5354330708661419" bottom="0.19685039370078741" header="0.31496062992125984" footer="0.31496062992125984"/>
  <pageSetup paperSize="5" scale="7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view="pageBreakPreview" zoomScale="60" zoomScaleNormal="100" workbookViewId="0">
      <pane xSplit="3" ySplit="10" topLeftCell="D11" activePane="bottomRight" state="frozen"/>
      <selection pane="topRight"/>
      <selection pane="bottomLeft"/>
      <selection pane="bottomRight" activeCell="R65" sqref="R65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0.140625" customWidth="1"/>
    <col min="5" max="5" width="0.42578125" customWidth="1"/>
    <col min="6" max="6" width="7.7109375" hidden="1" customWidth="1"/>
    <col min="7" max="7" width="7.7109375" customWidth="1"/>
    <col min="8" max="8" width="6.42578125" customWidth="1"/>
    <col min="9" max="9" width="8.28515625" customWidth="1"/>
    <col min="10" max="10" width="13.85546875" customWidth="1"/>
    <col min="11" max="11" width="0.140625" customWidth="1"/>
    <col min="12" max="12" width="7.7109375" hidden="1" customWidth="1"/>
    <col min="13" max="13" width="7.7109375" customWidth="1"/>
    <col min="14" max="14" width="6.140625" customWidth="1"/>
    <col min="15" max="15" width="9" customWidth="1"/>
    <col min="16" max="16" width="14.85546875" customWidth="1"/>
    <col min="17" max="17" width="7.7109375" hidden="1" customWidth="1"/>
    <col min="18" max="18" width="7.7109375" customWidth="1"/>
    <col min="19" max="19" width="0.28515625" customWidth="1"/>
    <col min="20" max="25" width="4.7109375" customWidth="1"/>
    <col min="26" max="26" width="4.5703125" customWidth="1"/>
    <col min="27" max="31" width="7.140625" hidden="1" customWidth="1"/>
    <col min="32" max="32" width="4.7109375" customWidth="1"/>
    <col min="33" max="33" width="7.140625" customWidth="1"/>
    <col min="34" max="34" width="5.140625" customWidth="1"/>
    <col min="35" max="35" width="5.42578125" customWidth="1"/>
    <col min="36" max="36" width="4.7109375" customWidth="1"/>
    <col min="37" max="38" width="4.7109375" hidden="1" customWidth="1"/>
    <col min="39" max="40" width="8.7109375" hidden="1" customWidth="1"/>
    <col min="41" max="52" width="7.140625" hidden="1" customWidth="1"/>
    <col min="53" max="53" width="6.42578125" customWidth="1"/>
    <col min="54" max="157" width="9.140625" hidden="1" customWidth="1"/>
    <col min="158" max="158" width="6.140625" hidden="1" customWidth="1"/>
    <col min="159" max="159" width="9" customWidth="1"/>
    <col min="160" max="160" width="10.28515625" customWidth="1"/>
    <col min="161" max="161" width="11.14062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441</v>
      </c>
      <c r="B1" s="20"/>
      <c r="C1" s="54" t="s">
        <v>0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87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441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89</v>
      </c>
      <c r="C7" s="18"/>
      <c r="D7" s="18"/>
      <c r="E7" s="55" t="s">
        <v>13</v>
      </c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2" t="s">
        <v>14</v>
      </c>
      <c r="B8" s="53" t="s">
        <v>15</v>
      </c>
      <c r="C8" s="52" t="s">
        <v>16</v>
      </c>
      <c r="D8" s="18"/>
      <c r="E8" s="61" t="s">
        <v>17</v>
      </c>
      <c r="F8" s="62"/>
      <c r="G8" s="62"/>
      <c r="H8" s="62"/>
      <c r="I8" s="62"/>
      <c r="J8" s="63"/>
      <c r="K8" s="58" t="s">
        <v>18</v>
      </c>
      <c r="L8" s="59"/>
      <c r="M8" s="59"/>
      <c r="N8" s="59"/>
      <c r="O8" s="59"/>
      <c r="P8" s="60"/>
      <c r="Q8" s="44" t="s">
        <v>19</v>
      </c>
      <c r="R8" s="44"/>
      <c r="S8" s="18"/>
      <c r="T8" s="43" t="s">
        <v>20</v>
      </c>
      <c r="U8" s="43"/>
      <c r="V8" s="43"/>
      <c r="W8" s="43"/>
      <c r="X8" s="43"/>
      <c r="Y8" s="43"/>
      <c r="Z8" s="43"/>
      <c r="AA8" s="43"/>
      <c r="AB8" s="43"/>
      <c r="AC8" s="43"/>
      <c r="AD8" s="43"/>
      <c r="AE8" s="33"/>
      <c r="AF8" s="46" t="s">
        <v>21</v>
      </c>
      <c r="AG8" s="46"/>
      <c r="AH8" s="46"/>
      <c r="AI8" s="46"/>
      <c r="AJ8" s="46"/>
      <c r="AK8" s="46"/>
      <c r="AL8" s="46"/>
      <c r="AM8" s="46"/>
      <c r="AN8" s="46"/>
      <c r="AO8" s="46"/>
      <c r="AP8" s="33"/>
      <c r="AQ8" s="48" t="s">
        <v>19</v>
      </c>
      <c r="AR8" s="48"/>
      <c r="AS8" s="48"/>
      <c r="AT8" s="48"/>
      <c r="AU8" s="48"/>
      <c r="AV8" s="48"/>
      <c r="AW8" s="48"/>
      <c r="AX8" s="48"/>
      <c r="AY8" s="48"/>
      <c r="AZ8" s="48"/>
      <c r="BA8" s="49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2"/>
      <c r="B9" s="53"/>
      <c r="C9" s="52"/>
      <c r="D9" s="18"/>
      <c r="E9" s="43" t="s">
        <v>22</v>
      </c>
      <c r="F9" s="43"/>
      <c r="G9" s="64" t="s">
        <v>23</v>
      </c>
      <c r="H9" s="65"/>
      <c r="I9" s="65"/>
      <c r="J9" s="66"/>
      <c r="K9" s="46" t="s">
        <v>22</v>
      </c>
      <c r="L9" s="46"/>
      <c r="M9" s="67" t="s">
        <v>23</v>
      </c>
      <c r="N9" s="68"/>
      <c r="O9" s="68"/>
      <c r="P9" s="69"/>
      <c r="Q9" s="56" t="s">
        <v>22</v>
      </c>
      <c r="R9" s="56" t="s">
        <v>23</v>
      </c>
      <c r="S9" s="18"/>
      <c r="T9" s="40" t="s">
        <v>24</v>
      </c>
      <c r="U9" s="40" t="s">
        <v>25</v>
      </c>
      <c r="V9" s="40" t="s">
        <v>26</v>
      </c>
      <c r="W9" s="40" t="s">
        <v>27</v>
      </c>
      <c r="X9" s="40" t="s">
        <v>28</v>
      </c>
      <c r="Y9" s="40" t="s">
        <v>29</v>
      </c>
      <c r="Z9" s="40" t="s">
        <v>30</v>
      </c>
      <c r="AA9" s="40" t="s">
        <v>31</v>
      </c>
      <c r="AB9" s="40" t="s">
        <v>32</v>
      </c>
      <c r="AC9" s="40" t="s">
        <v>33</v>
      </c>
      <c r="AD9" s="42" t="s">
        <v>34</v>
      </c>
      <c r="AE9" s="33"/>
      <c r="AF9" s="50" t="s">
        <v>35</v>
      </c>
      <c r="AG9" s="50" t="s">
        <v>36</v>
      </c>
      <c r="AH9" s="50" t="s">
        <v>37</v>
      </c>
      <c r="AI9" s="50" t="s">
        <v>38</v>
      </c>
      <c r="AJ9" s="50" t="s">
        <v>39</v>
      </c>
      <c r="AK9" s="50" t="s">
        <v>40</v>
      </c>
      <c r="AL9" s="50" t="s">
        <v>41</v>
      </c>
      <c r="AM9" s="50" t="s">
        <v>42</v>
      </c>
      <c r="AN9" s="50" t="s">
        <v>43</v>
      </c>
      <c r="AO9" s="50" t="s">
        <v>44</v>
      </c>
      <c r="AP9" s="33"/>
      <c r="AQ9" s="47" t="s">
        <v>45</v>
      </c>
      <c r="AR9" s="47"/>
      <c r="AS9" s="47" t="s">
        <v>46</v>
      </c>
      <c r="AT9" s="47"/>
      <c r="AU9" s="47" t="s">
        <v>47</v>
      </c>
      <c r="AV9" s="47"/>
      <c r="AW9" s="47"/>
      <c r="AX9" s="47" t="s">
        <v>48</v>
      </c>
      <c r="AY9" s="47"/>
      <c r="AZ9" s="47"/>
      <c r="BA9" s="49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2"/>
      <c r="B10" s="53"/>
      <c r="C10" s="52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7"/>
      <c r="R10" s="57"/>
      <c r="S10" s="18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2"/>
      <c r="AE10" s="33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49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ht="20.100000000000001" customHeight="1" x14ac:dyDescent="0.25">
      <c r="A11" s="19">
        <v>1</v>
      </c>
      <c r="B11" s="19">
        <v>52223</v>
      </c>
      <c r="C11" s="19" t="s">
        <v>88</v>
      </c>
      <c r="D11" s="18"/>
      <c r="E11" s="19">
        <f t="shared" ref="E11:E50" si="0">IF((COUNTA(T11:AA11)&gt;0),(ROUND( AVERAGE(T11:AA11),0)),"")</f>
        <v>90</v>
      </c>
      <c r="F11" s="19" t="str">
        <f t="shared" ref="F11:F50" si="1">IF(AND(ISNUMBER(E11),E11&gt;=1),IF(E11&lt;=$FD$13,$FE$13,IF(E11&lt;=$FD$14,$FE$14,IF(E11&lt;=$FD$15,$FE$15,IF(E11&lt;=$FD$16,$FE$16,)))), "")</f>
        <v>A</v>
      </c>
      <c r="G11" s="19">
        <f>IF((COUNTA(T11:AC11)&gt;0),(ROUND((AVERAGE(T11:AD11)),0)),"")</f>
        <v>90</v>
      </c>
      <c r="H11" s="19" t="str">
        <f t="shared" ref="H11:H50" si="2">IF(AND(ISNUMBER(G11),G11&gt;=1),IF(G11&lt;=$FD$13,$FE$13,IF(G11&lt;=$FD$14,$FE$14,IF(G11&lt;=$FD$15,$FE$15,IF(G11&lt;=$FD$16,$FE$16,)))), "")</f>
        <v>A</v>
      </c>
      <c r="I11" s="35">
        <v>1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Sangat mampu dalam memahami Gerja sebagai umat Allah dan persekutuan yang terbuka serta sifat-sifatnya</v>
      </c>
      <c r="K11" s="19">
        <f t="shared" ref="K11:K50" si="4">IF((COUNTA(AF11:AN11)&gt;0),AVERAGE(AF11:AN11),"")</f>
        <v>87</v>
      </c>
      <c r="L11" s="19" t="str">
        <f t="shared" ref="L11:L50" si="5">IF(AND(ISNUMBER(K11),K11&gt;=1), IF(K11&lt;=$FD$27,$FE$27,IF(K11&lt;=$FD$28,$FE$28,IF(K11&lt;=$FD$29,$FE$29,IF(K11&lt;=$FD$30,$FE$30,)))), "")</f>
        <v>A</v>
      </c>
      <c r="M11" s="19">
        <f t="shared" ref="M11:M50" si="6">IF((COUNTA(AF11:AO11)&gt;0),AVERAGE(AF11:AO11),"")</f>
        <v>87</v>
      </c>
      <c r="N11" s="19" t="str">
        <f t="shared" ref="N11:N50" si="7">IF(AND(ISNUMBER(M11),M11&gt;=1), IF(M11&lt;=$FD$27,$FE$27,IF(M11&lt;=$FD$28,$FE$28,IF(M11&lt;=$FD$29,$FE$29,IF(M11&lt;=$FD$30,$FE$30,)))), "")</f>
        <v>A</v>
      </c>
      <c r="O11" s="35">
        <v>1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Sangat terampil dalam berprilaku baik serta bertanggungjawab sebagai anggota Gereja yang merupakan umat Allah dan persekutuan yang terbuka</v>
      </c>
      <c r="Q11" s="19" t="str">
        <f t="shared" ref="Q11:Q50" si="9">IF(COUNTA(BA11)=1,BA11,"")</f>
        <v>A</v>
      </c>
      <c r="R11" s="19" t="str">
        <f t="shared" ref="R11:R50" si="10">IF(COUNTA(BA11)=1,BA11,"")</f>
        <v>A</v>
      </c>
      <c r="S11" s="18"/>
      <c r="T11" s="1">
        <v>91</v>
      </c>
      <c r="U11" s="1">
        <v>88</v>
      </c>
      <c r="V11" s="1">
        <v>91</v>
      </c>
      <c r="W11" s="1">
        <v>95</v>
      </c>
      <c r="X11" s="1">
        <v>88</v>
      </c>
      <c r="Y11" s="1">
        <v>85</v>
      </c>
      <c r="Z11" s="1">
        <v>90</v>
      </c>
      <c r="AA11" s="1"/>
      <c r="AB11" s="1"/>
      <c r="AC11" s="1"/>
      <c r="AD11" s="1"/>
      <c r="AE11" s="18"/>
      <c r="AF11" s="1">
        <v>86</v>
      </c>
      <c r="AG11" s="1">
        <v>88</v>
      </c>
      <c r="AH11" s="1">
        <v>87</v>
      </c>
      <c r="AI11" s="1">
        <v>86</v>
      </c>
      <c r="AJ11" s="1">
        <v>88</v>
      </c>
      <c r="AK11" s="1"/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8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2" t="s">
        <v>54</v>
      </c>
      <c r="FD11" s="72"/>
      <c r="FE11" s="72"/>
      <c r="FG11" s="70" t="s">
        <v>55</v>
      </c>
      <c r="FH11" s="70"/>
      <c r="FI11" s="70"/>
    </row>
    <row r="12" spans="1:167" ht="20.100000000000001" customHeight="1" x14ac:dyDescent="0.25">
      <c r="A12" s="19">
        <v>2</v>
      </c>
      <c r="B12" s="19">
        <v>52224</v>
      </c>
      <c r="C12" s="19" t="s">
        <v>89</v>
      </c>
      <c r="D12" s="18"/>
      <c r="E12" s="19">
        <f t="shared" si="0"/>
        <v>92</v>
      </c>
      <c r="F12" s="19" t="str">
        <f t="shared" si="1"/>
        <v>A</v>
      </c>
      <c r="G12" s="19">
        <f>IF((COUNTA(T12:AC12)&gt;0),(ROUND((AVERAGE(T12:AD12)),0)),"")</f>
        <v>92</v>
      </c>
      <c r="H12" s="19" t="str">
        <f t="shared" si="2"/>
        <v>A</v>
      </c>
      <c r="I12" s="35">
        <v>1</v>
      </c>
      <c r="J12" s="19" t="str">
        <f t="shared" si="3"/>
        <v>Sangat mampu dalam memahami Gerja sebagai umat Allah dan persekutuan yang terbuka serta sifat-sifatnya</v>
      </c>
      <c r="K12" s="19">
        <f t="shared" si="4"/>
        <v>87</v>
      </c>
      <c r="L12" s="19" t="str">
        <f t="shared" si="5"/>
        <v>A</v>
      </c>
      <c r="M12" s="19">
        <f t="shared" si="6"/>
        <v>87</v>
      </c>
      <c r="N12" s="19" t="str">
        <f t="shared" si="7"/>
        <v>A</v>
      </c>
      <c r="O12" s="35">
        <v>1</v>
      </c>
      <c r="P12" s="19" t="str">
        <f t="shared" si="8"/>
        <v>Sangat terampil dalam berprilaku baik serta bertanggungjawab sebagai anggota Gereja yang merupakan umat Allah dan persekutuan yang terbuka</v>
      </c>
      <c r="Q12" s="19" t="str">
        <f t="shared" si="9"/>
        <v>A</v>
      </c>
      <c r="R12" s="19" t="str">
        <f t="shared" si="10"/>
        <v>A</v>
      </c>
      <c r="S12" s="18"/>
      <c r="T12" s="1">
        <v>90</v>
      </c>
      <c r="U12" s="1">
        <v>92</v>
      </c>
      <c r="V12" s="1">
        <v>90</v>
      </c>
      <c r="W12" s="1">
        <v>90</v>
      </c>
      <c r="X12" s="1">
        <v>92</v>
      </c>
      <c r="Y12" s="1">
        <v>95</v>
      </c>
      <c r="Z12" s="1">
        <v>92</v>
      </c>
      <c r="AA12" s="1"/>
      <c r="AB12" s="1"/>
      <c r="AC12" s="1"/>
      <c r="AD12" s="1"/>
      <c r="AE12" s="18"/>
      <c r="AF12" s="1">
        <v>88</v>
      </c>
      <c r="AG12" s="1">
        <v>86</v>
      </c>
      <c r="AH12" s="1">
        <v>86</v>
      </c>
      <c r="AI12" s="1">
        <v>86</v>
      </c>
      <c r="AJ12" s="1">
        <v>89</v>
      </c>
      <c r="AK12" s="1"/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8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 ht="20.100000000000001" customHeight="1" x14ac:dyDescent="0.25">
      <c r="A13" s="19">
        <v>3</v>
      </c>
      <c r="B13" s="19">
        <v>52225</v>
      </c>
      <c r="C13" s="19" t="s">
        <v>90</v>
      </c>
      <c r="D13" s="18"/>
      <c r="E13" s="19">
        <f t="shared" si="0"/>
        <v>90</v>
      </c>
      <c r="F13" s="19" t="str">
        <f t="shared" si="1"/>
        <v>A</v>
      </c>
      <c r="G13" s="19">
        <f>IF((COUNTA(T12:AC12)&gt;0),(ROUND((AVERAGE(T13:AD13)),0)),"")</f>
        <v>90</v>
      </c>
      <c r="H13" s="19" t="str">
        <f t="shared" si="2"/>
        <v>A</v>
      </c>
      <c r="I13" s="35">
        <v>1</v>
      </c>
      <c r="J13" s="19" t="str">
        <f t="shared" si="3"/>
        <v>Sangat mampu dalam memahami Gerja sebagai umat Allah dan persekutuan yang terbuka serta sifat-sifatnya</v>
      </c>
      <c r="K13" s="19">
        <f t="shared" si="4"/>
        <v>86</v>
      </c>
      <c r="L13" s="19" t="str">
        <f t="shared" si="5"/>
        <v>A</v>
      </c>
      <c r="M13" s="19">
        <f t="shared" si="6"/>
        <v>86</v>
      </c>
      <c r="N13" s="19" t="str">
        <f t="shared" si="7"/>
        <v>A</v>
      </c>
      <c r="O13" s="35">
        <v>1</v>
      </c>
      <c r="P13" s="19" t="str">
        <f t="shared" si="8"/>
        <v>Sangat terampil dalam berprilaku baik serta bertanggungjawab sebagai anggota Gereja yang merupakan umat Allah dan persekutuan yang terbuka</v>
      </c>
      <c r="Q13" s="19" t="str">
        <f t="shared" si="9"/>
        <v>A</v>
      </c>
      <c r="R13" s="19" t="str">
        <f t="shared" si="10"/>
        <v>A</v>
      </c>
      <c r="S13" s="18"/>
      <c r="T13" s="1">
        <v>91</v>
      </c>
      <c r="U13" s="1">
        <v>88</v>
      </c>
      <c r="V13" s="1">
        <v>91</v>
      </c>
      <c r="W13" s="1">
        <v>90</v>
      </c>
      <c r="X13" s="1">
        <v>88</v>
      </c>
      <c r="Y13" s="1">
        <v>89</v>
      </c>
      <c r="Z13" s="1">
        <v>90</v>
      </c>
      <c r="AA13" s="1"/>
      <c r="AB13" s="1"/>
      <c r="AC13" s="1"/>
      <c r="AD13" s="1"/>
      <c r="AE13" s="18"/>
      <c r="AF13" s="1">
        <v>86</v>
      </c>
      <c r="AG13" s="1">
        <v>86</v>
      </c>
      <c r="AH13" s="1">
        <v>86</v>
      </c>
      <c r="AI13" s="1">
        <v>85</v>
      </c>
      <c r="AJ13" s="1">
        <v>87</v>
      </c>
      <c r="AK13" s="1"/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8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71">
        <v>1</v>
      </c>
      <c r="FH13" s="73" t="s">
        <v>98</v>
      </c>
      <c r="FI13" s="73" t="s">
        <v>99</v>
      </c>
      <c r="FJ13" s="74">
        <v>13101</v>
      </c>
      <c r="FK13" s="74">
        <v>13111</v>
      </c>
    </row>
    <row r="14" spans="1:167" ht="20.100000000000001" customHeight="1" x14ac:dyDescent="0.25">
      <c r="A14" s="19">
        <v>4</v>
      </c>
      <c r="B14" s="19">
        <v>52226</v>
      </c>
      <c r="C14" s="19" t="s">
        <v>91</v>
      </c>
      <c r="D14" s="18"/>
      <c r="E14" s="19">
        <f t="shared" si="0"/>
        <v>88</v>
      </c>
      <c r="F14" s="19" t="str">
        <f t="shared" si="1"/>
        <v>A</v>
      </c>
      <c r="G14" s="19">
        <f>IF((COUNTA(T12:AC12)&gt;0),(ROUND((AVERAGE(T14:AD14)),0)),"")</f>
        <v>88</v>
      </c>
      <c r="H14" s="19" t="str">
        <f t="shared" si="2"/>
        <v>A</v>
      </c>
      <c r="I14" s="35">
        <v>1</v>
      </c>
      <c r="J14" s="19" t="str">
        <f t="shared" si="3"/>
        <v>Sangat mampu dalam memahami Gerja sebagai umat Allah dan persekutuan yang terbuka serta sifat-sifatnya</v>
      </c>
      <c r="K14" s="19">
        <f t="shared" si="4"/>
        <v>86</v>
      </c>
      <c r="L14" s="19" t="str">
        <f t="shared" si="5"/>
        <v>A</v>
      </c>
      <c r="M14" s="19">
        <f t="shared" si="6"/>
        <v>86</v>
      </c>
      <c r="N14" s="19" t="str">
        <f t="shared" si="7"/>
        <v>A</v>
      </c>
      <c r="O14" s="35">
        <v>1</v>
      </c>
      <c r="P14" s="19" t="str">
        <f t="shared" si="8"/>
        <v>Sangat terampil dalam berprilaku baik serta bertanggungjawab sebagai anggota Gereja yang merupakan umat Allah dan persekutuan yang terbuka</v>
      </c>
      <c r="Q14" s="19" t="str">
        <f t="shared" si="9"/>
        <v>A</v>
      </c>
      <c r="R14" s="19" t="str">
        <f t="shared" si="10"/>
        <v>A</v>
      </c>
      <c r="S14" s="18"/>
      <c r="T14" s="1">
        <v>90</v>
      </c>
      <c r="U14" s="1">
        <v>90</v>
      </c>
      <c r="V14" s="1">
        <v>90</v>
      </c>
      <c r="W14" s="1">
        <v>90</v>
      </c>
      <c r="X14" s="1">
        <v>90</v>
      </c>
      <c r="Y14" s="1">
        <v>78</v>
      </c>
      <c r="Z14" s="1">
        <v>87</v>
      </c>
      <c r="AA14" s="1"/>
      <c r="AB14" s="1"/>
      <c r="AC14" s="1"/>
      <c r="AD14" s="1"/>
      <c r="AE14" s="18"/>
      <c r="AF14" s="1">
        <v>87</v>
      </c>
      <c r="AG14" s="1">
        <v>85</v>
      </c>
      <c r="AH14" s="1">
        <v>85</v>
      </c>
      <c r="AI14" s="1">
        <v>86</v>
      </c>
      <c r="AJ14" s="1">
        <v>87</v>
      </c>
      <c r="AK14" s="1"/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8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71"/>
      <c r="FH14" s="73"/>
      <c r="FI14" s="73"/>
      <c r="FJ14" s="74"/>
      <c r="FK14" s="74"/>
    </row>
    <row r="15" spans="1:167" ht="20.100000000000001" customHeight="1" x14ac:dyDescent="0.25">
      <c r="A15" s="19">
        <v>5</v>
      </c>
      <c r="B15" s="19">
        <v>52227</v>
      </c>
      <c r="C15" s="19" t="s">
        <v>92</v>
      </c>
      <c r="D15" s="18"/>
      <c r="E15" s="19">
        <f t="shared" si="0"/>
        <v>90</v>
      </c>
      <c r="F15" s="19" t="str">
        <f t="shared" si="1"/>
        <v>A</v>
      </c>
      <c r="G15" s="19">
        <f>IF((COUNTA(T12:AC12)&gt;0),(ROUND((AVERAGE(T15:AD15)),0)),"")</f>
        <v>90</v>
      </c>
      <c r="H15" s="19" t="str">
        <f t="shared" si="2"/>
        <v>A</v>
      </c>
      <c r="I15" s="35">
        <v>1</v>
      </c>
      <c r="J15" s="19" t="str">
        <f t="shared" si="3"/>
        <v>Sangat mampu dalam memahami Gerja sebagai umat Allah dan persekutuan yang terbuka serta sifat-sifatnya</v>
      </c>
      <c r="K15" s="19">
        <f t="shared" si="4"/>
        <v>87</v>
      </c>
      <c r="L15" s="19" t="str">
        <f t="shared" si="5"/>
        <v>A</v>
      </c>
      <c r="M15" s="19">
        <f t="shared" si="6"/>
        <v>87</v>
      </c>
      <c r="N15" s="19" t="str">
        <f t="shared" si="7"/>
        <v>A</v>
      </c>
      <c r="O15" s="35">
        <v>1</v>
      </c>
      <c r="P15" s="19" t="str">
        <f t="shared" si="8"/>
        <v>Sangat terampil dalam berprilaku baik serta bertanggungjawab sebagai anggota Gereja yang merupakan umat Allah dan persekutuan yang terbuka</v>
      </c>
      <c r="Q15" s="19" t="str">
        <f t="shared" si="9"/>
        <v>A</v>
      </c>
      <c r="R15" s="19" t="str">
        <f t="shared" si="10"/>
        <v>A</v>
      </c>
      <c r="S15" s="18"/>
      <c r="T15" s="1">
        <v>91</v>
      </c>
      <c r="U15" s="1">
        <v>87</v>
      </c>
      <c r="V15" s="1">
        <v>93</v>
      </c>
      <c r="W15" s="1">
        <v>90</v>
      </c>
      <c r="X15" s="1">
        <v>87</v>
      </c>
      <c r="Y15" s="1">
        <v>94</v>
      </c>
      <c r="Z15" s="1">
        <v>91</v>
      </c>
      <c r="AA15" s="1"/>
      <c r="AB15" s="1"/>
      <c r="AC15" s="1"/>
      <c r="AD15" s="1"/>
      <c r="AE15" s="18"/>
      <c r="AF15" s="1">
        <v>88</v>
      </c>
      <c r="AG15" s="1">
        <v>86</v>
      </c>
      <c r="AH15" s="1">
        <v>87</v>
      </c>
      <c r="AI15" s="1">
        <v>87</v>
      </c>
      <c r="AJ15" s="1">
        <v>87</v>
      </c>
      <c r="AK15" s="1"/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8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71">
        <v>2</v>
      </c>
      <c r="FH15" s="73"/>
      <c r="FI15" s="73"/>
      <c r="FJ15" s="74">
        <v>13102</v>
      </c>
      <c r="FK15" s="74">
        <v>13112</v>
      </c>
    </row>
    <row r="16" spans="1:167" ht="20.100000000000001" customHeight="1" x14ac:dyDescent="0.25">
      <c r="A16" s="19">
        <v>6</v>
      </c>
      <c r="B16" s="19">
        <v>52228</v>
      </c>
      <c r="C16" s="19" t="s">
        <v>93</v>
      </c>
      <c r="D16" s="18"/>
      <c r="E16" s="19">
        <f t="shared" si="0"/>
        <v>90</v>
      </c>
      <c r="F16" s="19" t="str">
        <f t="shared" si="1"/>
        <v>A</v>
      </c>
      <c r="G16" s="19">
        <f>IF((COUNTA(T12:AC12)&gt;0),(ROUND((AVERAGE(T16:AD16)),0)),"")</f>
        <v>90</v>
      </c>
      <c r="H16" s="19" t="str">
        <f t="shared" si="2"/>
        <v>A</v>
      </c>
      <c r="I16" s="35">
        <v>1</v>
      </c>
      <c r="J16" s="19" t="str">
        <f t="shared" si="3"/>
        <v>Sangat mampu dalam memahami Gerja sebagai umat Allah dan persekutuan yang terbuka serta sifat-sifatnya</v>
      </c>
      <c r="K16" s="19">
        <f t="shared" si="4"/>
        <v>87</v>
      </c>
      <c r="L16" s="19" t="str">
        <f t="shared" si="5"/>
        <v>A</v>
      </c>
      <c r="M16" s="19">
        <f t="shared" si="6"/>
        <v>87</v>
      </c>
      <c r="N16" s="19" t="str">
        <f t="shared" si="7"/>
        <v>A</v>
      </c>
      <c r="O16" s="35">
        <v>1</v>
      </c>
      <c r="P16" s="19" t="str">
        <f t="shared" si="8"/>
        <v>Sangat terampil dalam berprilaku baik serta bertanggungjawab sebagai anggota Gereja yang merupakan umat Allah dan persekutuan yang terbuka</v>
      </c>
      <c r="Q16" s="19" t="str">
        <f t="shared" si="9"/>
        <v>A</v>
      </c>
      <c r="R16" s="19" t="str">
        <f t="shared" si="10"/>
        <v>A</v>
      </c>
      <c r="S16" s="18"/>
      <c r="T16" s="1">
        <v>91</v>
      </c>
      <c r="U16" s="1">
        <v>85</v>
      </c>
      <c r="V16" s="1">
        <v>93</v>
      </c>
      <c r="W16" s="1">
        <v>91</v>
      </c>
      <c r="X16" s="1">
        <v>85</v>
      </c>
      <c r="Y16" s="1">
        <v>96</v>
      </c>
      <c r="Z16" s="1">
        <v>91</v>
      </c>
      <c r="AA16" s="1"/>
      <c r="AB16" s="1"/>
      <c r="AC16" s="1"/>
      <c r="AD16" s="1"/>
      <c r="AE16" s="18"/>
      <c r="AF16" s="1">
        <v>88</v>
      </c>
      <c r="AG16" s="1">
        <v>86</v>
      </c>
      <c r="AH16" s="1">
        <v>86</v>
      </c>
      <c r="AI16" s="1">
        <v>87</v>
      </c>
      <c r="AJ16" s="1">
        <v>88</v>
      </c>
      <c r="AK16" s="1"/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8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71"/>
      <c r="FH16" s="73"/>
      <c r="FI16" s="73"/>
      <c r="FJ16" s="74"/>
      <c r="FK16" s="74"/>
    </row>
    <row r="17" spans="1:167" ht="20.100000000000001" customHeight="1" x14ac:dyDescent="0.25">
      <c r="A17" s="19">
        <v>7</v>
      </c>
      <c r="B17" s="19">
        <v>52229</v>
      </c>
      <c r="C17" s="19" t="s">
        <v>94</v>
      </c>
      <c r="D17" s="18"/>
      <c r="E17" s="19">
        <f t="shared" si="0"/>
        <v>89</v>
      </c>
      <c r="F17" s="19" t="str">
        <f t="shared" si="1"/>
        <v>A</v>
      </c>
      <c r="G17" s="19">
        <f>IF((COUNTA(T12:AC12)&gt;0),(ROUND((AVERAGE(T17:AD17)),0)),"")</f>
        <v>89</v>
      </c>
      <c r="H17" s="19" t="str">
        <f t="shared" si="2"/>
        <v>A</v>
      </c>
      <c r="I17" s="35">
        <v>1</v>
      </c>
      <c r="J17" s="19" t="str">
        <f t="shared" si="3"/>
        <v>Sangat mampu dalam memahami Gerja sebagai umat Allah dan persekutuan yang terbuka serta sifat-sifatnya</v>
      </c>
      <c r="K17" s="19">
        <f t="shared" si="4"/>
        <v>87</v>
      </c>
      <c r="L17" s="19" t="str">
        <f t="shared" si="5"/>
        <v>A</v>
      </c>
      <c r="M17" s="19">
        <f t="shared" si="6"/>
        <v>87</v>
      </c>
      <c r="N17" s="19" t="str">
        <f t="shared" si="7"/>
        <v>A</v>
      </c>
      <c r="O17" s="35">
        <v>1</v>
      </c>
      <c r="P17" s="19" t="str">
        <f t="shared" si="8"/>
        <v>Sangat terampil dalam berprilaku baik serta bertanggungjawab sebagai anggota Gereja yang merupakan umat Allah dan persekutuan yang terbuka</v>
      </c>
      <c r="Q17" s="19" t="str">
        <f t="shared" si="9"/>
        <v>A</v>
      </c>
      <c r="R17" s="19" t="str">
        <f t="shared" si="10"/>
        <v>A</v>
      </c>
      <c r="S17" s="18"/>
      <c r="T17" s="1">
        <v>87</v>
      </c>
      <c r="U17" s="1">
        <v>90</v>
      </c>
      <c r="V17" s="1">
        <v>87</v>
      </c>
      <c r="W17" s="1">
        <v>90</v>
      </c>
      <c r="X17" s="1">
        <v>90</v>
      </c>
      <c r="Y17" s="1">
        <v>92</v>
      </c>
      <c r="Z17" s="1">
        <v>90</v>
      </c>
      <c r="AA17" s="1"/>
      <c r="AB17" s="1"/>
      <c r="AC17" s="1"/>
      <c r="AD17" s="1"/>
      <c r="AE17" s="18"/>
      <c r="AF17" s="1">
        <v>87</v>
      </c>
      <c r="AG17" s="1">
        <v>87</v>
      </c>
      <c r="AH17" s="1">
        <v>87</v>
      </c>
      <c r="AI17" s="1">
        <v>86</v>
      </c>
      <c r="AJ17" s="1">
        <v>88</v>
      </c>
      <c r="AK17" s="1"/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8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1">
        <v>3</v>
      </c>
      <c r="FH17" s="73"/>
      <c r="FI17" s="73"/>
      <c r="FJ17" s="74">
        <v>13103</v>
      </c>
      <c r="FK17" s="74">
        <v>13113</v>
      </c>
    </row>
    <row r="18" spans="1:167" ht="20.100000000000001" customHeight="1" x14ac:dyDescent="0.25">
      <c r="A18" s="19">
        <v>8</v>
      </c>
      <c r="B18" s="19">
        <v>52230</v>
      </c>
      <c r="C18" s="19" t="s">
        <v>95</v>
      </c>
      <c r="D18" s="18"/>
      <c r="E18" s="19">
        <f t="shared" si="0"/>
        <v>88</v>
      </c>
      <c r="F18" s="19" t="str">
        <f t="shared" si="1"/>
        <v>A</v>
      </c>
      <c r="G18" s="19">
        <f>IF((COUNTA(T12:AC12)&gt;0),(ROUND((AVERAGE(T18:AD18)),0)),"")</f>
        <v>88</v>
      </c>
      <c r="H18" s="19" t="str">
        <f t="shared" si="2"/>
        <v>A</v>
      </c>
      <c r="I18" s="35">
        <v>1</v>
      </c>
      <c r="J18" s="19" t="str">
        <f t="shared" si="3"/>
        <v>Sangat mampu dalam memahami Gerja sebagai umat Allah dan persekutuan yang terbuka serta sifat-sifatnya</v>
      </c>
      <c r="K18" s="19">
        <f t="shared" si="4"/>
        <v>86</v>
      </c>
      <c r="L18" s="19" t="str">
        <f t="shared" si="5"/>
        <v>A</v>
      </c>
      <c r="M18" s="19">
        <f t="shared" si="6"/>
        <v>86</v>
      </c>
      <c r="N18" s="19" t="str">
        <f t="shared" si="7"/>
        <v>A</v>
      </c>
      <c r="O18" s="35">
        <v>1</v>
      </c>
      <c r="P18" s="19" t="str">
        <f t="shared" si="8"/>
        <v>Sangat terampil dalam berprilaku baik serta bertanggungjawab sebagai anggota Gereja yang merupakan umat Allah dan persekutuan yang terbuka</v>
      </c>
      <c r="Q18" s="19" t="str">
        <f t="shared" si="9"/>
        <v>A</v>
      </c>
      <c r="R18" s="19" t="str">
        <f t="shared" si="10"/>
        <v>A</v>
      </c>
      <c r="S18" s="18"/>
      <c r="T18" s="1">
        <v>90</v>
      </c>
      <c r="U18" s="1">
        <v>85</v>
      </c>
      <c r="V18" s="1">
        <v>90</v>
      </c>
      <c r="W18" s="1">
        <v>88</v>
      </c>
      <c r="X18" s="1">
        <v>85</v>
      </c>
      <c r="Y18" s="1">
        <v>89</v>
      </c>
      <c r="Z18" s="1">
        <v>88</v>
      </c>
      <c r="AA18" s="1"/>
      <c r="AB18" s="1"/>
      <c r="AC18" s="1"/>
      <c r="AD18" s="1"/>
      <c r="AE18" s="18"/>
      <c r="AF18" s="1">
        <v>85</v>
      </c>
      <c r="AG18" s="1">
        <v>87</v>
      </c>
      <c r="AH18" s="1">
        <v>85</v>
      </c>
      <c r="AI18" s="1">
        <v>86</v>
      </c>
      <c r="AJ18" s="1">
        <v>87</v>
      </c>
      <c r="AK18" s="1"/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8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1"/>
      <c r="FH18" s="73"/>
      <c r="FI18" s="73"/>
      <c r="FJ18" s="74"/>
      <c r="FK18" s="74"/>
    </row>
    <row r="19" spans="1:167" ht="20.100000000000001" customHeight="1" x14ac:dyDescent="0.25">
      <c r="A19" s="19">
        <v>9</v>
      </c>
      <c r="B19" s="19">
        <v>52231</v>
      </c>
      <c r="C19" s="19" t="s">
        <v>96</v>
      </c>
      <c r="D19" s="18"/>
      <c r="E19" s="19">
        <f t="shared" si="0"/>
        <v>87</v>
      </c>
      <c r="F19" s="19" t="str">
        <f t="shared" si="1"/>
        <v>A</v>
      </c>
      <c r="G19" s="19">
        <f>IF((COUNTA(T12:AC12)&gt;0),(ROUND((AVERAGE(T19:AD19)),0)),"")</f>
        <v>87</v>
      </c>
      <c r="H19" s="19" t="str">
        <f t="shared" si="2"/>
        <v>A</v>
      </c>
      <c r="I19" s="35">
        <v>1</v>
      </c>
      <c r="J19" s="19" t="str">
        <f t="shared" si="3"/>
        <v>Sangat mampu dalam memahami Gerja sebagai umat Allah dan persekutuan yang terbuka serta sifat-sifatnya</v>
      </c>
      <c r="K19" s="19">
        <f t="shared" si="4"/>
        <v>87</v>
      </c>
      <c r="L19" s="19" t="str">
        <f t="shared" si="5"/>
        <v>A</v>
      </c>
      <c r="M19" s="19">
        <f t="shared" si="6"/>
        <v>87</v>
      </c>
      <c r="N19" s="19" t="str">
        <f t="shared" si="7"/>
        <v>A</v>
      </c>
      <c r="O19" s="35">
        <v>1</v>
      </c>
      <c r="P19" s="19" t="str">
        <f t="shared" si="8"/>
        <v>Sangat terampil dalam berprilaku baik serta bertanggungjawab sebagai anggota Gereja yang merupakan umat Allah dan persekutuan yang terbuka</v>
      </c>
      <c r="Q19" s="19" t="str">
        <f t="shared" si="9"/>
        <v>A</v>
      </c>
      <c r="R19" s="19" t="str">
        <f t="shared" si="10"/>
        <v>A</v>
      </c>
      <c r="S19" s="18"/>
      <c r="T19" s="1">
        <v>88</v>
      </c>
      <c r="U19" s="1">
        <v>85</v>
      </c>
      <c r="V19" s="1">
        <v>88</v>
      </c>
      <c r="W19" s="1">
        <v>87</v>
      </c>
      <c r="X19" s="1">
        <v>85</v>
      </c>
      <c r="Y19" s="1">
        <v>86</v>
      </c>
      <c r="Z19" s="1">
        <v>87</v>
      </c>
      <c r="AA19" s="1"/>
      <c r="AB19" s="1"/>
      <c r="AC19" s="1"/>
      <c r="AD19" s="1"/>
      <c r="AE19" s="18"/>
      <c r="AF19" s="1">
        <v>87</v>
      </c>
      <c r="AG19" s="1">
        <v>87</v>
      </c>
      <c r="AH19" s="1">
        <v>87</v>
      </c>
      <c r="AI19" s="1">
        <v>87</v>
      </c>
      <c r="AJ19" s="1">
        <v>87</v>
      </c>
      <c r="AK19" s="1"/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8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1">
        <v>4</v>
      </c>
      <c r="FH19" s="73"/>
      <c r="FI19" s="73"/>
      <c r="FJ19" s="74">
        <v>13104</v>
      </c>
      <c r="FK19" s="74">
        <v>13114</v>
      </c>
    </row>
    <row r="20" spans="1:167" ht="20.100000000000001" customHeight="1" x14ac:dyDescent="0.25">
      <c r="A20" s="19">
        <v>10</v>
      </c>
      <c r="B20" s="19">
        <v>52232</v>
      </c>
      <c r="C20" s="19" t="s">
        <v>97</v>
      </c>
      <c r="D20" s="18"/>
      <c r="E20" s="19">
        <f t="shared" si="0"/>
        <v>89</v>
      </c>
      <c r="F20" s="19" t="str">
        <f t="shared" si="1"/>
        <v>A</v>
      </c>
      <c r="G20" s="19">
        <f>IF((COUNTA(T12:AC12)&gt;0),(ROUND((AVERAGE(T20:AD20)),0)),"")</f>
        <v>89</v>
      </c>
      <c r="H20" s="19" t="str">
        <f t="shared" si="2"/>
        <v>A</v>
      </c>
      <c r="I20" s="35">
        <v>1</v>
      </c>
      <c r="J20" s="19" t="str">
        <f t="shared" si="3"/>
        <v>Sangat mampu dalam memahami Gerja sebagai umat Allah dan persekutuan yang terbuka serta sifat-sifatnya</v>
      </c>
      <c r="K20" s="19">
        <f t="shared" si="4"/>
        <v>87</v>
      </c>
      <c r="L20" s="19" t="str">
        <f t="shared" si="5"/>
        <v>A</v>
      </c>
      <c r="M20" s="19">
        <f t="shared" si="6"/>
        <v>87</v>
      </c>
      <c r="N20" s="19" t="str">
        <f t="shared" si="7"/>
        <v>A</v>
      </c>
      <c r="O20" s="35">
        <v>1</v>
      </c>
      <c r="P20" s="19" t="str">
        <f t="shared" si="8"/>
        <v>Sangat terampil dalam berprilaku baik serta bertanggungjawab sebagai anggota Gereja yang merupakan umat Allah dan persekutuan yang terbuka</v>
      </c>
      <c r="Q20" s="19" t="str">
        <f t="shared" si="9"/>
        <v>A</v>
      </c>
      <c r="R20" s="19" t="str">
        <f t="shared" si="10"/>
        <v>A</v>
      </c>
      <c r="S20" s="18"/>
      <c r="T20" s="1">
        <v>90</v>
      </c>
      <c r="U20" s="1">
        <v>86</v>
      </c>
      <c r="V20" s="1">
        <v>90</v>
      </c>
      <c r="W20" s="1">
        <v>89</v>
      </c>
      <c r="X20" s="1">
        <v>86</v>
      </c>
      <c r="Y20" s="1">
        <v>92</v>
      </c>
      <c r="Z20" s="1">
        <v>89</v>
      </c>
      <c r="AA20" s="1"/>
      <c r="AB20" s="1"/>
      <c r="AC20" s="1"/>
      <c r="AD20" s="1"/>
      <c r="AE20" s="18"/>
      <c r="AF20" s="1">
        <v>86</v>
      </c>
      <c r="AG20" s="1">
        <v>90</v>
      </c>
      <c r="AH20" s="1">
        <v>85</v>
      </c>
      <c r="AI20" s="1">
        <v>86</v>
      </c>
      <c r="AJ20" s="1">
        <v>88</v>
      </c>
      <c r="AK20" s="1"/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8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1"/>
      <c r="FH20" s="73"/>
      <c r="FI20" s="73"/>
      <c r="FJ20" s="74"/>
      <c r="FK20" s="74"/>
    </row>
    <row r="21" spans="1:167" x14ac:dyDescent="0.25">
      <c r="A21" s="19"/>
      <c r="B21" s="19"/>
      <c r="C21" s="19"/>
      <c r="D21" s="18"/>
      <c r="E21" s="19" t="str">
        <f t="shared" si="0"/>
        <v/>
      </c>
      <c r="F21" s="19" t="str">
        <f t="shared" si="1"/>
        <v/>
      </c>
      <c r="G21" s="19" t="e">
        <f>IF((COUNTA(T12:AC12)&gt;0),(ROUND((AVERAGE(T21:AD21)),0)),"")</f>
        <v>#DIV/0!</v>
      </c>
      <c r="H21" s="19" t="e">
        <f t="shared" si="2"/>
        <v>#DIV/0!</v>
      </c>
      <c r="I21" s="35"/>
      <c r="J21" s="19" t="str">
        <f t="shared" si="3"/>
        <v/>
      </c>
      <c r="K21" s="19" t="str">
        <f t="shared" si="4"/>
        <v/>
      </c>
      <c r="L21" s="19" t="str">
        <f t="shared" si="5"/>
        <v/>
      </c>
      <c r="M21" s="19" t="str">
        <f t="shared" si="6"/>
        <v/>
      </c>
      <c r="N21" s="19" t="str">
        <f t="shared" si="7"/>
        <v/>
      </c>
      <c r="O21" s="35"/>
      <c r="P21" s="19" t="str">
        <f t="shared" si="8"/>
        <v/>
      </c>
      <c r="Q21" s="19" t="str">
        <f t="shared" si="9"/>
        <v/>
      </c>
      <c r="R21" s="19" t="str">
        <f t="shared" si="10"/>
        <v/>
      </c>
      <c r="S21" s="18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8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1">
        <v>5</v>
      </c>
      <c r="FH21" s="73"/>
      <c r="FI21" s="73"/>
      <c r="FJ21" s="74">
        <v>13105</v>
      </c>
      <c r="FK21" s="74">
        <v>13115</v>
      </c>
    </row>
    <row r="22" spans="1:167" ht="1.5" customHeight="1" x14ac:dyDescent="0.25">
      <c r="A22" s="19"/>
      <c r="B22" s="19"/>
      <c r="C22" s="19"/>
      <c r="D22" s="18"/>
      <c r="E22" s="19" t="str">
        <f t="shared" si="0"/>
        <v/>
      </c>
      <c r="F22" s="19" t="str">
        <f t="shared" si="1"/>
        <v/>
      </c>
      <c r="G22" s="19" t="e">
        <f>IF((COUNTA(T12:AC12)&gt;0),(ROUND((AVERAGE(T22:AD22)),0)),"")</f>
        <v>#DIV/0!</v>
      </c>
      <c r="H22" s="19" t="e">
        <f t="shared" si="2"/>
        <v>#DIV/0!</v>
      </c>
      <c r="I22" s="35"/>
      <c r="J22" s="19" t="str">
        <f t="shared" si="3"/>
        <v/>
      </c>
      <c r="K22" s="19" t="str">
        <f t="shared" si="4"/>
        <v/>
      </c>
      <c r="L22" s="19" t="str">
        <f t="shared" si="5"/>
        <v/>
      </c>
      <c r="M22" s="19" t="str">
        <f t="shared" si="6"/>
        <v/>
      </c>
      <c r="N22" s="19" t="str">
        <f t="shared" si="7"/>
        <v/>
      </c>
      <c r="O22" s="35"/>
      <c r="P22" s="19" t="str">
        <f t="shared" si="8"/>
        <v/>
      </c>
      <c r="Q22" s="19" t="str">
        <f t="shared" si="9"/>
        <v/>
      </c>
      <c r="R22" s="19" t="str">
        <f t="shared" si="10"/>
        <v/>
      </c>
      <c r="S22" s="18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8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1"/>
      <c r="FH22" s="73"/>
      <c r="FI22" s="73"/>
      <c r="FJ22" s="74"/>
      <c r="FK22" s="74"/>
    </row>
    <row r="23" spans="1:167" hidden="1" x14ac:dyDescent="0.25">
      <c r="A23" s="19"/>
      <c r="B23" s="19"/>
      <c r="C23" s="19"/>
      <c r="D23" s="18"/>
      <c r="E23" s="19" t="str">
        <f t="shared" si="0"/>
        <v/>
      </c>
      <c r="F23" s="19" t="str">
        <f t="shared" si="1"/>
        <v/>
      </c>
      <c r="G23" s="19" t="e">
        <f>IF((COUNTA(T12:AC12)&gt;0),(ROUND((AVERAGE(T23:AD23)),0)),"")</f>
        <v>#DIV/0!</v>
      </c>
      <c r="H23" s="19" t="e">
        <f t="shared" si="2"/>
        <v>#DIV/0!</v>
      </c>
      <c r="I23" s="35"/>
      <c r="J23" s="19" t="str">
        <f t="shared" si="3"/>
        <v/>
      </c>
      <c r="K23" s="19" t="str">
        <f t="shared" si="4"/>
        <v/>
      </c>
      <c r="L23" s="19" t="str">
        <f t="shared" si="5"/>
        <v/>
      </c>
      <c r="M23" s="19" t="str">
        <f t="shared" si="6"/>
        <v/>
      </c>
      <c r="N23" s="19" t="str">
        <f t="shared" si="7"/>
        <v/>
      </c>
      <c r="O23" s="35"/>
      <c r="P23" s="19" t="str">
        <f t="shared" si="8"/>
        <v/>
      </c>
      <c r="Q23" s="19" t="str">
        <f t="shared" si="9"/>
        <v/>
      </c>
      <c r="R23" s="19" t="str">
        <f t="shared" si="10"/>
        <v/>
      </c>
      <c r="S23" s="18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8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1">
        <v>6</v>
      </c>
      <c r="FH23" s="73"/>
      <c r="FI23" s="73"/>
      <c r="FJ23" s="74">
        <v>13106</v>
      </c>
      <c r="FK23" s="74">
        <v>13116</v>
      </c>
    </row>
    <row r="24" spans="1:167" hidden="1" x14ac:dyDescent="0.25">
      <c r="A24" s="19"/>
      <c r="B24" s="19"/>
      <c r="C24" s="19"/>
      <c r="D24" s="18"/>
      <c r="E24" s="19" t="str">
        <f t="shared" si="0"/>
        <v/>
      </c>
      <c r="F24" s="19" t="str">
        <f t="shared" si="1"/>
        <v/>
      </c>
      <c r="G24" s="19" t="e">
        <f>IF((COUNTA(T12:AC12)&gt;0),(ROUND((AVERAGE(T24:AD24)),0)),"")</f>
        <v>#DIV/0!</v>
      </c>
      <c r="H24" s="19" t="e">
        <f t="shared" si="2"/>
        <v>#DIV/0!</v>
      </c>
      <c r="I24" s="35"/>
      <c r="J24" s="19" t="str">
        <f t="shared" si="3"/>
        <v/>
      </c>
      <c r="K24" s="19" t="str">
        <f t="shared" si="4"/>
        <v/>
      </c>
      <c r="L24" s="19" t="str">
        <f t="shared" si="5"/>
        <v/>
      </c>
      <c r="M24" s="19" t="str">
        <f t="shared" si="6"/>
        <v/>
      </c>
      <c r="N24" s="19" t="str">
        <f t="shared" si="7"/>
        <v/>
      </c>
      <c r="O24" s="35"/>
      <c r="P24" s="19" t="str">
        <f t="shared" si="8"/>
        <v/>
      </c>
      <c r="Q24" s="19" t="str">
        <f t="shared" si="9"/>
        <v/>
      </c>
      <c r="R24" s="19" t="str">
        <f t="shared" si="10"/>
        <v/>
      </c>
      <c r="S24" s="18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8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1"/>
      <c r="FH24" s="73"/>
      <c r="FI24" s="73"/>
      <c r="FJ24" s="74"/>
      <c r="FK24" s="74"/>
    </row>
    <row r="25" spans="1:167" hidden="1" x14ac:dyDescent="0.25">
      <c r="A25" s="19"/>
      <c r="B25" s="19"/>
      <c r="C25" s="19"/>
      <c r="D25" s="18"/>
      <c r="E25" s="19" t="str">
        <f t="shared" si="0"/>
        <v/>
      </c>
      <c r="F25" s="19" t="str">
        <f t="shared" si="1"/>
        <v/>
      </c>
      <c r="G25" s="19" t="e">
        <f>IF((COUNTA(T12:AC12)&gt;0),(ROUND((AVERAGE(T25:AD25)),0)),"")</f>
        <v>#DIV/0!</v>
      </c>
      <c r="H25" s="19" t="e">
        <f t="shared" si="2"/>
        <v>#DIV/0!</v>
      </c>
      <c r="I25" s="35"/>
      <c r="J25" s="19" t="str">
        <f t="shared" si="3"/>
        <v/>
      </c>
      <c r="K25" s="19" t="str">
        <f t="shared" si="4"/>
        <v/>
      </c>
      <c r="L25" s="19" t="str">
        <f t="shared" si="5"/>
        <v/>
      </c>
      <c r="M25" s="19" t="str">
        <f t="shared" si="6"/>
        <v/>
      </c>
      <c r="N25" s="19" t="str">
        <f t="shared" si="7"/>
        <v/>
      </c>
      <c r="O25" s="35"/>
      <c r="P25" s="19" t="str">
        <f t="shared" si="8"/>
        <v/>
      </c>
      <c r="Q25" s="19" t="str">
        <f t="shared" si="9"/>
        <v/>
      </c>
      <c r="R25" s="19" t="str">
        <f t="shared" si="10"/>
        <v/>
      </c>
      <c r="S25" s="18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8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5" t="s">
        <v>73</v>
      </c>
      <c r="FD25" s="45"/>
      <c r="FE25" s="45"/>
      <c r="FG25" s="71">
        <v>7</v>
      </c>
      <c r="FH25" s="73"/>
      <c r="FI25" s="73"/>
      <c r="FJ25" s="74">
        <v>13107</v>
      </c>
      <c r="FK25" s="74">
        <v>13117</v>
      </c>
    </row>
    <row r="26" spans="1:167" hidden="1" x14ac:dyDescent="0.25">
      <c r="A26" s="19"/>
      <c r="B26" s="19"/>
      <c r="C26" s="19"/>
      <c r="D26" s="18"/>
      <c r="E26" s="19" t="str">
        <f t="shared" si="0"/>
        <v/>
      </c>
      <c r="F26" s="19" t="str">
        <f t="shared" si="1"/>
        <v/>
      </c>
      <c r="G26" s="19" t="e">
        <f>IF((COUNTA(T12:AC12)&gt;0),(ROUND((AVERAGE(T26:AD26)),0)),"")</f>
        <v>#DIV/0!</v>
      </c>
      <c r="H26" s="19" t="e">
        <f t="shared" si="2"/>
        <v>#DIV/0!</v>
      </c>
      <c r="I26" s="35"/>
      <c r="J26" s="19" t="str">
        <f t="shared" si="3"/>
        <v/>
      </c>
      <c r="K26" s="19" t="str">
        <f t="shared" si="4"/>
        <v/>
      </c>
      <c r="L26" s="19" t="str">
        <f t="shared" si="5"/>
        <v/>
      </c>
      <c r="M26" s="19" t="str">
        <f t="shared" si="6"/>
        <v/>
      </c>
      <c r="N26" s="19" t="str">
        <f t="shared" si="7"/>
        <v/>
      </c>
      <c r="O26" s="35"/>
      <c r="P26" s="19" t="str">
        <f t="shared" si="8"/>
        <v/>
      </c>
      <c r="Q26" s="19" t="str">
        <f t="shared" si="9"/>
        <v/>
      </c>
      <c r="R26" s="19" t="str">
        <f t="shared" si="10"/>
        <v/>
      </c>
      <c r="S26" s="18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8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71"/>
      <c r="FH26" s="73"/>
      <c r="FI26" s="73"/>
      <c r="FJ26" s="74"/>
      <c r="FK26" s="74"/>
    </row>
    <row r="27" spans="1:167" hidden="1" x14ac:dyDescent="0.25">
      <c r="A27" s="19"/>
      <c r="B27" s="19"/>
      <c r="C27" s="19"/>
      <c r="D27" s="18"/>
      <c r="E27" s="19" t="str">
        <f t="shared" si="0"/>
        <v/>
      </c>
      <c r="F27" s="19" t="str">
        <f t="shared" si="1"/>
        <v/>
      </c>
      <c r="G27" s="19" t="e">
        <f>IF((COUNTA(T12:AC12)&gt;0),(ROUND((AVERAGE(T27:AD27)),0)),"")</f>
        <v>#DIV/0!</v>
      </c>
      <c r="H27" s="19" t="e">
        <f t="shared" si="2"/>
        <v>#DIV/0!</v>
      </c>
      <c r="I27" s="35"/>
      <c r="J27" s="19" t="str">
        <f t="shared" si="3"/>
        <v/>
      </c>
      <c r="K27" s="19" t="str">
        <f t="shared" si="4"/>
        <v/>
      </c>
      <c r="L27" s="19" t="str">
        <f t="shared" si="5"/>
        <v/>
      </c>
      <c r="M27" s="19" t="str">
        <f t="shared" si="6"/>
        <v/>
      </c>
      <c r="N27" s="19" t="str">
        <f t="shared" si="7"/>
        <v/>
      </c>
      <c r="O27" s="35"/>
      <c r="P27" s="19" t="str">
        <f t="shared" si="8"/>
        <v/>
      </c>
      <c r="Q27" s="19" t="str">
        <f t="shared" si="9"/>
        <v/>
      </c>
      <c r="R27" s="19" t="str">
        <f t="shared" si="10"/>
        <v/>
      </c>
      <c r="S27" s="18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8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71">
        <v>8</v>
      </c>
      <c r="FH27" s="73"/>
      <c r="FI27" s="73"/>
      <c r="FJ27" s="74">
        <v>13108</v>
      </c>
      <c r="FK27" s="74">
        <v>13118</v>
      </c>
    </row>
    <row r="28" spans="1:167" hidden="1" x14ac:dyDescent="0.25">
      <c r="A28" s="19"/>
      <c r="B28" s="19"/>
      <c r="C28" s="19"/>
      <c r="D28" s="18"/>
      <c r="E28" s="19" t="str">
        <f t="shared" si="0"/>
        <v/>
      </c>
      <c r="F28" s="19" t="str">
        <f t="shared" si="1"/>
        <v/>
      </c>
      <c r="G28" s="19" t="e">
        <f>IF((COUNTA(T12:AC12)&gt;0),(ROUND((AVERAGE(T28:AD28)),0)),"")</f>
        <v>#DIV/0!</v>
      </c>
      <c r="H28" s="19" t="e">
        <f t="shared" si="2"/>
        <v>#DIV/0!</v>
      </c>
      <c r="I28" s="35"/>
      <c r="J28" s="19" t="str">
        <f t="shared" si="3"/>
        <v/>
      </c>
      <c r="K28" s="19" t="str">
        <f t="shared" si="4"/>
        <v/>
      </c>
      <c r="L28" s="19" t="str">
        <f t="shared" si="5"/>
        <v/>
      </c>
      <c r="M28" s="19" t="str">
        <f t="shared" si="6"/>
        <v/>
      </c>
      <c r="N28" s="19" t="str">
        <f t="shared" si="7"/>
        <v/>
      </c>
      <c r="O28" s="35"/>
      <c r="P28" s="19" t="str">
        <f t="shared" si="8"/>
        <v/>
      </c>
      <c r="Q28" s="19" t="str">
        <f t="shared" si="9"/>
        <v/>
      </c>
      <c r="R28" s="19" t="str">
        <f t="shared" si="10"/>
        <v/>
      </c>
      <c r="S28" s="18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8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71"/>
      <c r="FH28" s="73"/>
      <c r="FI28" s="73"/>
      <c r="FJ28" s="74"/>
      <c r="FK28" s="74"/>
    </row>
    <row r="29" spans="1:167" hidden="1" x14ac:dyDescent="0.25">
      <c r="A29" s="19"/>
      <c r="B29" s="19"/>
      <c r="C29" s="19"/>
      <c r="D29" s="18"/>
      <c r="E29" s="19" t="str">
        <f t="shared" si="0"/>
        <v/>
      </c>
      <c r="F29" s="19" t="str">
        <f t="shared" si="1"/>
        <v/>
      </c>
      <c r="G29" s="19" t="e">
        <f>IF((COUNTA(T12:AC12)&gt;0),(ROUND((AVERAGE(T29:AD29)),0)),"")</f>
        <v>#DIV/0!</v>
      </c>
      <c r="H29" s="19" t="e">
        <f t="shared" si="2"/>
        <v>#DIV/0!</v>
      </c>
      <c r="I29" s="35"/>
      <c r="J29" s="19" t="str">
        <f t="shared" si="3"/>
        <v/>
      </c>
      <c r="K29" s="19" t="str">
        <f t="shared" si="4"/>
        <v/>
      </c>
      <c r="L29" s="19" t="str">
        <f t="shared" si="5"/>
        <v/>
      </c>
      <c r="M29" s="19" t="str">
        <f t="shared" si="6"/>
        <v/>
      </c>
      <c r="N29" s="19" t="str">
        <f t="shared" si="7"/>
        <v/>
      </c>
      <c r="O29" s="35"/>
      <c r="P29" s="19" t="str">
        <f t="shared" si="8"/>
        <v/>
      </c>
      <c r="Q29" s="19" t="str">
        <f t="shared" si="9"/>
        <v/>
      </c>
      <c r="R29" s="19" t="str">
        <f t="shared" si="10"/>
        <v/>
      </c>
      <c r="S29" s="18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8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71">
        <v>9</v>
      </c>
      <c r="FH29" s="73"/>
      <c r="FI29" s="73"/>
      <c r="FJ29" s="74">
        <v>13109</v>
      </c>
      <c r="FK29" s="74">
        <v>13119</v>
      </c>
    </row>
    <row r="30" spans="1:167" ht="2.25" customHeight="1" x14ac:dyDescent="0.25">
      <c r="A30" s="19"/>
      <c r="B30" s="19"/>
      <c r="C30" s="19"/>
      <c r="D30" s="18"/>
      <c r="E30" s="19" t="str">
        <f t="shared" si="0"/>
        <v/>
      </c>
      <c r="F30" s="19" t="str">
        <f t="shared" si="1"/>
        <v/>
      </c>
      <c r="G30" s="19" t="e">
        <f>IF((COUNTA(T12:AC12)&gt;0),(ROUND((AVERAGE(T30:AD30)),0)),"")</f>
        <v>#DIV/0!</v>
      </c>
      <c r="H30" s="19" t="e">
        <f t="shared" si="2"/>
        <v>#DIV/0!</v>
      </c>
      <c r="I30" s="35"/>
      <c r="J30" s="19" t="str">
        <f t="shared" si="3"/>
        <v/>
      </c>
      <c r="K30" s="19" t="str">
        <f t="shared" si="4"/>
        <v/>
      </c>
      <c r="L30" s="19" t="str">
        <f t="shared" si="5"/>
        <v/>
      </c>
      <c r="M30" s="19" t="str">
        <f t="shared" si="6"/>
        <v/>
      </c>
      <c r="N30" s="19" t="str">
        <f t="shared" si="7"/>
        <v/>
      </c>
      <c r="O30" s="35"/>
      <c r="P30" s="19" t="str">
        <f t="shared" si="8"/>
        <v/>
      </c>
      <c r="Q30" s="19" t="str">
        <f t="shared" si="9"/>
        <v/>
      </c>
      <c r="R30" s="19" t="str">
        <f t="shared" si="10"/>
        <v/>
      </c>
      <c r="S30" s="18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8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71"/>
      <c r="FH30" s="73"/>
      <c r="FI30" s="73"/>
      <c r="FJ30" s="74"/>
      <c r="FK30" s="74"/>
    </row>
    <row r="31" spans="1:167" hidden="1" x14ac:dyDescent="0.25">
      <c r="A31" s="19"/>
      <c r="B31" s="19"/>
      <c r="C31" s="19"/>
      <c r="D31" s="18"/>
      <c r="E31" s="19" t="str">
        <f t="shared" si="0"/>
        <v/>
      </c>
      <c r="F31" s="19" t="str">
        <f t="shared" si="1"/>
        <v/>
      </c>
      <c r="G31" s="19" t="e">
        <f>IF((COUNTA(T12:AC12)&gt;0),(ROUND((AVERAGE(T31:AD31)),0)),"")</f>
        <v>#DIV/0!</v>
      </c>
      <c r="H31" s="19" t="e">
        <f t="shared" si="2"/>
        <v>#DIV/0!</v>
      </c>
      <c r="I31" s="35"/>
      <c r="J31" s="19" t="str">
        <f t="shared" si="3"/>
        <v/>
      </c>
      <c r="K31" s="19" t="str">
        <f t="shared" si="4"/>
        <v/>
      </c>
      <c r="L31" s="19" t="str">
        <f t="shared" si="5"/>
        <v/>
      </c>
      <c r="M31" s="19" t="str">
        <f t="shared" si="6"/>
        <v/>
      </c>
      <c r="N31" s="19" t="str">
        <f t="shared" si="7"/>
        <v/>
      </c>
      <c r="O31" s="35"/>
      <c r="P31" s="19" t="str">
        <f t="shared" si="8"/>
        <v/>
      </c>
      <c r="Q31" s="19" t="str">
        <f t="shared" si="9"/>
        <v/>
      </c>
      <c r="R31" s="19" t="str">
        <f t="shared" si="10"/>
        <v/>
      </c>
      <c r="S31" s="18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8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1">
        <v>10</v>
      </c>
      <c r="FH31" s="73"/>
      <c r="FI31" s="73"/>
      <c r="FJ31" s="74">
        <v>13110</v>
      </c>
      <c r="FK31" s="74">
        <v>13120</v>
      </c>
    </row>
    <row r="32" spans="1:167" hidden="1" x14ac:dyDescent="0.25">
      <c r="A32" s="19"/>
      <c r="B32" s="19"/>
      <c r="C32" s="19"/>
      <c r="D32" s="18"/>
      <c r="E32" s="19" t="str">
        <f t="shared" si="0"/>
        <v/>
      </c>
      <c r="F32" s="19" t="str">
        <f t="shared" si="1"/>
        <v/>
      </c>
      <c r="G32" s="19" t="e">
        <f>IF((COUNTA(T12:AC12)&gt;0),(ROUND((AVERAGE(T32:AD32)),0)),"")</f>
        <v>#DIV/0!</v>
      </c>
      <c r="H32" s="19" t="e">
        <f t="shared" si="2"/>
        <v>#DIV/0!</v>
      </c>
      <c r="I32" s="35"/>
      <c r="J32" s="19" t="str">
        <f t="shared" si="3"/>
        <v/>
      </c>
      <c r="K32" s="19" t="str">
        <f t="shared" si="4"/>
        <v/>
      </c>
      <c r="L32" s="19" t="str">
        <f t="shared" si="5"/>
        <v/>
      </c>
      <c r="M32" s="19" t="str">
        <f t="shared" si="6"/>
        <v/>
      </c>
      <c r="N32" s="19" t="str">
        <f t="shared" si="7"/>
        <v/>
      </c>
      <c r="O32" s="35"/>
      <c r="P32" s="19" t="str">
        <f t="shared" si="8"/>
        <v/>
      </c>
      <c r="Q32" s="19" t="str">
        <f t="shared" si="9"/>
        <v/>
      </c>
      <c r="R32" s="19" t="str">
        <f t="shared" si="10"/>
        <v/>
      </c>
      <c r="S32" s="18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8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1"/>
      <c r="FH32" s="74"/>
      <c r="FI32" s="74"/>
      <c r="FJ32" s="74"/>
      <c r="FK32" s="74"/>
    </row>
    <row r="33" spans="1:157" hidden="1" x14ac:dyDescent="0.25">
      <c r="A33" s="19"/>
      <c r="B33" s="19"/>
      <c r="C33" s="19"/>
      <c r="D33" s="18"/>
      <c r="E33" s="19" t="str">
        <f t="shared" si="0"/>
        <v/>
      </c>
      <c r="F33" s="19" t="str">
        <f t="shared" si="1"/>
        <v/>
      </c>
      <c r="G33" s="19" t="e">
        <f>IF((COUNTA(T12:AC12)&gt;0),(ROUND((AVERAGE(T33:AD33)),0)),"")</f>
        <v>#DIV/0!</v>
      </c>
      <c r="H33" s="19" t="e">
        <f t="shared" si="2"/>
        <v>#DIV/0!</v>
      </c>
      <c r="I33" s="35"/>
      <c r="J33" s="19" t="str">
        <f t="shared" si="3"/>
        <v/>
      </c>
      <c r="K33" s="19" t="str">
        <f t="shared" si="4"/>
        <v/>
      </c>
      <c r="L33" s="19" t="str">
        <f t="shared" si="5"/>
        <v/>
      </c>
      <c r="M33" s="19" t="str">
        <f t="shared" si="6"/>
        <v/>
      </c>
      <c r="N33" s="19" t="str">
        <f t="shared" si="7"/>
        <v/>
      </c>
      <c r="O33" s="35"/>
      <c r="P33" s="19" t="str">
        <f t="shared" si="8"/>
        <v/>
      </c>
      <c r="Q33" s="19" t="str">
        <f t="shared" si="9"/>
        <v/>
      </c>
      <c r="R33" s="19" t="str">
        <f t="shared" si="10"/>
        <v/>
      </c>
      <c r="S33" s="18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8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hidden="1" x14ac:dyDescent="0.25">
      <c r="A34" s="19"/>
      <c r="B34" s="19"/>
      <c r="C34" s="19"/>
      <c r="D34" s="18"/>
      <c r="E34" s="19" t="str">
        <f t="shared" si="0"/>
        <v/>
      </c>
      <c r="F34" s="19" t="str">
        <f t="shared" si="1"/>
        <v/>
      </c>
      <c r="G34" s="19" t="e">
        <f>IF((COUNTA(T12:AC12)&gt;0),(ROUND((AVERAGE(T34:AD34)),0)),"")</f>
        <v>#DIV/0!</v>
      </c>
      <c r="H34" s="19" t="e">
        <f t="shared" si="2"/>
        <v>#DIV/0!</v>
      </c>
      <c r="I34" s="35"/>
      <c r="J34" s="19" t="str">
        <f t="shared" si="3"/>
        <v/>
      </c>
      <c r="K34" s="19" t="str">
        <f t="shared" si="4"/>
        <v/>
      </c>
      <c r="L34" s="19" t="str">
        <f t="shared" si="5"/>
        <v/>
      </c>
      <c r="M34" s="19" t="str">
        <f t="shared" si="6"/>
        <v/>
      </c>
      <c r="N34" s="19" t="str">
        <f t="shared" si="7"/>
        <v/>
      </c>
      <c r="O34" s="35"/>
      <c r="P34" s="19" t="str">
        <f t="shared" si="8"/>
        <v/>
      </c>
      <c r="Q34" s="19" t="str">
        <f t="shared" si="9"/>
        <v/>
      </c>
      <c r="R34" s="19" t="str">
        <f t="shared" si="10"/>
        <v/>
      </c>
      <c r="S34" s="18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8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hidden="1" x14ac:dyDescent="0.25">
      <c r="A35" s="19"/>
      <c r="B35" s="19"/>
      <c r="C35" s="19"/>
      <c r="D35" s="18"/>
      <c r="E35" s="19" t="str">
        <f t="shared" si="0"/>
        <v/>
      </c>
      <c r="F35" s="19" t="str">
        <f t="shared" si="1"/>
        <v/>
      </c>
      <c r="G35" s="19" t="e">
        <f>IF((COUNTA(T12:AC12)&gt;0),(ROUND((AVERAGE(T35:AD35)),0)),"")</f>
        <v>#DIV/0!</v>
      </c>
      <c r="H35" s="19" t="e">
        <f t="shared" si="2"/>
        <v>#DIV/0!</v>
      </c>
      <c r="I35" s="35"/>
      <c r="J35" s="19" t="str">
        <f t="shared" si="3"/>
        <v/>
      </c>
      <c r="K35" s="19" t="str">
        <f t="shared" si="4"/>
        <v/>
      </c>
      <c r="L35" s="19" t="str">
        <f t="shared" si="5"/>
        <v/>
      </c>
      <c r="M35" s="19" t="str">
        <f t="shared" si="6"/>
        <v/>
      </c>
      <c r="N35" s="19" t="str">
        <f t="shared" si="7"/>
        <v/>
      </c>
      <c r="O35" s="35"/>
      <c r="P35" s="19" t="str">
        <f t="shared" si="8"/>
        <v/>
      </c>
      <c r="Q35" s="19" t="str">
        <f t="shared" si="9"/>
        <v/>
      </c>
      <c r="R35" s="19" t="str">
        <f t="shared" si="10"/>
        <v/>
      </c>
      <c r="S35" s="18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8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hidden="1" x14ac:dyDescent="0.25">
      <c r="A36" s="19"/>
      <c r="B36" s="19"/>
      <c r="C36" s="19"/>
      <c r="D36" s="18"/>
      <c r="E36" s="19" t="str">
        <f t="shared" si="0"/>
        <v/>
      </c>
      <c r="F36" s="19" t="str">
        <f t="shared" si="1"/>
        <v/>
      </c>
      <c r="G36" s="19" t="e">
        <f>IF((COUNTA(T12:AC12)&gt;0),(ROUND((AVERAGE(T36:AD36)),0)),"")</f>
        <v>#DIV/0!</v>
      </c>
      <c r="H36" s="19" t="e">
        <f t="shared" si="2"/>
        <v>#DIV/0!</v>
      </c>
      <c r="I36" s="35"/>
      <c r="J36" s="19" t="str">
        <f t="shared" si="3"/>
        <v/>
      </c>
      <c r="K36" s="19" t="str">
        <f t="shared" si="4"/>
        <v/>
      </c>
      <c r="L36" s="19" t="str">
        <f t="shared" si="5"/>
        <v/>
      </c>
      <c r="M36" s="19" t="str">
        <f t="shared" si="6"/>
        <v/>
      </c>
      <c r="N36" s="19" t="str">
        <f t="shared" si="7"/>
        <v/>
      </c>
      <c r="O36" s="35"/>
      <c r="P36" s="19" t="str">
        <f t="shared" si="8"/>
        <v/>
      </c>
      <c r="Q36" s="19" t="str">
        <f t="shared" si="9"/>
        <v/>
      </c>
      <c r="R36" s="19" t="str">
        <f t="shared" si="10"/>
        <v/>
      </c>
      <c r="S36" s="18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8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hidden="1" x14ac:dyDescent="0.25">
      <c r="A37" s="19"/>
      <c r="B37" s="19"/>
      <c r="C37" s="19"/>
      <c r="D37" s="18"/>
      <c r="E37" s="19" t="str">
        <f t="shared" si="0"/>
        <v/>
      </c>
      <c r="F37" s="19" t="str">
        <f t="shared" si="1"/>
        <v/>
      </c>
      <c r="G37" s="19" t="e">
        <f>IF((COUNTA(T12:AC12)&gt;0),(ROUND((AVERAGE(T37:AD37)),0)),"")</f>
        <v>#DIV/0!</v>
      </c>
      <c r="H37" s="19" t="e">
        <f t="shared" si="2"/>
        <v>#DIV/0!</v>
      </c>
      <c r="I37" s="35"/>
      <c r="J37" s="19" t="str">
        <f t="shared" si="3"/>
        <v/>
      </c>
      <c r="K37" s="19" t="str">
        <f t="shared" si="4"/>
        <v/>
      </c>
      <c r="L37" s="19" t="str">
        <f t="shared" si="5"/>
        <v/>
      </c>
      <c r="M37" s="19" t="str">
        <f t="shared" si="6"/>
        <v/>
      </c>
      <c r="N37" s="19" t="str">
        <f t="shared" si="7"/>
        <v/>
      </c>
      <c r="O37" s="35"/>
      <c r="P37" s="19" t="str">
        <f t="shared" si="8"/>
        <v/>
      </c>
      <c r="Q37" s="19" t="str">
        <f t="shared" si="9"/>
        <v/>
      </c>
      <c r="R37" s="19" t="str">
        <f t="shared" si="10"/>
        <v/>
      </c>
      <c r="S37" s="18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8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hidden="1" x14ac:dyDescent="0.25">
      <c r="A38" s="19"/>
      <c r="B38" s="19"/>
      <c r="C38" s="19"/>
      <c r="D38" s="18"/>
      <c r="E38" s="19" t="str">
        <f t="shared" si="0"/>
        <v/>
      </c>
      <c r="F38" s="19" t="str">
        <f t="shared" si="1"/>
        <v/>
      </c>
      <c r="G38" s="19" t="e">
        <f>IF((COUNTA(T12:AC12)&gt;0),(ROUND((AVERAGE(T38:AD38)),0)),"")</f>
        <v>#DIV/0!</v>
      </c>
      <c r="H38" s="19" t="e">
        <f t="shared" si="2"/>
        <v>#DIV/0!</v>
      </c>
      <c r="I38" s="35"/>
      <c r="J38" s="19" t="str">
        <f t="shared" si="3"/>
        <v/>
      </c>
      <c r="K38" s="19" t="str">
        <f t="shared" si="4"/>
        <v/>
      </c>
      <c r="L38" s="19" t="str">
        <f t="shared" si="5"/>
        <v/>
      </c>
      <c r="M38" s="19" t="str">
        <f t="shared" si="6"/>
        <v/>
      </c>
      <c r="N38" s="19" t="str">
        <f t="shared" si="7"/>
        <v/>
      </c>
      <c r="O38" s="35"/>
      <c r="P38" s="19" t="str">
        <f t="shared" si="8"/>
        <v/>
      </c>
      <c r="Q38" s="19" t="str">
        <f t="shared" si="9"/>
        <v/>
      </c>
      <c r="R38" s="19" t="str">
        <f t="shared" si="10"/>
        <v/>
      </c>
      <c r="S38" s="18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8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hidden="1" x14ac:dyDescent="0.25">
      <c r="A39" s="19"/>
      <c r="B39" s="19"/>
      <c r="C39" s="19"/>
      <c r="D39" s="18"/>
      <c r="E39" s="19" t="str">
        <f t="shared" si="0"/>
        <v/>
      </c>
      <c r="F39" s="19" t="str">
        <f t="shared" si="1"/>
        <v/>
      </c>
      <c r="G39" s="19" t="e">
        <f>IF((COUNTA(T12:AC12)&gt;0),(ROUND((AVERAGE(T39:AD39)),0)),"")</f>
        <v>#DIV/0!</v>
      </c>
      <c r="H39" s="19" t="e">
        <f t="shared" si="2"/>
        <v>#DIV/0!</v>
      </c>
      <c r="I39" s="35"/>
      <c r="J39" s="19" t="str">
        <f t="shared" si="3"/>
        <v/>
      </c>
      <c r="K39" s="19" t="str">
        <f t="shared" si="4"/>
        <v/>
      </c>
      <c r="L39" s="19" t="str">
        <f t="shared" si="5"/>
        <v/>
      </c>
      <c r="M39" s="19" t="str">
        <f t="shared" si="6"/>
        <v/>
      </c>
      <c r="N39" s="19" t="str">
        <f t="shared" si="7"/>
        <v/>
      </c>
      <c r="O39" s="35"/>
      <c r="P39" s="19" t="str">
        <f t="shared" si="8"/>
        <v/>
      </c>
      <c r="Q39" s="19" t="str">
        <f t="shared" si="9"/>
        <v/>
      </c>
      <c r="R39" s="19" t="str">
        <f t="shared" si="10"/>
        <v/>
      </c>
      <c r="S39" s="18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8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hidden="1" x14ac:dyDescent="0.25">
      <c r="A40" s="19"/>
      <c r="B40" s="19"/>
      <c r="C40" s="19"/>
      <c r="D40" s="18"/>
      <c r="E40" s="19" t="str">
        <f t="shared" si="0"/>
        <v/>
      </c>
      <c r="F40" s="19" t="str">
        <f t="shared" si="1"/>
        <v/>
      </c>
      <c r="G40" s="19" t="e">
        <f>IF((COUNTA(T12:AC12)&gt;0),(ROUND((AVERAGE(T40:AD40)),0)),"")</f>
        <v>#DIV/0!</v>
      </c>
      <c r="H40" s="19" t="e">
        <f t="shared" si="2"/>
        <v>#DIV/0!</v>
      </c>
      <c r="I40" s="35"/>
      <c r="J40" s="19" t="str">
        <f t="shared" si="3"/>
        <v/>
      </c>
      <c r="K40" s="19" t="str">
        <f t="shared" si="4"/>
        <v/>
      </c>
      <c r="L40" s="19" t="str">
        <f t="shared" si="5"/>
        <v/>
      </c>
      <c r="M40" s="19" t="str">
        <f t="shared" si="6"/>
        <v/>
      </c>
      <c r="N40" s="19" t="str">
        <f t="shared" si="7"/>
        <v/>
      </c>
      <c r="O40" s="35"/>
      <c r="P40" s="19" t="str">
        <f t="shared" si="8"/>
        <v/>
      </c>
      <c r="Q40" s="19" t="str">
        <f t="shared" si="9"/>
        <v/>
      </c>
      <c r="R40" s="19" t="str">
        <f t="shared" si="10"/>
        <v/>
      </c>
      <c r="S40" s="18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8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hidden="1" x14ac:dyDescent="0.25">
      <c r="A41" s="19"/>
      <c r="B41" s="19"/>
      <c r="C41" s="19"/>
      <c r="D41" s="18"/>
      <c r="E41" s="19" t="str">
        <f t="shared" si="0"/>
        <v/>
      </c>
      <c r="F41" s="19" t="str">
        <f t="shared" si="1"/>
        <v/>
      </c>
      <c r="G41" s="19" t="e">
        <f>IF((COUNTA(T12:AC12)&gt;0),(ROUND((AVERAGE(T41:AD41)),0)),"")</f>
        <v>#DIV/0!</v>
      </c>
      <c r="H41" s="19" t="e">
        <f t="shared" si="2"/>
        <v>#DIV/0!</v>
      </c>
      <c r="I41" s="35"/>
      <c r="J41" s="19" t="str">
        <f t="shared" si="3"/>
        <v/>
      </c>
      <c r="K41" s="19" t="str">
        <f t="shared" si="4"/>
        <v/>
      </c>
      <c r="L41" s="19" t="str">
        <f t="shared" si="5"/>
        <v/>
      </c>
      <c r="M41" s="19" t="str">
        <f t="shared" si="6"/>
        <v/>
      </c>
      <c r="N41" s="19" t="str">
        <f t="shared" si="7"/>
        <v/>
      </c>
      <c r="O41" s="35"/>
      <c r="P41" s="19" t="str">
        <f t="shared" si="8"/>
        <v/>
      </c>
      <c r="Q41" s="19" t="str">
        <f t="shared" si="9"/>
        <v/>
      </c>
      <c r="R41" s="19" t="str">
        <f t="shared" si="10"/>
        <v/>
      </c>
      <c r="S41" s="18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8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hidden="1" x14ac:dyDescent="0.25">
      <c r="A42" s="19"/>
      <c r="B42" s="19"/>
      <c r="C42" s="19"/>
      <c r="D42" s="18"/>
      <c r="E42" s="19" t="str">
        <f t="shared" si="0"/>
        <v/>
      </c>
      <c r="F42" s="19" t="str">
        <f t="shared" si="1"/>
        <v/>
      </c>
      <c r="G42" s="19" t="e">
        <f>IF((COUNTA(T12:AC12)&gt;0),(ROUND((AVERAGE(T42:AD42)),0)),"")</f>
        <v>#DIV/0!</v>
      </c>
      <c r="H42" s="19" t="e">
        <f t="shared" si="2"/>
        <v>#DIV/0!</v>
      </c>
      <c r="I42" s="35"/>
      <c r="J42" s="19" t="str">
        <f t="shared" si="3"/>
        <v/>
      </c>
      <c r="K42" s="19" t="str">
        <f t="shared" si="4"/>
        <v/>
      </c>
      <c r="L42" s="19" t="str">
        <f t="shared" si="5"/>
        <v/>
      </c>
      <c r="M42" s="19" t="str">
        <f t="shared" si="6"/>
        <v/>
      </c>
      <c r="N42" s="19" t="str">
        <f t="shared" si="7"/>
        <v/>
      </c>
      <c r="O42" s="35"/>
      <c r="P42" s="19" t="str">
        <f t="shared" si="8"/>
        <v/>
      </c>
      <c r="Q42" s="19" t="str">
        <f t="shared" si="9"/>
        <v/>
      </c>
      <c r="R42" s="19" t="str">
        <f t="shared" si="10"/>
        <v/>
      </c>
      <c r="S42" s="18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8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hidden="1" x14ac:dyDescent="0.25">
      <c r="A43" s="19"/>
      <c r="B43" s="19"/>
      <c r="C43" s="19"/>
      <c r="D43" s="18"/>
      <c r="E43" s="19" t="str">
        <f t="shared" si="0"/>
        <v/>
      </c>
      <c r="F43" s="19" t="str">
        <f t="shared" si="1"/>
        <v/>
      </c>
      <c r="G43" s="19" t="e">
        <f>IF((COUNTA(T12:AC12)&gt;0),(ROUND((AVERAGE(T43:AD43)),0)),"")</f>
        <v>#DIV/0!</v>
      </c>
      <c r="H43" s="19" t="e">
        <f t="shared" si="2"/>
        <v>#DIV/0!</v>
      </c>
      <c r="I43" s="35"/>
      <c r="J43" s="19" t="str">
        <f t="shared" si="3"/>
        <v/>
      </c>
      <c r="K43" s="19" t="str">
        <f t="shared" si="4"/>
        <v/>
      </c>
      <c r="L43" s="19" t="str">
        <f t="shared" si="5"/>
        <v/>
      </c>
      <c r="M43" s="19" t="str">
        <f t="shared" si="6"/>
        <v/>
      </c>
      <c r="N43" s="19" t="str">
        <f t="shared" si="7"/>
        <v/>
      </c>
      <c r="O43" s="35"/>
      <c r="P43" s="19" t="str">
        <f t="shared" si="8"/>
        <v/>
      </c>
      <c r="Q43" s="19" t="str">
        <f t="shared" si="9"/>
        <v/>
      </c>
      <c r="R43" s="19" t="str">
        <f t="shared" si="10"/>
        <v/>
      </c>
      <c r="S43" s="18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8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hidden="1" x14ac:dyDescent="0.25">
      <c r="A44" s="19"/>
      <c r="B44" s="19"/>
      <c r="C44" s="19"/>
      <c r="D44" s="18"/>
      <c r="E44" s="19" t="str">
        <f t="shared" si="0"/>
        <v/>
      </c>
      <c r="F44" s="19" t="str">
        <f t="shared" si="1"/>
        <v/>
      </c>
      <c r="G44" s="19" t="e">
        <f>IF((COUNTA(T12:AC12)&gt;0),(ROUND((AVERAGE(T44:AD44)),0)),"")</f>
        <v>#DIV/0!</v>
      </c>
      <c r="H44" s="19" t="e">
        <f t="shared" si="2"/>
        <v>#DIV/0!</v>
      </c>
      <c r="I44" s="35"/>
      <c r="J44" s="19" t="str">
        <f t="shared" si="3"/>
        <v/>
      </c>
      <c r="K44" s="19" t="str">
        <f t="shared" si="4"/>
        <v/>
      </c>
      <c r="L44" s="19" t="str">
        <f t="shared" si="5"/>
        <v/>
      </c>
      <c r="M44" s="19" t="str">
        <f t="shared" si="6"/>
        <v/>
      </c>
      <c r="N44" s="19" t="str">
        <f t="shared" si="7"/>
        <v/>
      </c>
      <c r="O44" s="35"/>
      <c r="P44" s="19" t="str">
        <f t="shared" si="8"/>
        <v/>
      </c>
      <c r="Q44" s="19" t="str">
        <f t="shared" si="9"/>
        <v/>
      </c>
      <c r="R44" s="19" t="str">
        <f t="shared" si="10"/>
        <v/>
      </c>
      <c r="S44" s="18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8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hidden="1" x14ac:dyDescent="0.25">
      <c r="A45" s="19"/>
      <c r="B45" s="19"/>
      <c r="C45" s="19"/>
      <c r="D45" s="18"/>
      <c r="E45" s="19" t="str">
        <f t="shared" si="0"/>
        <v/>
      </c>
      <c r="F45" s="19" t="str">
        <f t="shared" si="1"/>
        <v/>
      </c>
      <c r="G45" s="19" t="e">
        <f>IF((COUNTA(T12:AC12)&gt;0),(ROUND((AVERAGE(T45:AD45)),0)),"")</f>
        <v>#DIV/0!</v>
      </c>
      <c r="H45" s="19" t="e">
        <f t="shared" si="2"/>
        <v>#DIV/0!</v>
      </c>
      <c r="I45" s="35"/>
      <c r="J45" s="19" t="str">
        <f t="shared" si="3"/>
        <v/>
      </c>
      <c r="K45" s="19" t="str">
        <f t="shared" si="4"/>
        <v/>
      </c>
      <c r="L45" s="19" t="str">
        <f t="shared" si="5"/>
        <v/>
      </c>
      <c r="M45" s="19" t="str">
        <f t="shared" si="6"/>
        <v/>
      </c>
      <c r="N45" s="19" t="str">
        <f t="shared" si="7"/>
        <v/>
      </c>
      <c r="O45" s="35"/>
      <c r="P45" s="19" t="str">
        <f t="shared" si="8"/>
        <v/>
      </c>
      <c r="Q45" s="19" t="str">
        <f t="shared" si="9"/>
        <v/>
      </c>
      <c r="R45" s="19" t="str">
        <f t="shared" si="10"/>
        <v/>
      </c>
      <c r="S45" s="18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hidden="1" x14ac:dyDescent="0.25">
      <c r="A46" s="19"/>
      <c r="B46" s="19"/>
      <c r="C46" s="19"/>
      <c r="D46" s="18"/>
      <c r="E46" s="19" t="str">
        <f t="shared" si="0"/>
        <v/>
      </c>
      <c r="F46" s="19" t="str">
        <f t="shared" si="1"/>
        <v/>
      </c>
      <c r="G46" s="19" t="e">
        <f>IF((COUNTA(T12:AC12)&gt;0),(ROUND((AVERAGE(T46:AD46)),0)),"")</f>
        <v>#DIV/0!</v>
      </c>
      <c r="H46" s="19" t="e">
        <f t="shared" si="2"/>
        <v>#DIV/0!</v>
      </c>
      <c r="I46" s="35"/>
      <c r="J46" s="19" t="str">
        <f t="shared" si="3"/>
        <v/>
      </c>
      <c r="K46" s="19" t="str">
        <f t="shared" si="4"/>
        <v/>
      </c>
      <c r="L46" s="19" t="str">
        <f t="shared" si="5"/>
        <v/>
      </c>
      <c r="M46" s="19" t="str">
        <f t="shared" si="6"/>
        <v/>
      </c>
      <c r="N46" s="19" t="str">
        <f t="shared" si="7"/>
        <v/>
      </c>
      <c r="O46" s="35"/>
      <c r="P46" s="19" t="str">
        <f t="shared" si="8"/>
        <v/>
      </c>
      <c r="Q46" s="19" t="str">
        <f t="shared" si="9"/>
        <v/>
      </c>
      <c r="R46" s="19" t="str">
        <f t="shared" si="10"/>
        <v/>
      </c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hidden="1" x14ac:dyDescent="0.25">
      <c r="A47" s="19"/>
      <c r="B47" s="19"/>
      <c r="C47" s="19"/>
      <c r="D47" s="18"/>
      <c r="E47" s="19" t="str">
        <f t="shared" si="0"/>
        <v/>
      </c>
      <c r="F47" s="19" t="str">
        <f t="shared" si="1"/>
        <v/>
      </c>
      <c r="G47" s="19" t="e">
        <f>IF((COUNTA(T12:AC12)&gt;0),(ROUND((AVERAGE(T47:AD47)),0)),"")</f>
        <v>#DIV/0!</v>
      </c>
      <c r="H47" s="19" t="e">
        <f t="shared" si="2"/>
        <v>#DIV/0!</v>
      </c>
      <c r="I47" s="35"/>
      <c r="J47" s="19" t="str">
        <f t="shared" si="3"/>
        <v/>
      </c>
      <c r="K47" s="19" t="str">
        <f t="shared" si="4"/>
        <v/>
      </c>
      <c r="L47" s="19" t="str">
        <f t="shared" si="5"/>
        <v/>
      </c>
      <c r="M47" s="19" t="str">
        <f t="shared" si="6"/>
        <v/>
      </c>
      <c r="N47" s="19" t="str">
        <f t="shared" si="7"/>
        <v/>
      </c>
      <c r="O47" s="35"/>
      <c r="P47" s="19" t="str">
        <f t="shared" si="8"/>
        <v/>
      </c>
      <c r="Q47" s="19" t="str">
        <f t="shared" si="9"/>
        <v/>
      </c>
      <c r="R47" s="19" t="str">
        <f t="shared" si="10"/>
        <v/>
      </c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hidden="1" x14ac:dyDescent="0.25">
      <c r="A48" s="19"/>
      <c r="B48" s="19"/>
      <c r="C48" s="19"/>
      <c r="D48" s="18"/>
      <c r="E48" s="19" t="str">
        <f t="shared" si="0"/>
        <v/>
      </c>
      <c r="F48" s="19" t="str">
        <f t="shared" si="1"/>
        <v/>
      </c>
      <c r="G48" s="19" t="e">
        <f>IF((COUNTA(T12:AC12)&gt;0),(ROUND((AVERAGE(T48:AD48)),0)),"")</f>
        <v>#DIV/0!</v>
      </c>
      <c r="H48" s="19" t="e">
        <f t="shared" si="2"/>
        <v>#DIV/0!</v>
      </c>
      <c r="I48" s="35"/>
      <c r="J48" s="19" t="str">
        <f t="shared" si="3"/>
        <v/>
      </c>
      <c r="K48" s="19" t="str">
        <f t="shared" si="4"/>
        <v/>
      </c>
      <c r="L48" s="19" t="str">
        <f t="shared" si="5"/>
        <v/>
      </c>
      <c r="M48" s="19" t="str">
        <f t="shared" si="6"/>
        <v/>
      </c>
      <c r="N48" s="19" t="str">
        <f t="shared" si="7"/>
        <v/>
      </c>
      <c r="O48" s="35"/>
      <c r="P48" s="19" t="str">
        <f t="shared" si="8"/>
        <v/>
      </c>
      <c r="Q48" s="19" t="str">
        <f t="shared" si="9"/>
        <v/>
      </c>
      <c r="R48" s="19" t="str">
        <f t="shared" si="10"/>
        <v/>
      </c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hidden="1" x14ac:dyDescent="0.25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74</v>
      </c>
      <c r="D52" s="18"/>
      <c r="E52" s="18"/>
      <c r="F52" s="18"/>
      <c r="G52" s="39" t="s">
        <v>75</v>
      </c>
      <c r="H52" s="39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76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77</v>
      </c>
      <c r="D53" s="18"/>
      <c r="E53" s="18"/>
      <c r="F53" s="18"/>
      <c r="G53" s="39" t="s">
        <v>78</v>
      </c>
      <c r="H53" s="39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79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/>
      <c r="G54" s="39" t="s">
        <v>80</v>
      </c>
      <c r="H54" s="39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/>
      <c r="G55" s="39" t="s">
        <v>81</v>
      </c>
      <c r="H55" s="39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82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83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84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85</v>
      </c>
      <c r="N57" s="18"/>
      <c r="O57" s="36"/>
      <c r="P57" s="18"/>
      <c r="Q57" s="18" t="s">
        <v>86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G52:H52"/>
    <mergeCell ref="G53:H53"/>
    <mergeCell ref="G54:H54"/>
    <mergeCell ref="G55:H55"/>
    <mergeCell ref="AB9:AB10"/>
  </mergeCells>
  <conditionalFormatting sqref="E11">
    <cfRule type="cellIs" dxfId="163" priority="1" operator="lessThan">
      <formula>$C$4</formula>
    </cfRule>
  </conditionalFormatting>
  <conditionalFormatting sqref="E12">
    <cfRule type="cellIs" dxfId="162" priority="2" operator="lessThan">
      <formula>$C$4</formula>
    </cfRule>
  </conditionalFormatting>
  <conditionalFormatting sqref="E13">
    <cfRule type="cellIs" dxfId="161" priority="3" operator="lessThan">
      <formula>$C$4</formula>
    </cfRule>
  </conditionalFormatting>
  <conditionalFormatting sqref="E14">
    <cfRule type="cellIs" dxfId="160" priority="4" operator="lessThan">
      <formula>$C$4</formula>
    </cfRule>
  </conditionalFormatting>
  <conditionalFormatting sqref="E15">
    <cfRule type="cellIs" dxfId="159" priority="5" operator="lessThan">
      <formula>$C$4</formula>
    </cfRule>
  </conditionalFormatting>
  <conditionalFormatting sqref="E16">
    <cfRule type="cellIs" dxfId="158" priority="6" operator="lessThan">
      <formula>$C$4</formula>
    </cfRule>
  </conditionalFormatting>
  <conditionalFormatting sqref="E17">
    <cfRule type="cellIs" dxfId="157" priority="7" operator="lessThan">
      <formula>$C$4</formula>
    </cfRule>
  </conditionalFormatting>
  <conditionalFormatting sqref="E18">
    <cfRule type="cellIs" dxfId="156" priority="8" operator="lessThan">
      <formula>$C$4</formula>
    </cfRule>
  </conditionalFormatting>
  <conditionalFormatting sqref="E19">
    <cfRule type="cellIs" dxfId="155" priority="9" operator="lessThan">
      <formula>$C$4</formula>
    </cfRule>
  </conditionalFormatting>
  <conditionalFormatting sqref="E20">
    <cfRule type="cellIs" dxfId="154" priority="10" operator="lessThan">
      <formula>$C$4</formula>
    </cfRule>
  </conditionalFormatting>
  <conditionalFormatting sqref="E21">
    <cfRule type="cellIs" dxfId="153" priority="11" operator="lessThan">
      <formula>$C$4</formula>
    </cfRule>
  </conditionalFormatting>
  <conditionalFormatting sqref="E22">
    <cfRule type="cellIs" dxfId="152" priority="12" operator="lessThan">
      <formula>$C$4</formula>
    </cfRule>
  </conditionalFormatting>
  <conditionalFormatting sqref="E23">
    <cfRule type="cellIs" dxfId="151" priority="13" operator="lessThan">
      <formula>$C$4</formula>
    </cfRule>
  </conditionalFormatting>
  <conditionalFormatting sqref="E24">
    <cfRule type="cellIs" dxfId="150" priority="14" operator="lessThan">
      <formula>$C$4</formula>
    </cfRule>
  </conditionalFormatting>
  <conditionalFormatting sqref="E25">
    <cfRule type="cellIs" dxfId="149" priority="15" operator="lessThan">
      <formula>$C$4</formula>
    </cfRule>
  </conditionalFormatting>
  <conditionalFormatting sqref="E26">
    <cfRule type="cellIs" dxfId="148" priority="16" operator="lessThan">
      <formula>$C$4</formula>
    </cfRule>
  </conditionalFormatting>
  <conditionalFormatting sqref="E27">
    <cfRule type="cellIs" dxfId="147" priority="17" operator="lessThan">
      <formula>$C$4</formula>
    </cfRule>
  </conditionalFormatting>
  <conditionalFormatting sqref="E28">
    <cfRule type="cellIs" dxfId="146" priority="18" operator="lessThan">
      <formula>$C$4</formula>
    </cfRule>
  </conditionalFormatting>
  <conditionalFormatting sqref="E29">
    <cfRule type="cellIs" dxfId="145" priority="19" operator="lessThan">
      <formula>$C$4</formula>
    </cfRule>
  </conditionalFormatting>
  <conditionalFormatting sqref="E30">
    <cfRule type="cellIs" dxfId="144" priority="20" operator="lessThan">
      <formula>$C$4</formula>
    </cfRule>
  </conditionalFormatting>
  <conditionalFormatting sqref="E31">
    <cfRule type="cellIs" dxfId="143" priority="21" operator="lessThan">
      <formula>$C$4</formula>
    </cfRule>
  </conditionalFormatting>
  <conditionalFormatting sqref="E32">
    <cfRule type="cellIs" dxfId="142" priority="22" operator="lessThan">
      <formula>$C$4</formula>
    </cfRule>
  </conditionalFormatting>
  <conditionalFormatting sqref="E33">
    <cfRule type="cellIs" dxfId="141" priority="23" operator="lessThan">
      <formula>$C$4</formula>
    </cfRule>
  </conditionalFormatting>
  <conditionalFormatting sqref="E34">
    <cfRule type="cellIs" dxfId="140" priority="24" operator="lessThan">
      <formula>$C$4</formula>
    </cfRule>
  </conditionalFormatting>
  <conditionalFormatting sqref="E35">
    <cfRule type="cellIs" dxfId="139" priority="25" operator="lessThan">
      <formula>$C$4</formula>
    </cfRule>
  </conditionalFormatting>
  <conditionalFormatting sqref="E36">
    <cfRule type="cellIs" dxfId="138" priority="26" operator="lessThan">
      <formula>$C$4</formula>
    </cfRule>
  </conditionalFormatting>
  <conditionalFormatting sqref="E37">
    <cfRule type="cellIs" dxfId="137" priority="27" operator="lessThan">
      <formula>$C$4</formula>
    </cfRule>
  </conditionalFormatting>
  <conditionalFormatting sqref="E38">
    <cfRule type="cellIs" dxfId="136" priority="28" operator="lessThan">
      <formula>$C$4</formula>
    </cfRule>
  </conditionalFormatting>
  <conditionalFormatting sqref="E39">
    <cfRule type="cellIs" dxfId="135" priority="29" operator="lessThan">
      <formula>$C$4</formula>
    </cfRule>
  </conditionalFormatting>
  <conditionalFormatting sqref="E40">
    <cfRule type="cellIs" dxfId="134" priority="30" operator="lessThan">
      <formula>$C$4</formula>
    </cfRule>
  </conditionalFormatting>
  <conditionalFormatting sqref="E41">
    <cfRule type="cellIs" dxfId="133" priority="31" operator="lessThan">
      <formula>$C$4</formula>
    </cfRule>
  </conditionalFormatting>
  <conditionalFormatting sqref="E42">
    <cfRule type="cellIs" dxfId="132" priority="32" operator="lessThan">
      <formula>$C$4</formula>
    </cfRule>
  </conditionalFormatting>
  <conditionalFormatting sqref="E43">
    <cfRule type="cellIs" dxfId="131" priority="33" operator="lessThan">
      <formula>$C$4</formula>
    </cfRule>
  </conditionalFormatting>
  <conditionalFormatting sqref="E44">
    <cfRule type="cellIs" dxfId="130" priority="34" operator="lessThan">
      <formula>$C$4</formula>
    </cfRule>
  </conditionalFormatting>
  <conditionalFormatting sqref="E45">
    <cfRule type="cellIs" dxfId="129" priority="35" operator="lessThan">
      <formula>$C$4</formula>
    </cfRule>
  </conditionalFormatting>
  <conditionalFormatting sqref="E46">
    <cfRule type="cellIs" dxfId="128" priority="36" operator="lessThan">
      <formula>$C$4</formula>
    </cfRule>
  </conditionalFormatting>
  <conditionalFormatting sqref="E47">
    <cfRule type="cellIs" dxfId="127" priority="37" operator="lessThan">
      <formula>$C$4</formula>
    </cfRule>
  </conditionalFormatting>
  <conditionalFormatting sqref="E48">
    <cfRule type="cellIs" dxfId="126" priority="38" operator="lessThan">
      <formula>$C$4</formula>
    </cfRule>
  </conditionalFormatting>
  <conditionalFormatting sqref="E49">
    <cfRule type="cellIs" dxfId="125" priority="39" operator="lessThan">
      <formula>$C$4</formula>
    </cfRule>
  </conditionalFormatting>
  <conditionalFormatting sqref="E50">
    <cfRule type="cellIs" dxfId="124" priority="40" operator="lessThan">
      <formula>$C$4</formula>
    </cfRule>
  </conditionalFormatting>
  <conditionalFormatting sqref="G11">
    <cfRule type="cellIs" dxfId="123" priority="41" operator="lessThan">
      <formula>$C$4</formula>
    </cfRule>
  </conditionalFormatting>
  <conditionalFormatting sqref="G12">
    <cfRule type="cellIs" dxfId="122" priority="42" operator="lessThan">
      <formula>$C$4</formula>
    </cfRule>
  </conditionalFormatting>
  <conditionalFormatting sqref="G13">
    <cfRule type="cellIs" dxfId="121" priority="43" operator="lessThan">
      <formula>$C$4</formula>
    </cfRule>
  </conditionalFormatting>
  <conditionalFormatting sqref="G14">
    <cfRule type="cellIs" dxfId="120" priority="44" operator="lessThan">
      <formula>$C$4</formula>
    </cfRule>
  </conditionalFormatting>
  <conditionalFormatting sqref="G15">
    <cfRule type="cellIs" dxfId="119" priority="45" operator="lessThan">
      <formula>$C$4</formula>
    </cfRule>
  </conditionalFormatting>
  <conditionalFormatting sqref="G16">
    <cfRule type="cellIs" dxfId="118" priority="46" operator="lessThan">
      <formula>$C$4</formula>
    </cfRule>
  </conditionalFormatting>
  <conditionalFormatting sqref="G17">
    <cfRule type="cellIs" dxfId="117" priority="47" operator="lessThan">
      <formula>$C$4</formula>
    </cfRule>
  </conditionalFormatting>
  <conditionalFormatting sqref="G18">
    <cfRule type="cellIs" dxfId="116" priority="48" operator="lessThan">
      <formula>$C$4</formula>
    </cfRule>
  </conditionalFormatting>
  <conditionalFormatting sqref="G19">
    <cfRule type="cellIs" dxfId="115" priority="49" operator="lessThan">
      <formula>$C$4</formula>
    </cfRule>
  </conditionalFormatting>
  <conditionalFormatting sqref="G20">
    <cfRule type="cellIs" dxfId="114" priority="50" operator="lessThan">
      <formula>$C$4</formula>
    </cfRule>
  </conditionalFormatting>
  <conditionalFormatting sqref="G21">
    <cfRule type="cellIs" dxfId="113" priority="51" operator="lessThan">
      <formula>$C$4</formula>
    </cfRule>
  </conditionalFormatting>
  <conditionalFormatting sqref="G22">
    <cfRule type="cellIs" dxfId="112" priority="52" operator="lessThan">
      <formula>$C$4</formula>
    </cfRule>
  </conditionalFormatting>
  <conditionalFormatting sqref="G23">
    <cfRule type="cellIs" dxfId="111" priority="53" operator="lessThan">
      <formula>$C$4</formula>
    </cfRule>
  </conditionalFormatting>
  <conditionalFormatting sqref="G24">
    <cfRule type="cellIs" dxfId="110" priority="54" operator="lessThan">
      <formula>$C$4</formula>
    </cfRule>
  </conditionalFormatting>
  <conditionalFormatting sqref="G25">
    <cfRule type="cellIs" dxfId="109" priority="55" operator="lessThan">
      <formula>$C$4</formula>
    </cfRule>
  </conditionalFormatting>
  <conditionalFormatting sqref="G26">
    <cfRule type="cellIs" dxfId="108" priority="56" operator="lessThan">
      <formula>$C$4</formula>
    </cfRule>
  </conditionalFormatting>
  <conditionalFormatting sqref="G27">
    <cfRule type="cellIs" dxfId="107" priority="57" operator="lessThan">
      <formula>$C$4</formula>
    </cfRule>
  </conditionalFormatting>
  <conditionalFormatting sqref="G28">
    <cfRule type="cellIs" dxfId="106" priority="58" operator="lessThan">
      <formula>$C$4</formula>
    </cfRule>
  </conditionalFormatting>
  <conditionalFormatting sqref="G29">
    <cfRule type="cellIs" dxfId="105" priority="59" operator="lessThan">
      <formula>$C$4</formula>
    </cfRule>
  </conditionalFormatting>
  <conditionalFormatting sqref="G30">
    <cfRule type="cellIs" dxfId="104" priority="60" operator="lessThan">
      <formula>$C$4</formula>
    </cfRule>
  </conditionalFormatting>
  <conditionalFormatting sqref="G31">
    <cfRule type="cellIs" dxfId="103" priority="61" operator="lessThan">
      <formula>$C$4</formula>
    </cfRule>
  </conditionalFormatting>
  <conditionalFormatting sqref="G32">
    <cfRule type="cellIs" dxfId="102" priority="62" operator="lessThan">
      <formula>$C$4</formula>
    </cfRule>
  </conditionalFormatting>
  <conditionalFormatting sqref="G33">
    <cfRule type="cellIs" dxfId="101" priority="63" operator="lessThan">
      <formula>$C$4</formula>
    </cfRule>
  </conditionalFormatting>
  <conditionalFormatting sqref="G34">
    <cfRule type="cellIs" dxfId="100" priority="64" operator="lessThan">
      <formula>$C$4</formula>
    </cfRule>
  </conditionalFormatting>
  <conditionalFormatting sqref="G35">
    <cfRule type="cellIs" dxfId="99" priority="65" operator="lessThan">
      <formula>$C$4</formula>
    </cfRule>
  </conditionalFormatting>
  <conditionalFormatting sqref="G36">
    <cfRule type="cellIs" dxfId="98" priority="66" operator="lessThan">
      <formula>$C$4</formula>
    </cfRule>
  </conditionalFormatting>
  <conditionalFormatting sqref="G37">
    <cfRule type="cellIs" dxfId="97" priority="67" operator="lessThan">
      <formula>$C$4</formula>
    </cfRule>
  </conditionalFormatting>
  <conditionalFormatting sqref="G38">
    <cfRule type="cellIs" dxfId="96" priority="68" operator="lessThan">
      <formula>$C$4</formula>
    </cfRule>
  </conditionalFormatting>
  <conditionalFormatting sqref="G39">
    <cfRule type="cellIs" dxfId="95" priority="69" operator="lessThan">
      <formula>$C$4</formula>
    </cfRule>
  </conditionalFormatting>
  <conditionalFormatting sqref="G40">
    <cfRule type="cellIs" dxfId="94" priority="70" operator="lessThan">
      <formula>$C$4</formula>
    </cfRule>
  </conditionalFormatting>
  <conditionalFormatting sqref="G41">
    <cfRule type="cellIs" dxfId="93" priority="71" operator="lessThan">
      <formula>$C$4</formula>
    </cfRule>
  </conditionalFormatting>
  <conditionalFormatting sqref="G42">
    <cfRule type="cellIs" dxfId="92" priority="72" operator="lessThan">
      <formula>$C$4</formula>
    </cfRule>
  </conditionalFormatting>
  <conditionalFormatting sqref="G43">
    <cfRule type="cellIs" dxfId="91" priority="73" operator="lessThan">
      <formula>$C$4</formula>
    </cfRule>
  </conditionalFormatting>
  <conditionalFormatting sqref="G44">
    <cfRule type="cellIs" dxfId="90" priority="74" operator="lessThan">
      <formula>$C$4</formula>
    </cfRule>
  </conditionalFormatting>
  <conditionalFormatting sqref="G45">
    <cfRule type="cellIs" dxfId="89" priority="75" operator="lessThan">
      <formula>$C$4</formula>
    </cfRule>
  </conditionalFormatting>
  <conditionalFormatting sqref="G46">
    <cfRule type="cellIs" dxfId="88" priority="76" operator="lessThan">
      <formula>$C$4</formula>
    </cfRule>
  </conditionalFormatting>
  <conditionalFormatting sqref="G47">
    <cfRule type="cellIs" dxfId="87" priority="77" operator="lessThan">
      <formula>$C$4</formula>
    </cfRule>
  </conditionalFormatting>
  <conditionalFormatting sqref="G48">
    <cfRule type="cellIs" dxfId="86" priority="78" operator="lessThan">
      <formula>$C$4</formula>
    </cfRule>
  </conditionalFormatting>
  <conditionalFormatting sqref="G49">
    <cfRule type="cellIs" dxfId="85" priority="79" operator="lessThan">
      <formula>$C$4</formula>
    </cfRule>
  </conditionalFormatting>
  <conditionalFormatting sqref="G50">
    <cfRule type="cellIs" dxfId="84" priority="80" operator="lessThan">
      <formula>$C$4</formula>
    </cfRule>
  </conditionalFormatting>
  <conditionalFormatting sqref="K11">
    <cfRule type="cellIs" dxfId="83" priority="81" operator="lessThan">
      <formula>$C$4</formula>
    </cfRule>
  </conditionalFormatting>
  <conditionalFormatting sqref="K12">
    <cfRule type="cellIs" dxfId="82" priority="82" operator="lessThan">
      <formula>$C$4</formula>
    </cfRule>
  </conditionalFormatting>
  <conditionalFormatting sqref="K13">
    <cfRule type="cellIs" dxfId="81" priority="83" operator="lessThan">
      <formula>$C$4</formula>
    </cfRule>
  </conditionalFormatting>
  <conditionalFormatting sqref="K14">
    <cfRule type="cellIs" dxfId="80" priority="84" operator="lessThan">
      <formula>$C$4</formula>
    </cfRule>
  </conditionalFormatting>
  <conditionalFormatting sqref="K15">
    <cfRule type="cellIs" dxfId="79" priority="85" operator="lessThan">
      <formula>$C$4</formula>
    </cfRule>
  </conditionalFormatting>
  <conditionalFormatting sqref="K16">
    <cfRule type="cellIs" dxfId="78" priority="86" operator="lessThan">
      <formula>$C$4</formula>
    </cfRule>
  </conditionalFormatting>
  <conditionalFormatting sqref="K17">
    <cfRule type="cellIs" dxfId="77" priority="87" operator="lessThan">
      <formula>$C$4</formula>
    </cfRule>
  </conditionalFormatting>
  <conditionalFormatting sqref="K18">
    <cfRule type="cellIs" dxfId="76" priority="88" operator="lessThan">
      <formula>$C$4</formula>
    </cfRule>
  </conditionalFormatting>
  <conditionalFormatting sqref="K19">
    <cfRule type="cellIs" dxfId="75" priority="89" operator="lessThan">
      <formula>$C$4</formula>
    </cfRule>
  </conditionalFormatting>
  <conditionalFormatting sqref="K20">
    <cfRule type="cellIs" dxfId="74" priority="90" operator="lessThan">
      <formula>$C$4</formula>
    </cfRule>
  </conditionalFormatting>
  <conditionalFormatting sqref="K21">
    <cfRule type="cellIs" dxfId="73" priority="91" operator="lessThan">
      <formula>$C$4</formula>
    </cfRule>
  </conditionalFormatting>
  <conditionalFormatting sqref="K22">
    <cfRule type="cellIs" dxfId="72" priority="92" operator="lessThan">
      <formula>$C$4</formula>
    </cfRule>
  </conditionalFormatting>
  <conditionalFormatting sqref="K23">
    <cfRule type="cellIs" dxfId="71" priority="93" operator="lessThan">
      <formula>$C$4</formula>
    </cfRule>
  </conditionalFormatting>
  <conditionalFormatting sqref="K24">
    <cfRule type="cellIs" dxfId="70" priority="94" operator="lessThan">
      <formula>$C$4</formula>
    </cfRule>
  </conditionalFormatting>
  <conditionalFormatting sqref="K25">
    <cfRule type="cellIs" dxfId="69" priority="95" operator="lessThan">
      <formula>$C$4</formula>
    </cfRule>
  </conditionalFormatting>
  <conditionalFormatting sqref="K26">
    <cfRule type="cellIs" dxfId="68" priority="96" operator="lessThan">
      <formula>$C$4</formula>
    </cfRule>
  </conditionalFormatting>
  <conditionalFormatting sqref="K27">
    <cfRule type="cellIs" dxfId="67" priority="97" operator="lessThan">
      <formula>$C$4</formula>
    </cfRule>
  </conditionalFormatting>
  <conditionalFormatting sqref="K28">
    <cfRule type="cellIs" dxfId="66" priority="98" operator="lessThan">
      <formula>$C$4</formula>
    </cfRule>
  </conditionalFormatting>
  <conditionalFormatting sqref="K29">
    <cfRule type="cellIs" dxfId="65" priority="99" operator="lessThan">
      <formula>$C$4</formula>
    </cfRule>
  </conditionalFormatting>
  <conditionalFormatting sqref="K30">
    <cfRule type="cellIs" dxfId="64" priority="100" operator="lessThan">
      <formula>$C$4</formula>
    </cfRule>
  </conditionalFormatting>
  <conditionalFormatting sqref="K31">
    <cfRule type="cellIs" dxfId="63" priority="101" operator="lessThan">
      <formula>$C$4</formula>
    </cfRule>
  </conditionalFormatting>
  <conditionalFormatting sqref="K32">
    <cfRule type="cellIs" dxfId="62" priority="102" operator="lessThan">
      <formula>$C$4</formula>
    </cfRule>
  </conditionalFormatting>
  <conditionalFormatting sqref="K33">
    <cfRule type="cellIs" dxfId="61" priority="103" operator="lessThan">
      <formula>$C$4</formula>
    </cfRule>
  </conditionalFormatting>
  <conditionalFormatting sqref="K34">
    <cfRule type="cellIs" dxfId="60" priority="104" operator="lessThan">
      <formula>$C$4</formula>
    </cfRule>
  </conditionalFormatting>
  <conditionalFormatting sqref="K35">
    <cfRule type="cellIs" dxfId="59" priority="105" operator="lessThan">
      <formula>$C$4</formula>
    </cfRule>
  </conditionalFormatting>
  <conditionalFormatting sqref="K36">
    <cfRule type="cellIs" dxfId="58" priority="106" operator="lessThan">
      <formula>$C$4</formula>
    </cfRule>
  </conditionalFormatting>
  <conditionalFormatting sqref="K37">
    <cfRule type="cellIs" dxfId="57" priority="107" operator="lessThan">
      <formula>$C$4</formula>
    </cfRule>
  </conditionalFormatting>
  <conditionalFormatting sqref="K38">
    <cfRule type="cellIs" dxfId="56" priority="108" operator="lessThan">
      <formula>$C$4</formula>
    </cfRule>
  </conditionalFormatting>
  <conditionalFormatting sqref="K39">
    <cfRule type="cellIs" dxfId="55" priority="109" operator="lessThan">
      <formula>$C$4</formula>
    </cfRule>
  </conditionalFormatting>
  <conditionalFormatting sqref="K40">
    <cfRule type="cellIs" dxfId="54" priority="110" operator="lessThan">
      <formula>$C$4</formula>
    </cfRule>
  </conditionalFormatting>
  <conditionalFormatting sqref="K41">
    <cfRule type="cellIs" dxfId="53" priority="111" operator="lessThan">
      <formula>$C$4</formula>
    </cfRule>
  </conditionalFormatting>
  <conditionalFormatting sqref="K42">
    <cfRule type="cellIs" dxfId="52" priority="112" operator="lessThan">
      <formula>$C$4</formula>
    </cfRule>
  </conditionalFormatting>
  <conditionalFormatting sqref="K43">
    <cfRule type="cellIs" dxfId="51" priority="113" operator="lessThan">
      <formula>$C$4</formula>
    </cfRule>
  </conditionalFormatting>
  <conditionalFormatting sqref="K44">
    <cfRule type="cellIs" dxfId="50" priority="114" operator="lessThan">
      <formula>$C$4</formula>
    </cfRule>
  </conditionalFormatting>
  <conditionalFormatting sqref="K45">
    <cfRule type="cellIs" dxfId="49" priority="115" operator="lessThan">
      <formula>$C$4</formula>
    </cfRule>
  </conditionalFormatting>
  <conditionalFormatting sqref="K46">
    <cfRule type="cellIs" dxfId="48" priority="116" operator="lessThan">
      <formula>$C$4</formula>
    </cfRule>
  </conditionalFormatting>
  <conditionalFormatting sqref="K47">
    <cfRule type="cellIs" dxfId="47" priority="117" operator="lessThan">
      <formula>$C$4</formula>
    </cfRule>
  </conditionalFormatting>
  <conditionalFormatting sqref="K48">
    <cfRule type="cellIs" dxfId="46" priority="118" operator="lessThan">
      <formula>$C$4</formula>
    </cfRule>
  </conditionalFormatting>
  <conditionalFormatting sqref="K49">
    <cfRule type="cellIs" dxfId="45" priority="119" operator="lessThan">
      <formula>$C$4</formula>
    </cfRule>
  </conditionalFormatting>
  <conditionalFormatting sqref="K50">
    <cfRule type="cellIs" dxfId="44" priority="120" operator="lessThan">
      <formula>$C$4</formula>
    </cfRule>
  </conditionalFormatting>
  <conditionalFormatting sqref="M11">
    <cfRule type="cellIs" dxfId="43" priority="121" operator="lessThan">
      <formula>$C$4</formula>
    </cfRule>
  </conditionalFormatting>
  <conditionalFormatting sqref="M12">
    <cfRule type="cellIs" dxfId="42" priority="122" operator="lessThan">
      <formula>$C$4</formula>
    </cfRule>
  </conditionalFormatting>
  <conditionalFormatting sqref="M13">
    <cfRule type="cellIs" dxfId="41" priority="123" operator="lessThan">
      <formula>$C$4</formula>
    </cfRule>
  </conditionalFormatting>
  <conditionalFormatting sqref="M14">
    <cfRule type="cellIs" dxfId="40" priority="124" operator="lessThan">
      <formula>$C$4</formula>
    </cfRule>
  </conditionalFormatting>
  <conditionalFormatting sqref="M15">
    <cfRule type="cellIs" dxfId="39" priority="125" operator="lessThan">
      <formula>$C$4</formula>
    </cfRule>
  </conditionalFormatting>
  <conditionalFormatting sqref="M16">
    <cfRule type="cellIs" dxfId="38" priority="126" operator="lessThan">
      <formula>$C$4</formula>
    </cfRule>
  </conditionalFormatting>
  <conditionalFormatting sqref="M17">
    <cfRule type="cellIs" dxfId="37" priority="127" operator="lessThan">
      <formula>$C$4</formula>
    </cfRule>
  </conditionalFormatting>
  <conditionalFormatting sqref="M18">
    <cfRule type="cellIs" dxfId="36" priority="128" operator="lessThan">
      <formula>$C$4</formula>
    </cfRule>
  </conditionalFormatting>
  <conditionalFormatting sqref="M19">
    <cfRule type="cellIs" dxfId="35" priority="129" operator="lessThan">
      <formula>$C$4</formula>
    </cfRule>
  </conditionalFormatting>
  <conditionalFormatting sqref="M20">
    <cfRule type="cellIs" dxfId="34" priority="130" operator="lessThan">
      <formula>$C$4</formula>
    </cfRule>
  </conditionalFormatting>
  <conditionalFormatting sqref="M21">
    <cfRule type="cellIs" dxfId="33" priority="131" operator="lessThan">
      <formula>$C$4</formula>
    </cfRule>
  </conditionalFormatting>
  <conditionalFormatting sqref="M22">
    <cfRule type="cellIs" dxfId="32" priority="132" operator="lessThan">
      <formula>$C$4</formula>
    </cfRule>
  </conditionalFormatting>
  <conditionalFormatting sqref="M23">
    <cfRule type="cellIs" dxfId="31" priority="133" operator="lessThan">
      <formula>$C$4</formula>
    </cfRule>
  </conditionalFormatting>
  <conditionalFormatting sqref="M24">
    <cfRule type="cellIs" dxfId="30" priority="134" operator="lessThan">
      <formula>$C$4</formula>
    </cfRule>
  </conditionalFormatting>
  <conditionalFormatting sqref="M25">
    <cfRule type="cellIs" dxfId="29" priority="135" operator="lessThan">
      <formula>$C$4</formula>
    </cfRule>
  </conditionalFormatting>
  <conditionalFormatting sqref="M26">
    <cfRule type="cellIs" dxfId="28" priority="136" operator="lessThan">
      <formula>$C$4</formula>
    </cfRule>
  </conditionalFormatting>
  <conditionalFormatting sqref="M27">
    <cfRule type="cellIs" dxfId="27" priority="137" operator="lessThan">
      <formula>$C$4</formula>
    </cfRule>
  </conditionalFormatting>
  <conditionalFormatting sqref="M28">
    <cfRule type="cellIs" dxfId="26" priority="138" operator="lessThan">
      <formula>$C$4</formula>
    </cfRule>
  </conditionalFormatting>
  <conditionalFormatting sqref="M29">
    <cfRule type="cellIs" dxfId="25" priority="139" operator="lessThan">
      <formula>$C$4</formula>
    </cfRule>
  </conditionalFormatting>
  <conditionalFormatting sqref="M30">
    <cfRule type="cellIs" dxfId="24" priority="140" operator="lessThan">
      <formula>$C$4</formula>
    </cfRule>
  </conditionalFormatting>
  <conditionalFormatting sqref="M31">
    <cfRule type="cellIs" dxfId="23" priority="141" operator="lessThan">
      <formula>$C$4</formula>
    </cfRule>
  </conditionalFormatting>
  <conditionalFormatting sqref="M32">
    <cfRule type="cellIs" dxfId="22" priority="142" operator="lessThan">
      <formula>$C$4</formula>
    </cfRule>
  </conditionalFormatting>
  <conditionalFormatting sqref="M33">
    <cfRule type="cellIs" dxfId="21" priority="143" operator="lessThan">
      <formula>$C$4</formula>
    </cfRule>
  </conditionalFormatting>
  <conditionalFormatting sqref="M34">
    <cfRule type="cellIs" dxfId="20" priority="144" operator="lessThan">
      <formula>$C$4</formula>
    </cfRule>
  </conditionalFormatting>
  <conditionalFormatting sqref="M35">
    <cfRule type="cellIs" dxfId="19" priority="145" operator="lessThan">
      <formula>$C$4</formula>
    </cfRule>
  </conditionalFormatting>
  <conditionalFormatting sqref="M36">
    <cfRule type="cellIs" dxfId="18" priority="146" operator="lessThan">
      <formula>$C$4</formula>
    </cfRule>
  </conditionalFormatting>
  <conditionalFormatting sqref="M37">
    <cfRule type="cellIs" dxfId="17" priority="147" operator="lessThan">
      <formula>$C$4</formula>
    </cfRule>
  </conditionalFormatting>
  <conditionalFormatting sqref="M38">
    <cfRule type="cellIs" dxfId="16" priority="148" operator="lessThan">
      <formula>$C$4</formula>
    </cfRule>
  </conditionalFormatting>
  <conditionalFormatting sqref="M39">
    <cfRule type="cellIs" dxfId="15" priority="149" operator="lessThan">
      <formula>$C$4</formula>
    </cfRule>
  </conditionalFormatting>
  <conditionalFormatting sqref="M40">
    <cfRule type="cellIs" dxfId="14" priority="150" operator="lessThan">
      <formula>$C$4</formula>
    </cfRule>
  </conditionalFormatting>
  <conditionalFormatting sqref="M41">
    <cfRule type="cellIs" dxfId="13" priority="151" operator="lessThan">
      <formula>$C$4</formula>
    </cfRule>
  </conditionalFormatting>
  <conditionalFormatting sqref="M42">
    <cfRule type="cellIs" dxfId="12" priority="152" operator="lessThan">
      <formula>$C$4</formula>
    </cfRule>
  </conditionalFormatting>
  <conditionalFormatting sqref="M43">
    <cfRule type="cellIs" dxfId="11" priority="153" operator="lessThan">
      <formula>$C$4</formula>
    </cfRule>
  </conditionalFormatting>
  <conditionalFormatting sqref="M44">
    <cfRule type="cellIs" dxfId="10" priority="154" operator="lessThan">
      <formula>$C$4</formula>
    </cfRule>
  </conditionalFormatting>
  <conditionalFormatting sqref="M45">
    <cfRule type="cellIs" dxfId="9" priority="155" operator="lessThan">
      <formula>$C$4</formula>
    </cfRule>
  </conditionalFormatting>
  <conditionalFormatting sqref="M46">
    <cfRule type="cellIs" dxfId="8" priority="156" operator="lessThan">
      <formula>$C$4</formula>
    </cfRule>
  </conditionalFormatting>
  <conditionalFormatting sqref="M47">
    <cfRule type="cellIs" dxfId="7" priority="157" operator="lessThan">
      <formula>$C$4</formula>
    </cfRule>
  </conditionalFormatting>
  <conditionalFormatting sqref="M48">
    <cfRule type="cellIs" dxfId="6" priority="158" operator="lessThan">
      <formula>$C$4</formula>
    </cfRule>
  </conditionalFormatting>
  <conditionalFormatting sqref="M49">
    <cfRule type="cellIs" dxfId="5" priority="159" operator="lessThan">
      <formula>$C$4</formula>
    </cfRule>
  </conditionalFormatting>
  <conditionalFormatting sqref="M50">
    <cfRule type="cellIs" dxfId="4" priority="160" operator="lessThan">
      <formula>$C$4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rintOptions horizontalCentered="1"/>
  <pageMargins left="1.299212598425197" right="0.19685039370078741" top="1.5354330708661419" bottom="0.19685039370078741" header="0.31496062992125984" footer="0.31496062992125984"/>
  <pageSetup paperSize="5" scale="7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XI-MIPA 2</vt:lpstr>
      <vt:lpstr>XI-MIPA 5</vt:lpstr>
      <vt:lpstr>'XI-MIPA 2'!Print_Area</vt:lpstr>
      <vt:lpstr>'XI-MIPA 5'!Print_Area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Perpust</cp:lastModifiedBy>
  <cp:lastPrinted>2017-12-19T01:18:23Z</cp:lastPrinted>
  <dcterms:created xsi:type="dcterms:W3CDTF">2015-09-01T09:01:01Z</dcterms:created>
  <dcterms:modified xsi:type="dcterms:W3CDTF">2017-12-19T01:40:40Z</dcterms:modified>
  <cp:category/>
</cp:coreProperties>
</file>