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90" yWindow="555" windowWidth="19815" windowHeight="7365"/>
  </bookViews>
  <sheets>
    <sheet name="X-IPS 1" sheetId="1" r:id="rId1"/>
    <sheet name="X-IPS 2" sheetId="2" r:id="rId2"/>
    <sheet name="X-IPS 3" sheetId="3" r:id="rId3"/>
  </sheets>
  <calcPr calcId="145621"/>
</workbook>
</file>

<file path=xl/calcChain.xml><?xml version="1.0" encoding="utf-8"?>
<calcChain xmlns="http://schemas.openxmlformats.org/spreadsheetml/2006/main">
  <c r="K55" i="3" l="1"/>
  <c r="P50" i="3"/>
  <c r="M50" i="3"/>
  <c r="N50" i="3" s="1"/>
  <c r="K50" i="3"/>
  <c r="L50" i="3" s="1"/>
  <c r="J50" i="3"/>
  <c r="G50" i="3"/>
  <c r="H50" i="3" s="1"/>
  <c r="E50" i="3"/>
  <c r="F50" i="3" s="1"/>
  <c r="P49" i="3"/>
  <c r="M49" i="3"/>
  <c r="N49" i="3" s="1"/>
  <c r="K49" i="3"/>
  <c r="L49" i="3" s="1"/>
  <c r="J49" i="3"/>
  <c r="G49" i="3"/>
  <c r="H49" i="3" s="1"/>
  <c r="E49" i="3"/>
  <c r="F49" i="3" s="1"/>
  <c r="P48" i="3"/>
  <c r="M48" i="3"/>
  <c r="N48" i="3" s="1"/>
  <c r="K48" i="3"/>
  <c r="L48" i="3" s="1"/>
  <c r="J48" i="3"/>
  <c r="G48" i="3"/>
  <c r="H48" i="3" s="1"/>
  <c r="E48" i="3"/>
  <c r="F48" i="3" s="1"/>
  <c r="P47" i="3"/>
  <c r="M47" i="3"/>
  <c r="N47" i="3" s="1"/>
  <c r="K47" i="3"/>
  <c r="L47" i="3" s="1"/>
  <c r="J47" i="3"/>
  <c r="G47" i="3"/>
  <c r="H47" i="3" s="1"/>
  <c r="E47" i="3"/>
  <c r="F47" i="3" s="1"/>
  <c r="P46" i="3"/>
  <c r="M46" i="3"/>
  <c r="N46" i="3" s="1"/>
  <c r="K46" i="3"/>
  <c r="L46" i="3" s="1"/>
  <c r="J46" i="3"/>
  <c r="G46" i="3"/>
  <c r="H46" i="3" s="1"/>
  <c r="E46" i="3"/>
  <c r="F46" i="3" s="1"/>
  <c r="P45" i="3"/>
  <c r="M45" i="3"/>
  <c r="N45" i="3" s="1"/>
  <c r="K45" i="3"/>
  <c r="L45" i="3" s="1"/>
  <c r="J45" i="3"/>
  <c r="G45" i="3"/>
  <c r="H45" i="3" s="1"/>
  <c r="E45" i="3"/>
  <c r="F45" i="3" s="1"/>
  <c r="P44" i="3"/>
  <c r="M44" i="3"/>
  <c r="N44" i="3" s="1"/>
  <c r="K44" i="3"/>
  <c r="L44" i="3" s="1"/>
  <c r="J44" i="3"/>
  <c r="G44" i="3"/>
  <c r="H44" i="3" s="1"/>
  <c r="E44" i="3"/>
  <c r="F44" i="3" s="1"/>
  <c r="P43" i="3"/>
  <c r="M43" i="3"/>
  <c r="N43" i="3" s="1"/>
  <c r="K43" i="3"/>
  <c r="L43" i="3" s="1"/>
  <c r="J43" i="3"/>
  <c r="G43" i="3"/>
  <c r="H43" i="3" s="1"/>
  <c r="E43" i="3"/>
  <c r="F43" i="3" s="1"/>
  <c r="P42" i="3"/>
  <c r="M42" i="3"/>
  <c r="N42" i="3" s="1"/>
  <c r="K42" i="3"/>
  <c r="L42" i="3" s="1"/>
  <c r="J42" i="3"/>
  <c r="G42" i="3"/>
  <c r="H42" i="3" s="1"/>
  <c r="E42" i="3"/>
  <c r="F42" i="3" s="1"/>
  <c r="P41" i="3"/>
  <c r="M41" i="3"/>
  <c r="N41" i="3" s="1"/>
  <c r="K41" i="3"/>
  <c r="L41" i="3" s="1"/>
  <c r="J41" i="3"/>
  <c r="G41" i="3"/>
  <c r="H41" i="3" s="1"/>
  <c r="E41" i="3"/>
  <c r="F41" i="3" s="1"/>
  <c r="P40" i="3"/>
  <c r="M40" i="3"/>
  <c r="N40" i="3" s="1"/>
  <c r="K40" i="3"/>
  <c r="L40" i="3" s="1"/>
  <c r="J40" i="3"/>
  <c r="G40" i="3"/>
  <c r="H40" i="3" s="1"/>
  <c r="E40" i="3"/>
  <c r="F40" i="3" s="1"/>
  <c r="P39" i="3"/>
  <c r="M39" i="3"/>
  <c r="N39" i="3" s="1"/>
  <c r="K39" i="3"/>
  <c r="L39" i="3" s="1"/>
  <c r="J39" i="3"/>
  <c r="G39" i="3"/>
  <c r="H39" i="3" s="1"/>
  <c r="E39" i="3"/>
  <c r="F39" i="3" s="1"/>
  <c r="P38" i="3"/>
  <c r="M38" i="3"/>
  <c r="N38" i="3" s="1"/>
  <c r="K38" i="3"/>
  <c r="L38" i="3" s="1"/>
  <c r="J38" i="3"/>
  <c r="G38" i="3"/>
  <c r="H38" i="3" s="1"/>
  <c r="E38" i="3"/>
  <c r="F38" i="3" s="1"/>
  <c r="P37" i="3"/>
  <c r="M37" i="3"/>
  <c r="N37" i="3" s="1"/>
  <c r="K37" i="3"/>
  <c r="L37" i="3" s="1"/>
  <c r="J37" i="3"/>
  <c r="G37" i="3"/>
  <c r="H37" i="3" s="1"/>
  <c r="E37" i="3"/>
  <c r="F37" i="3" s="1"/>
  <c r="P36" i="3"/>
  <c r="M36" i="3"/>
  <c r="N36" i="3" s="1"/>
  <c r="K36" i="3"/>
  <c r="L36" i="3" s="1"/>
  <c r="J36" i="3"/>
  <c r="G36" i="3"/>
  <c r="H36" i="3" s="1"/>
  <c r="E36" i="3"/>
  <c r="F36" i="3" s="1"/>
  <c r="P35" i="3"/>
  <c r="M35" i="3"/>
  <c r="N35" i="3" s="1"/>
  <c r="K35" i="3"/>
  <c r="L35" i="3" s="1"/>
  <c r="J35" i="3"/>
  <c r="G35" i="3"/>
  <c r="H35" i="3" s="1"/>
  <c r="E35" i="3"/>
  <c r="F35" i="3" s="1"/>
  <c r="P34" i="3"/>
  <c r="M34" i="3"/>
  <c r="N34" i="3" s="1"/>
  <c r="K34" i="3"/>
  <c r="L34" i="3" s="1"/>
  <c r="J34" i="3"/>
  <c r="G34" i="3"/>
  <c r="H34" i="3" s="1"/>
  <c r="E34" i="3"/>
  <c r="F34" i="3" s="1"/>
  <c r="P33" i="3"/>
  <c r="M33" i="3"/>
  <c r="N33" i="3" s="1"/>
  <c r="K33" i="3"/>
  <c r="L33" i="3" s="1"/>
  <c r="J33" i="3"/>
  <c r="G33" i="3"/>
  <c r="H33" i="3" s="1"/>
  <c r="E33" i="3"/>
  <c r="F33" i="3" s="1"/>
  <c r="P32" i="3"/>
  <c r="N32" i="3"/>
  <c r="M32" i="3"/>
  <c r="K32" i="3"/>
  <c r="L32" i="3" s="1"/>
  <c r="J32" i="3"/>
  <c r="G32" i="3"/>
  <c r="H32" i="3" s="1"/>
  <c r="E32" i="3"/>
  <c r="F32" i="3" s="1"/>
  <c r="P31" i="3"/>
  <c r="M31" i="3"/>
  <c r="N31" i="3" s="1"/>
  <c r="K31" i="3"/>
  <c r="L31" i="3" s="1"/>
  <c r="J31" i="3"/>
  <c r="G31" i="3"/>
  <c r="H31" i="3" s="1"/>
  <c r="E31" i="3"/>
  <c r="F31" i="3" s="1"/>
  <c r="P30" i="3"/>
  <c r="M30" i="3"/>
  <c r="N30" i="3" s="1"/>
  <c r="K30" i="3"/>
  <c r="L30" i="3" s="1"/>
  <c r="J30" i="3"/>
  <c r="G30" i="3"/>
  <c r="H30" i="3" s="1"/>
  <c r="E30" i="3"/>
  <c r="F30" i="3" s="1"/>
  <c r="P29" i="3"/>
  <c r="M29" i="3"/>
  <c r="N29" i="3" s="1"/>
  <c r="K29" i="3"/>
  <c r="L29" i="3" s="1"/>
  <c r="J29" i="3"/>
  <c r="G29" i="3"/>
  <c r="H29" i="3" s="1"/>
  <c r="E29" i="3"/>
  <c r="F29" i="3" s="1"/>
  <c r="P28" i="3"/>
  <c r="M28" i="3"/>
  <c r="N28" i="3" s="1"/>
  <c r="K28" i="3"/>
  <c r="L28" i="3" s="1"/>
  <c r="J28" i="3"/>
  <c r="G28" i="3"/>
  <c r="H28" i="3" s="1"/>
  <c r="E28" i="3"/>
  <c r="F28" i="3" s="1"/>
  <c r="P27" i="3"/>
  <c r="M27" i="3"/>
  <c r="N27" i="3" s="1"/>
  <c r="K27" i="3"/>
  <c r="L27" i="3" s="1"/>
  <c r="J27" i="3"/>
  <c r="G27" i="3"/>
  <c r="H27" i="3" s="1"/>
  <c r="E27" i="3"/>
  <c r="F27" i="3" s="1"/>
  <c r="P26" i="3"/>
  <c r="M26" i="3"/>
  <c r="N26" i="3" s="1"/>
  <c r="K26" i="3"/>
  <c r="L26" i="3" s="1"/>
  <c r="J26" i="3"/>
  <c r="G26" i="3"/>
  <c r="H26" i="3" s="1"/>
  <c r="E26" i="3"/>
  <c r="F26" i="3" s="1"/>
  <c r="P25" i="3"/>
  <c r="M25" i="3"/>
  <c r="N25" i="3" s="1"/>
  <c r="K25" i="3"/>
  <c r="L25" i="3" s="1"/>
  <c r="J25" i="3"/>
  <c r="G25" i="3"/>
  <c r="H25" i="3" s="1"/>
  <c r="E25" i="3"/>
  <c r="F25" i="3" s="1"/>
  <c r="P24" i="3"/>
  <c r="M24" i="3"/>
  <c r="N24" i="3" s="1"/>
  <c r="K24" i="3"/>
  <c r="L24" i="3" s="1"/>
  <c r="J24" i="3"/>
  <c r="G24" i="3"/>
  <c r="H24" i="3" s="1"/>
  <c r="E24" i="3"/>
  <c r="F24" i="3" s="1"/>
  <c r="P23" i="3"/>
  <c r="M23" i="3"/>
  <c r="N23" i="3" s="1"/>
  <c r="K23" i="3"/>
  <c r="L23" i="3" s="1"/>
  <c r="J23" i="3"/>
  <c r="G23" i="3"/>
  <c r="H23" i="3" s="1"/>
  <c r="E23" i="3"/>
  <c r="F23" i="3" s="1"/>
  <c r="P22" i="3"/>
  <c r="M22" i="3"/>
  <c r="N22" i="3" s="1"/>
  <c r="K22" i="3"/>
  <c r="L22" i="3" s="1"/>
  <c r="J22" i="3"/>
  <c r="G22" i="3"/>
  <c r="H22" i="3" s="1"/>
  <c r="E22" i="3"/>
  <c r="F22" i="3" s="1"/>
  <c r="P21" i="3"/>
  <c r="M21" i="3"/>
  <c r="N21" i="3" s="1"/>
  <c r="K21" i="3"/>
  <c r="L21" i="3" s="1"/>
  <c r="J21" i="3"/>
  <c r="G21" i="3"/>
  <c r="H21" i="3" s="1"/>
  <c r="E21" i="3"/>
  <c r="F21" i="3" s="1"/>
  <c r="P20" i="3"/>
  <c r="M20" i="3"/>
  <c r="N20" i="3" s="1"/>
  <c r="K20" i="3"/>
  <c r="L20" i="3" s="1"/>
  <c r="J20" i="3"/>
  <c r="G20" i="3"/>
  <c r="H20" i="3" s="1"/>
  <c r="E20" i="3"/>
  <c r="F20" i="3" s="1"/>
  <c r="P19" i="3"/>
  <c r="M19" i="3"/>
  <c r="N19" i="3" s="1"/>
  <c r="K19" i="3"/>
  <c r="L19" i="3" s="1"/>
  <c r="J19" i="3"/>
  <c r="G19" i="3"/>
  <c r="H19" i="3" s="1"/>
  <c r="E19" i="3"/>
  <c r="F19" i="3" s="1"/>
  <c r="P18" i="3"/>
  <c r="M18" i="3"/>
  <c r="N18" i="3" s="1"/>
  <c r="K18" i="3"/>
  <c r="L18" i="3" s="1"/>
  <c r="J18" i="3"/>
  <c r="G18" i="3"/>
  <c r="H18" i="3" s="1"/>
  <c r="E18" i="3"/>
  <c r="F18" i="3" s="1"/>
  <c r="P17" i="3"/>
  <c r="M17" i="3"/>
  <c r="N17" i="3" s="1"/>
  <c r="K17" i="3"/>
  <c r="L17" i="3" s="1"/>
  <c r="J17" i="3"/>
  <c r="G17" i="3"/>
  <c r="H17" i="3" s="1"/>
  <c r="E17" i="3"/>
  <c r="F17" i="3" s="1"/>
  <c r="P16" i="3"/>
  <c r="M16" i="3"/>
  <c r="N16" i="3" s="1"/>
  <c r="K16" i="3"/>
  <c r="L16" i="3" s="1"/>
  <c r="J16" i="3"/>
  <c r="G16" i="3"/>
  <c r="H16" i="3" s="1"/>
  <c r="E16" i="3"/>
  <c r="F16" i="3" s="1"/>
  <c r="P15" i="3"/>
  <c r="M15" i="3"/>
  <c r="N15" i="3" s="1"/>
  <c r="K15" i="3"/>
  <c r="L15" i="3" s="1"/>
  <c r="J15" i="3"/>
  <c r="G15" i="3"/>
  <c r="H15" i="3" s="1"/>
  <c r="E15" i="3"/>
  <c r="F15" i="3" s="1"/>
  <c r="P14" i="3"/>
  <c r="M14" i="3"/>
  <c r="N14" i="3" s="1"/>
  <c r="K14" i="3"/>
  <c r="L14" i="3" s="1"/>
  <c r="J14" i="3"/>
  <c r="G14" i="3"/>
  <c r="H14" i="3" s="1"/>
  <c r="E14" i="3"/>
  <c r="F14" i="3" s="1"/>
  <c r="P13" i="3"/>
  <c r="M13" i="3"/>
  <c r="N13" i="3" s="1"/>
  <c r="K13" i="3"/>
  <c r="L13" i="3" s="1"/>
  <c r="J13" i="3"/>
  <c r="G13" i="3"/>
  <c r="H13" i="3" s="1"/>
  <c r="E13" i="3"/>
  <c r="F13" i="3" s="1"/>
  <c r="P12" i="3"/>
  <c r="M12" i="3"/>
  <c r="N12" i="3" s="1"/>
  <c r="K12" i="3"/>
  <c r="L12" i="3" s="1"/>
  <c r="J12" i="3"/>
  <c r="G12" i="3"/>
  <c r="H12" i="3" s="1"/>
  <c r="E12" i="3"/>
  <c r="F12" i="3" s="1"/>
  <c r="P11" i="3"/>
  <c r="M11" i="3"/>
  <c r="N11" i="3" s="1"/>
  <c r="K11" i="3"/>
  <c r="L11" i="3" s="1"/>
  <c r="J11" i="3"/>
  <c r="G11" i="3"/>
  <c r="H11" i="3" s="1"/>
  <c r="E11" i="3"/>
  <c r="F11" i="3" s="1"/>
  <c r="K55" i="2"/>
  <c r="P50" i="2"/>
  <c r="N50" i="2"/>
  <c r="M50" i="2"/>
  <c r="K50" i="2"/>
  <c r="L50" i="2" s="1"/>
  <c r="J50" i="2"/>
  <c r="G50" i="2"/>
  <c r="H50" i="2" s="1"/>
  <c r="E50" i="2"/>
  <c r="F50" i="2" s="1"/>
  <c r="P49" i="2"/>
  <c r="M49" i="2"/>
  <c r="N49" i="2" s="1"/>
  <c r="L49" i="2"/>
  <c r="K49" i="2"/>
  <c r="J49" i="2"/>
  <c r="G49" i="2"/>
  <c r="H49" i="2" s="1"/>
  <c r="E49" i="2"/>
  <c r="F49" i="2" s="1"/>
  <c r="P48" i="2"/>
  <c r="M48" i="2"/>
  <c r="N48" i="2" s="1"/>
  <c r="K48" i="2"/>
  <c r="L48" i="2" s="1"/>
  <c r="J48" i="2"/>
  <c r="G48" i="2"/>
  <c r="H48" i="2" s="1"/>
  <c r="E48" i="2"/>
  <c r="F48" i="2" s="1"/>
  <c r="P47" i="2"/>
  <c r="M47" i="2"/>
  <c r="N47" i="2" s="1"/>
  <c r="K47" i="2"/>
  <c r="L47" i="2" s="1"/>
  <c r="J47" i="2"/>
  <c r="G47" i="2"/>
  <c r="H47" i="2" s="1"/>
  <c r="E47" i="2"/>
  <c r="F47" i="2" s="1"/>
  <c r="P46" i="2"/>
  <c r="M46" i="2"/>
  <c r="N46" i="2" s="1"/>
  <c r="K46" i="2"/>
  <c r="L46" i="2" s="1"/>
  <c r="J46" i="2"/>
  <c r="G46" i="2"/>
  <c r="H46" i="2" s="1"/>
  <c r="E46" i="2"/>
  <c r="F46" i="2" s="1"/>
  <c r="P45" i="2"/>
  <c r="M45" i="2"/>
  <c r="N45" i="2" s="1"/>
  <c r="K45" i="2"/>
  <c r="L45" i="2" s="1"/>
  <c r="J45" i="2"/>
  <c r="G45" i="2"/>
  <c r="H45" i="2" s="1"/>
  <c r="E45" i="2"/>
  <c r="F45" i="2" s="1"/>
  <c r="P44" i="2"/>
  <c r="M44" i="2"/>
  <c r="N44" i="2" s="1"/>
  <c r="K44" i="2"/>
  <c r="L44" i="2" s="1"/>
  <c r="J44" i="2"/>
  <c r="G44" i="2"/>
  <c r="H44" i="2" s="1"/>
  <c r="E44" i="2"/>
  <c r="F44" i="2" s="1"/>
  <c r="P43" i="2"/>
  <c r="M43" i="2"/>
  <c r="N43" i="2" s="1"/>
  <c r="L43" i="2"/>
  <c r="K43" i="2"/>
  <c r="J43" i="2"/>
  <c r="G43" i="2"/>
  <c r="H43" i="2" s="1"/>
  <c r="E43" i="2"/>
  <c r="F43" i="2" s="1"/>
  <c r="P42" i="2"/>
  <c r="M42" i="2"/>
  <c r="N42" i="2" s="1"/>
  <c r="K42" i="2"/>
  <c r="L42" i="2" s="1"/>
  <c r="J42" i="2"/>
  <c r="G42" i="2"/>
  <c r="H42" i="2" s="1"/>
  <c r="E42" i="2"/>
  <c r="F42" i="2" s="1"/>
  <c r="P41" i="2"/>
  <c r="M41" i="2"/>
  <c r="N41" i="2" s="1"/>
  <c r="K41" i="2"/>
  <c r="L41" i="2" s="1"/>
  <c r="J41" i="2"/>
  <c r="G41" i="2"/>
  <c r="H41" i="2" s="1"/>
  <c r="E41" i="2"/>
  <c r="F41" i="2" s="1"/>
  <c r="P40" i="2"/>
  <c r="M40" i="2"/>
  <c r="N40" i="2" s="1"/>
  <c r="K40" i="2"/>
  <c r="L40" i="2" s="1"/>
  <c r="J40" i="2"/>
  <c r="G40" i="2"/>
  <c r="H40" i="2" s="1"/>
  <c r="E40" i="2"/>
  <c r="F40" i="2" s="1"/>
  <c r="P39" i="2"/>
  <c r="M39" i="2"/>
  <c r="N39" i="2" s="1"/>
  <c r="K39" i="2"/>
  <c r="L39" i="2" s="1"/>
  <c r="J39" i="2"/>
  <c r="G39" i="2"/>
  <c r="H39" i="2" s="1"/>
  <c r="E39" i="2"/>
  <c r="F39" i="2" s="1"/>
  <c r="P38" i="2"/>
  <c r="M38" i="2"/>
  <c r="N38" i="2" s="1"/>
  <c r="K38" i="2"/>
  <c r="L38" i="2" s="1"/>
  <c r="J38" i="2"/>
  <c r="G38" i="2"/>
  <c r="H38" i="2" s="1"/>
  <c r="E38" i="2"/>
  <c r="F38" i="2" s="1"/>
  <c r="P37" i="2"/>
  <c r="M37" i="2"/>
  <c r="N37" i="2" s="1"/>
  <c r="K37" i="2"/>
  <c r="L37" i="2" s="1"/>
  <c r="J37" i="2"/>
  <c r="G37" i="2"/>
  <c r="H37" i="2" s="1"/>
  <c r="E37" i="2"/>
  <c r="F37" i="2" s="1"/>
  <c r="P36" i="2"/>
  <c r="M36" i="2"/>
  <c r="N36" i="2" s="1"/>
  <c r="K36" i="2"/>
  <c r="L36" i="2" s="1"/>
  <c r="J36" i="2"/>
  <c r="G36" i="2"/>
  <c r="H36" i="2" s="1"/>
  <c r="E36" i="2"/>
  <c r="F36" i="2" s="1"/>
  <c r="P35" i="2"/>
  <c r="M35" i="2"/>
  <c r="N35" i="2" s="1"/>
  <c r="K35" i="2"/>
  <c r="L35" i="2" s="1"/>
  <c r="J35" i="2"/>
  <c r="G35" i="2"/>
  <c r="H35" i="2" s="1"/>
  <c r="E35" i="2"/>
  <c r="F35" i="2" s="1"/>
  <c r="P34" i="2"/>
  <c r="M34" i="2"/>
  <c r="N34" i="2" s="1"/>
  <c r="K34" i="2"/>
  <c r="L34" i="2" s="1"/>
  <c r="J34" i="2"/>
  <c r="G34" i="2"/>
  <c r="H34" i="2" s="1"/>
  <c r="E34" i="2"/>
  <c r="F34" i="2" s="1"/>
  <c r="P33" i="2"/>
  <c r="M33" i="2"/>
  <c r="N33" i="2" s="1"/>
  <c r="K33" i="2"/>
  <c r="L33" i="2" s="1"/>
  <c r="J33" i="2"/>
  <c r="G33" i="2"/>
  <c r="H33" i="2" s="1"/>
  <c r="E33" i="2"/>
  <c r="F33" i="2" s="1"/>
  <c r="P32" i="2"/>
  <c r="M32" i="2"/>
  <c r="N32" i="2" s="1"/>
  <c r="K32" i="2"/>
  <c r="L32" i="2" s="1"/>
  <c r="J32" i="2"/>
  <c r="G32" i="2"/>
  <c r="H32" i="2" s="1"/>
  <c r="E32" i="2"/>
  <c r="F32" i="2" s="1"/>
  <c r="P31" i="2"/>
  <c r="M31" i="2"/>
  <c r="N31" i="2" s="1"/>
  <c r="K31" i="2"/>
  <c r="L31" i="2" s="1"/>
  <c r="J31" i="2"/>
  <c r="G31" i="2"/>
  <c r="H31" i="2" s="1"/>
  <c r="E31" i="2"/>
  <c r="F31" i="2" s="1"/>
  <c r="P30" i="2"/>
  <c r="M30" i="2"/>
  <c r="N30" i="2" s="1"/>
  <c r="K30" i="2"/>
  <c r="L30" i="2" s="1"/>
  <c r="J30" i="2"/>
  <c r="G30" i="2"/>
  <c r="H30" i="2" s="1"/>
  <c r="E30" i="2"/>
  <c r="F30" i="2" s="1"/>
  <c r="P29" i="2"/>
  <c r="M29" i="2"/>
  <c r="N29" i="2" s="1"/>
  <c r="K29" i="2"/>
  <c r="L29" i="2" s="1"/>
  <c r="J29" i="2"/>
  <c r="G29" i="2"/>
  <c r="H29" i="2" s="1"/>
  <c r="E29" i="2"/>
  <c r="F29" i="2" s="1"/>
  <c r="P28" i="2"/>
  <c r="M28" i="2"/>
  <c r="N28" i="2" s="1"/>
  <c r="K28" i="2"/>
  <c r="L28" i="2" s="1"/>
  <c r="J28" i="2"/>
  <c r="G28" i="2"/>
  <c r="H28" i="2" s="1"/>
  <c r="E28" i="2"/>
  <c r="F28" i="2" s="1"/>
  <c r="P27" i="2"/>
  <c r="M27" i="2"/>
  <c r="N27" i="2" s="1"/>
  <c r="K27" i="2"/>
  <c r="L27" i="2" s="1"/>
  <c r="J27" i="2"/>
  <c r="G27" i="2"/>
  <c r="H27" i="2" s="1"/>
  <c r="E27" i="2"/>
  <c r="F27" i="2" s="1"/>
  <c r="P26" i="2"/>
  <c r="M26" i="2"/>
  <c r="N26" i="2" s="1"/>
  <c r="K26" i="2"/>
  <c r="L26" i="2" s="1"/>
  <c r="J26" i="2"/>
  <c r="G26" i="2"/>
  <c r="H26" i="2" s="1"/>
  <c r="E26" i="2"/>
  <c r="F26" i="2" s="1"/>
  <c r="P25" i="2"/>
  <c r="M25" i="2"/>
  <c r="N25" i="2" s="1"/>
  <c r="K25" i="2"/>
  <c r="L25" i="2" s="1"/>
  <c r="J25" i="2"/>
  <c r="G25" i="2"/>
  <c r="H25" i="2" s="1"/>
  <c r="E25" i="2"/>
  <c r="F25" i="2" s="1"/>
  <c r="P24" i="2"/>
  <c r="N24" i="2"/>
  <c r="M24" i="2"/>
  <c r="K24" i="2"/>
  <c r="L24" i="2" s="1"/>
  <c r="J24" i="2"/>
  <c r="G24" i="2"/>
  <c r="H24" i="2" s="1"/>
  <c r="E24" i="2"/>
  <c r="F24" i="2" s="1"/>
  <c r="P23" i="2"/>
  <c r="M23" i="2"/>
  <c r="N23" i="2" s="1"/>
  <c r="K23" i="2"/>
  <c r="L23" i="2" s="1"/>
  <c r="J23" i="2"/>
  <c r="G23" i="2"/>
  <c r="H23" i="2" s="1"/>
  <c r="E23" i="2"/>
  <c r="F23" i="2" s="1"/>
  <c r="P22" i="2"/>
  <c r="N22" i="2"/>
  <c r="M22" i="2"/>
  <c r="L22" i="2"/>
  <c r="K22" i="2"/>
  <c r="J22" i="2"/>
  <c r="G22" i="2"/>
  <c r="H22" i="2" s="1"/>
  <c r="E22" i="2"/>
  <c r="F22" i="2" s="1"/>
  <c r="P21" i="2"/>
  <c r="M21" i="2"/>
  <c r="N21" i="2" s="1"/>
  <c r="K21" i="2"/>
  <c r="L21" i="2" s="1"/>
  <c r="J21" i="2"/>
  <c r="G21" i="2"/>
  <c r="H21" i="2" s="1"/>
  <c r="E21" i="2"/>
  <c r="F21" i="2" s="1"/>
  <c r="P20" i="2"/>
  <c r="M20" i="2"/>
  <c r="N20" i="2" s="1"/>
  <c r="K20" i="2"/>
  <c r="L20" i="2" s="1"/>
  <c r="J20" i="2"/>
  <c r="G20" i="2"/>
  <c r="H20" i="2" s="1"/>
  <c r="E20" i="2"/>
  <c r="F20" i="2" s="1"/>
  <c r="P19" i="2"/>
  <c r="M19" i="2"/>
  <c r="N19" i="2" s="1"/>
  <c r="K19" i="2"/>
  <c r="L19" i="2" s="1"/>
  <c r="J19" i="2"/>
  <c r="G19" i="2"/>
  <c r="H19" i="2" s="1"/>
  <c r="E19" i="2"/>
  <c r="F19" i="2" s="1"/>
  <c r="P18" i="2"/>
  <c r="M18" i="2"/>
  <c r="N18" i="2" s="1"/>
  <c r="K18" i="2"/>
  <c r="L18" i="2" s="1"/>
  <c r="J18" i="2"/>
  <c r="G18" i="2"/>
  <c r="H18" i="2" s="1"/>
  <c r="E18" i="2"/>
  <c r="F18" i="2" s="1"/>
  <c r="P17" i="2"/>
  <c r="M17" i="2"/>
  <c r="N17" i="2" s="1"/>
  <c r="K17" i="2"/>
  <c r="L17" i="2" s="1"/>
  <c r="J17" i="2"/>
  <c r="G17" i="2"/>
  <c r="H17" i="2" s="1"/>
  <c r="E17" i="2"/>
  <c r="F17" i="2" s="1"/>
  <c r="P16" i="2"/>
  <c r="M16" i="2"/>
  <c r="N16" i="2" s="1"/>
  <c r="K16" i="2"/>
  <c r="L16" i="2" s="1"/>
  <c r="J16" i="2"/>
  <c r="G16" i="2"/>
  <c r="H16" i="2" s="1"/>
  <c r="E16" i="2"/>
  <c r="F16" i="2" s="1"/>
  <c r="P15" i="2"/>
  <c r="M15" i="2"/>
  <c r="N15" i="2" s="1"/>
  <c r="K15" i="2"/>
  <c r="L15" i="2" s="1"/>
  <c r="J15" i="2"/>
  <c r="G15" i="2"/>
  <c r="H15" i="2" s="1"/>
  <c r="E15" i="2"/>
  <c r="F15" i="2" s="1"/>
  <c r="P14" i="2"/>
  <c r="M14" i="2"/>
  <c r="N14" i="2" s="1"/>
  <c r="K14" i="2"/>
  <c r="L14" i="2" s="1"/>
  <c r="J14" i="2"/>
  <c r="G14" i="2"/>
  <c r="H14" i="2" s="1"/>
  <c r="E14" i="2"/>
  <c r="F14" i="2" s="1"/>
  <c r="P13" i="2"/>
  <c r="M13" i="2"/>
  <c r="N13" i="2" s="1"/>
  <c r="L13" i="2"/>
  <c r="K13" i="2"/>
  <c r="J13" i="2"/>
  <c r="G13" i="2"/>
  <c r="H13" i="2" s="1"/>
  <c r="E13" i="2"/>
  <c r="F13" i="2" s="1"/>
  <c r="P12" i="2"/>
  <c r="M12" i="2"/>
  <c r="N12" i="2" s="1"/>
  <c r="K12" i="2"/>
  <c r="L12" i="2" s="1"/>
  <c r="J12" i="2"/>
  <c r="G12" i="2"/>
  <c r="H12" i="2" s="1"/>
  <c r="E12" i="2"/>
  <c r="F12" i="2" s="1"/>
  <c r="P11" i="2"/>
  <c r="M11" i="2"/>
  <c r="N11" i="2" s="1"/>
  <c r="K11" i="2"/>
  <c r="L11" i="2" s="1"/>
  <c r="J11" i="2"/>
  <c r="G11" i="2"/>
  <c r="H11" i="2" s="1"/>
  <c r="E11" i="2"/>
  <c r="F11" i="2" s="1"/>
  <c r="K55" i="1"/>
  <c r="P50" i="1"/>
  <c r="M50" i="1"/>
  <c r="N50" i="1" s="1"/>
  <c r="K50" i="1"/>
  <c r="L50" i="1" s="1"/>
  <c r="J50" i="1"/>
  <c r="G50" i="1"/>
  <c r="H50" i="1" s="1"/>
  <c r="E50" i="1"/>
  <c r="F50" i="1" s="1"/>
  <c r="P49" i="1"/>
  <c r="N49" i="1"/>
  <c r="M49" i="1"/>
  <c r="K49" i="1"/>
  <c r="L49" i="1" s="1"/>
  <c r="J49" i="1"/>
  <c r="G49" i="1"/>
  <c r="H49" i="1" s="1"/>
  <c r="E49" i="1"/>
  <c r="F49" i="1" s="1"/>
  <c r="P48" i="1"/>
  <c r="M48" i="1"/>
  <c r="N48" i="1" s="1"/>
  <c r="K48" i="1"/>
  <c r="L48" i="1" s="1"/>
  <c r="J48" i="1"/>
  <c r="G48" i="1"/>
  <c r="H48" i="1" s="1"/>
  <c r="F48" i="1"/>
  <c r="E48" i="1"/>
  <c r="P47" i="1"/>
  <c r="M47" i="1"/>
  <c r="N47" i="1" s="1"/>
  <c r="K47" i="1"/>
  <c r="L47" i="1" s="1"/>
  <c r="J47" i="1"/>
  <c r="G47" i="1"/>
  <c r="H47" i="1" s="1"/>
  <c r="E47" i="1"/>
  <c r="F47" i="1" s="1"/>
  <c r="P46" i="1"/>
  <c r="M46" i="1"/>
  <c r="N46" i="1" s="1"/>
  <c r="K46" i="1"/>
  <c r="L46" i="1" s="1"/>
  <c r="J46" i="1"/>
  <c r="G46" i="1"/>
  <c r="H46" i="1" s="1"/>
  <c r="E46" i="1"/>
  <c r="F46" i="1" s="1"/>
  <c r="P45" i="1"/>
  <c r="M45" i="1"/>
  <c r="N45" i="1" s="1"/>
  <c r="K45" i="1"/>
  <c r="L45" i="1" s="1"/>
  <c r="J45" i="1"/>
  <c r="G45" i="1"/>
  <c r="H45" i="1" s="1"/>
  <c r="E45" i="1"/>
  <c r="F45" i="1" s="1"/>
  <c r="P44" i="1"/>
  <c r="M44" i="1"/>
  <c r="N44" i="1" s="1"/>
  <c r="K44" i="1"/>
  <c r="L44" i="1" s="1"/>
  <c r="J44" i="1"/>
  <c r="G44" i="1"/>
  <c r="H44" i="1" s="1"/>
  <c r="E44" i="1"/>
  <c r="F44" i="1" s="1"/>
  <c r="P43" i="1"/>
  <c r="M43" i="1"/>
  <c r="N43" i="1" s="1"/>
  <c r="K43" i="1"/>
  <c r="L43" i="1" s="1"/>
  <c r="J43" i="1"/>
  <c r="G43" i="1"/>
  <c r="H43" i="1" s="1"/>
  <c r="E43" i="1"/>
  <c r="F43" i="1" s="1"/>
  <c r="P42" i="1"/>
  <c r="M42" i="1"/>
  <c r="N42" i="1" s="1"/>
  <c r="K42" i="1"/>
  <c r="L42" i="1" s="1"/>
  <c r="J42" i="1"/>
  <c r="G42" i="1"/>
  <c r="H42" i="1" s="1"/>
  <c r="E42" i="1"/>
  <c r="F42" i="1" s="1"/>
  <c r="P41" i="1"/>
  <c r="M41" i="1"/>
  <c r="N41" i="1" s="1"/>
  <c r="K41" i="1"/>
  <c r="L41" i="1" s="1"/>
  <c r="J41" i="1"/>
  <c r="G41" i="1"/>
  <c r="H41" i="1" s="1"/>
  <c r="E41" i="1"/>
  <c r="F41" i="1" s="1"/>
  <c r="P40" i="1"/>
  <c r="M40" i="1"/>
  <c r="N40" i="1" s="1"/>
  <c r="K40" i="1"/>
  <c r="L40" i="1" s="1"/>
  <c r="J40" i="1"/>
  <c r="G40" i="1"/>
  <c r="H40" i="1" s="1"/>
  <c r="E40" i="1"/>
  <c r="F40" i="1" s="1"/>
  <c r="P39" i="1"/>
  <c r="M39" i="1"/>
  <c r="N39" i="1" s="1"/>
  <c r="K39" i="1"/>
  <c r="L39" i="1" s="1"/>
  <c r="J39" i="1"/>
  <c r="G39" i="1"/>
  <c r="H39" i="1" s="1"/>
  <c r="E39" i="1"/>
  <c r="F39" i="1" s="1"/>
  <c r="P38" i="1"/>
  <c r="M38" i="1"/>
  <c r="N38" i="1" s="1"/>
  <c r="K38" i="1"/>
  <c r="L38" i="1" s="1"/>
  <c r="J38" i="1"/>
  <c r="G38" i="1"/>
  <c r="H38" i="1" s="1"/>
  <c r="E38" i="1"/>
  <c r="F38" i="1" s="1"/>
  <c r="P37" i="1"/>
  <c r="M37" i="1"/>
  <c r="N37" i="1" s="1"/>
  <c r="K37" i="1"/>
  <c r="L37" i="1" s="1"/>
  <c r="J37" i="1"/>
  <c r="G37" i="1"/>
  <c r="H37" i="1" s="1"/>
  <c r="E37" i="1"/>
  <c r="F37" i="1" s="1"/>
  <c r="P36" i="1"/>
  <c r="M36" i="1"/>
  <c r="N36" i="1" s="1"/>
  <c r="K36" i="1"/>
  <c r="L36" i="1" s="1"/>
  <c r="J36" i="1"/>
  <c r="G36" i="1"/>
  <c r="H36" i="1" s="1"/>
  <c r="E36" i="1"/>
  <c r="F36" i="1" s="1"/>
  <c r="P35" i="1"/>
  <c r="M35" i="1"/>
  <c r="N35" i="1" s="1"/>
  <c r="K35" i="1"/>
  <c r="L35" i="1" s="1"/>
  <c r="J35" i="1"/>
  <c r="G35" i="1"/>
  <c r="H35" i="1" s="1"/>
  <c r="E35" i="1"/>
  <c r="F35" i="1" s="1"/>
  <c r="P34" i="1"/>
  <c r="M34" i="1"/>
  <c r="N34" i="1" s="1"/>
  <c r="K34" i="1"/>
  <c r="L34" i="1" s="1"/>
  <c r="J34" i="1"/>
  <c r="G34" i="1"/>
  <c r="H34" i="1" s="1"/>
  <c r="E34" i="1"/>
  <c r="F34" i="1" s="1"/>
  <c r="P33" i="1"/>
  <c r="M33" i="1"/>
  <c r="N33" i="1" s="1"/>
  <c r="K33" i="1"/>
  <c r="L33" i="1" s="1"/>
  <c r="J33" i="1"/>
  <c r="G33" i="1"/>
  <c r="H33" i="1" s="1"/>
  <c r="E33" i="1"/>
  <c r="F33" i="1" s="1"/>
  <c r="P32" i="1"/>
  <c r="M32" i="1"/>
  <c r="N32" i="1" s="1"/>
  <c r="K32" i="1"/>
  <c r="L32" i="1" s="1"/>
  <c r="J32" i="1"/>
  <c r="G32" i="1"/>
  <c r="H32" i="1" s="1"/>
  <c r="E32" i="1"/>
  <c r="F32" i="1" s="1"/>
  <c r="P31" i="1"/>
  <c r="M31" i="1"/>
  <c r="N31" i="1" s="1"/>
  <c r="K31" i="1"/>
  <c r="L31" i="1" s="1"/>
  <c r="J31" i="1"/>
  <c r="G31" i="1"/>
  <c r="H31" i="1" s="1"/>
  <c r="E31" i="1"/>
  <c r="F31" i="1" s="1"/>
  <c r="P30" i="1"/>
  <c r="M30" i="1"/>
  <c r="N30" i="1" s="1"/>
  <c r="K30" i="1"/>
  <c r="L30" i="1" s="1"/>
  <c r="J30" i="1"/>
  <c r="G30" i="1"/>
  <c r="H30" i="1" s="1"/>
  <c r="E30" i="1"/>
  <c r="F30" i="1" s="1"/>
  <c r="P29" i="1"/>
  <c r="M29" i="1"/>
  <c r="N29" i="1" s="1"/>
  <c r="K29" i="1"/>
  <c r="L29" i="1" s="1"/>
  <c r="J29" i="1"/>
  <c r="G29" i="1"/>
  <c r="H29" i="1" s="1"/>
  <c r="E29" i="1"/>
  <c r="F29" i="1" s="1"/>
  <c r="P28" i="1"/>
  <c r="M28" i="1"/>
  <c r="N28" i="1" s="1"/>
  <c r="K28" i="1"/>
  <c r="L28" i="1" s="1"/>
  <c r="J28" i="1"/>
  <c r="G28" i="1"/>
  <c r="H28" i="1" s="1"/>
  <c r="E28" i="1"/>
  <c r="F28" i="1" s="1"/>
  <c r="P27" i="1"/>
  <c r="M27" i="1"/>
  <c r="N27" i="1" s="1"/>
  <c r="K27" i="1"/>
  <c r="L27" i="1" s="1"/>
  <c r="J27" i="1"/>
  <c r="G27" i="1"/>
  <c r="H27" i="1" s="1"/>
  <c r="E27" i="1"/>
  <c r="F27" i="1" s="1"/>
  <c r="P26" i="1"/>
  <c r="M26" i="1"/>
  <c r="N26" i="1" s="1"/>
  <c r="K26" i="1"/>
  <c r="L26" i="1" s="1"/>
  <c r="J26" i="1"/>
  <c r="G26" i="1"/>
  <c r="H26" i="1" s="1"/>
  <c r="E26" i="1"/>
  <c r="F26" i="1" s="1"/>
  <c r="P25" i="1"/>
  <c r="M25" i="1"/>
  <c r="N25" i="1" s="1"/>
  <c r="K25" i="1"/>
  <c r="L25" i="1" s="1"/>
  <c r="J25" i="1"/>
  <c r="G25" i="1"/>
  <c r="H25" i="1" s="1"/>
  <c r="E25" i="1"/>
  <c r="F25" i="1" s="1"/>
  <c r="P24" i="1"/>
  <c r="M24" i="1"/>
  <c r="N24" i="1" s="1"/>
  <c r="K24" i="1"/>
  <c r="L24" i="1" s="1"/>
  <c r="J24" i="1"/>
  <c r="G24" i="1"/>
  <c r="H24" i="1" s="1"/>
  <c r="E24" i="1"/>
  <c r="F24" i="1" s="1"/>
  <c r="P23" i="1"/>
  <c r="M23" i="1"/>
  <c r="N23" i="1" s="1"/>
  <c r="K23" i="1"/>
  <c r="L23" i="1" s="1"/>
  <c r="J23" i="1"/>
  <c r="G23" i="1"/>
  <c r="H23" i="1" s="1"/>
  <c r="E23" i="1"/>
  <c r="F23" i="1" s="1"/>
  <c r="P22" i="1"/>
  <c r="M22" i="1"/>
  <c r="N22" i="1" s="1"/>
  <c r="K22" i="1"/>
  <c r="L22" i="1" s="1"/>
  <c r="J22" i="1"/>
  <c r="G22" i="1"/>
  <c r="H22" i="1" s="1"/>
  <c r="E22" i="1"/>
  <c r="F22" i="1" s="1"/>
  <c r="P21" i="1"/>
  <c r="M21" i="1"/>
  <c r="N21" i="1" s="1"/>
  <c r="K21" i="1"/>
  <c r="L21" i="1" s="1"/>
  <c r="J21" i="1"/>
  <c r="G21" i="1"/>
  <c r="H21" i="1" s="1"/>
  <c r="E21" i="1"/>
  <c r="F21" i="1" s="1"/>
  <c r="P20" i="1"/>
  <c r="M20" i="1"/>
  <c r="N20" i="1" s="1"/>
  <c r="K20" i="1"/>
  <c r="L20" i="1" s="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E16" i="1"/>
  <c r="F16" i="1" s="1"/>
  <c r="P15" i="1"/>
  <c r="M15" i="1"/>
  <c r="N15" i="1" s="1"/>
  <c r="K15" i="1"/>
  <c r="L15" i="1" s="1"/>
  <c r="J15" i="1"/>
  <c r="G15" i="1"/>
  <c r="H15" i="1" s="1"/>
  <c r="E15" i="1"/>
  <c r="F15" i="1" s="1"/>
  <c r="P14" i="1"/>
  <c r="M14" i="1"/>
  <c r="N14" i="1" s="1"/>
  <c r="K14" i="1"/>
  <c r="L14" i="1" s="1"/>
  <c r="J14" i="1"/>
  <c r="G14" i="1"/>
  <c r="H14" i="1" s="1"/>
  <c r="E14" i="1"/>
  <c r="F14" i="1" s="1"/>
  <c r="P13" i="1"/>
  <c r="M13" i="1"/>
  <c r="N13" i="1" s="1"/>
  <c r="K13" i="1"/>
  <c r="L13" i="1" s="1"/>
  <c r="J13" i="1"/>
  <c r="G13" i="1"/>
  <c r="H13" i="1" s="1"/>
  <c r="E13" i="1"/>
  <c r="F13" i="1" s="1"/>
  <c r="P12" i="1"/>
  <c r="M12" i="1"/>
  <c r="N12" i="1" s="1"/>
  <c r="K12" i="1"/>
  <c r="L12" i="1" s="1"/>
  <c r="J12" i="1"/>
  <c r="G12" i="1"/>
  <c r="H12" i="1" s="1"/>
  <c r="E12" i="1"/>
  <c r="F12" i="1" s="1"/>
  <c r="P11" i="1"/>
  <c r="M11" i="1"/>
  <c r="N11" i="1" s="1"/>
  <c r="K11" i="1"/>
  <c r="L11" i="1" s="1"/>
  <c r="J11" i="1"/>
  <c r="G11" i="1"/>
  <c r="E11" i="1"/>
  <c r="F11" i="1" s="1"/>
  <c r="K53" i="1" l="1"/>
  <c r="K52" i="1"/>
  <c r="K53" i="2"/>
  <c r="K52" i="2"/>
  <c r="K54" i="3"/>
  <c r="K53" i="3"/>
  <c r="K52" i="3"/>
  <c r="K54" i="2"/>
  <c r="H11" i="1"/>
  <c r="K54" i="1"/>
</calcChain>
</file>

<file path=xl/sharedStrings.xml><?xml version="1.0" encoding="utf-8"?>
<sst xmlns="http://schemas.openxmlformats.org/spreadsheetml/2006/main" count="456" uniqueCount="200">
  <si>
    <t>DAFTAR NILAI SISWA SMAN 9 SEMARANG SEMESTER GENAP TAHUN PELAJARAN 2017/2018</t>
  </si>
  <si>
    <t>Guru :</t>
  </si>
  <si>
    <t>Arga Dian Pernama S.Pd.</t>
  </si>
  <si>
    <t>Kelas X-IPS 1</t>
  </si>
  <si>
    <t>Mapel :</t>
  </si>
  <si>
    <t>Bahasa Indonesia [ Kelompok A (Wajib) ]</t>
  </si>
  <si>
    <t>didownload 03/06/2018</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</si>
  <si>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</si>
  <si>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</si>
  <si>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</si>
  <si>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</si>
  <si>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</si>
  <si>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</si>
  <si>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</si>
  <si>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</si>
  <si>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</si>
  <si>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</si>
  <si>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</si>
  <si>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</si>
  <si>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</si>
  <si>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</si>
  <si>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</si>
  <si>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</si>
  <si>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</si>
  <si>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</si>
  <si>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</si>
  <si>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</si>
  <si>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</si>
  <si>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</si>
  <si>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</si>
  <si>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</si>
  <si>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</si>
  <si>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</si>
  <si>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</si>
  <si>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</si>
  <si>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</si>
  <si>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</si>
  <si>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</si>
  <si>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</si>
  <si>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</si>
  <si>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</si>
  <si>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</si>
  <si>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</si>
  <si>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</si>
  <si>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</si>
  <si>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</si>
  <si>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</si>
  <si>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</si>
  <si>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</si>
  <si>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</si>
  <si>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</si>
  <si>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</si>
  <si>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</si>
  <si>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</si>
  <si>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</si>
  <si>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ADELLA KATERIMANINGSIH TAMTOMO</t>
  </si>
  <si>
    <t>Predikat &amp; Deskripsi Pengetahuan</t>
  </si>
  <si>
    <t>ACUAN MENGISI DESKRIPSI</t>
  </si>
  <si>
    <t>AQMAAL EGA ANJASENA</t>
  </si>
  <si>
    <t>Minimal</t>
  </si>
  <si>
    <t>Maximal</t>
  </si>
  <si>
    <t>Predikat</t>
  </si>
  <si>
    <t xml:space="preserve">KODE </t>
  </si>
  <si>
    <t>PENGETAHUAN (SILAHKAN DI GANTI)</t>
  </si>
  <si>
    <t>KETRERAMPILAN (SILAHKAN DI GANTI)</t>
  </si>
  <si>
    <t>ID TEORI</t>
  </si>
  <si>
    <t>ID PRAKTEK</t>
  </si>
  <si>
    <t>ARNETTA RANI MELLYANA</t>
  </si>
  <si>
    <t>BTARI KEJORA ANINDHITA</t>
  </si>
  <si>
    <t>DANNY ARDIANTO WIBOWO</t>
  </si>
  <si>
    <t>DEWI FEBRIANI</t>
  </si>
  <si>
    <t>DIMAS SATRIA YOGA PRADANA</t>
  </si>
  <si>
    <t>DWI CAHYO ABIMANYU</t>
  </si>
  <si>
    <t>EVA YOLANDA</t>
  </si>
  <si>
    <t>FEDERIKO RISTIYAN UTOMO</t>
  </si>
  <si>
    <t>FITRA NADA PRATAMA</t>
  </si>
  <si>
    <t>GHIEFFARY RARIFTYA PUTRA</t>
  </si>
  <si>
    <t>GHUFRAN KHALLIF PRADANSYAH</t>
  </si>
  <si>
    <t>GIVENA CHESSA OKTAVIONA</t>
  </si>
  <si>
    <t>HASNA HUMAIRA</t>
  </si>
  <si>
    <t>Predikat &amp; Deskripsi Keterampilan</t>
  </si>
  <si>
    <t>LEONARDO HEPPY ANDROMEDA</t>
  </si>
  <si>
    <t>M. RIKI FAUZI</t>
  </si>
  <si>
    <t>MARIA ANGELINA FEBRI ATMASARI</t>
  </si>
  <si>
    <t>MICHELLA DENINTA SULISTYO</t>
  </si>
  <si>
    <t>MM ELIZABETH NADYA CLARAHATI</t>
  </si>
  <si>
    <t>MUHAMMAD HILMI MAHENDRA</t>
  </si>
  <si>
    <t>MUHAMMAD IRVAN ARYA DWI PANGGA</t>
  </si>
  <si>
    <t>NURUL FEBRIANA WIDYASTUTI</t>
  </si>
  <si>
    <t>RAFI ADITYA</t>
  </si>
  <si>
    <t>RAFLI ERSA ARDIANSYAH</t>
  </si>
  <si>
    <t>RAISA HANIFA RACHMAN</t>
  </si>
  <si>
    <t>RAMA ARI PURNAMA</t>
  </si>
  <si>
    <t>RATIH DESVITA ERVIANA</t>
  </si>
  <si>
    <t>SEKAR ALIYA SALSABILLA</t>
  </si>
  <si>
    <t>SHEVIRA DEA MARTHA</t>
  </si>
  <si>
    <t>SHOFI NABILA PUTRI</t>
  </si>
  <si>
    <t>TERESA FEBITALICA SALSABILA SETIAWAN</t>
  </si>
  <si>
    <t>WAHID NURKHAYAT RIFAI</t>
  </si>
  <si>
    <t>ZENITH PUSPITASARI</t>
  </si>
  <si>
    <t>INTAN PERMATA</t>
  </si>
  <si>
    <t>PRADITYA AJISANA</t>
  </si>
  <si>
    <t>GARINDRA HANUGRAHAYU JATI</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</si>
  <si>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</si>
  <si>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</si>
  <si>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</si>
  <si>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</si>
  <si>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</si>
  <si>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</si>
  <si>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</si>
  <si>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</si>
  <si>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</si>
  <si>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</si>
  <si>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</si>
  <si>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 xml:space="preserve">Nip. </t>
  </si>
  <si>
    <t>Nip</t>
  </si>
  <si>
    <t>Kelas X-IPS 2</t>
  </si>
  <si>
    <t>ADHIATMA PURUHITA</t>
  </si>
  <si>
    <t>ALDOHAN FAZA AVIAN</t>
  </si>
  <si>
    <t>ALIKA TRULY MAULIDDINA</t>
  </si>
  <si>
    <t>ALLIECCIA TESSALONIKA WIJAYA</t>
  </si>
  <si>
    <t>AMANDA DIVA RAHMADHANI</t>
  </si>
  <si>
    <t>ANISA PRASASTI</t>
  </si>
  <si>
    <t>ATHALLAH RAZZAK INDRAYANA</t>
  </si>
  <si>
    <t>AULIARAHMA WIDIALVANTI</t>
  </si>
  <si>
    <t>DESVIETA CINDY FITRIATAMA</t>
  </si>
  <si>
    <t>DIMAS BAYU PRATAMA</t>
  </si>
  <si>
    <t>FADHIL HERMA PUTRA</t>
  </si>
  <si>
    <t>FASYA FADILLA</t>
  </si>
  <si>
    <t>GAYATRIE JASMINE NUR HIDAYAH</t>
  </si>
  <si>
    <t>GEORGE NATANAEL HAMONANGAN SIMANJUNTAK</t>
  </si>
  <si>
    <t>HAFIZ KHAIRAN AL FAIZ</t>
  </si>
  <si>
    <t>HIROSHI OKADA ADHI ABIMANYU</t>
  </si>
  <si>
    <t>IQBAL AHMAD RIVALDI</t>
  </si>
  <si>
    <t>JONATHAN ALEXANDER HESRIEL PRABOWO</t>
  </si>
  <si>
    <t>KRISTA SATYA NUGRAHA</t>
  </si>
  <si>
    <t>LOUISA AMELIA</t>
  </si>
  <si>
    <t>MARIA HANI PRASTIWI</t>
  </si>
  <si>
    <t>MUHAMMAD FAHBIAN HIZBULLAH PRAMONO</t>
  </si>
  <si>
    <t>MUHAMMAD MUHADI ASHARI</t>
  </si>
  <si>
    <t>MUHAMMAD RIFKI KHOFIZH</t>
  </si>
  <si>
    <t>NAUFAL FAWWAZ DARSONO</t>
  </si>
  <si>
    <t>NUR ISNA LAILA</t>
  </si>
  <si>
    <t>OCTOVA VINDRA MALDINI</t>
  </si>
  <si>
    <t>QONITA QURROTA A`YUN</t>
  </si>
  <si>
    <t>RHAYNALD ALLAMSYAH</t>
  </si>
  <si>
    <t>RISMA ALRA AILANI</t>
  </si>
  <si>
    <t>RR. RHADIANA TRIARDANESHWARI BIATMOKO PUTRI</t>
  </si>
  <si>
    <t>TIARA TRISA MAYLIA</t>
  </si>
  <si>
    <t>TIFAR AURADIVA SANTOSA</t>
  </si>
  <si>
    <t>VIONA PUTRI RIMBI HAPSARI</t>
  </si>
  <si>
    <t>WIRARDI SYAHPUTRA</t>
  </si>
  <si>
    <t>YULIA WIDYA ASTUTI</t>
  </si>
  <si>
    <t>BHARATA SURYA DEWANTARA PUTRA</t>
  </si>
  <si>
    <t>OKTARA DIAN KHANANI</t>
  </si>
  <si>
    <t>Kelas X-IPS 3</t>
  </si>
  <si>
    <t>ABROR ALFAUZY</t>
  </si>
  <si>
    <t>ALVITO NAUFAL AKBARSYAH</t>
  </si>
  <si>
    <t>AMMARA YAASMIIN MUMTAAZ</t>
  </si>
  <si>
    <t>ANANDA NURUL ADHELIA</t>
  </si>
  <si>
    <t>ANAS TSALATS ROSYAD HIDAYAT</t>
  </si>
  <si>
    <t>APRILIA DAMAYANTI</t>
  </si>
  <si>
    <t>ARUM YASMIN MAHIDHARA</t>
  </si>
  <si>
    <t>ARYAN NOVA KURNIAWAN</t>
  </si>
  <si>
    <t>AVIDA ISTIANA PUTRI</t>
  </si>
  <si>
    <t>CANDRA MAULANA ZAIN</t>
  </si>
  <si>
    <t>DEA NUR EKA SAFITRI</t>
  </si>
  <si>
    <t>DEA OLGA KARINA</t>
  </si>
  <si>
    <t>DIKA JUNIARTHA PRADANA</t>
  </si>
  <si>
    <t>DINDA MARTALIA</t>
  </si>
  <si>
    <t>DWI LAILATUL KHODRIYAH</t>
  </si>
  <si>
    <t>DZULFIKAR RIEFTANURDIN</t>
  </si>
  <si>
    <t>ELNATH BUDI ALAMSYAH</t>
  </si>
  <si>
    <t>FARADYTA MIRZADINDA FEBRY</t>
  </si>
  <si>
    <t>HAFIZH FAUZAN</t>
  </si>
  <si>
    <t>HARIS ARROFI ADIATMA</t>
  </si>
  <si>
    <t>ILHAM MAULID DAU</t>
  </si>
  <si>
    <t>IRGI M. PAREZA</t>
  </si>
  <si>
    <t>LUPITA DEWAYANI</t>
  </si>
  <si>
    <t>MAHMUDAH WULAN FERINA</t>
  </si>
  <si>
    <t>MUHAMMAD IRFAN HANIF</t>
  </si>
  <si>
    <t>NANDITA PUTRI MAHARANI</t>
  </si>
  <si>
    <t>NOVIA NURHAYATI</t>
  </si>
  <si>
    <t>PUTRI AIRA KINASIH</t>
  </si>
  <si>
    <t>RAIHAN RAMADHAN ZAIN</t>
  </si>
  <si>
    <t>SALMA PUTRI ZANUBA</t>
  </si>
  <si>
    <t>SATRIA YUDHA ANANTA PUTRA</t>
  </si>
  <si>
    <t>YULIANTI NUR AFIFAH</t>
  </si>
  <si>
    <t>ZULFIKAR ARDIYANI PUTRA</t>
  </si>
  <si>
    <t>ALIYYU RIZQI</t>
  </si>
  <si>
    <t>IRFAN MAULANA KHATAMI</t>
  </si>
  <si>
    <t>RAFI JUSNIORA</t>
  </si>
  <si>
    <t>Memiliki kemampuan menganalisis isi, struktur teks negosiasi namun perlu peningkatan menganalisis aspek makna kebahasaan dalam teks biografi, analisis isi debat, dan mengidentifikasi isi puisi.</t>
  </si>
  <si>
    <t>Memiliki kemampuan menganalisis isi, struktur teks negosiasi dan menganalisis aspek makna kebahasaan dalam teks biografi namun perlu peningkatan analisis isi debat, dan mengidentifikasi isi puisi.</t>
  </si>
  <si>
    <t>Memiliki kemampuan menganalisis isi, struktur teks negosiasi, menganalisis aspek makna kebahasaan dalam teks biografi, dan analisis isi debat namun perlu peningkatan mengidentifikasi isi puisi.</t>
  </si>
  <si>
    <t>Memiliki kemampuan menganalisis isi, struktur teks negosiasi, menganalisis aspek makna kebahasaan dalam teks biografi, analisis isi debat, dan  mengidentifikasi isi puisi.</t>
  </si>
  <si>
    <t>Terampil mengonstruksi teks negosiasi dengan memerhatikan isi, struktur, dan kebahasaan, tetapi perlu peningkatan dalam menyampaikan pengajuan, penawaran, persetujuan, dan penutup dalam teks negosiasi.</t>
  </si>
  <si>
    <t>Terampil mengungkapkan kembali hal-hal yang dapat diteladani  dari tokoh yang terdapat dalam teks biografi  yang dibaca secara tertulis tetapi perlu peningkatan dalam menyusun teks biografi tokoh.</t>
  </si>
  <si>
    <t>Terampil mengonstruksi permasalahan atau isu, sudut pandang, argumen beberapa pihak, dan simpulan dari debat secara lisan untuk menunjukkan esensi dari debat, tetapi perlu peningkatan mengembangkan permasalahan atau isu dari berbagai sudut pandang yang dilengkapi argumen dalam debat.</t>
  </si>
  <si>
    <t>Terampil menulis puisi dengan memerhatikan unsur pembangunnya</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</si>
</sst>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
      <sz val="11"/>
      <color rgb="FF000000"/>
      <name val="Calibri"/>
      <family val="2"/>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80">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6" borderId="2" xfId="0" applyFill="1" applyBorder="1" applyProtection="1">
      <protection locked="0"/>
    </xf>
    <xf numFmtId="0" fontId="0" fillId="2" borderId="0" xfId="0" applyFill="1" applyProtection="1">
      <protection locked="0"/>
    </xf>
    <xf numFmtId="0" fontId="0" fillId="2" borderId="2" xfId="0" applyFill="1" applyBorder="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7" borderId="2" xfId="0" applyFont="1" applyFill="1" applyBorder="1" applyAlignment="1">
      <alignment horizontal="center"/>
    </xf>
    <xf numFmtId="0" fontId="0" fillId="6"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pplyProtection="1">
      <alignment horizontal="center"/>
      <protection locked="0"/>
    </xf>
    <xf numFmtId="0" fontId="13" fillId="2" borderId="2" xfId="0" applyFont="1" applyFill="1" applyBorder="1" applyAlignment="1" applyProtection="1">
      <alignment horizontal="center"/>
      <protection locked="0"/>
    </xf>
    <xf numFmtId="0" fontId="0" fillId="2" borderId="2" xfId="0" applyFill="1" applyBorder="1" applyAlignment="1">
      <alignment horizontal="center"/>
    </xf>
  </cellXfs>
  <cellStyles count="1">
    <cellStyle name="Normal" xfId="0" builtinId="0"/>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D11" activePane="bottomRight" state="frozen"/>
      <selection pane="topRight"/>
      <selection pane="bottomLeft"/>
      <selection pane="bottomRight" activeCell="I11" sqref="I11"/>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470</v>
      </c>
      <c r="B1" s="20"/>
      <c r="C1" s="56" t="s">
        <v>0</v>
      </c>
      <c r="D1" s="56"/>
      <c r="E1" s="56"/>
      <c r="F1" s="56"/>
      <c r="G1" s="56"/>
      <c r="H1" s="56"/>
      <c r="I1" s="56"/>
      <c r="J1" s="56"/>
      <c r="K1" s="56"/>
      <c r="L1" s="56"/>
      <c r="M1" s="56"/>
      <c r="N1" s="56"/>
      <c r="O1" s="56"/>
      <c r="P1" s="56"/>
      <c r="Q1" s="56"/>
      <c r="R1" s="56"/>
      <c r="S1" s="56"/>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470</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1">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120</v>
      </c>
      <c r="C7" s="18"/>
      <c r="D7" s="18"/>
      <c r="E7" s="57" t="s">
        <v>13</v>
      </c>
      <c r="F7" s="57"/>
      <c r="G7" s="57"/>
      <c r="H7" s="57"/>
      <c r="I7" s="57"/>
      <c r="J7" s="57"/>
      <c r="K7" s="57"/>
      <c r="L7" s="57"/>
      <c r="M7" s="57"/>
      <c r="N7" s="57"/>
      <c r="O7" s="57"/>
      <c r="P7" s="57"/>
      <c r="Q7" s="57"/>
      <c r="R7" s="57"/>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4" t="s">
        <v>14</v>
      </c>
      <c r="B8" s="55" t="s">
        <v>15</v>
      </c>
      <c r="C8" s="54" t="s">
        <v>16</v>
      </c>
      <c r="D8" s="18"/>
      <c r="E8" s="65" t="s">
        <v>17</v>
      </c>
      <c r="F8" s="66"/>
      <c r="G8" s="66"/>
      <c r="H8" s="66"/>
      <c r="I8" s="66"/>
      <c r="J8" s="67"/>
      <c r="K8" s="62" t="s">
        <v>18</v>
      </c>
      <c r="L8" s="63"/>
      <c r="M8" s="63"/>
      <c r="N8" s="63"/>
      <c r="O8" s="63"/>
      <c r="P8" s="64"/>
      <c r="Q8" s="44" t="s">
        <v>19</v>
      </c>
      <c r="R8" s="44"/>
      <c r="S8" s="18"/>
      <c r="T8" s="43" t="s">
        <v>20</v>
      </c>
      <c r="U8" s="43"/>
      <c r="V8" s="43"/>
      <c r="W8" s="43"/>
      <c r="X8" s="43"/>
      <c r="Y8" s="43"/>
      <c r="Z8" s="43"/>
      <c r="AA8" s="43"/>
      <c r="AB8" s="43"/>
      <c r="AC8" s="43"/>
      <c r="AD8" s="43"/>
      <c r="AE8" s="34"/>
      <c r="AF8" s="48" t="s">
        <v>21</v>
      </c>
      <c r="AG8" s="48"/>
      <c r="AH8" s="48"/>
      <c r="AI8" s="48"/>
      <c r="AJ8" s="48"/>
      <c r="AK8" s="48"/>
      <c r="AL8" s="48"/>
      <c r="AM8" s="48"/>
      <c r="AN8" s="48"/>
      <c r="AO8" s="48"/>
      <c r="AP8" s="34"/>
      <c r="AQ8" s="50" t="s">
        <v>19</v>
      </c>
      <c r="AR8" s="50"/>
      <c r="AS8" s="50"/>
      <c r="AT8" s="50"/>
      <c r="AU8" s="50"/>
      <c r="AV8" s="50"/>
      <c r="AW8" s="50"/>
      <c r="AX8" s="50"/>
      <c r="AY8" s="50"/>
      <c r="AZ8" s="50"/>
      <c r="BA8" s="51"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4"/>
      <c r="B9" s="55"/>
      <c r="C9" s="54"/>
      <c r="D9" s="18"/>
      <c r="E9" s="43" t="s">
        <v>23</v>
      </c>
      <c r="F9" s="43"/>
      <c r="G9" s="68" t="s">
        <v>24</v>
      </c>
      <c r="H9" s="69"/>
      <c r="I9" s="69"/>
      <c r="J9" s="70"/>
      <c r="K9" s="58" t="s">
        <v>23</v>
      </c>
      <c r="L9" s="59"/>
      <c r="M9" s="71" t="s">
        <v>24</v>
      </c>
      <c r="N9" s="72"/>
      <c r="O9" s="72"/>
      <c r="P9" s="73"/>
      <c r="Q9" s="60" t="s">
        <v>23</v>
      </c>
      <c r="R9" s="60" t="s">
        <v>24</v>
      </c>
      <c r="S9" s="18"/>
      <c r="T9" s="45" t="s">
        <v>25</v>
      </c>
      <c r="U9" s="45" t="s">
        <v>26</v>
      </c>
      <c r="V9" s="45" t="s">
        <v>27</v>
      </c>
      <c r="W9" s="45" t="s">
        <v>28</v>
      </c>
      <c r="X9" s="45" t="s">
        <v>29</v>
      </c>
      <c r="Y9" s="45" t="s">
        <v>30</v>
      </c>
      <c r="Z9" s="45" t="s">
        <v>31</v>
      </c>
      <c r="AA9" s="45" t="s">
        <v>32</v>
      </c>
      <c r="AB9" s="45" t="s">
        <v>33</v>
      </c>
      <c r="AC9" s="45" t="s">
        <v>34</v>
      </c>
      <c r="AD9" s="42" t="s">
        <v>35</v>
      </c>
      <c r="AE9" s="34"/>
      <c r="AF9" s="52" t="s">
        <v>36</v>
      </c>
      <c r="AG9" s="52" t="s">
        <v>37</v>
      </c>
      <c r="AH9" s="52" t="s">
        <v>38</v>
      </c>
      <c r="AI9" s="52" t="s">
        <v>39</v>
      </c>
      <c r="AJ9" s="52" t="s">
        <v>40</v>
      </c>
      <c r="AK9" s="52" t="s">
        <v>41</v>
      </c>
      <c r="AL9" s="52" t="s">
        <v>42</v>
      </c>
      <c r="AM9" s="52" t="s">
        <v>43</v>
      </c>
      <c r="AN9" s="52" t="s">
        <v>44</v>
      </c>
      <c r="AO9" s="52" t="s">
        <v>45</v>
      </c>
      <c r="AP9" s="34"/>
      <c r="AQ9" s="49" t="s">
        <v>46</v>
      </c>
      <c r="AR9" s="49"/>
      <c r="AS9" s="49" t="s">
        <v>47</v>
      </c>
      <c r="AT9" s="49"/>
      <c r="AU9" s="49" t="s">
        <v>48</v>
      </c>
      <c r="AV9" s="49"/>
      <c r="AW9" s="49"/>
      <c r="AX9" s="49" t="s">
        <v>49</v>
      </c>
      <c r="AY9" s="49"/>
      <c r="AZ9" s="49"/>
      <c r="BA9" s="51"/>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4"/>
      <c r="B10" s="55"/>
      <c r="C10" s="54"/>
      <c r="D10" s="18"/>
      <c r="E10" s="27" t="s">
        <v>50</v>
      </c>
      <c r="F10" s="27" t="s">
        <v>51</v>
      </c>
      <c r="G10" s="27" t="s">
        <v>50</v>
      </c>
      <c r="H10" s="27" t="s">
        <v>51</v>
      </c>
      <c r="I10" s="29" t="s">
        <v>52</v>
      </c>
      <c r="J10" s="27" t="s">
        <v>53</v>
      </c>
      <c r="K10" s="31" t="s">
        <v>50</v>
      </c>
      <c r="L10" s="31" t="s">
        <v>51</v>
      </c>
      <c r="M10" s="31" t="s">
        <v>50</v>
      </c>
      <c r="N10" s="31" t="s">
        <v>51</v>
      </c>
      <c r="O10" s="29" t="s">
        <v>52</v>
      </c>
      <c r="P10" s="31" t="s">
        <v>53</v>
      </c>
      <c r="Q10" s="61"/>
      <c r="R10" s="61"/>
      <c r="S10" s="18"/>
      <c r="T10" s="46"/>
      <c r="U10" s="46"/>
      <c r="V10" s="46"/>
      <c r="W10" s="46"/>
      <c r="X10" s="46"/>
      <c r="Y10" s="46"/>
      <c r="Z10" s="46"/>
      <c r="AA10" s="46"/>
      <c r="AB10" s="46"/>
      <c r="AC10" s="46"/>
      <c r="AD10" s="42"/>
      <c r="AE10" s="34"/>
      <c r="AF10" s="53"/>
      <c r="AG10" s="53"/>
      <c r="AH10" s="53"/>
      <c r="AI10" s="53"/>
      <c r="AJ10" s="53"/>
      <c r="AK10" s="53"/>
      <c r="AL10" s="53"/>
      <c r="AM10" s="53"/>
      <c r="AN10" s="53"/>
      <c r="AO10" s="53"/>
      <c r="AP10" s="34"/>
      <c r="AQ10" s="35" t="s">
        <v>54</v>
      </c>
      <c r="AR10" s="35" t="s">
        <v>24</v>
      </c>
      <c r="AS10" s="35" t="s">
        <v>54</v>
      </c>
      <c r="AT10" s="35" t="s">
        <v>24</v>
      </c>
      <c r="AU10" s="35">
        <v>1</v>
      </c>
      <c r="AV10" s="35">
        <v>2</v>
      </c>
      <c r="AW10" s="35">
        <v>3</v>
      </c>
      <c r="AX10" s="35">
        <v>1</v>
      </c>
      <c r="AY10" s="35">
        <v>2</v>
      </c>
      <c r="AZ10" s="35">
        <v>3</v>
      </c>
      <c r="BA10" s="51"/>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67281</v>
      </c>
      <c r="C11" s="19" t="s">
        <v>55</v>
      </c>
      <c r="D11" s="18"/>
      <c r="E11" s="36">
        <f t="shared" ref="E11:E50" si="0">IF((COUNTA(T11:AC11)&gt;0),(ROUND((AVERAGE(T11:AC11)),0)),"")</f>
        <v>82</v>
      </c>
      <c r="F11" s="28" t="str">
        <f t="shared" ref="F11:F50" si="1">IF(AND(ISNUMBER(E11),E11&gt;=1),IF(E11&lt;=$FD$13,$FE$13,IF(E11&lt;=$FD$14,$FE$14,IF(E11&lt;=$FD$15,$FE$15,IF(E11&lt;=$FD$16,$FE$16,)))), "")</f>
        <v>B</v>
      </c>
      <c r="G11" s="28">
        <f>IF((COUNTA(T11:AC11)&gt;0),(ROUND((AVERAGE(T11:AD11)),0)),"")</f>
        <v>82</v>
      </c>
      <c r="H11" s="28" t="str">
        <f t="shared" ref="H11:H50" si="2">IF(AND(ISNUMBER(G11),G11&gt;=1),IF(G11&lt;=$FD$13,$FE$13,IF(G11&lt;=$FD$14,$FE$14,IF(G11&lt;=$FD$15,$FE$15,IF(G11&lt;=$FD$16,$FE$16,)))), "")</f>
        <v>B</v>
      </c>
      <c r="I11" s="38">
        <v>3</v>
      </c>
      <c r="J11" s="28" t="str">
        <f t="shared" ref="J11:J50" si="3">IF(I11=$FG$13,$FH$13,IF(I11=$FG$15,$FH$15,IF(I11=$FG$17,$FH$17,IF(I11=$FG$19,$FH$19,IF(I11=$FG$21,$FH$21,IF(I11=$FG$23,$FH$23,IF(I11=$FG$25,$FH$25,IF(I11=$FG$27,$FH$27,IF(I11=$FG$29,$FH$29,IF(I11=$FG$31,$FH$31,""))))))))))</f>
        <v>Memiliki kemampuan menganalisis isi, struktur teks negosiasi, menganalisis aspek makna kebahasaan dalam teks biografi, dan analisis isi debat namun perlu peningkatan mengidentifikasi isi puisi.</v>
      </c>
      <c r="K11" s="36">
        <f t="shared" ref="K11:K50" si="4">IF((COUNTA(AF11:AO11)&gt;0),AVERAGE(AF11:AO11),"")</f>
        <v>83.75</v>
      </c>
      <c r="L11" s="28" t="str">
        <f t="shared" ref="L11:L50" si="5">IF(AND(ISNUMBER(K11),K11&gt;=1), IF(K11&lt;=$FD$27,$FE$27,IF(K11&lt;=$FD$28,$FE$28,IF(K11&lt;=$FD$29,$FE$29,IF(K11&lt;=$FD$30,$FE$30,)))), "")</f>
        <v>B</v>
      </c>
      <c r="M11" s="28">
        <f t="shared" ref="M11:M50" si="6">IF((COUNTA(AF11:AO11)&gt;0),AVERAGE(AF11:AO11),"")</f>
        <v>83.75</v>
      </c>
      <c r="N11" s="28" t="str">
        <f t="shared" ref="N11:N50" si="7">IF(AND(ISNUMBER(M11),M11&gt;=1), IF(M11&lt;=$FD$27,$FE$27,IF(M11&lt;=$FD$28,$FE$28,IF(M11&lt;=$FD$29,$FE$29,IF(M11&lt;=$FD$30,$FE$30,)))), "")</f>
        <v>B</v>
      </c>
      <c r="O11" s="38">
        <v>2</v>
      </c>
      <c r="P11" s="28" t="str">
        <f t="shared" ref="P11:P50" si="8">IF(O11=$FG$13,$FI$13,IF(O11=$FG$15,$FI$15,IF(O11=$FG$17,$FI$17,IF(O11=$FG$19,$FI$19,IF(O11=$FG$21,$FI$21,IF(O11=$FG$23,$FI$23,IF(O11=$FG$25,$FI$25,IF(O11=$FG$27,$FI$27,IF(O11=$FG$29,$FI$29,IF(O11=$FG$31,$FI$31,""))))))))))</f>
        <v>Terampil mengungkapkan kembali hal-hal yang dapat diteladani  dari tokoh yang terdapat dalam teks biografi  yang dibaca secara tertulis tetapi perlu peningkatan dalam menyusun teks biografi tokoh.</v>
      </c>
      <c r="Q11" s="40"/>
      <c r="R11" s="40"/>
      <c r="S11" s="18"/>
      <c r="T11" s="1">
        <v>82</v>
      </c>
      <c r="U11" s="1">
        <v>84</v>
      </c>
      <c r="V11" s="1">
        <v>81</v>
      </c>
      <c r="W11" s="1">
        <v>82</v>
      </c>
      <c r="X11" s="1"/>
      <c r="Y11" s="1"/>
      <c r="Z11" s="1"/>
      <c r="AA11" s="1"/>
      <c r="AB11" s="1"/>
      <c r="AC11" s="1"/>
      <c r="AD11" s="1"/>
      <c r="AE11" s="18"/>
      <c r="AF11" s="1">
        <v>85</v>
      </c>
      <c r="AG11" s="1">
        <v>81</v>
      </c>
      <c r="AH11" s="1">
        <v>86</v>
      </c>
      <c r="AI11" s="1">
        <v>83</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6" t="s">
        <v>56</v>
      </c>
      <c r="FD11" s="76"/>
      <c r="FE11" s="76"/>
      <c r="FG11" s="74" t="s">
        <v>57</v>
      </c>
      <c r="FH11" s="74"/>
      <c r="FI11" s="74"/>
    </row>
    <row r="12" spans="1:167" x14ac:dyDescent="0.25">
      <c r="A12" s="19">
        <v>2</v>
      </c>
      <c r="B12" s="19">
        <v>67298</v>
      </c>
      <c r="C12" s="19" t="s">
        <v>58</v>
      </c>
      <c r="D12" s="18"/>
      <c r="E12" s="36">
        <f t="shared" si="0"/>
        <v>82</v>
      </c>
      <c r="F12" s="28" t="str">
        <f t="shared" si="1"/>
        <v>B</v>
      </c>
      <c r="G12" s="28">
        <f>IF((COUNTA(T12:AC12)&gt;0),(ROUND((AVERAGE(T12:AD12)),0)),"")</f>
        <v>82</v>
      </c>
      <c r="H12" s="28" t="str">
        <f t="shared" si="2"/>
        <v>B</v>
      </c>
      <c r="I12" s="38">
        <v>3</v>
      </c>
      <c r="J12" s="28" t="str">
        <f t="shared" si="3"/>
        <v>Memiliki kemampuan menganalisis isi, struktur teks negosiasi, menganalisis aspek makna kebahasaan dalam teks biografi, dan analisis isi debat namun perlu peningkatan mengidentifikasi isi puisi.</v>
      </c>
      <c r="K12" s="36">
        <f t="shared" si="4"/>
        <v>82.5</v>
      </c>
      <c r="L12" s="28" t="str">
        <f t="shared" si="5"/>
        <v>B</v>
      </c>
      <c r="M12" s="28">
        <f t="shared" si="6"/>
        <v>82.5</v>
      </c>
      <c r="N12" s="28" t="str">
        <f t="shared" si="7"/>
        <v>B</v>
      </c>
      <c r="O12" s="38">
        <v>2</v>
      </c>
      <c r="P12" s="28" t="str">
        <f t="shared" si="8"/>
        <v>Terampil mengungkapkan kembali hal-hal yang dapat diteladani  dari tokoh yang terdapat dalam teks biografi  yang dibaca secara tertulis tetapi perlu peningkatan dalam menyusun teks biografi tokoh.</v>
      </c>
      <c r="Q12" s="40"/>
      <c r="R12" s="40"/>
      <c r="S12" s="18"/>
      <c r="T12" s="1">
        <v>88</v>
      </c>
      <c r="U12" s="1">
        <v>86</v>
      </c>
      <c r="V12" s="1">
        <v>79</v>
      </c>
      <c r="W12" s="1">
        <v>74</v>
      </c>
      <c r="X12" s="1"/>
      <c r="Y12" s="1"/>
      <c r="Z12" s="1"/>
      <c r="AA12" s="1"/>
      <c r="AB12" s="1"/>
      <c r="AC12" s="1"/>
      <c r="AD12" s="1"/>
      <c r="AE12" s="18"/>
      <c r="AF12" s="1">
        <v>80</v>
      </c>
      <c r="AG12" s="1">
        <v>81</v>
      </c>
      <c r="AH12" s="1">
        <v>88</v>
      </c>
      <c r="AI12" s="1">
        <v>81</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67314</v>
      </c>
      <c r="C13" s="19" t="s">
        <v>67</v>
      </c>
      <c r="D13" s="18"/>
      <c r="E13" s="36">
        <f t="shared" si="0"/>
        <v>83</v>
      </c>
      <c r="F13" s="28" t="str">
        <f t="shared" si="1"/>
        <v>B</v>
      </c>
      <c r="G13" s="28">
        <f>IF((COUNTA(T12:AC12)&gt;0),(ROUND((AVERAGE(T13:AD13)),0)),"")</f>
        <v>83</v>
      </c>
      <c r="H13" s="28" t="str">
        <f t="shared" si="2"/>
        <v>B</v>
      </c>
      <c r="I13" s="38">
        <v>4</v>
      </c>
      <c r="J13" s="28" t="str">
        <f t="shared" si="3"/>
        <v>Memiliki kemampuan menganalisis isi, struktur teks negosiasi, menganalisis aspek makna kebahasaan dalam teks biografi, analisis isi debat, dan  mengidentifikasi isi puisi.</v>
      </c>
      <c r="K13" s="36">
        <f t="shared" si="4"/>
        <v>84.25</v>
      </c>
      <c r="L13" s="28" t="str">
        <f t="shared" si="5"/>
        <v>A</v>
      </c>
      <c r="M13" s="28">
        <f t="shared" si="6"/>
        <v>84.25</v>
      </c>
      <c r="N13" s="28" t="str">
        <f t="shared" si="7"/>
        <v>A</v>
      </c>
      <c r="O13" s="38">
        <v>1</v>
      </c>
      <c r="P13" s="28" t="str">
        <f t="shared" si="8"/>
        <v>Terampil mengonstruksi teks negosiasi dengan memerhatikan isi, struktur, dan kebahasaan, tetapi perlu peningkatan dalam menyampaikan pengajuan, penawaran, persetujuan, dan penutup dalam teks negosiasi.</v>
      </c>
      <c r="Q13" s="40"/>
      <c r="R13" s="40"/>
      <c r="S13" s="18"/>
      <c r="T13" s="1">
        <v>88</v>
      </c>
      <c r="U13" s="1">
        <v>84</v>
      </c>
      <c r="V13" s="1">
        <v>84</v>
      </c>
      <c r="W13" s="1">
        <v>76</v>
      </c>
      <c r="X13" s="1"/>
      <c r="Y13" s="1"/>
      <c r="Z13" s="1"/>
      <c r="AA13" s="1"/>
      <c r="AB13" s="1"/>
      <c r="AC13" s="1"/>
      <c r="AD13" s="1"/>
      <c r="AE13" s="18"/>
      <c r="AF13" s="1">
        <v>84</v>
      </c>
      <c r="AG13" s="1">
        <v>86</v>
      </c>
      <c r="AH13" s="1">
        <v>86</v>
      </c>
      <c r="AI13" s="1">
        <v>81</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5">
        <v>1</v>
      </c>
      <c r="FH13" s="77" t="s">
        <v>192</v>
      </c>
      <c r="FI13" s="78" t="s">
        <v>196</v>
      </c>
      <c r="FJ13" s="79">
        <v>18021</v>
      </c>
      <c r="FK13" s="79">
        <v>18031</v>
      </c>
    </row>
    <row r="14" spans="1:167" x14ac:dyDescent="0.25">
      <c r="A14" s="19">
        <v>4</v>
      </c>
      <c r="B14" s="19">
        <v>67330</v>
      </c>
      <c r="C14" s="19" t="s">
        <v>68</v>
      </c>
      <c r="D14" s="18"/>
      <c r="E14" s="36">
        <f t="shared" si="0"/>
        <v>81</v>
      </c>
      <c r="F14" s="28" t="str">
        <f t="shared" si="1"/>
        <v>B</v>
      </c>
      <c r="G14" s="28">
        <f>IF((COUNTA(T12:AC12)&gt;0),(ROUND((AVERAGE(T14:AD14)),0)),"")</f>
        <v>81</v>
      </c>
      <c r="H14" s="28" t="str">
        <f t="shared" si="2"/>
        <v>B</v>
      </c>
      <c r="I14" s="38">
        <v>3</v>
      </c>
      <c r="J14" s="28" t="str">
        <f t="shared" si="3"/>
        <v>Memiliki kemampuan menganalisis isi, struktur teks negosiasi, menganalisis aspek makna kebahasaan dalam teks biografi, dan analisis isi debat namun perlu peningkatan mengidentifikasi isi puisi.</v>
      </c>
      <c r="K14" s="36">
        <f t="shared" si="4"/>
        <v>84.75</v>
      </c>
      <c r="L14" s="28" t="str">
        <f t="shared" si="5"/>
        <v>A</v>
      </c>
      <c r="M14" s="28">
        <f t="shared" si="6"/>
        <v>84.75</v>
      </c>
      <c r="N14" s="28" t="str">
        <f t="shared" si="7"/>
        <v>A</v>
      </c>
      <c r="O14" s="38">
        <v>1</v>
      </c>
      <c r="P14" s="28" t="str">
        <f t="shared" si="8"/>
        <v>Terampil mengonstruksi teks negosiasi dengan memerhatikan isi, struktur, dan kebahasaan, tetapi perlu peningkatan dalam menyampaikan pengajuan, penawaran, persetujuan, dan penutup dalam teks negosiasi.</v>
      </c>
      <c r="Q14" s="40"/>
      <c r="R14" s="40"/>
      <c r="S14" s="18"/>
      <c r="T14" s="1">
        <v>85</v>
      </c>
      <c r="U14" s="1">
        <v>80</v>
      </c>
      <c r="V14" s="1">
        <v>80</v>
      </c>
      <c r="W14" s="1">
        <v>78</v>
      </c>
      <c r="X14" s="1"/>
      <c r="Y14" s="1"/>
      <c r="Z14" s="1"/>
      <c r="AA14" s="1"/>
      <c r="AB14" s="1"/>
      <c r="AC14" s="1"/>
      <c r="AD14" s="1"/>
      <c r="AE14" s="18"/>
      <c r="AF14" s="1">
        <v>85</v>
      </c>
      <c r="AG14" s="1">
        <v>83</v>
      </c>
      <c r="AH14" s="1">
        <v>88</v>
      </c>
      <c r="AI14" s="1">
        <v>83</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5"/>
      <c r="FH14" s="77"/>
      <c r="FI14" s="77"/>
      <c r="FJ14" s="79"/>
      <c r="FK14" s="79"/>
    </row>
    <row r="15" spans="1:167" x14ac:dyDescent="0.25">
      <c r="A15" s="19">
        <v>5</v>
      </c>
      <c r="B15" s="19">
        <v>67346</v>
      </c>
      <c r="C15" s="19" t="s">
        <v>69</v>
      </c>
      <c r="D15" s="18"/>
      <c r="E15" s="36">
        <f t="shared" si="0"/>
        <v>81</v>
      </c>
      <c r="F15" s="28" t="str">
        <f t="shared" si="1"/>
        <v>B</v>
      </c>
      <c r="G15" s="28">
        <f>IF((COUNTA(T12:AC12)&gt;0),(ROUND((AVERAGE(T15:AD15)),0)),"")</f>
        <v>81</v>
      </c>
      <c r="H15" s="28" t="str">
        <f t="shared" si="2"/>
        <v>B</v>
      </c>
      <c r="I15" s="38">
        <v>3</v>
      </c>
      <c r="J15" s="28" t="str">
        <f t="shared" si="3"/>
        <v>Memiliki kemampuan menganalisis isi, struktur teks negosiasi, menganalisis aspek makna kebahasaan dalam teks biografi, dan analisis isi debat namun perlu peningkatan mengidentifikasi isi puisi.</v>
      </c>
      <c r="K15" s="36">
        <f t="shared" si="4"/>
        <v>82.5</v>
      </c>
      <c r="L15" s="28" t="str">
        <f t="shared" si="5"/>
        <v>B</v>
      </c>
      <c r="M15" s="28">
        <f t="shared" si="6"/>
        <v>82.5</v>
      </c>
      <c r="N15" s="28" t="str">
        <f t="shared" si="7"/>
        <v>B</v>
      </c>
      <c r="O15" s="38">
        <v>2</v>
      </c>
      <c r="P15" s="28" t="str">
        <f t="shared" si="8"/>
        <v>Terampil mengungkapkan kembali hal-hal yang dapat diteladani  dari tokoh yang terdapat dalam teks biografi  yang dibaca secara tertulis tetapi perlu peningkatan dalam menyusun teks biografi tokoh.</v>
      </c>
      <c r="Q15" s="40"/>
      <c r="R15" s="40"/>
      <c r="S15" s="18"/>
      <c r="T15" s="1">
        <v>90</v>
      </c>
      <c r="U15" s="1">
        <v>82</v>
      </c>
      <c r="V15" s="1">
        <v>75</v>
      </c>
      <c r="W15" s="1">
        <v>77</v>
      </c>
      <c r="X15" s="1"/>
      <c r="Y15" s="1"/>
      <c r="Z15" s="1"/>
      <c r="AA15" s="1"/>
      <c r="AB15" s="1"/>
      <c r="AC15" s="1"/>
      <c r="AD15" s="1"/>
      <c r="AE15" s="18"/>
      <c r="AF15" s="1">
        <v>80</v>
      </c>
      <c r="AG15" s="1">
        <v>82</v>
      </c>
      <c r="AH15" s="1">
        <v>84</v>
      </c>
      <c r="AI15" s="1">
        <v>84</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5">
        <v>2</v>
      </c>
      <c r="FH15" s="77" t="s">
        <v>193</v>
      </c>
      <c r="FI15" s="78" t="s">
        <v>197</v>
      </c>
      <c r="FJ15" s="79">
        <v>18022</v>
      </c>
      <c r="FK15" s="79">
        <v>18032</v>
      </c>
    </row>
    <row r="16" spans="1:167" x14ac:dyDescent="0.25">
      <c r="A16" s="19">
        <v>6</v>
      </c>
      <c r="B16" s="19">
        <v>67362</v>
      </c>
      <c r="C16" s="19" t="s">
        <v>70</v>
      </c>
      <c r="D16" s="18"/>
      <c r="E16" s="36">
        <f t="shared" si="0"/>
        <v>86</v>
      </c>
      <c r="F16" s="28" t="str">
        <f t="shared" si="1"/>
        <v>A</v>
      </c>
      <c r="G16" s="28">
        <f>IF((COUNTA(T12:AC12)&gt;0),(ROUND((AVERAGE(T16:AD16)),0)),"")</f>
        <v>86</v>
      </c>
      <c r="H16" s="28" t="str">
        <f t="shared" si="2"/>
        <v>A</v>
      </c>
      <c r="I16" s="38">
        <v>4</v>
      </c>
      <c r="J16" s="28" t="str">
        <f t="shared" si="3"/>
        <v>Memiliki kemampuan menganalisis isi, struktur teks negosiasi, menganalisis aspek makna kebahasaan dalam teks biografi, analisis isi debat, dan  mengidentifikasi isi puisi.</v>
      </c>
      <c r="K16" s="36">
        <f t="shared" si="4"/>
        <v>85</v>
      </c>
      <c r="L16" s="28" t="str">
        <f t="shared" si="5"/>
        <v>A</v>
      </c>
      <c r="M16" s="28">
        <f t="shared" si="6"/>
        <v>85</v>
      </c>
      <c r="N16" s="28" t="str">
        <f t="shared" si="7"/>
        <v>A</v>
      </c>
      <c r="O16" s="38">
        <v>2</v>
      </c>
      <c r="P16" s="28" t="str">
        <f t="shared" si="8"/>
        <v>Terampil mengungkapkan kembali hal-hal yang dapat diteladani  dari tokoh yang terdapat dalam teks biografi  yang dibaca secara tertulis tetapi perlu peningkatan dalam menyusun teks biografi tokoh.</v>
      </c>
      <c r="Q16" s="40"/>
      <c r="R16" s="40"/>
      <c r="S16" s="18"/>
      <c r="T16" s="1">
        <v>89</v>
      </c>
      <c r="U16" s="1">
        <v>86</v>
      </c>
      <c r="V16" s="1">
        <v>84</v>
      </c>
      <c r="W16" s="1">
        <v>84</v>
      </c>
      <c r="X16" s="1"/>
      <c r="Y16" s="1"/>
      <c r="Z16" s="1"/>
      <c r="AA16" s="1"/>
      <c r="AB16" s="1"/>
      <c r="AC16" s="1"/>
      <c r="AD16" s="1"/>
      <c r="AE16" s="18"/>
      <c r="AF16" s="1">
        <v>85</v>
      </c>
      <c r="AG16" s="1">
        <v>83</v>
      </c>
      <c r="AH16" s="1">
        <v>87</v>
      </c>
      <c r="AI16" s="1">
        <v>85</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5"/>
      <c r="FH16" s="77"/>
      <c r="FI16" s="77"/>
      <c r="FJ16" s="79"/>
      <c r="FK16" s="79"/>
    </row>
    <row r="17" spans="1:167" x14ac:dyDescent="0.25">
      <c r="A17" s="19">
        <v>7</v>
      </c>
      <c r="B17" s="19">
        <v>67378</v>
      </c>
      <c r="C17" s="19" t="s">
        <v>71</v>
      </c>
      <c r="D17" s="18"/>
      <c r="E17" s="36">
        <f t="shared" si="0"/>
        <v>81</v>
      </c>
      <c r="F17" s="28" t="str">
        <f t="shared" si="1"/>
        <v>B</v>
      </c>
      <c r="G17" s="28">
        <f>IF((COUNTA(T12:AC12)&gt;0),(ROUND((AVERAGE(T17:AD17)),0)),"")</f>
        <v>81</v>
      </c>
      <c r="H17" s="28" t="str">
        <f t="shared" si="2"/>
        <v>B</v>
      </c>
      <c r="I17" s="38">
        <v>3</v>
      </c>
      <c r="J17" s="28" t="str">
        <f t="shared" si="3"/>
        <v>Memiliki kemampuan menganalisis isi, struktur teks negosiasi, menganalisis aspek makna kebahasaan dalam teks biografi, dan analisis isi debat namun perlu peningkatan mengidentifikasi isi puisi.</v>
      </c>
      <c r="K17" s="36">
        <f t="shared" si="4"/>
        <v>82.25</v>
      </c>
      <c r="L17" s="28" t="str">
        <f t="shared" si="5"/>
        <v>B</v>
      </c>
      <c r="M17" s="28">
        <f t="shared" si="6"/>
        <v>82.25</v>
      </c>
      <c r="N17" s="28" t="str">
        <f t="shared" si="7"/>
        <v>B</v>
      </c>
      <c r="O17" s="38">
        <v>2</v>
      </c>
      <c r="P17" s="28" t="str">
        <f t="shared" si="8"/>
        <v>Terampil mengungkapkan kembali hal-hal yang dapat diteladani  dari tokoh yang terdapat dalam teks biografi  yang dibaca secara tertulis tetapi perlu peningkatan dalam menyusun teks biografi tokoh.</v>
      </c>
      <c r="Q17" s="40"/>
      <c r="R17" s="40"/>
      <c r="S17" s="18"/>
      <c r="T17" s="1">
        <v>88</v>
      </c>
      <c r="U17" s="1">
        <v>84</v>
      </c>
      <c r="V17" s="1">
        <v>79</v>
      </c>
      <c r="W17" s="1">
        <v>74</v>
      </c>
      <c r="X17" s="1"/>
      <c r="Y17" s="1"/>
      <c r="Z17" s="1"/>
      <c r="AA17" s="1"/>
      <c r="AB17" s="1"/>
      <c r="AC17" s="1"/>
      <c r="AD17" s="1"/>
      <c r="AE17" s="18"/>
      <c r="AF17" s="1">
        <v>80</v>
      </c>
      <c r="AG17" s="1">
        <v>82</v>
      </c>
      <c r="AH17" s="1">
        <v>85</v>
      </c>
      <c r="AI17" s="1">
        <v>82</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5">
        <v>3</v>
      </c>
      <c r="FH17" s="77" t="s">
        <v>194</v>
      </c>
      <c r="FI17" s="78" t="s">
        <v>198</v>
      </c>
      <c r="FJ17" s="79">
        <v>18023</v>
      </c>
      <c r="FK17" s="79">
        <v>18033</v>
      </c>
    </row>
    <row r="18" spans="1:167" x14ac:dyDescent="0.25">
      <c r="A18" s="19">
        <v>8</v>
      </c>
      <c r="B18" s="19">
        <v>67394</v>
      </c>
      <c r="C18" s="19" t="s">
        <v>72</v>
      </c>
      <c r="D18" s="18"/>
      <c r="E18" s="36">
        <f t="shared" si="0"/>
        <v>80</v>
      </c>
      <c r="F18" s="28" t="str">
        <f t="shared" si="1"/>
        <v>B</v>
      </c>
      <c r="G18" s="28">
        <f>IF((COUNTA(T12:AC12)&gt;0),(ROUND((AVERAGE(T18:AD18)),0)),"")</f>
        <v>80</v>
      </c>
      <c r="H18" s="28" t="str">
        <f t="shared" si="2"/>
        <v>B</v>
      </c>
      <c r="I18" s="38">
        <v>3</v>
      </c>
      <c r="J18" s="28" t="str">
        <f t="shared" si="3"/>
        <v>Memiliki kemampuan menganalisis isi, struktur teks negosiasi, menganalisis aspek makna kebahasaan dalam teks biografi, dan analisis isi debat namun perlu peningkatan mengidentifikasi isi puisi.</v>
      </c>
      <c r="K18" s="36">
        <f t="shared" si="4"/>
        <v>83</v>
      </c>
      <c r="L18" s="28" t="str">
        <f t="shared" si="5"/>
        <v>B</v>
      </c>
      <c r="M18" s="28">
        <f t="shared" si="6"/>
        <v>83</v>
      </c>
      <c r="N18" s="28" t="str">
        <f t="shared" si="7"/>
        <v>B</v>
      </c>
      <c r="O18" s="38">
        <v>3</v>
      </c>
      <c r="P18"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8" s="40"/>
      <c r="R18" s="40"/>
      <c r="S18" s="18"/>
      <c r="T18" s="1">
        <v>83</v>
      </c>
      <c r="U18" s="1">
        <v>74</v>
      </c>
      <c r="V18" s="1">
        <v>80</v>
      </c>
      <c r="W18" s="1">
        <v>82</v>
      </c>
      <c r="X18" s="1"/>
      <c r="Y18" s="1"/>
      <c r="Z18" s="1"/>
      <c r="AA18" s="1"/>
      <c r="AB18" s="1"/>
      <c r="AC18" s="1"/>
      <c r="AD18" s="1"/>
      <c r="AE18" s="18"/>
      <c r="AF18" s="1">
        <v>80</v>
      </c>
      <c r="AG18" s="1">
        <v>85</v>
      </c>
      <c r="AH18" s="1">
        <v>86</v>
      </c>
      <c r="AI18" s="1">
        <v>81</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5"/>
      <c r="FH18" s="77"/>
      <c r="FI18" s="77"/>
      <c r="FJ18" s="79"/>
      <c r="FK18" s="79"/>
    </row>
    <row r="19" spans="1:167" x14ac:dyDescent="0.25">
      <c r="A19" s="19">
        <v>9</v>
      </c>
      <c r="B19" s="19">
        <v>67410</v>
      </c>
      <c r="C19" s="19" t="s">
        <v>73</v>
      </c>
      <c r="D19" s="18"/>
      <c r="E19" s="36">
        <f t="shared" si="0"/>
        <v>83</v>
      </c>
      <c r="F19" s="28" t="str">
        <f t="shared" si="1"/>
        <v>B</v>
      </c>
      <c r="G19" s="28">
        <f>IF((COUNTA(T12:AC12)&gt;0),(ROUND((AVERAGE(T19:AD19)),0)),"")</f>
        <v>83</v>
      </c>
      <c r="H19" s="28" t="str">
        <f t="shared" si="2"/>
        <v>B</v>
      </c>
      <c r="I19" s="38">
        <v>3</v>
      </c>
      <c r="J19" s="28" t="str">
        <f t="shared" si="3"/>
        <v>Memiliki kemampuan menganalisis isi, struktur teks negosiasi, menganalisis aspek makna kebahasaan dalam teks biografi, dan analisis isi debat namun perlu peningkatan mengidentifikasi isi puisi.</v>
      </c>
      <c r="K19" s="36">
        <f t="shared" si="4"/>
        <v>85.5</v>
      </c>
      <c r="L19" s="28" t="str">
        <f t="shared" si="5"/>
        <v>A</v>
      </c>
      <c r="M19" s="28">
        <f t="shared" si="6"/>
        <v>85.5</v>
      </c>
      <c r="N19" s="28" t="str">
        <f t="shared" si="7"/>
        <v>A</v>
      </c>
      <c r="O19" s="38">
        <v>3</v>
      </c>
      <c r="P19"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9" s="40"/>
      <c r="R19" s="40"/>
      <c r="S19" s="18"/>
      <c r="T19" s="1">
        <v>86</v>
      </c>
      <c r="U19" s="1">
        <v>81</v>
      </c>
      <c r="V19" s="1">
        <v>84</v>
      </c>
      <c r="W19" s="1">
        <v>82</v>
      </c>
      <c r="X19" s="1"/>
      <c r="Y19" s="1"/>
      <c r="Z19" s="1"/>
      <c r="AA19" s="1"/>
      <c r="AB19" s="1"/>
      <c r="AC19" s="1"/>
      <c r="AD19" s="1"/>
      <c r="AE19" s="18"/>
      <c r="AF19" s="1">
        <v>89</v>
      </c>
      <c r="AG19" s="1">
        <v>81</v>
      </c>
      <c r="AH19" s="1">
        <v>87</v>
      </c>
      <c r="AI19" s="1">
        <v>85</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5">
        <v>4</v>
      </c>
      <c r="FH19" s="78" t="s">
        <v>195</v>
      </c>
      <c r="FI19" s="78" t="s">
        <v>199</v>
      </c>
      <c r="FJ19" s="79">
        <v>18024</v>
      </c>
      <c r="FK19" s="79">
        <v>18034</v>
      </c>
    </row>
    <row r="20" spans="1:167" x14ac:dyDescent="0.25">
      <c r="A20" s="19">
        <v>10</v>
      </c>
      <c r="B20" s="19">
        <v>67425</v>
      </c>
      <c r="C20" s="19" t="s">
        <v>74</v>
      </c>
      <c r="D20" s="18"/>
      <c r="E20" s="36">
        <f t="shared" si="0"/>
        <v>78</v>
      </c>
      <c r="F20" s="28" t="str">
        <f t="shared" si="1"/>
        <v>B</v>
      </c>
      <c r="G20" s="28">
        <f>IF((COUNTA(T12:AC12)&gt;0),(ROUND((AVERAGE(T20:AD20)),0)),"")</f>
        <v>78</v>
      </c>
      <c r="H20" s="28" t="str">
        <f t="shared" si="2"/>
        <v>B</v>
      </c>
      <c r="I20" s="38">
        <v>2</v>
      </c>
      <c r="J20" s="28" t="str">
        <f t="shared" si="3"/>
        <v>Memiliki kemampuan menganalisis isi, struktur teks negosiasi dan menganalisis aspek makna kebahasaan dalam teks biografi namun perlu peningkatan analisis isi debat, dan mengidentifikasi isi puisi.</v>
      </c>
      <c r="K20" s="36">
        <f t="shared" si="4"/>
        <v>80</v>
      </c>
      <c r="L20" s="28" t="str">
        <f t="shared" si="5"/>
        <v>B</v>
      </c>
      <c r="M20" s="28">
        <f t="shared" si="6"/>
        <v>80</v>
      </c>
      <c r="N20" s="28" t="str">
        <f t="shared" si="7"/>
        <v>B</v>
      </c>
      <c r="O20" s="38">
        <v>2</v>
      </c>
      <c r="P20" s="28" t="str">
        <f t="shared" si="8"/>
        <v>Terampil mengungkapkan kembali hal-hal yang dapat diteladani  dari tokoh yang terdapat dalam teks biografi  yang dibaca secara tertulis tetapi perlu peningkatan dalam menyusun teks biografi tokoh.</v>
      </c>
      <c r="Q20" s="40"/>
      <c r="R20" s="40"/>
      <c r="S20" s="18"/>
      <c r="T20" s="1">
        <v>70</v>
      </c>
      <c r="U20" s="1">
        <v>78</v>
      </c>
      <c r="V20" s="1">
        <v>80</v>
      </c>
      <c r="W20" s="1">
        <v>82</v>
      </c>
      <c r="X20" s="1"/>
      <c r="Y20" s="1"/>
      <c r="Z20" s="1"/>
      <c r="AA20" s="1"/>
      <c r="AB20" s="1"/>
      <c r="AC20" s="1"/>
      <c r="AD20" s="1"/>
      <c r="AE20" s="18"/>
      <c r="AF20" s="1">
        <v>81</v>
      </c>
      <c r="AG20" s="1">
        <v>81</v>
      </c>
      <c r="AH20" s="1">
        <v>81</v>
      </c>
      <c r="AI20" s="1">
        <v>77</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5"/>
      <c r="FH20" s="77"/>
      <c r="FI20" s="77"/>
      <c r="FJ20" s="79"/>
      <c r="FK20" s="79"/>
    </row>
    <row r="21" spans="1:167" x14ac:dyDescent="0.25">
      <c r="A21" s="19">
        <v>11</v>
      </c>
      <c r="B21" s="19">
        <v>67442</v>
      </c>
      <c r="C21" s="19" t="s">
        <v>75</v>
      </c>
      <c r="D21" s="18"/>
      <c r="E21" s="36">
        <f t="shared" si="0"/>
        <v>78</v>
      </c>
      <c r="F21" s="28" t="str">
        <f t="shared" si="1"/>
        <v>B</v>
      </c>
      <c r="G21" s="28">
        <f>IF((COUNTA(T12:AC12)&gt;0),(ROUND((AVERAGE(T21:AD21)),0)),"")</f>
        <v>78</v>
      </c>
      <c r="H21" s="28" t="str">
        <f t="shared" si="2"/>
        <v>B</v>
      </c>
      <c r="I21" s="38">
        <v>2</v>
      </c>
      <c r="J21" s="28" t="str">
        <f t="shared" si="3"/>
        <v>Memiliki kemampuan menganalisis isi, struktur teks negosiasi dan menganalisis aspek makna kebahasaan dalam teks biografi namun perlu peningkatan analisis isi debat, dan mengidentifikasi isi puisi.</v>
      </c>
      <c r="K21" s="36">
        <f t="shared" si="4"/>
        <v>79.5</v>
      </c>
      <c r="L21" s="28" t="str">
        <f t="shared" si="5"/>
        <v>B</v>
      </c>
      <c r="M21" s="28">
        <f t="shared" si="6"/>
        <v>79.5</v>
      </c>
      <c r="N21" s="28" t="str">
        <f t="shared" si="7"/>
        <v>B</v>
      </c>
      <c r="O21" s="38">
        <v>2</v>
      </c>
      <c r="P21" s="28" t="str">
        <f t="shared" si="8"/>
        <v>Terampil mengungkapkan kembali hal-hal yang dapat diteladani  dari tokoh yang terdapat dalam teks biografi  yang dibaca secara tertulis tetapi perlu peningkatan dalam menyusun teks biografi tokoh.</v>
      </c>
      <c r="Q21" s="40"/>
      <c r="R21" s="40"/>
      <c r="S21" s="18"/>
      <c r="T21" s="1">
        <v>76</v>
      </c>
      <c r="U21" s="1">
        <v>74</v>
      </c>
      <c r="V21" s="1">
        <v>84</v>
      </c>
      <c r="W21" s="1">
        <v>77</v>
      </c>
      <c r="X21" s="1"/>
      <c r="Y21" s="1"/>
      <c r="Z21" s="1"/>
      <c r="AA21" s="1"/>
      <c r="AB21" s="1"/>
      <c r="AC21" s="1"/>
      <c r="AD21" s="1"/>
      <c r="AE21" s="18"/>
      <c r="AF21" s="1">
        <v>84</v>
      </c>
      <c r="AG21" s="1">
        <v>81</v>
      </c>
      <c r="AH21" s="1">
        <v>81</v>
      </c>
      <c r="AI21" s="1">
        <v>72</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5">
        <v>5</v>
      </c>
      <c r="FH21" s="77"/>
      <c r="FI21" s="77"/>
      <c r="FJ21" s="79">
        <v>18025</v>
      </c>
      <c r="FK21" s="79">
        <v>18035</v>
      </c>
    </row>
    <row r="22" spans="1:167" x14ac:dyDescent="0.25">
      <c r="A22" s="19">
        <v>12</v>
      </c>
      <c r="B22" s="19">
        <v>67474</v>
      </c>
      <c r="C22" s="19" t="s">
        <v>76</v>
      </c>
      <c r="D22" s="18"/>
      <c r="E22" s="36">
        <f t="shared" si="0"/>
        <v>79</v>
      </c>
      <c r="F22" s="28" t="str">
        <f t="shared" si="1"/>
        <v>B</v>
      </c>
      <c r="G22" s="28">
        <f>IF((COUNTA(T12:AC12)&gt;0),(ROUND((AVERAGE(T22:AD22)),0)),"")</f>
        <v>79</v>
      </c>
      <c r="H22" s="28" t="str">
        <f t="shared" si="2"/>
        <v>B</v>
      </c>
      <c r="I22" s="38">
        <v>3</v>
      </c>
      <c r="J22" s="28" t="str">
        <f t="shared" si="3"/>
        <v>Memiliki kemampuan menganalisis isi, struktur teks negosiasi, menganalisis aspek makna kebahasaan dalam teks biografi, dan analisis isi debat namun perlu peningkatan mengidentifikasi isi puisi.</v>
      </c>
      <c r="K22" s="36">
        <f t="shared" si="4"/>
        <v>80.5</v>
      </c>
      <c r="L22" s="28" t="str">
        <f t="shared" si="5"/>
        <v>B</v>
      </c>
      <c r="M22" s="28">
        <f t="shared" si="6"/>
        <v>80.5</v>
      </c>
      <c r="N22" s="28" t="str">
        <f t="shared" si="7"/>
        <v>B</v>
      </c>
      <c r="O22" s="38">
        <v>2</v>
      </c>
      <c r="P22" s="28" t="str">
        <f t="shared" si="8"/>
        <v>Terampil mengungkapkan kembali hal-hal yang dapat diteladani  dari tokoh yang terdapat dalam teks biografi  yang dibaca secara tertulis tetapi perlu peningkatan dalam menyusun teks biografi tokoh.</v>
      </c>
      <c r="Q22" s="40"/>
      <c r="R22" s="40"/>
      <c r="S22" s="18"/>
      <c r="T22" s="1">
        <v>79</v>
      </c>
      <c r="U22" s="1">
        <v>80</v>
      </c>
      <c r="V22" s="1">
        <v>74</v>
      </c>
      <c r="W22" s="1">
        <v>82</v>
      </c>
      <c r="X22" s="1"/>
      <c r="Y22" s="1"/>
      <c r="Z22" s="1"/>
      <c r="AA22" s="1"/>
      <c r="AB22" s="1"/>
      <c r="AC22" s="1"/>
      <c r="AD22" s="1"/>
      <c r="AE22" s="18"/>
      <c r="AF22" s="1">
        <v>80</v>
      </c>
      <c r="AG22" s="1">
        <v>81</v>
      </c>
      <c r="AH22" s="1">
        <v>84</v>
      </c>
      <c r="AI22" s="1">
        <v>77</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5"/>
      <c r="FH22" s="77"/>
      <c r="FI22" s="77"/>
      <c r="FJ22" s="79"/>
      <c r="FK22" s="79"/>
    </row>
    <row r="23" spans="1:167" x14ac:dyDescent="0.25">
      <c r="A23" s="19">
        <v>13</v>
      </c>
      <c r="B23" s="19">
        <v>67490</v>
      </c>
      <c r="C23" s="19" t="s">
        <v>77</v>
      </c>
      <c r="D23" s="18"/>
      <c r="E23" s="36">
        <f t="shared" si="0"/>
        <v>77</v>
      </c>
      <c r="F23" s="28" t="str">
        <f t="shared" si="1"/>
        <v>B</v>
      </c>
      <c r="G23" s="28">
        <f>IF((COUNTA(T12:AC12)&gt;0),(ROUND((AVERAGE(T23:AD23)),0)),"")</f>
        <v>77</v>
      </c>
      <c r="H23" s="28" t="str">
        <f t="shared" si="2"/>
        <v>B</v>
      </c>
      <c r="I23" s="38">
        <v>2</v>
      </c>
      <c r="J23" s="28" t="str">
        <f t="shared" si="3"/>
        <v>Memiliki kemampuan menganalisis isi, struktur teks negosiasi dan menganalisis aspek makna kebahasaan dalam teks biografi namun perlu peningkatan analisis isi debat, dan mengidentifikasi isi puisi.</v>
      </c>
      <c r="K23" s="36">
        <f t="shared" si="4"/>
        <v>80.25</v>
      </c>
      <c r="L23" s="28" t="str">
        <f t="shared" si="5"/>
        <v>B</v>
      </c>
      <c r="M23" s="28">
        <f t="shared" si="6"/>
        <v>80.25</v>
      </c>
      <c r="N23" s="28" t="str">
        <f t="shared" si="7"/>
        <v>B</v>
      </c>
      <c r="O23" s="38">
        <v>2</v>
      </c>
      <c r="P23" s="28" t="str">
        <f t="shared" si="8"/>
        <v>Terampil mengungkapkan kembali hal-hal yang dapat diteladani  dari tokoh yang terdapat dalam teks biografi  yang dibaca secara tertulis tetapi perlu peningkatan dalam menyusun teks biografi tokoh.</v>
      </c>
      <c r="Q23" s="40"/>
      <c r="R23" s="40"/>
      <c r="S23" s="18"/>
      <c r="T23" s="1">
        <v>86</v>
      </c>
      <c r="U23" s="1">
        <v>79</v>
      </c>
      <c r="V23" s="1">
        <v>75</v>
      </c>
      <c r="W23" s="1">
        <v>67</v>
      </c>
      <c r="X23" s="1"/>
      <c r="Y23" s="1"/>
      <c r="Z23" s="1"/>
      <c r="AA23" s="1"/>
      <c r="AB23" s="1"/>
      <c r="AC23" s="1"/>
      <c r="AD23" s="1"/>
      <c r="AE23" s="18"/>
      <c r="AF23" s="1">
        <v>80</v>
      </c>
      <c r="AG23" s="1">
        <v>84</v>
      </c>
      <c r="AH23" s="1">
        <v>79</v>
      </c>
      <c r="AI23" s="1">
        <v>78</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5">
        <v>6</v>
      </c>
      <c r="FH23" s="77"/>
      <c r="FI23" s="77"/>
      <c r="FJ23" s="79">
        <v>18026</v>
      </c>
      <c r="FK23" s="79">
        <v>18036</v>
      </c>
    </row>
    <row r="24" spans="1:167" x14ac:dyDescent="0.25">
      <c r="A24" s="19">
        <v>14</v>
      </c>
      <c r="B24" s="19">
        <v>67505</v>
      </c>
      <c r="C24" s="19" t="s">
        <v>78</v>
      </c>
      <c r="D24" s="18"/>
      <c r="E24" s="36">
        <f t="shared" si="0"/>
        <v>82</v>
      </c>
      <c r="F24" s="28" t="str">
        <f t="shared" si="1"/>
        <v>B</v>
      </c>
      <c r="G24" s="28">
        <f>IF((COUNTA(T12:AC12)&gt;0),(ROUND((AVERAGE(T24:AD24)),0)),"")</f>
        <v>82</v>
      </c>
      <c r="H24" s="28" t="str">
        <f t="shared" si="2"/>
        <v>B</v>
      </c>
      <c r="I24" s="38">
        <v>3</v>
      </c>
      <c r="J24" s="28" t="str">
        <f t="shared" si="3"/>
        <v>Memiliki kemampuan menganalisis isi, struktur teks negosiasi, menganalisis aspek makna kebahasaan dalam teks biografi, dan analisis isi debat namun perlu peningkatan mengidentifikasi isi puisi.</v>
      </c>
      <c r="K24" s="36">
        <f t="shared" si="4"/>
        <v>83.5</v>
      </c>
      <c r="L24" s="28" t="str">
        <f t="shared" si="5"/>
        <v>B</v>
      </c>
      <c r="M24" s="28">
        <f t="shared" si="6"/>
        <v>83.5</v>
      </c>
      <c r="N24" s="28" t="str">
        <f t="shared" si="7"/>
        <v>B</v>
      </c>
      <c r="O24" s="38">
        <v>2</v>
      </c>
      <c r="P24" s="28" t="str">
        <f t="shared" si="8"/>
        <v>Terampil mengungkapkan kembali hal-hal yang dapat diteladani  dari tokoh yang terdapat dalam teks biografi  yang dibaca secara tertulis tetapi perlu peningkatan dalam menyusun teks biografi tokoh.</v>
      </c>
      <c r="Q24" s="40"/>
      <c r="R24" s="40"/>
      <c r="S24" s="18"/>
      <c r="T24" s="1">
        <v>84</v>
      </c>
      <c r="U24" s="1">
        <v>82</v>
      </c>
      <c r="V24" s="1">
        <v>80</v>
      </c>
      <c r="W24" s="1">
        <v>83</v>
      </c>
      <c r="X24" s="1"/>
      <c r="Y24" s="1"/>
      <c r="Z24" s="1"/>
      <c r="AA24" s="1"/>
      <c r="AB24" s="1"/>
      <c r="AC24" s="1"/>
      <c r="AD24" s="1"/>
      <c r="AE24" s="18"/>
      <c r="AF24" s="1">
        <v>82</v>
      </c>
      <c r="AG24" s="1">
        <v>85</v>
      </c>
      <c r="AH24" s="1">
        <v>85</v>
      </c>
      <c r="AI24" s="1">
        <v>82</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5"/>
      <c r="FH24" s="77"/>
      <c r="FI24" s="77"/>
      <c r="FJ24" s="79"/>
      <c r="FK24" s="79"/>
    </row>
    <row r="25" spans="1:167" x14ac:dyDescent="0.25">
      <c r="A25" s="19">
        <v>15</v>
      </c>
      <c r="B25" s="19">
        <v>67522</v>
      </c>
      <c r="C25" s="19" t="s">
        <v>79</v>
      </c>
      <c r="D25" s="18"/>
      <c r="E25" s="36">
        <f t="shared" si="0"/>
        <v>86</v>
      </c>
      <c r="F25" s="28" t="str">
        <f t="shared" si="1"/>
        <v>A</v>
      </c>
      <c r="G25" s="28">
        <f>IF((COUNTA(T12:AC12)&gt;0),(ROUND((AVERAGE(T25:AD25)),0)),"")</f>
        <v>86</v>
      </c>
      <c r="H25" s="28" t="str">
        <f t="shared" si="2"/>
        <v>A</v>
      </c>
      <c r="I25" s="38">
        <v>4</v>
      </c>
      <c r="J25" s="28" t="str">
        <f t="shared" si="3"/>
        <v>Memiliki kemampuan menganalisis isi, struktur teks negosiasi, menganalisis aspek makna kebahasaan dalam teks biografi, analisis isi debat, dan  mengidentifikasi isi puisi.</v>
      </c>
      <c r="K25" s="36">
        <f t="shared" si="4"/>
        <v>85.75</v>
      </c>
      <c r="L25" s="28" t="str">
        <f t="shared" si="5"/>
        <v>A</v>
      </c>
      <c r="M25" s="28">
        <f t="shared" si="6"/>
        <v>85.75</v>
      </c>
      <c r="N25" s="28" t="str">
        <f t="shared" si="7"/>
        <v>A</v>
      </c>
      <c r="O25" s="38">
        <v>1</v>
      </c>
      <c r="P25" s="28" t="str">
        <f t="shared" si="8"/>
        <v>Terampil mengonstruksi teks negosiasi dengan memerhatikan isi, struktur, dan kebahasaan, tetapi perlu peningkatan dalam menyampaikan pengajuan, penawaran, persetujuan, dan penutup dalam teks negosiasi.</v>
      </c>
      <c r="Q25" s="40"/>
      <c r="R25" s="40"/>
      <c r="S25" s="18"/>
      <c r="T25" s="1">
        <v>90</v>
      </c>
      <c r="U25" s="1">
        <v>89</v>
      </c>
      <c r="V25" s="1">
        <v>82</v>
      </c>
      <c r="W25" s="1">
        <v>81</v>
      </c>
      <c r="X25" s="1"/>
      <c r="Y25" s="1"/>
      <c r="Z25" s="1"/>
      <c r="AA25" s="1"/>
      <c r="AB25" s="1"/>
      <c r="AC25" s="1"/>
      <c r="AD25" s="1"/>
      <c r="AE25" s="18"/>
      <c r="AF25" s="1">
        <v>85</v>
      </c>
      <c r="AG25" s="1">
        <v>83</v>
      </c>
      <c r="AH25" s="1">
        <v>90</v>
      </c>
      <c r="AI25" s="1">
        <v>85</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7" t="s">
        <v>80</v>
      </c>
      <c r="FD25" s="47"/>
      <c r="FE25" s="47"/>
      <c r="FG25" s="75">
        <v>7</v>
      </c>
      <c r="FH25" s="77"/>
      <c r="FI25" s="77"/>
      <c r="FJ25" s="79">
        <v>18027</v>
      </c>
      <c r="FK25" s="79">
        <v>18037</v>
      </c>
    </row>
    <row r="26" spans="1:167" x14ac:dyDescent="0.25">
      <c r="A26" s="19">
        <v>16</v>
      </c>
      <c r="B26" s="19">
        <v>67537</v>
      </c>
      <c r="C26" s="19" t="s">
        <v>81</v>
      </c>
      <c r="D26" s="18"/>
      <c r="E26" s="36">
        <f t="shared" si="0"/>
        <v>78</v>
      </c>
      <c r="F26" s="28" t="str">
        <f t="shared" si="1"/>
        <v>B</v>
      </c>
      <c r="G26" s="28">
        <f>IF((COUNTA(T12:AC12)&gt;0),(ROUND((AVERAGE(T26:AD26)),0)),"")</f>
        <v>78</v>
      </c>
      <c r="H26" s="28" t="str">
        <f t="shared" si="2"/>
        <v>B</v>
      </c>
      <c r="I26" s="38">
        <v>2</v>
      </c>
      <c r="J26" s="28" t="str">
        <f t="shared" si="3"/>
        <v>Memiliki kemampuan menganalisis isi, struktur teks negosiasi dan menganalisis aspek makna kebahasaan dalam teks biografi namun perlu peningkatan analisis isi debat, dan mengidentifikasi isi puisi.</v>
      </c>
      <c r="K26" s="36">
        <f t="shared" si="4"/>
        <v>81.5</v>
      </c>
      <c r="L26" s="28" t="str">
        <f t="shared" si="5"/>
        <v>B</v>
      </c>
      <c r="M26" s="28">
        <f t="shared" si="6"/>
        <v>81.5</v>
      </c>
      <c r="N26" s="28" t="str">
        <f t="shared" si="7"/>
        <v>B</v>
      </c>
      <c r="O26" s="38">
        <v>2</v>
      </c>
      <c r="P26" s="28" t="str">
        <f t="shared" si="8"/>
        <v>Terampil mengungkapkan kembali hal-hal yang dapat diteladani  dari tokoh yang terdapat dalam teks biografi  yang dibaca secara tertulis tetapi perlu peningkatan dalam menyusun teks biografi tokoh.</v>
      </c>
      <c r="Q26" s="40"/>
      <c r="R26" s="40"/>
      <c r="S26" s="18"/>
      <c r="T26" s="1">
        <v>82</v>
      </c>
      <c r="U26" s="1">
        <v>74</v>
      </c>
      <c r="V26" s="1">
        <v>78</v>
      </c>
      <c r="W26" s="1">
        <v>76</v>
      </c>
      <c r="X26" s="1"/>
      <c r="Y26" s="1"/>
      <c r="Z26" s="1"/>
      <c r="AA26" s="1"/>
      <c r="AB26" s="1"/>
      <c r="AC26" s="1"/>
      <c r="AD26" s="1"/>
      <c r="AE26" s="18"/>
      <c r="AF26" s="1">
        <v>80</v>
      </c>
      <c r="AG26" s="1">
        <v>81</v>
      </c>
      <c r="AH26" s="1">
        <v>81</v>
      </c>
      <c r="AI26" s="1">
        <v>84</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5"/>
      <c r="FH26" s="77"/>
      <c r="FI26" s="77"/>
      <c r="FJ26" s="79"/>
      <c r="FK26" s="79"/>
    </row>
    <row r="27" spans="1:167" x14ac:dyDescent="0.25">
      <c r="A27" s="19">
        <v>17</v>
      </c>
      <c r="B27" s="19">
        <v>67554</v>
      </c>
      <c r="C27" s="19" t="s">
        <v>82</v>
      </c>
      <c r="D27" s="18"/>
      <c r="E27" s="36">
        <f t="shared" si="0"/>
        <v>84</v>
      </c>
      <c r="F27" s="28" t="str">
        <f t="shared" si="1"/>
        <v>B</v>
      </c>
      <c r="G27" s="28">
        <f>IF((COUNTA(T12:AC12)&gt;0),(ROUND((AVERAGE(T27:AD27)),0)),"")</f>
        <v>84</v>
      </c>
      <c r="H27" s="28" t="str">
        <f t="shared" si="2"/>
        <v>B</v>
      </c>
      <c r="I27" s="38">
        <v>4</v>
      </c>
      <c r="J27" s="28" t="str">
        <f t="shared" si="3"/>
        <v>Memiliki kemampuan menganalisis isi, struktur teks negosiasi, menganalisis aspek makna kebahasaan dalam teks biografi, analisis isi debat, dan  mengidentifikasi isi puisi.</v>
      </c>
      <c r="K27" s="36">
        <f t="shared" si="4"/>
        <v>83.5</v>
      </c>
      <c r="L27" s="28" t="str">
        <f t="shared" si="5"/>
        <v>B</v>
      </c>
      <c r="M27" s="28">
        <f t="shared" si="6"/>
        <v>83.5</v>
      </c>
      <c r="N27" s="28" t="str">
        <f t="shared" si="7"/>
        <v>B</v>
      </c>
      <c r="O27" s="38">
        <v>2</v>
      </c>
      <c r="P27" s="28" t="str">
        <f t="shared" si="8"/>
        <v>Terampil mengungkapkan kembali hal-hal yang dapat diteladani  dari tokoh yang terdapat dalam teks biografi  yang dibaca secara tertulis tetapi perlu peningkatan dalam menyusun teks biografi tokoh.</v>
      </c>
      <c r="Q27" s="40"/>
      <c r="R27" s="40"/>
      <c r="S27" s="18"/>
      <c r="T27" s="1">
        <v>86</v>
      </c>
      <c r="U27" s="1">
        <v>84</v>
      </c>
      <c r="V27" s="1">
        <v>84</v>
      </c>
      <c r="W27" s="1">
        <v>80</v>
      </c>
      <c r="X27" s="1"/>
      <c r="Y27" s="1"/>
      <c r="Z27" s="1"/>
      <c r="AA27" s="1"/>
      <c r="AB27" s="1"/>
      <c r="AC27" s="1"/>
      <c r="AD27" s="1"/>
      <c r="AE27" s="18"/>
      <c r="AF27" s="1">
        <v>83</v>
      </c>
      <c r="AG27" s="1">
        <v>85</v>
      </c>
      <c r="AH27" s="1">
        <v>86</v>
      </c>
      <c r="AI27" s="1">
        <v>80</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5">
        <v>8</v>
      </c>
      <c r="FH27" s="77"/>
      <c r="FI27" s="77"/>
      <c r="FJ27" s="79">
        <v>18028</v>
      </c>
      <c r="FK27" s="79">
        <v>18038</v>
      </c>
    </row>
    <row r="28" spans="1:167" x14ac:dyDescent="0.25">
      <c r="A28" s="19">
        <v>18</v>
      </c>
      <c r="B28" s="19">
        <v>67569</v>
      </c>
      <c r="C28" s="19" t="s">
        <v>83</v>
      </c>
      <c r="D28" s="18"/>
      <c r="E28" s="36">
        <f t="shared" si="0"/>
        <v>80</v>
      </c>
      <c r="F28" s="28" t="str">
        <f t="shared" si="1"/>
        <v>B</v>
      </c>
      <c r="G28" s="28">
        <f>IF((COUNTA(T12:AC12)&gt;0),(ROUND((AVERAGE(T28:AD28)),0)),"")</f>
        <v>80</v>
      </c>
      <c r="H28" s="28" t="str">
        <f t="shared" si="2"/>
        <v>B</v>
      </c>
      <c r="I28" s="38">
        <v>3</v>
      </c>
      <c r="J28" s="28" t="str">
        <f t="shared" si="3"/>
        <v>Memiliki kemampuan menganalisis isi, struktur teks negosiasi, menganalisis aspek makna kebahasaan dalam teks biografi, dan analisis isi debat namun perlu peningkatan mengidentifikasi isi puisi.</v>
      </c>
      <c r="K28" s="36">
        <f t="shared" si="4"/>
        <v>83</v>
      </c>
      <c r="L28" s="28" t="str">
        <f t="shared" si="5"/>
        <v>B</v>
      </c>
      <c r="M28" s="28">
        <f t="shared" si="6"/>
        <v>83</v>
      </c>
      <c r="N28" s="28" t="str">
        <f t="shared" si="7"/>
        <v>B</v>
      </c>
      <c r="O28" s="38">
        <v>2</v>
      </c>
      <c r="P28" s="28" t="str">
        <f t="shared" si="8"/>
        <v>Terampil mengungkapkan kembali hal-hal yang dapat diteladani  dari tokoh yang terdapat dalam teks biografi  yang dibaca secara tertulis tetapi perlu peningkatan dalam menyusun teks biografi tokoh.</v>
      </c>
      <c r="Q28" s="40"/>
      <c r="R28" s="40"/>
      <c r="S28" s="18"/>
      <c r="T28" s="1">
        <v>87</v>
      </c>
      <c r="U28" s="1">
        <v>82</v>
      </c>
      <c r="V28" s="1">
        <v>70</v>
      </c>
      <c r="W28" s="1">
        <v>82</v>
      </c>
      <c r="X28" s="1"/>
      <c r="Y28" s="1"/>
      <c r="Z28" s="1"/>
      <c r="AA28" s="1"/>
      <c r="AB28" s="1"/>
      <c r="AC28" s="1"/>
      <c r="AD28" s="1"/>
      <c r="AE28" s="18"/>
      <c r="AF28" s="1">
        <v>83</v>
      </c>
      <c r="AG28" s="1">
        <v>81</v>
      </c>
      <c r="AH28" s="1">
        <v>85</v>
      </c>
      <c r="AI28" s="1">
        <v>83</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5"/>
      <c r="FH28" s="77"/>
      <c r="FI28" s="77"/>
      <c r="FJ28" s="79"/>
      <c r="FK28" s="79"/>
    </row>
    <row r="29" spans="1:167" x14ac:dyDescent="0.25">
      <c r="A29" s="19">
        <v>19</v>
      </c>
      <c r="B29" s="19">
        <v>67586</v>
      </c>
      <c r="C29" s="19" t="s">
        <v>84</v>
      </c>
      <c r="D29" s="18"/>
      <c r="E29" s="36">
        <f t="shared" si="0"/>
        <v>85</v>
      </c>
      <c r="F29" s="28" t="str">
        <f t="shared" si="1"/>
        <v>A</v>
      </c>
      <c r="G29" s="28">
        <f>IF((COUNTA(T12:AC12)&gt;0),(ROUND((AVERAGE(T29:AD29)),0)),"")</f>
        <v>85</v>
      </c>
      <c r="H29" s="28" t="str">
        <f t="shared" si="2"/>
        <v>A</v>
      </c>
      <c r="I29" s="38">
        <v>4</v>
      </c>
      <c r="J29" s="28" t="str">
        <f t="shared" si="3"/>
        <v>Memiliki kemampuan menganalisis isi, struktur teks negosiasi, menganalisis aspek makna kebahasaan dalam teks biografi, analisis isi debat, dan  mengidentifikasi isi puisi.</v>
      </c>
      <c r="K29" s="36">
        <f t="shared" si="4"/>
        <v>82.75</v>
      </c>
      <c r="L29" s="28" t="str">
        <f t="shared" si="5"/>
        <v>B</v>
      </c>
      <c r="M29" s="28">
        <f t="shared" si="6"/>
        <v>82.75</v>
      </c>
      <c r="N29" s="28" t="str">
        <f t="shared" si="7"/>
        <v>B</v>
      </c>
      <c r="O29" s="38">
        <v>2</v>
      </c>
      <c r="P29" s="28" t="str">
        <f t="shared" si="8"/>
        <v>Terampil mengungkapkan kembali hal-hal yang dapat diteladani  dari tokoh yang terdapat dalam teks biografi  yang dibaca secara tertulis tetapi perlu peningkatan dalam menyusun teks biografi tokoh.</v>
      </c>
      <c r="Q29" s="40"/>
      <c r="R29" s="40"/>
      <c r="S29" s="18"/>
      <c r="T29" s="1">
        <v>85</v>
      </c>
      <c r="U29" s="1">
        <v>85</v>
      </c>
      <c r="V29" s="1">
        <v>84</v>
      </c>
      <c r="W29" s="1">
        <v>84</v>
      </c>
      <c r="X29" s="1"/>
      <c r="Y29" s="1"/>
      <c r="Z29" s="1"/>
      <c r="AA29" s="1"/>
      <c r="AB29" s="1"/>
      <c r="AC29" s="1"/>
      <c r="AD29" s="1"/>
      <c r="AE29" s="18"/>
      <c r="AF29" s="1">
        <v>80</v>
      </c>
      <c r="AG29" s="1">
        <v>84</v>
      </c>
      <c r="AH29" s="1">
        <v>87</v>
      </c>
      <c r="AI29" s="1">
        <v>80</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5">
        <v>9</v>
      </c>
      <c r="FH29" s="77"/>
      <c r="FI29" s="77"/>
      <c r="FJ29" s="79">
        <v>18029</v>
      </c>
      <c r="FK29" s="79">
        <v>18039</v>
      </c>
    </row>
    <row r="30" spans="1:167" x14ac:dyDescent="0.25">
      <c r="A30" s="19">
        <v>20</v>
      </c>
      <c r="B30" s="19">
        <v>67601</v>
      </c>
      <c r="C30" s="19" t="s">
        <v>85</v>
      </c>
      <c r="D30" s="18"/>
      <c r="E30" s="36">
        <f t="shared" si="0"/>
        <v>82</v>
      </c>
      <c r="F30" s="28" t="str">
        <f t="shared" si="1"/>
        <v>B</v>
      </c>
      <c r="G30" s="28">
        <f>IF((COUNTA(T12:AC12)&gt;0),(ROUND((AVERAGE(T30:AD30)),0)),"")</f>
        <v>82</v>
      </c>
      <c r="H30" s="28" t="str">
        <f t="shared" si="2"/>
        <v>B</v>
      </c>
      <c r="I30" s="38">
        <v>3</v>
      </c>
      <c r="J30" s="28" t="str">
        <f t="shared" si="3"/>
        <v>Memiliki kemampuan menganalisis isi, struktur teks negosiasi, menganalisis aspek makna kebahasaan dalam teks biografi, dan analisis isi debat namun perlu peningkatan mengidentifikasi isi puisi.</v>
      </c>
      <c r="K30" s="36">
        <f t="shared" si="4"/>
        <v>83.75</v>
      </c>
      <c r="L30" s="28" t="str">
        <f t="shared" si="5"/>
        <v>B</v>
      </c>
      <c r="M30" s="28">
        <f t="shared" si="6"/>
        <v>83.75</v>
      </c>
      <c r="N30" s="28" t="str">
        <f t="shared" si="7"/>
        <v>B</v>
      </c>
      <c r="O30" s="38">
        <v>3</v>
      </c>
      <c r="P30"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0" s="40"/>
      <c r="R30" s="40"/>
      <c r="S30" s="18"/>
      <c r="T30" s="1">
        <v>90</v>
      </c>
      <c r="U30" s="1">
        <v>87</v>
      </c>
      <c r="V30" s="1">
        <v>81</v>
      </c>
      <c r="W30" s="1">
        <v>71</v>
      </c>
      <c r="X30" s="1"/>
      <c r="Y30" s="1"/>
      <c r="Z30" s="1"/>
      <c r="AA30" s="1"/>
      <c r="AB30" s="1"/>
      <c r="AC30" s="1"/>
      <c r="AD30" s="1"/>
      <c r="AE30" s="18"/>
      <c r="AF30" s="1">
        <v>82</v>
      </c>
      <c r="AG30" s="1">
        <v>82</v>
      </c>
      <c r="AH30" s="1">
        <v>87</v>
      </c>
      <c r="AI30" s="1">
        <v>84</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5"/>
      <c r="FH30" s="77"/>
      <c r="FI30" s="77"/>
      <c r="FJ30" s="79"/>
      <c r="FK30" s="79"/>
    </row>
    <row r="31" spans="1:167" x14ac:dyDescent="0.25">
      <c r="A31" s="19">
        <v>21</v>
      </c>
      <c r="B31" s="19">
        <v>67618</v>
      </c>
      <c r="C31" s="19" t="s">
        <v>86</v>
      </c>
      <c r="D31" s="18"/>
      <c r="E31" s="36">
        <f t="shared" si="0"/>
        <v>78</v>
      </c>
      <c r="F31" s="28" t="str">
        <f t="shared" si="1"/>
        <v>B</v>
      </c>
      <c r="G31" s="28">
        <f>IF((COUNTA(T12:AC12)&gt;0),(ROUND((AVERAGE(T31:AD31)),0)),"")</f>
        <v>78</v>
      </c>
      <c r="H31" s="28" t="str">
        <f t="shared" si="2"/>
        <v>B</v>
      </c>
      <c r="I31" s="38">
        <v>2</v>
      </c>
      <c r="J31" s="28" t="str">
        <f t="shared" si="3"/>
        <v>Memiliki kemampuan menganalisis isi, struktur teks negosiasi dan menganalisis aspek makna kebahasaan dalam teks biografi namun perlu peningkatan analisis isi debat, dan mengidentifikasi isi puisi.</v>
      </c>
      <c r="K31" s="36">
        <f t="shared" si="4"/>
        <v>82.75</v>
      </c>
      <c r="L31" s="28" t="str">
        <f t="shared" si="5"/>
        <v>B</v>
      </c>
      <c r="M31" s="28">
        <f t="shared" si="6"/>
        <v>82.75</v>
      </c>
      <c r="N31" s="28" t="str">
        <f t="shared" si="7"/>
        <v>B</v>
      </c>
      <c r="O31" s="38">
        <v>3</v>
      </c>
      <c r="P31"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1" s="40"/>
      <c r="R31" s="40"/>
      <c r="S31" s="18"/>
      <c r="T31" s="1">
        <v>75</v>
      </c>
      <c r="U31" s="1">
        <v>78</v>
      </c>
      <c r="V31" s="1">
        <v>80</v>
      </c>
      <c r="W31" s="1">
        <v>80</v>
      </c>
      <c r="X31" s="1"/>
      <c r="Y31" s="1"/>
      <c r="Z31" s="1"/>
      <c r="AA31" s="1"/>
      <c r="AB31" s="1"/>
      <c r="AC31" s="1"/>
      <c r="AD31" s="1"/>
      <c r="AE31" s="18"/>
      <c r="AF31" s="1">
        <v>82</v>
      </c>
      <c r="AG31" s="1">
        <v>81</v>
      </c>
      <c r="AH31" s="1">
        <v>84</v>
      </c>
      <c r="AI31" s="1">
        <v>84</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5">
        <v>10</v>
      </c>
      <c r="FH31" s="77"/>
      <c r="FI31" s="77"/>
      <c r="FJ31" s="79">
        <v>18030</v>
      </c>
      <c r="FK31" s="79">
        <v>18040</v>
      </c>
    </row>
    <row r="32" spans="1:167" x14ac:dyDescent="0.25">
      <c r="A32" s="19">
        <v>22</v>
      </c>
      <c r="B32" s="19">
        <v>67634</v>
      </c>
      <c r="C32" s="19" t="s">
        <v>87</v>
      </c>
      <c r="D32" s="18"/>
      <c r="E32" s="36">
        <f t="shared" si="0"/>
        <v>77</v>
      </c>
      <c r="F32" s="28" t="str">
        <f t="shared" si="1"/>
        <v>B</v>
      </c>
      <c r="G32" s="28">
        <f>IF((COUNTA(T12:AC12)&gt;0),(ROUND((AVERAGE(T32:AD32)),0)),"")</f>
        <v>77</v>
      </c>
      <c r="H32" s="28" t="str">
        <f t="shared" si="2"/>
        <v>B</v>
      </c>
      <c r="I32" s="38">
        <v>2</v>
      </c>
      <c r="J32" s="28" t="str">
        <f t="shared" si="3"/>
        <v>Memiliki kemampuan menganalisis isi, struktur teks negosiasi dan menganalisis aspek makna kebahasaan dalam teks biografi namun perlu peningkatan analisis isi debat, dan mengidentifikasi isi puisi.</v>
      </c>
      <c r="K32" s="36">
        <f t="shared" si="4"/>
        <v>82.75</v>
      </c>
      <c r="L32" s="28" t="str">
        <f t="shared" si="5"/>
        <v>B</v>
      </c>
      <c r="M32" s="28">
        <f t="shared" si="6"/>
        <v>82.75</v>
      </c>
      <c r="N32" s="28" t="str">
        <f t="shared" si="7"/>
        <v>B</v>
      </c>
      <c r="O32" s="38">
        <v>3</v>
      </c>
      <c r="P32"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2" s="40"/>
      <c r="R32" s="40"/>
      <c r="S32" s="18"/>
      <c r="T32" s="1">
        <v>80</v>
      </c>
      <c r="U32" s="1">
        <v>71</v>
      </c>
      <c r="V32" s="1">
        <v>76</v>
      </c>
      <c r="W32" s="1">
        <v>79</v>
      </c>
      <c r="X32" s="1"/>
      <c r="Y32" s="1"/>
      <c r="Z32" s="1"/>
      <c r="AA32" s="1"/>
      <c r="AB32" s="1"/>
      <c r="AC32" s="1"/>
      <c r="AD32" s="1"/>
      <c r="AE32" s="18"/>
      <c r="AF32" s="1">
        <v>81</v>
      </c>
      <c r="AG32" s="1">
        <v>82</v>
      </c>
      <c r="AH32" s="1">
        <v>84</v>
      </c>
      <c r="AI32" s="1">
        <v>84</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5"/>
      <c r="FH32" s="79"/>
      <c r="FI32" s="79"/>
      <c r="FJ32" s="79"/>
      <c r="FK32" s="79"/>
    </row>
    <row r="33" spans="1:157" x14ac:dyDescent="0.25">
      <c r="A33" s="19">
        <v>23</v>
      </c>
      <c r="B33" s="19">
        <v>67650</v>
      </c>
      <c r="C33" s="19" t="s">
        <v>88</v>
      </c>
      <c r="D33" s="18"/>
      <c r="E33" s="36">
        <f t="shared" si="0"/>
        <v>82</v>
      </c>
      <c r="F33" s="28" t="str">
        <f t="shared" si="1"/>
        <v>B</v>
      </c>
      <c r="G33" s="28">
        <f>IF((COUNTA(T12:AC12)&gt;0),(ROUND((AVERAGE(T33:AD33)),0)),"")</f>
        <v>82</v>
      </c>
      <c r="H33" s="28" t="str">
        <f t="shared" si="2"/>
        <v>B</v>
      </c>
      <c r="I33" s="38">
        <v>3</v>
      </c>
      <c r="J33" s="28" t="str">
        <f t="shared" si="3"/>
        <v>Memiliki kemampuan menganalisis isi, struktur teks negosiasi, menganalisis aspek makna kebahasaan dalam teks biografi, dan analisis isi debat namun perlu peningkatan mengidentifikasi isi puisi.</v>
      </c>
      <c r="K33" s="36">
        <f t="shared" si="4"/>
        <v>84</v>
      </c>
      <c r="L33" s="28" t="str">
        <f t="shared" si="5"/>
        <v>B</v>
      </c>
      <c r="M33" s="28">
        <f t="shared" si="6"/>
        <v>84</v>
      </c>
      <c r="N33" s="28" t="str">
        <f t="shared" si="7"/>
        <v>B</v>
      </c>
      <c r="O33" s="38">
        <v>2</v>
      </c>
      <c r="P33" s="28" t="str">
        <f t="shared" si="8"/>
        <v>Terampil mengungkapkan kembali hal-hal yang dapat diteladani  dari tokoh yang terdapat dalam teks biografi  yang dibaca secara tertulis tetapi perlu peningkatan dalam menyusun teks biografi tokoh.</v>
      </c>
      <c r="Q33" s="40"/>
      <c r="R33" s="40"/>
      <c r="S33" s="18"/>
      <c r="T33" s="1">
        <v>87</v>
      </c>
      <c r="U33" s="1">
        <v>85</v>
      </c>
      <c r="V33" s="1">
        <v>79</v>
      </c>
      <c r="W33" s="1">
        <v>78</v>
      </c>
      <c r="X33" s="1"/>
      <c r="Y33" s="1"/>
      <c r="Z33" s="1"/>
      <c r="AA33" s="1"/>
      <c r="AB33" s="1"/>
      <c r="AC33" s="1"/>
      <c r="AD33" s="1"/>
      <c r="AE33" s="18"/>
      <c r="AF33" s="1">
        <v>84</v>
      </c>
      <c r="AG33" s="1">
        <v>82</v>
      </c>
      <c r="AH33" s="1">
        <v>88</v>
      </c>
      <c r="AI33" s="1">
        <v>82</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67666</v>
      </c>
      <c r="C34" s="19" t="s">
        <v>89</v>
      </c>
      <c r="D34" s="18"/>
      <c r="E34" s="36">
        <f t="shared" si="0"/>
        <v>78</v>
      </c>
      <c r="F34" s="28" t="str">
        <f t="shared" si="1"/>
        <v>B</v>
      </c>
      <c r="G34" s="28">
        <f>IF((COUNTA(T12:AC12)&gt;0),(ROUND((AVERAGE(T34:AD34)),0)),"")</f>
        <v>78</v>
      </c>
      <c r="H34" s="28" t="str">
        <f t="shared" si="2"/>
        <v>B</v>
      </c>
      <c r="I34" s="38">
        <v>2</v>
      </c>
      <c r="J34" s="28" t="str">
        <f t="shared" si="3"/>
        <v>Memiliki kemampuan menganalisis isi, struktur teks negosiasi dan menganalisis aspek makna kebahasaan dalam teks biografi namun perlu peningkatan analisis isi debat, dan mengidentifikasi isi puisi.</v>
      </c>
      <c r="K34" s="36">
        <f t="shared" si="4"/>
        <v>80.25</v>
      </c>
      <c r="L34" s="28" t="str">
        <f t="shared" si="5"/>
        <v>B</v>
      </c>
      <c r="M34" s="28">
        <f t="shared" si="6"/>
        <v>80.25</v>
      </c>
      <c r="N34" s="28" t="str">
        <f t="shared" si="7"/>
        <v>B</v>
      </c>
      <c r="O34" s="38">
        <v>2</v>
      </c>
      <c r="P34" s="28" t="str">
        <f t="shared" si="8"/>
        <v>Terampil mengungkapkan kembali hal-hal yang dapat diteladani  dari tokoh yang terdapat dalam teks biografi  yang dibaca secara tertulis tetapi perlu peningkatan dalam menyusun teks biografi tokoh.</v>
      </c>
      <c r="Q34" s="40"/>
      <c r="R34" s="40"/>
      <c r="S34" s="18"/>
      <c r="T34" s="1">
        <v>79</v>
      </c>
      <c r="U34" s="1">
        <v>81</v>
      </c>
      <c r="V34" s="1">
        <v>78</v>
      </c>
      <c r="W34" s="1">
        <v>73</v>
      </c>
      <c r="X34" s="1"/>
      <c r="Y34" s="1"/>
      <c r="Z34" s="1"/>
      <c r="AA34" s="1"/>
      <c r="AB34" s="1"/>
      <c r="AC34" s="1"/>
      <c r="AD34" s="1"/>
      <c r="AE34" s="18"/>
      <c r="AF34" s="1">
        <v>80</v>
      </c>
      <c r="AG34" s="1">
        <v>82</v>
      </c>
      <c r="AH34" s="1">
        <v>79</v>
      </c>
      <c r="AI34" s="1">
        <v>80</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67682</v>
      </c>
      <c r="C35" s="19" t="s">
        <v>90</v>
      </c>
      <c r="D35" s="18"/>
      <c r="E35" s="36">
        <f t="shared" si="0"/>
        <v>80</v>
      </c>
      <c r="F35" s="28" t="str">
        <f t="shared" si="1"/>
        <v>B</v>
      </c>
      <c r="G35" s="28">
        <f>IF((COUNTA(T12:AC12)&gt;0),(ROUND((AVERAGE(T35:AD35)),0)),"")</f>
        <v>80</v>
      </c>
      <c r="H35" s="28" t="str">
        <f t="shared" si="2"/>
        <v>B</v>
      </c>
      <c r="I35" s="38">
        <v>3</v>
      </c>
      <c r="J35" s="28" t="str">
        <f t="shared" si="3"/>
        <v>Memiliki kemampuan menganalisis isi, struktur teks negosiasi, menganalisis aspek makna kebahasaan dalam teks biografi, dan analisis isi debat namun perlu peningkatan mengidentifikasi isi puisi.</v>
      </c>
      <c r="K35" s="36">
        <f t="shared" si="4"/>
        <v>82.25</v>
      </c>
      <c r="L35" s="28" t="str">
        <f t="shared" si="5"/>
        <v>B</v>
      </c>
      <c r="M35" s="28">
        <f t="shared" si="6"/>
        <v>82.25</v>
      </c>
      <c r="N35" s="28" t="str">
        <f t="shared" si="7"/>
        <v>B</v>
      </c>
      <c r="O35" s="38">
        <v>2</v>
      </c>
      <c r="P35" s="28" t="str">
        <f t="shared" si="8"/>
        <v>Terampil mengungkapkan kembali hal-hal yang dapat diteladani  dari tokoh yang terdapat dalam teks biografi  yang dibaca secara tertulis tetapi perlu peningkatan dalam menyusun teks biografi tokoh.</v>
      </c>
      <c r="Q35" s="40"/>
      <c r="R35" s="40"/>
      <c r="S35" s="18"/>
      <c r="T35" s="1">
        <v>89</v>
      </c>
      <c r="U35" s="1">
        <v>83</v>
      </c>
      <c r="V35" s="1">
        <v>79</v>
      </c>
      <c r="W35" s="1">
        <v>68</v>
      </c>
      <c r="X35" s="1"/>
      <c r="Y35" s="1"/>
      <c r="Z35" s="1"/>
      <c r="AA35" s="1"/>
      <c r="AB35" s="1"/>
      <c r="AC35" s="1"/>
      <c r="AD35" s="1"/>
      <c r="AE35" s="18"/>
      <c r="AF35" s="1">
        <v>82</v>
      </c>
      <c r="AG35" s="1">
        <v>85</v>
      </c>
      <c r="AH35" s="1">
        <v>87</v>
      </c>
      <c r="AI35" s="1">
        <v>75</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67698</v>
      </c>
      <c r="C36" s="19" t="s">
        <v>91</v>
      </c>
      <c r="D36" s="18"/>
      <c r="E36" s="36">
        <f t="shared" si="0"/>
        <v>86</v>
      </c>
      <c r="F36" s="28" t="str">
        <f t="shared" si="1"/>
        <v>A</v>
      </c>
      <c r="G36" s="28">
        <f>IF((COUNTA(T12:AC12)&gt;0),(ROUND((AVERAGE(T36:AD36)),0)),"")</f>
        <v>86</v>
      </c>
      <c r="H36" s="28" t="str">
        <f t="shared" si="2"/>
        <v>A</v>
      </c>
      <c r="I36" s="38">
        <v>4</v>
      </c>
      <c r="J36" s="28" t="str">
        <f t="shared" si="3"/>
        <v>Memiliki kemampuan menganalisis isi, struktur teks negosiasi, menganalisis aspek makna kebahasaan dalam teks biografi, analisis isi debat, dan  mengidentifikasi isi puisi.</v>
      </c>
      <c r="K36" s="36">
        <f t="shared" si="4"/>
        <v>85.75</v>
      </c>
      <c r="L36" s="28" t="str">
        <f t="shared" si="5"/>
        <v>A</v>
      </c>
      <c r="M36" s="28">
        <f t="shared" si="6"/>
        <v>85.75</v>
      </c>
      <c r="N36" s="28" t="str">
        <f t="shared" si="7"/>
        <v>A</v>
      </c>
      <c r="O36" s="38">
        <v>2</v>
      </c>
      <c r="P36" s="28" t="str">
        <f t="shared" si="8"/>
        <v>Terampil mengungkapkan kembali hal-hal yang dapat diteladani  dari tokoh yang terdapat dalam teks biografi  yang dibaca secara tertulis tetapi perlu peningkatan dalam menyusun teks biografi tokoh.</v>
      </c>
      <c r="Q36" s="40"/>
      <c r="R36" s="40"/>
      <c r="S36" s="18"/>
      <c r="T36" s="1">
        <v>86</v>
      </c>
      <c r="U36" s="1">
        <v>84</v>
      </c>
      <c r="V36" s="1">
        <v>85</v>
      </c>
      <c r="W36" s="1">
        <v>87</v>
      </c>
      <c r="X36" s="1"/>
      <c r="Y36" s="1"/>
      <c r="Z36" s="1"/>
      <c r="AA36" s="1"/>
      <c r="AB36" s="1"/>
      <c r="AC36" s="1"/>
      <c r="AD36" s="1"/>
      <c r="AE36" s="18"/>
      <c r="AF36" s="1">
        <v>85</v>
      </c>
      <c r="AG36" s="1">
        <v>86</v>
      </c>
      <c r="AH36" s="1">
        <v>86</v>
      </c>
      <c r="AI36" s="1">
        <v>86</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67714</v>
      </c>
      <c r="C37" s="19" t="s">
        <v>92</v>
      </c>
      <c r="D37" s="18"/>
      <c r="E37" s="36">
        <f t="shared" si="0"/>
        <v>80</v>
      </c>
      <c r="F37" s="28" t="str">
        <f t="shared" si="1"/>
        <v>B</v>
      </c>
      <c r="G37" s="28">
        <f>IF((COUNTA(T12:AC12)&gt;0),(ROUND((AVERAGE(T37:AD37)),0)),"")</f>
        <v>80</v>
      </c>
      <c r="H37" s="28" t="str">
        <f t="shared" si="2"/>
        <v>B</v>
      </c>
      <c r="I37" s="38">
        <v>3</v>
      </c>
      <c r="J37" s="28" t="str">
        <f t="shared" si="3"/>
        <v>Memiliki kemampuan menganalisis isi, struktur teks negosiasi, menganalisis aspek makna kebahasaan dalam teks biografi, dan analisis isi debat namun perlu peningkatan mengidentifikasi isi puisi.</v>
      </c>
      <c r="K37" s="36">
        <f t="shared" si="4"/>
        <v>83</v>
      </c>
      <c r="L37" s="28" t="str">
        <f t="shared" si="5"/>
        <v>B</v>
      </c>
      <c r="M37" s="28">
        <f t="shared" si="6"/>
        <v>83</v>
      </c>
      <c r="N37" s="28" t="str">
        <f t="shared" si="7"/>
        <v>B</v>
      </c>
      <c r="O37" s="38">
        <v>2</v>
      </c>
      <c r="P37" s="28" t="str">
        <f t="shared" si="8"/>
        <v>Terampil mengungkapkan kembali hal-hal yang dapat diteladani  dari tokoh yang terdapat dalam teks biografi  yang dibaca secara tertulis tetapi perlu peningkatan dalam menyusun teks biografi tokoh.</v>
      </c>
      <c r="Q37" s="40"/>
      <c r="R37" s="40"/>
      <c r="S37" s="18"/>
      <c r="T37" s="1">
        <v>85</v>
      </c>
      <c r="U37" s="1">
        <v>80</v>
      </c>
      <c r="V37" s="1">
        <v>74</v>
      </c>
      <c r="W37" s="1">
        <v>82</v>
      </c>
      <c r="X37" s="1"/>
      <c r="Y37" s="1"/>
      <c r="Z37" s="1"/>
      <c r="AA37" s="1"/>
      <c r="AB37" s="1"/>
      <c r="AC37" s="1"/>
      <c r="AD37" s="1"/>
      <c r="AE37" s="18"/>
      <c r="AF37" s="1">
        <v>82</v>
      </c>
      <c r="AG37" s="1">
        <v>82</v>
      </c>
      <c r="AH37" s="1">
        <v>87</v>
      </c>
      <c r="AI37" s="1">
        <v>81</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67730</v>
      </c>
      <c r="C38" s="19" t="s">
        <v>93</v>
      </c>
      <c r="D38" s="18"/>
      <c r="E38" s="36">
        <f t="shared" si="0"/>
        <v>83</v>
      </c>
      <c r="F38" s="28" t="str">
        <f t="shared" si="1"/>
        <v>B</v>
      </c>
      <c r="G38" s="28">
        <f>IF((COUNTA(T12:AC12)&gt;0),(ROUND((AVERAGE(T38:AD38)),0)),"")</f>
        <v>83</v>
      </c>
      <c r="H38" s="28" t="str">
        <f t="shared" si="2"/>
        <v>B</v>
      </c>
      <c r="I38" s="38">
        <v>4</v>
      </c>
      <c r="J38" s="28" t="str">
        <f t="shared" si="3"/>
        <v>Memiliki kemampuan menganalisis isi, struktur teks negosiasi, menganalisis aspek makna kebahasaan dalam teks biografi, analisis isi debat, dan  mengidentifikasi isi puisi.</v>
      </c>
      <c r="K38" s="36">
        <f t="shared" si="4"/>
        <v>83</v>
      </c>
      <c r="L38" s="28" t="str">
        <f t="shared" si="5"/>
        <v>B</v>
      </c>
      <c r="M38" s="28">
        <f t="shared" si="6"/>
        <v>83</v>
      </c>
      <c r="N38" s="28" t="str">
        <f t="shared" si="7"/>
        <v>B</v>
      </c>
      <c r="O38" s="38">
        <v>2</v>
      </c>
      <c r="P38" s="28" t="str">
        <f t="shared" si="8"/>
        <v>Terampil mengungkapkan kembali hal-hal yang dapat diteladani  dari tokoh yang terdapat dalam teks biografi  yang dibaca secara tertulis tetapi perlu peningkatan dalam menyusun teks biografi tokoh.</v>
      </c>
      <c r="Q38" s="40"/>
      <c r="R38" s="40"/>
      <c r="S38" s="18"/>
      <c r="T38" s="1">
        <v>92</v>
      </c>
      <c r="U38" s="1">
        <v>87</v>
      </c>
      <c r="V38" s="1">
        <v>82</v>
      </c>
      <c r="W38" s="1">
        <v>71</v>
      </c>
      <c r="X38" s="1"/>
      <c r="Y38" s="1"/>
      <c r="Z38" s="1"/>
      <c r="AA38" s="1"/>
      <c r="AB38" s="1"/>
      <c r="AC38" s="1"/>
      <c r="AD38" s="1"/>
      <c r="AE38" s="18"/>
      <c r="AF38" s="1">
        <v>80</v>
      </c>
      <c r="AG38" s="1">
        <v>82</v>
      </c>
      <c r="AH38" s="1">
        <v>85</v>
      </c>
      <c r="AI38" s="1">
        <v>85</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67746</v>
      </c>
      <c r="C39" s="19" t="s">
        <v>94</v>
      </c>
      <c r="D39" s="18"/>
      <c r="E39" s="36">
        <f t="shared" si="0"/>
        <v>80</v>
      </c>
      <c r="F39" s="28" t="str">
        <f t="shared" si="1"/>
        <v>B</v>
      </c>
      <c r="G39" s="28">
        <f>IF((COUNTA(T12:AC12)&gt;0),(ROUND((AVERAGE(T39:AD39)),0)),"")</f>
        <v>80</v>
      </c>
      <c r="H39" s="28" t="str">
        <f t="shared" si="2"/>
        <v>B</v>
      </c>
      <c r="I39" s="38">
        <v>3</v>
      </c>
      <c r="J39" s="28" t="str">
        <f t="shared" si="3"/>
        <v>Memiliki kemampuan menganalisis isi, struktur teks negosiasi, menganalisis aspek makna kebahasaan dalam teks biografi, dan analisis isi debat namun perlu peningkatan mengidentifikasi isi puisi.</v>
      </c>
      <c r="K39" s="36">
        <f t="shared" si="4"/>
        <v>84</v>
      </c>
      <c r="L39" s="28" t="str">
        <f t="shared" si="5"/>
        <v>B</v>
      </c>
      <c r="M39" s="28">
        <f t="shared" si="6"/>
        <v>84</v>
      </c>
      <c r="N39" s="28" t="str">
        <f t="shared" si="7"/>
        <v>B</v>
      </c>
      <c r="O39" s="38">
        <v>2</v>
      </c>
      <c r="P39" s="28" t="str">
        <f t="shared" si="8"/>
        <v>Terampil mengungkapkan kembali hal-hal yang dapat diteladani  dari tokoh yang terdapat dalam teks biografi  yang dibaca secara tertulis tetapi perlu peningkatan dalam menyusun teks biografi tokoh.</v>
      </c>
      <c r="Q39" s="40"/>
      <c r="R39" s="40"/>
      <c r="S39" s="18"/>
      <c r="T39" s="1">
        <v>83</v>
      </c>
      <c r="U39" s="1">
        <v>74</v>
      </c>
      <c r="V39" s="1">
        <v>80</v>
      </c>
      <c r="W39" s="1">
        <v>82</v>
      </c>
      <c r="X39" s="1"/>
      <c r="Y39" s="1"/>
      <c r="Z39" s="1"/>
      <c r="AA39" s="1"/>
      <c r="AB39" s="1"/>
      <c r="AC39" s="1"/>
      <c r="AD39" s="1"/>
      <c r="AE39" s="18"/>
      <c r="AF39" s="1">
        <v>82</v>
      </c>
      <c r="AG39" s="1">
        <v>82</v>
      </c>
      <c r="AH39" s="1">
        <v>90</v>
      </c>
      <c r="AI39" s="1">
        <v>82</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67762</v>
      </c>
      <c r="C40" s="19" t="s">
        <v>95</v>
      </c>
      <c r="D40" s="18"/>
      <c r="E40" s="36">
        <f t="shared" si="0"/>
        <v>80</v>
      </c>
      <c r="F40" s="28" t="str">
        <f t="shared" si="1"/>
        <v>B</v>
      </c>
      <c r="G40" s="28">
        <f>IF((COUNTA(T12:AC12)&gt;0),(ROUND((AVERAGE(T40:AD40)),0)),"")</f>
        <v>80</v>
      </c>
      <c r="H40" s="28" t="str">
        <f t="shared" si="2"/>
        <v>B</v>
      </c>
      <c r="I40" s="38">
        <v>3</v>
      </c>
      <c r="J40" s="28" t="str">
        <f t="shared" si="3"/>
        <v>Memiliki kemampuan menganalisis isi, struktur teks negosiasi, menganalisis aspek makna kebahasaan dalam teks biografi, dan analisis isi debat namun perlu peningkatan mengidentifikasi isi puisi.</v>
      </c>
      <c r="K40" s="36">
        <f t="shared" si="4"/>
        <v>81.75</v>
      </c>
      <c r="L40" s="28" t="str">
        <f t="shared" si="5"/>
        <v>B</v>
      </c>
      <c r="M40" s="28">
        <f t="shared" si="6"/>
        <v>81.75</v>
      </c>
      <c r="N40" s="28" t="str">
        <f t="shared" si="7"/>
        <v>B</v>
      </c>
      <c r="O40" s="38">
        <v>2</v>
      </c>
      <c r="P40" s="28" t="str">
        <f t="shared" si="8"/>
        <v>Terampil mengungkapkan kembali hal-hal yang dapat diteladani  dari tokoh yang terdapat dalam teks biografi  yang dibaca secara tertulis tetapi perlu peningkatan dalam menyusun teks biografi tokoh.</v>
      </c>
      <c r="Q40" s="40"/>
      <c r="R40" s="40"/>
      <c r="S40" s="18"/>
      <c r="T40" s="1">
        <v>86</v>
      </c>
      <c r="U40" s="1">
        <v>78</v>
      </c>
      <c r="V40" s="1">
        <v>83</v>
      </c>
      <c r="W40" s="1">
        <v>73</v>
      </c>
      <c r="X40" s="1"/>
      <c r="Y40" s="1"/>
      <c r="Z40" s="1"/>
      <c r="AA40" s="1"/>
      <c r="AB40" s="1"/>
      <c r="AC40" s="1"/>
      <c r="AD40" s="1"/>
      <c r="AE40" s="18"/>
      <c r="AF40" s="1">
        <v>80</v>
      </c>
      <c r="AG40" s="1">
        <v>81</v>
      </c>
      <c r="AH40" s="1">
        <v>86</v>
      </c>
      <c r="AI40" s="1">
        <v>80</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67778</v>
      </c>
      <c r="C41" s="19" t="s">
        <v>96</v>
      </c>
      <c r="D41" s="18"/>
      <c r="E41" s="36">
        <f t="shared" si="0"/>
        <v>80</v>
      </c>
      <c r="F41" s="28" t="str">
        <f t="shared" si="1"/>
        <v>B</v>
      </c>
      <c r="G41" s="28">
        <f>IF((COUNTA(T12:AC12)&gt;0),(ROUND((AVERAGE(T41:AD41)),0)),"")</f>
        <v>80</v>
      </c>
      <c r="H41" s="28" t="str">
        <f t="shared" si="2"/>
        <v>B</v>
      </c>
      <c r="I41" s="38">
        <v>3</v>
      </c>
      <c r="J41" s="28" t="str">
        <f t="shared" si="3"/>
        <v>Memiliki kemampuan menganalisis isi, struktur teks negosiasi, menganalisis aspek makna kebahasaan dalam teks biografi, dan analisis isi debat namun perlu peningkatan mengidentifikasi isi puisi.</v>
      </c>
      <c r="K41" s="36">
        <f t="shared" si="4"/>
        <v>81.75</v>
      </c>
      <c r="L41" s="28" t="str">
        <f t="shared" si="5"/>
        <v>B</v>
      </c>
      <c r="M41" s="28">
        <f t="shared" si="6"/>
        <v>81.75</v>
      </c>
      <c r="N41" s="28" t="str">
        <f t="shared" si="7"/>
        <v>B</v>
      </c>
      <c r="O41" s="38">
        <v>3</v>
      </c>
      <c r="P41"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1" s="40"/>
      <c r="R41" s="40"/>
      <c r="S41" s="18"/>
      <c r="T41" s="1">
        <v>84</v>
      </c>
      <c r="U41" s="1">
        <v>80</v>
      </c>
      <c r="V41" s="1">
        <v>88</v>
      </c>
      <c r="W41" s="1">
        <v>68</v>
      </c>
      <c r="X41" s="1"/>
      <c r="Y41" s="1"/>
      <c r="Z41" s="1"/>
      <c r="AA41" s="1"/>
      <c r="AB41" s="1"/>
      <c r="AC41" s="1"/>
      <c r="AD41" s="1"/>
      <c r="AE41" s="18"/>
      <c r="AF41" s="1">
        <v>83</v>
      </c>
      <c r="AG41" s="1">
        <v>84</v>
      </c>
      <c r="AH41" s="1">
        <v>87</v>
      </c>
      <c r="AI41" s="1">
        <v>73</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67793</v>
      </c>
      <c r="C42" s="19" t="s">
        <v>97</v>
      </c>
      <c r="D42" s="18"/>
      <c r="E42" s="36">
        <f t="shared" si="0"/>
        <v>80</v>
      </c>
      <c r="F42" s="28" t="str">
        <f t="shared" si="1"/>
        <v>B</v>
      </c>
      <c r="G42" s="28">
        <f>IF((COUNTA(T12:AC12)&gt;0),(ROUND((AVERAGE(T42:AD42)),0)),"")</f>
        <v>80</v>
      </c>
      <c r="H42" s="28" t="str">
        <f t="shared" si="2"/>
        <v>B</v>
      </c>
      <c r="I42" s="38">
        <v>3</v>
      </c>
      <c r="J42" s="28" t="str">
        <f t="shared" si="3"/>
        <v>Memiliki kemampuan menganalisis isi, struktur teks negosiasi, menganalisis aspek makna kebahasaan dalam teks biografi, dan analisis isi debat namun perlu peningkatan mengidentifikasi isi puisi.</v>
      </c>
      <c r="K42" s="36">
        <f t="shared" si="4"/>
        <v>83</v>
      </c>
      <c r="L42" s="28" t="str">
        <f t="shared" si="5"/>
        <v>B</v>
      </c>
      <c r="M42" s="28">
        <f t="shared" si="6"/>
        <v>83</v>
      </c>
      <c r="N42" s="28" t="str">
        <f t="shared" si="7"/>
        <v>B</v>
      </c>
      <c r="O42" s="38">
        <v>3</v>
      </c>
      <c r="P42"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2" s="40"/>
      <c r="R42" s="40"/>
      <c r="S42" s="18"/>
      <c r="T42" s="1">
        <v>84</v>
      </c>
      <c r="U42" s="1">
        <v>84</v>
      </c>
      <c r="V42" s="1">
        <v>82</v>
      </c>
      <c r="W42" s="1">
        <v>68</v>
      </c>
      <c r="X42" s="1"/>
      <c r="Y42" s="1"/>
      <c r="Z42" s="1"/>
      <c r="AA42" s="1"/>
      <c r="AB42" s="1"/>
      <c r="AC42" s="1"/>
      <c r="AD42" s="1"/>
      <c r="AE42" s="18"/>
      <c r="AF42" s="1">
        <v>82</v>
      </c>
      <c r="AG42" s="1">
        <v>81</v>
      </c>
      <c r="AH42" s="1">
        <v>86</v>
      </c>
      <c r="AI42" s="1">
        <v>83</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67826</v>
      </c>
      <c r="C43" s="19" t="s">
        <v>98</v>
      </c>
      <c r="D43" s="18"/>
      <c r="E43" s="36">
        <f t="shared" si="0"/>
        <v>78</v>
      </c>
      <c r="F43" s="28" t="str">
        <f t="shared" si="1"/>
        <v>B</v>
      </c>
      <c r="G43" s="28">
        <f>IF((COUNTA(T12:AC12)&gt;0),(ROUND((AVERAGE(T43:AD43)),0)),"")</f>
        <v>78</v>
      </c>
      <c r="H43" s="28" t="str">
        <f t="shared" si="2"/>
        <v>B</v>
      </c>
      <c r="I43" s="38">
        <v>2</v>
      </c>
      <c r="J43" s="28" t="str">
        <f t="shared" si="3"/>
        <v>Memiliki kemampuan menganalisis isi, struktur teks negosiasi dan menganalisis aspek makna kebahasaan dalam teks biografi namun perlu peningkatan analisis isi debat, dan mengidentifikasi isi puisi.</v>
      </c>
      <c r="K43" s="36">
        <f t="shared" si="4"/>
        <v>83.75</v>
      </c>
      <c r="L43" s="28" t="str">
        <f t="shared" si="5"/>
        <v>B</v>
      </c>
      <c r="M43" s="28">
        <f t="shared" si="6"/>
        <v>83.75</v>
      </c>
      <c r="N43" s="28" t="str">
        <f t="shared" si="7"/>
        <v>B</v>
      </c>
      <c r="O43" s="38">
        <v>3</v>
      </c>
      <c r="P43"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3" s="40"/>
      <c r="R43" s="40"/>
      <c r="S43" s="18"/>
      <c r="T43" s="1">
        <v>84</v>
      </c>
      <c r="U43" s="1">
        <v>76</v>
      </c>
      <c r="V43" s="1">
        <v>78</v>
      </c>
      <c r="W43" s="1">
        <v>74</v>
      </c>
      <c r="X43" s="1"/>
      <c r="Y43" s="1"/>
      <c r="Z43" s="1"/>
      <c r="AA43" s="1"/>
      <c r="AB43" s="1"/>
      <c r="AC43" s="1"/>
      <c r="AD43" s="1"/>
      <c r="AE43" s="18"/>
      <c r="AF43" s="1">
        <v>81</v>
      </c>
      <c r="AG43" s="1">
        <v>85</v>
      </c>
      <c r="AH43" s="1">
        <v>85</v>
      </c>
      <c r="AI43" s="1">
        <v>84</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67842</v>
      </c>
      <c r="C44" s="19" t="s">
        <v>99</v>
      </c>
      <c r="D44" s="18"/>
      <c r="E44" s="36">
        <f t="shared" si="0"/>
        <v>82</v>
      </c>
      <c r="F44" s="28" t="str">
        <f t="shared" si="1"/>
        <v>B</v>
      </c>
      <c r="G44" s="28">
        <f>IF((COUNTA(T12:AC12)&gt;0),(ROUND((AVERAGE(T44:AD44)),0)),"")</f>
        <v>82</v>
      </c>
      <c r="H44" s="28" t="str">
        <f t="shared" si="2"/>
        <v>B</v>
      </c>
      <c r="I44" s="38">
        <v>3</v>
      </c>
      <c r="J44" s="28" t="str">
        <f t="shared" si="3"/>
        <v>Memiliki kemampuan menganalisis isi, struktur teks negosiasi, menganalisis aspek makna kebahasaan dalam teks biografi, dan analisis isi debat namun perlu peningkatan mengidentifikasi isi puisi.</v>
      </c>
      <c r="K44" s="36">
        <f t="shared" si="4"/>
        <v>81.75</v>
      </c>
      <c r="L44" s="28" t="str">
        <f t="shared" si="5"/>
        <v>B</v>
      </c>
      <c r="M44" s="28">
        <f t="shared" si="6"/>
        <v>81.75</v>
      </c>
      <c r="N44" s="28" t="str">
        <f t="shared" si="7"/>
        <v>B</v>
      </c>
      <c r="O44" s="38">
        <v>3</v>
      </c>
      <c r="P44"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4" s="40"/>
      <c r="R44" s="40"/>
      <c r="S44" s="18"/>
      <c r="T44" s="1">
        <v>84</v>
      </c>
      <c r="U44" s="1">
        <v>82</v>
      </c>
      <c r="V44" s="1">
        <v>78</v>
      </c>
      <c r="W44" s="1">
        <v>82</v>
      </c>
      <c r="X44" s="1"/>
      <c r="Y44" s="1"/>
      <c r="Z44" s="1"/>
      <c r="AA44" s="1"/>
      <c r="AB44" s="1"/>
      <c r="AC44" s="1"/>
      <c r="AD44" s="1"/>
      <c r="AE44" s="18"/>
      <c r="AF44" s="1">
        <v>82</v>
      </c>
      <c r="AG44" s="1">
        <v>81</v>
      </c>
      <c r="AH44" s="1">
        <v>80</v>
      </c>
      <c r="AI44" s="1">
        <v>84</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67858</v>
      </c>
      <c r="C45" s="19" t="s">
        <v>100</v>
      </c>
      <c r="D45" s="18"/>
      <c r="E45" s="36">
        <f t="shared" si="0"/>
        <v>78</v>
      </c>
      <c r="F45" s="28" t="str">
        <f t="shared" si="1"/>
        <v>B</v>
      </c>
      <c r="G45" s="28">
        <f>IF((COUNTA(T12:AC12)&gt;0),(ROUND((AVERAGE(T45:AD45)),0)),"")</f>
        <v>78</v>
      </c>
      <c r="H45" s="28" t="str">
        <f t="shared" si="2"/>
        <v>B</v>
      </c>
      <c r="I45" s="38">
        <v>2</v>
      </c>
      <c r="J45" s="28" t="str">
        <f t="shared" si="3"/>
        <v>Memiliki kemampuan menganalisis isi, struktur teks negosiasi dan menganalisis aspek makna kebahasaan dalam teks biografi namun perlu peningkatan analisis isi debat, dan mengidentifikasi isi puisi.</v>
      </c>
      <c r="K45" s="36">
        <f t="shared" si="4"/>
        <v>83</v>
      </c>
      <c r="L45" s="28" t="str">
        <f t="shared" si="5"/>
        <v>B</v>
      </c>
      <c r="M45" s="28">
        <f t="shared" si="6"/>
        <v>83</v>
      </c>
      <c r="N45" s="28" t="str">
        <f t="shared" si="7"/>
        <v>B</v>
      </c>
      <c r="O45" s="38">
        <v>3</v>
      </c>
      <c r="P45"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5" s="40"/>
      <c r="R45" s="40"/>
      <c r="S45" s="18"/>
      <c r="T45" s="1">
        <v>86</v>
      </c>
      <c r="U45" s="1">
        <v>82</v>
      </c>
      <c r="V45" s="1">
        <v>79</v>
      </c>
      <c r="W45" s="1">
        <v>65</v>
      </c>
      <c r="X45" s="1"/>
      <c r="Y45" s="1"/>
      <c r="Z45" s="1"/>
      <c r="AA45" s="1"/>
      <c r="AB45" s="1"/>
      <c r="AC45" s="1"/>
      <c r="AD45" s="1"/>
      <c r="AE45" s="18"/>
      <c r="AF45" s="1">
        <v>80</v>
      </c>
      <c r="AG45" s="1">
        <v>82</v>
      </c>
      <c r="AH45" s="1">
        <v>87</v>
      </c>
      <c r="AI45" s="1">
        <v>83</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67874</v>
      </c>
      <c r="C46" s="19" t="s">
        <v>101</v>
      </c>
      <c r="D46" s="18"/>
      <c r="E46" s="36">
        <f t="shared" si="0"/>
        <v>70</v>
      </c>
      <c r="F46" s="28" t="str">
        <f t="shared" si="1"/>
        <v>C</v>
      </c>
      <c r="G46" s="28">
        <f>IF((COUNTA(T12:AC12)&gt;0),(ROUND((AVERAGE(T46:AD46)),0)),"")</f>
        <v>70</v>
      </c>
      <c r="H46" s="28" t="str">
        <f t="shared" si="2"/>
        <v>C</v>
      </c>
      <c r="I46" s="38">
        <v>1</v>
      </c>
      <c r="J46" s="28" t="str">
        <f t="shared" si="3"/>
        <v>Memiliki kemampuan menganalisis isi, struktur teks negosiasi namun perlu peningkatan menganalisis aspek makna kebahasaan dalam teks biografi, analisis isi debat, dan mengidentifikasi isi puisi.</v>
      </c>
      <c r="K46" s="36">
        <f t="shared" si="4"/>
        <v>70.25</v>
      </c>
      <c r="L46" s="28" t="str">
        <f t="shared" si="5"/>
        <v>C</v>
      </c>
      <c r="M46" s="28">
        <f t="shared" si="6"/>
        <v>70.25</v>
      </c>
      <c r="N46" s="28" t="str">
        <f t="shared" si="7"/>
        <v>C</v>
      </c>
      <c r="O46" s="38">
        <v>1</v>
      </c>
      <c r="P46" s="28" t="str">
        <f t="shared" si="8"/>
        <v>Terampil mengonstruksi teks negosiasi dengan memerhatikan isi, struktur, dan kebahasaan, tetapi perlu peningkatan dalam menyampaikan pengajuan, penawaran, persetujuan, dan penutup dalam teks negosiasi.</v>
      </c>
      <c r="Q46" s="40"/>
      <c r="R46" s="40"/>
      <c r="S46" s="18"/>
      <c r="T46" s="1">
        <v>78</v>
      </c>
      <c r="U46" s="1">
        <v>74</v>
      </c>
      <c r="V46" s="1">
        <v>64</v>
      </c>
      <c r="W46" s="1">
        <v>62</v>
      </c>
      <c r="X46" s="1"/>
      <c r="Y46" s="1"/>
      <c r="Z46" s="1"/>
      <c r="AA46" s="1"/>
      <c r="AB46" s="1"/>
      <c r="AC46" s="1"/>
      <c r="AD46" s="1"/>
      <c r="AE46" s="18"/>
      <c r="AF46" s="1">
        <v>79</v>
      </c>
      <c r="AG46" s="1">
        <v>82</v>
      </c>
      <c r="AH46" s="1">
        <v>60</v>
      </c>
      <c r="AI46" s="1">
        <v>60</v>
      </c>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67458</v>
      </c>
      <c r="C47" s="19" t="s">
        <v>102</v>
      </c>
      <c r="D47" s="18"/>
      <c r="E47" s="36">
        <f t="shared" si="0"/>
        <v>78</v>
      </c>
      <c r="F47" s="28" t="str">
        <f t="shared" si="1"/>
        <v>B</v>
      </c>
      <c r="G47" s="28">
        <f>IF((COUNTA(T12:AC12)&gt;0),(ROUND((AVERAGE(T47:AD47)),0)),"")</f>
        <v>78</v>
      </c>
      <c r="H47" s="28" t="str">
        <f t="shared" si="2"/>
        <v>B</v>
      </c>
      <c r="I47" s="38">
        <v>2</v>
      </c>
      <c r="J47" s="28" t="str">
        <f t="shared" si="3"/>
        <v>Memiliki kemampuan menganalisis isi, struktur teks negosiasi dan menganalisis aspek makna kebahasaan dalam teks biografi namun perlu peningkatan analisis isi debat, dan mengidentifikasi isi puisi.</v>
      </c>
      <c r="K47" s="36">
        <f t="shared" si="4"/>
        <v>82.25</v>
      </c>
      <c r="L47" s="28" t="str">
        <f t="shared" si="5"/>
        <v>B</v>
      </c>
      <c r="M47" s="28">
        <f t="shared" si="6"/>
        <v>82.25</v>
      </c>
      <c r="N47" s="28" t="str">
        <f t="shared" si="7"/>
        <v>B</v>
      </c>
      <c r="O47" s="38">
        <v>3</v>
      </c>
      <c r="P47"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7" s="40"/>
      <c r="R47" s="40"/>
      <c r="S47" s="18"/>
      <c r="T47" s="1">
        <v>75</v>
      </c>
      <c r="U47" s="1">
        <v>77</v>
      </c>
      <c r="V47" s="1">
        <v>85</v>
      </c>
      <c r="W47" s="1">
        <v>74</v>
      </c>
      <c r="X47" s="1"/>
      <c r="Y47" s="1"/>
      <c r="Z47" s="1"/>
      <c r="AA47" s="1"/>
      <c r="AB47" s="1"/>
      <c r="AC47" s="1"/>
      <c r="AD47" s="1"/>
      <c r="AE47" s="18"/>
      <c r="AF47" s="1">
        <v>83</v>
      </c>
      <c r="AG47" s="1">
        <v>81</v>
      </c>
      <c r="AH47" s="1">
        <v>83</v>
      </c>
      <c r="AI47" s="1">
        <v>82</v>
      </c>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36" t="str">
        <f t="shared" si="0"/>
        <v/>
      </c>
      <c r="F48" s="28" t="str">
        <f t="shared" si="1"/>
        <v/>
      </c>
      <c r="G48" s="28" t="e">
        <f>IF((COUNTA(T12:AC12)&gt;0),(ROUND((AVERAGE(T48:AD48)),0)),"")</f>
        <v>#DIV/0!</v>
      </c>
      <c r="H48" s="28" t="e">
        <f t="shared" si="2"/>
        <v>#DIV/0!</v>
      </c>
      <c r="I48" s="38"/>
      <c r="J48" s="28" t="str">
        <f t="shared" si="3"/>
        <v/>
      </c>
      <c r="K48" s="36" t="str">
        <f t="shared" si="4"/>
        <v/>
      </c>
      <c r="L48" s="28" t="str">
        <f t="shared" si="5"/>
        <v/>
      </c>
      <c r="M48" s="28" t="str">
        <f t="shared" si="6"/>
        <v/>
      </c>
      <c r="N48" s="28" t="str">
        <f t="shared" si="7"/>
        <v/>
      </c>
      <c r="O48" s="38"/>
      <c r="P48" s="28" t="str">
        <f t="shared" si="8"/>
        <v/>
      </c>
      <c r="Q48" s="40"/>
      <c r="R48" s="40"/>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36" t="str">
        <f t="shared" si="0"/>
        <v/>
      </c>
      <c r="F49" s="28" t="str">
        <f t="shared" si="1"/>
        <v/>
      </c>
      <c r="G49" s="28" t="e">
        <f>IF((COUNTA(T12:AC12)&gt;0),(ROUND((AVERAGE(T49:AD49)),0)),"")</f>
        <v>#DIV/0!</v>
      </c>
      <c r="H49" s="28" t="e">
        <f t="shared" si="2"/>
        <v>#DIV/0!</v>
      </c>
      <c r="I49" s="38"/>
      <c r="J49" s="28" t="str">
        <f t="shared" si="3"/>
        <v/>
      </c>
      <c r="K49" s="36" t="str">
        <f t="shared" si="4"/>
        <v/>
      </c>
      <c r="L49" s="28" t="str">
        <f t="shared" si="5"/>
        <v/>
      </c>
      <c r="M49" s="28" t="str">
        <f t="shared" si="6"/>
        <v/>
      </c>
      <c r="N49" s="28" t="str">
        <f t="shared" si="7"/>
        <v/>
      </c>
      <c r="O49" s="38"/>
      <c r="P49" s="28" t="str">
        <f t="shared" si="8"/>
        <v/>
      </c>
      <c r="Q49" s="40"/>
      <c r="R49" s="40"/>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36" t="str">
        <f t="shared" si="0"/>
        <v/>
      </c>
      <c r="F50" s="28" t="str">
        <f t="shared" si="1"/>
        <v/>
      </c>
      <c r="G50" s="28" t="e">
        <f>IF((COUNTA(T12:AC12)&gt;0),(ROUND((AVERAGE(T50:AD50)),0)),"")</f>
        <v>#DIV/0!</v>
      </c>
      <c r="H50" s="28" t="e">
        <f t="shared" si="2"/>
        <v>#DIV/0!</v>
      </c>
      <c r="I50" s="38"/>
      <c r="J50" s="28" t="str">
        <f t="shared" si="3"/>
        <v/>
      </c>
      <c r="K50" s="36" t="str">
        <f t="shared" si="4"/>
        <v/>
      </c>
      <c r="L50" s="28" t="str">
        <f t="shared" si="5"/>
        <v/>
      </c>
      <c r="M50" s="28" t="str">
        <f t="shared" si="6"/>
        <v/>
      </c>
      <c r="N50" s="28" t="str">
        <f t="shared" si="7"/>
        <v/>
      </c>
      <c r="O50" s="38"/>
      <c r="P50" s="28" t="str">
        <f t="shared" si="8"/>
        <v/>
      </c>
      <c r="Q50" s="40"/>
      <c r="R50" s="40"/>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37"/>
      <c r="F51" s="18"/>
      <c r="G51" s="18"/>
      <c r="H51" s="18"/>
      <c r="I51" s="37"/>
      <c r="J51" s="18"/>
      <c r="K51" s="37"/>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103</v>
      </c>
      <c r="D52" s="18"/>
      <c r="E52" s="37"/>
      <c r="F52" s="18" t="s">
        <v>104</v>
      </c>
      <c r="G52" s="18"/>
      <c r="H52" s="18"/>
      <c r="I52" s="39"/>
      <c r="J52" s="30"/>
      <c r="K52" s="37" t="e">
        <f>IF(COUNTBLANK($G$11:$G$50)=40,"",MAX($G$11:$G$50))</f>
        <v>#DIV/0!</v>
      </c>
      <c r="L52" s="18"/>
      <c r="M52" s="18"/>
      <c r="N52" s="18"/>
      <c r="O52" s="37"/>
      <c r="P52" s="18"/>
      <c r="Q52" s="37" t="s">
        <v>105</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106</v>
      </c>
      <c r="D53" s="18"/>
      <c r="E53" s="37"/>
      <c r="F53" s="18" t="s">
        <v>107</v>
      </c>
      <c r="G53" s="18"/>
      <c r="H53" s="18"/>
      <c r="I53" s="39"/>
      <c r="J53" s="30"/>
      <c r="K53" s="37" t="e">
        <f>IF(COUNTBLANK($G$11:$G$50)=40,"",MIN($G$11:$G$50))</f>
        <v>#DIV/0!</v>
      </c>
      <c r="L53" s="18"/>
      <c r="M53" s="18"/>
      <c r="N53" s="18"/>
      <c r="O53" s="37"/>
      <c r="P53" s="18"/>
      <c r="Q53" s="37" t="s">
        <v>108</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37"/>
      <c r="F54" s="18" t="s">
        <v>109</v>
      </c>
      <c r="G54" s="18"/>
      <c r="H54" s="18"/>
      <c r="I54" s="39"/>
      <c r="J54" s="30"/>
      <c r="K54" s="37" t="e">
        <f>IF(COUNTBLANK($G$11:$G$50)=40,"",AVERAGE($G$11:$G$50))</f>
        <v>#DIV/0!</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37"/>
      <c r="F55" s="18" t="s">
        <v>110</v>
      </c>
      <c r="G55" s="18"/>
      <c r="H55" s="18"/>
      <c r="I55" s="39"/>
      <c r="J55" s="30"/>
      <c r="K55" s="37"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111</v>
      </c>
      <c r="D56" s="18"/>
      <c r="E56" s="37"/>
      <c r="F56" s="18"/>
      <c r="G56" s="18"/>
      <c r="H56" s="18"/>
      <c r="I56" s="37"/>
      <c r="J56" s="18"/>
      <c r="K56" s="37"/>
      <c r="L56" s="18"/>
      <c r="M56" s="18" t="s">
        <v>2</v>
      </c>
      <c r="N56" s="18"/>
      <c r="O56" s="37"/>
      <c r="P56" s="18"/>
      <c r="Q56" s="37" t="s">
        <v>112</v>
      </c>
      <c r="R56" s="37"/>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113</v>
      </c>
      <c r="D57" s="18"/>
      <c r="E57" s="37"/>
      <c r="F57" s="18"/>
      <c r="G57" s="18"/>
      <c r="H57" s="18"/>
      <c r="I57" s="37"/>
      <c r="J57" s="18"/>
      <c r="K57" s="37"/>
      <c r="L57" s="18"/>
      <c r="M57" s="18" t="s">
        <v>114</v>
      </c>
      <c r="N57" s="18"/>
      <c r="O57" s="37"/>
      <c r="P57" s="18"/>
      <c r="Q57" s="37" t="s">
        <v>115</v>
      </c>
      <c r="R57" s="37"/>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37"/>
      <c r="F58" s="18"/>
      <c r="G58" s="18"/>
      <c r="H58" s="18"/>
      <c r="I58" s="37"/>
      <c r="J58" s="18"/>
      <c r="K58" s="37"/>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37"/>
      <c r="F59" s="18"/>
      <c r="G59" s="18"/>
      <c r="H59" s="18"/>
      <c r="I59" s="37"/>
      <c r="J59" s="18"/>
      <c r="K59" s="37"/>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37"/>
      <c r="F60" s="18"/>
      <c r="G60" s="18"/>
      <c r="H60" s="18"/>
      <c r="I60" s="37"/>
      <c r="J60" s="18"/>
      <c r="K60" s="37"/>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11" activePane="bottomRight" state="frozen"/>
      <selection pane="topRight"/>
      <selection pane="bottomLeft"/>
      <selection pane="bottomRight" activeCell="C13" sqref="C13"/>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470</v>
      </c>
      <c r="B1" s="20"/>
      <c r="C1" s="56" t="s">
        <v>0</v>
      </c>
      <c r="D1" s="56"/>
      <c r="E1" s="56"/>
      <c r="F1" s="56"/>
      <c r="G1" s="56"/>
      <c r="H1" s="56"/>
      <c r="I1" s="56"/>
      <c r="J1" s="56"/>
      <c r="K1" s="56"/>
      <c r="L1" s="56"/>
      <c r="M1" s="56"/>
      <c r="N1" s="56"/>
      <c r="O1" s="56"/>
      <c r="P1" s="56"/>
      <c r="Q1" s="56"/>
      <c r="R1" s="56"/>
      <c r="S1" s="56"/>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116</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470</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1">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121</v>
      </c>
      <c r="C7" s="18"/>
      <c r="D7" s="18"/>
      <c r="E7" s="57" t="s">
        <v>13</v>
      </c>
      <c r="F7" s="57"/>
      <c r="G7" s="57"/>
      <c r="H7" s="57"/>
      <c r="I7" s="57"/>
      <c r="J7" s="57"/>
      <c r="K7" s="57"/>
      <c r="L7" s="57"/>
      <c r="M7" s="57"/>
      <c r="N7" s="57"/>
      <c r="O7" s="57"/>
      <c r="P7" s="57"/>
      <c r="Q7" s="57"/>
      <c r="R7" s="57"/>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4" t="s">
        <v>14</v>
      </c>
      <c r="B8" s="55" t="s">
        <v>15</v>
      </c>
      <c r="C8" s="54" t="s">
        <v>16</v>
      </c>
      <c r="D8" s="18"/>
      <c r="E8" s="65" t="s">
        <v>17</v>
      </c>
      <c r="F8" s="66"/>
      <c r="G8" s="66"/>
      <c r="H8" s="66"/>
      <c r="I8" s="66"/>
      <c r="J8" s="67"/>
      <c r="K8" s="62" t="s">
        <v>18</v>
      </c>
      <c r="L8" s="63"/>
      <c r="M8" s="63"/>
      <c r="N8" s="63"/>
      <c r="O8" s="63"/>
      <c r="P8" s="64"/>
      <c r="Q8" s="44" t="s">
        <v>19</v>
      </c>
      <c r="R8" s="44"/>
      <c r="S8" s="18"/>
      <c r="T8" s="43" t="s">
        <v>20</v>
      </c>
      <c r="U8" s="43"/>
      <c r="V8" s="43"/>
      <c r="W8" s="43"/>
      <c r="X8" s="43"/>
      <c r="Y8" s="43"/>
      <c r="Z8" s="43"/>
      <c r="AA8" s="43"/>
      <c r="AB8" s="43"/>
      <c r="AC8" s="43"/>
      <c r="AD8" s="43"/>
      <c r="AE8" s="34"/>
      <c r="AF8" s="48" t="s">
        <v>21</v>
      </c>
      <c r="AG8" s="48"/>
      <c r="AH8" s="48"/>
      <c r="AI8" s="48"/>
      <c r="AJ8" s="48"/>
      <c r="AK8" s="48"/>
      <c r="AL8" s="48"/>
      <c r="AM8" s="48"/>
      <c r="AN8" s="48"/>
      <c r="AO8" s="48"/>
      <c r="AP8" s="34"/>
      <c r="AQ8" s="50" t="s">
        <v>19</v>
      </c>
      <c r="AR8" s="50"/>
      <c r="AS8" s="50"/>
      <c r="AT8" s="50"/>
      <c r="AU8" s="50"/>
      <c r="AV8" s="50"/>
      <c r="AW8" s="50"/>
      <c r="AX8" s="50"/>
      <c r="AY8" s="50"/>
      <c r="AZ8" s="50"/>
      <c r="BA8" s="51"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4"/>
      <c r="B9" s="55"/>
      <c r="C9" s="54"/>
      <c r="D9" s="18"/>
      <c r="E9" s="43" t="s">
        <v>23</v>
      </c>
      <c r="F9" s="43"/>
      <c r="G9" s="68" t="s">
        <v>24</v>
      </c>
      <c r="H9" s="69"/>
      <c r="I9" s="69"/>
      <c r="J9" s="70"/>
      <c r="K9" s="58" t="s">
        <v>23</v>
      </c>
      <c r="L9" s="59"/>
      <c r="M9" s="71" t="s">
        <v>24</v>
      </c>
      <c r="N9" s="72"/>
      <c r="O9" s="72"/>
      <c r="P9" s="73"/>
      <c r="Q9" s="60" t="s">
        <v>23</v>
      </c>
      <c r="R9" s="60" t="s">
        <v>24</v>
      </c>
      <c r="S9" s="18"/>
      <c r="T9" s="45" t="s">
        <v>25</v>
      </c>
      <c r="U9" s="45" t="s">
        <v>26</v>
      </c>
      <c r="V9" s="45" t="s">
        <v>27</v>
      </c>
      <c r="W9" s="45" t="s">
        <v>28</v>
      </c>
      <c r="X9" s="45" t="s">
        <v>29</v>
      </c>
      <c r="Y9" s="45" t="s">
        <v>30</v>
      </c>
      <c r="Z9" s="45" t="s">
        <v>31</v>
      </c>
      <c r="AA9" s="45" t="s">
        <v>32</v>
      </c>
      <c r="AB9" s="45" t="s">
        <v>33</v>
      </c>
      <c r="AC9" s="45" t="s">
        <v>34</v>
      </c>
      <c r="AD9" s="42" t="s">
        <v>35</v>
      </c>
      <c r="AE9" s="34"/>
      <c r="AF9" s="52" t="s">
        <v>36</v>
      </c>
      <c r="AG9" s="52" t="s">
        <v>37</v>
      </c>
      <c r="AH9" s="52" t="s">
        <v>38</v>
      </c>
      <c r="AI9" s="52" t="s">
        <v>39</v>
      </c>
      <c r="AJ9" s="52" t="s">
        <v>40</v>
      </c>
      <c r="AK9" s="52" t="s">
        <v>41</v>
      </c>
      <c r="AL9" s="52" t="s">
        <v>42</v>
      </c>
      <c r="AM9" s="52" t="s">
        <v>43</v>
      </c>
      <c r="AN9" s="52" t="s">
        <v>44</v>
      </c>
      <c r="AO9" s="52" t="s">
        <v>45</v>
      </c>
      <c r="AP9" s="34"/>
      <c r="AQ9" s="49" t="s">
        <v>46</v>
      </c>
      <c r="AR9" s="49"/>
      <c r="AS9" s="49" t="s">
        <v>47</v>
      </c>
      <c r="AT9" s="49"/>
      <c r="AU9" s="49" t="s">
        <v>48</v>
      </c>
      <c r="AV9" s="49"/>
      <c r="AW9" s="49"/>
      <c r="AX9" s="49" t="s">
        <v>49</v>
      </c>
      <c r="AY9" s="49"/>
      <c r="AZ9" s="49"/>
      <c r="BA9" s="51"/>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4"/>
      <c r="B10" s="55"/>
      <c r="C10" s="54"/>
      <c r="D10" s="18"/>
      <c r="E10" s="27" t="s">
        <v>50</v>
      </c>
      <c r="F10" s="27" t="s">
        <v>51</v>
      </c>
      <c r="G10" s="27" t="s">
        <v>50</v>
      </c>
      <c r="H10" s="27" t="s">
        <v>51</v>
      </c>
      <c r="I10" s="29" t="s">
        <v>52</v>
      </c>
      <c r="J10" s="27" t="s">
        <v>53</v>
      </c>
      <c r="K10" s="31" t="s">
        <v>50</v>
      </c>
      <c r="L10" s="31" t="s">
        <v>51</v>
      </c>
      <c r="M10" s="31" t="s">
        <v>50</v>
      </c>
      <c r="N10" s="31" t="s">
        <v>51</v>
      </c>
      <c r="O10" s="29" t="s">
        <v>52</v>
      </c>
      <c r="P10" s="31" t="s">
        <v>53</v>
      </c>
      <c r="Q10" s="61"/>
      <c r="R10" s="61"/>
      <c r="S10" s="18"/>
      <c r="T10" s="46"/>
      <c r="U10" s="46"/>
      <c r="V10" s="46"/>
      <c r="W10" s="46"/>
      <c r="X10" s="46"/>
      <c r="Y10" s="46"/>
      <c r="Z10" s="46"/>
      <c r="AA10" s="46"/>
      <c r="AB10" s="46"/>
      <c r="AC10" s="46"/>
      <c r="AD10" s="42"/>
      <c r="AE10" s="34"/>
      <c r="AF10" s="53"/>
      <c r="AG10" s="53"/>
      <c r="AH10" s="53"/>
      <c r="AI10" s="53"/>
      <c r="AJ10" s="53"/>
      <c r="AK10" s="53"/>
      <c r="AL10" s="53"/>
      <c r="AM10" s="53"/>
      <c r="AN10" s="53"/>
      <c r="AO10" s="53"/>
      <c r="AP10" s="34"/>
      <c r="AQ10" s="35" t="s">
        <v>54</v>
      </c>
      <c r="AR10" s="35" t="s">
        <v>24</v>
      </c>
      <c r="AS10" s="35" t="s">
        <v>54</v>
      </c>
      <c r="AT10" s="35" t="s">
        <v>24</v>
      </c>
      <c r="AU10" s="35">
        <v>1</v>
      </c>
      <c r="AV10" s="35">
        <v>2</v>
      </c>
      <c r="AW10" s="35">
        <v>3</v>
      </c>
      <c r="AX10" s="35">
        <v>1</v>
      </c>
      <c r="AY10" s="35">
        <v>2</v>
      </c>
      <c r="AZ10" s="35">
        <v>3</v>
      </c>
      <c r="BA10" s="51"/>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67889</v>
      </c>
      <c r="C11" s="19" t="s">
        <v>117</v>
      </c>
      <c r="D11" s="18"/>
      <c r="E11" s="36">
        <f t="shared" ref="E11:E50" si="0">IF((COUNTA(T11:AC11)&gt;0),(ROUND((AVERAGE(T11:AC11)),0)),"")</f>
        <v>83</v>
      </c>
      <c r="F11" s="28" t="str">
        <f t="shared" ref="F11:F50" si="1">IF(AND(ISNUMBER(E11),E11&gt;=1),IF(E11&lt;=$FD$13,$FE$13,IF(E11&lt;=$FD$14,$FE$14,IF(E11&lt;=$FD$15,$FE$15,IF(E11&lt;=$FD$16,$FE$16,)))), "")</f>
        <v>B</v>
      </c>
      <c r="G11" s="28">
        <f>IF((COUNTA(T11:AC11)&gt;0),(ROUND((AVERAGE(T11:AD11)),0)),"")</f>
        <v>83</v>
      </c>
      <c r="H11" s="28" t="str">
        <f t="shared" ref="H11:H50" si="2">IF(AND(ISNUMBER(G11),G11&gt;=1),IF(G11&lt;=$FD$13,$FE$13,IF(G11&lt;=$FD$14,$FE$14,IF(G11&lt;=$FD$15,$FE$15,IF(G11&lt;=$FD$16,$FE$16,)))), "")</f>
        <v>B</v>
      </c>
      <c r="I11" s="38">
        <v>4</v>
      </c>
      <c r="J11" s="28" t="str">
        <f t="shared" ref="J11:J50" si="3">IF(I11=$FG$13,$FH$13,IF(I11=$FG$15,$FH$15,IF(I11=$FG$17,$FH$17,IF(I11=$FG$19,$FH$19,IF(I11=$FG$21,$FH$21,IF(I11=$FG$23,$FH$23,IF(I11=$FG$25,$FH$25,IF(I11=$FG$27,$FH$27,IF(I11=$FG$29,$FH$29,IF(I11=$FG$31,$FH$31,""))))))))))</f>
        <v>Memiliki kemampuan menganalisis isi, struktur teks negosiasi, menganalisis aspek makna kebahasaan dalam teks biografi, analisis isi debat, dan  mengidentifikasi isi puisi.</v>
      </c>
      <c r="K11" s="36">
        <f t="shared" ref="K11:K50" si="4">IF((COUNTA(AF11:AO11)&gt;0),AVERAGE(AF11:AO11),"")</f>
        <v>82.5</v>
      </c>
      <c r="L11" s="28" t="str">
        <f t="shared" ref="L11:L50" si="5">IF(AND(ISNUMBER(K11),K11&gt;=1), IF(K11&lt;=$FD$27,$FE$27,IF(K11&lt;=$FD$28,$FE$28,IF(K11&lt;=$FD$29,$FE$29,IF(K11&lt;=$FD$30,$FE$30,)))), "")</f>
        <v>B</v>
      </c>
      <c r="M11" s="28">
        <f t="shared" ref="M11:M50" si="6">IF((COUNTA(AF11:AO11)&gt;0),AVERAGE(AF11:AO11),"")</f>
        <v>82.5</v>
      </c>
      <c r="N11" s="28" t="str">
        <f t="shared" ref="N11:N50" si="7">IF(AND(ISNUMBER(M11),M11&gt;=1), IF(M11&lt;=$FD$27,$FE$27,IF(M11&lt;=$FD$28,$FE$28,IF(M11&lt;=$FD$29,$FE$29,IF(M11&lt;=$FD$30,$FE$30,)))), "")</f>
        <v>B</v>
      </c>
      <c r="O11" s="38">
        <v>4</v>
      </c>
      <c r="P11" s="28" t="str">
        <f t="shared" ref="P11:P50" si="8">IF(O11=$FG$13,$FI$13,IF(O11=$FG$15,$FI$15,IF(O11=$FG$17,$FI$17,IF(O11=$FG$19,$FI$19,IF(O11=$FG$21,$FI$21,IF(O11=$FG$23,$FI$23,IF(O11=$FG$25,$FI$25,IF(O11=$FG$27,$FI$27,IF(O11=$FG$29,$FI$29,IF(O11=$FG$31,$FI$31,""))))))))))</f>
        <v>Terampil menulis puisi dengan memerhatikan unsur pembangunnya</v>
      </c>
      <c r="Q11" s="40"/>
      <c r="R11" s="40"/>
      <c r="S11" s="18"/>
      <c r="T11" s="1">
        <v>85</v>
      </c>
      <c r="U11" s="1">
        <v>85</v>
      </c>
      <c r="V11" s="1">
        <v>80</v>
      </c>
      <c r="W11" s="1">
        <v>82</v>
      </c>
      <c r="X11" s="1"/>
      <c r="Y11" s="1"/>
      <c r="Z11" s="1"/>
      <c r="AA11" s="1"/>
      <c r="AB11" s="1"/>
      <c r="AC11" s="1"/>
      <c r="AD11" s="1"/>
      <c r="AE11" s="18"/>
      <c r="AF11" s="1">
        <v>80</v>
      </c>
      <c r="AG11" s="1">
        <v>82</v>
      </c>
      <c r="AH11" s="1">
        <v>84</v>
      </c>
      <c r="AI11" s="1">
        <v>84</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6" t="s">
        <v>56</v>
      </c>
      <c r="FD11" s="76"/>
      <c r="FE11" s="76"/>
      <c r="FG11" s="74" t="s">
        <v>57</v>
      </c>
      <c r="FH11" s="74"/>
      <c r="FI11" s="74"/>
    </row>
    <row r="12" spans="1:167" x14ac:dyDescent="0.25">
      <c r="A12" s="19">
        <v>2</v>
      </c>
      <c r="B12" s="19">
        <v>67906</v>
      </c>
      <c r="C12" s="19" t="s">
        <v>118</v>
      </c>
      <c r="D12" s="18"/>
      <c r="E12" s="36">
        <f t="shared" si="0"/>
        <v>76</v>
      </c>
      <c r="F12" s="28" t="str">
        <f t="shared" si="1"/>
        <v>B</v>
      </c>
      <c r="G12" s="28">
        <f>IF((COUNTA(T12:AC12)&gt;0),(ROUND((AVERAGE(T12:AD12)),0)),"")</f>
        <v>76</v>
      </c>
      <c r="H12" s="28" t="str">
        <f t="shared" si="2"/>
        <v>B</v>
      </c>
      <c r="I12" s="38">
        <v>2</v>
      </c>
      <c r="J12" s="28" t="str">
        <f t="shared" si="3"/>
        <v>Memiliki kemampuan menganalisis isi, struktur teks negosiasi dan menganalisis aspek makna kebahasaan dalam teks biografi namun perlu peningkatan analisis isi debat, dan mengidentifikasi isi puisi.</v>
      </c>
      <c r="K12" s="36">
        <f t="shared" si="4"/>
        <v>79.75</v>
      </c>
      <c r="L12" s="28" t="str">
        <f t="shared" si="5"/>
        <v>B</v>
      </c>
      <c r="M12" s="28">
        <f t="shared" si="6"/>
        <v>79.75</v>
      </c>
      <c r="N12" s="28" t="str">
        <f t="shared" si="7"/>
        <v>B</v>
      </c>
      <c r="O12" s="38">
        <v>2</v>
      </c>
      <c r="P12" s="28" t="str">
        <f t="shared" si="8"/>
        <v>Terampil mengungkapkan kembali hal-hal yang dapat diteladani  dari tokoh yang terdapat dalam teks biografi  yang dibaca secara tertulis tetapi perlu peningkatan dalam menyusun teks biografi tokoh.</v>
      </c>
      <c r="Q12" s="40"/>
      <c r="R12" s="40"/>
      <c r="S12" s="18"/>
      <c r="T12" s="1">
        <v>83</v>
      </c>
      <c r="U12" s="1">
        <v>71</v>
      </c>
      <c r="V12" s="1">
        <v>76</v>
      </c>
      <c r="W12" s="1">
        <v>74</v>
      </c>
      <c r="X12" s="1"/>
      <c r="Y12" s="1"/>
      <c r="Z12" s="1"/>
      <c r="AA12" s="1"/>
      <c r="AB12" s="1"/>
      <c r="AC12" s="1"/>
      <c r="AD12" s="1"/>
      <c r="AE12" s="18"/>
      <c r="AF12" s="1">
        <v>80</v>
      </c>
      <c r="AG12" s="1">
        <v>82</v>
      </c>
      <c r="AH12" s="1">
        <v>84</v>
      </c>
      <c r="AI12" s="1">
        <v>73</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67922</v>
      </c>
      <c r="C13" s="19" t="s">
        <v>119</v>
      </c>
      <c r="D13" s="18"/>
      <c r="E13" s="36">
        <f t="shared" si="0"/>
        <v>83</v>
      </c>
      <c r="F13" s="28" t="str">
        <f t="shared" si="1"/>
        <v>B</v>
      </c>
      <c r="G13" s="28">
        <f>IF((COUNTA(T12:AC12)&gt;0),(ROUND((AVERAGE(T13:AD13)),0)),"")</f>
        <v>83</v>
      </c>
      <c r="H13" s="28" t="str">
        <f t="shared" si="2"/>
        <v>B</v>
      </c>
      <c r="I13" s="38">
        <v>4</v>
      </c>
      <c r="J13" s="28" t="str">
        <f t="shared" si="3"/>
        <v>Memiliki kemampuan menganalisis isi, struktur teks negosiasi, menganalisis aspek makna kebahasaan dalam teks biografi, analisis isi debat, dan  mengidentifikasi isi puisi.</v>
      </c>
      <c r="K13" s="36">
        <f t="shared" si="4"/>
        <v>84</v>
      </c>
      <c r="L13" s="28" t="str">
        <f t="shared" si="5"/>
        <v>B</v>
      </c>
      <c r="M13" s="28">
        <f t="shared" si="6"/>
        <v>84</v>
      </c>
      <c r="N13" s="28" t="str">
        <f t="shared" si="7"/>
        <v>B</v>
      </c>
      <c r="O13" s="38">
        <v>4</v>
      </c>
      <c r="P13" s="28" t="str">
        <f t="shared" si="8"/>
        <v>Terampil menulis puisi dengan memerhatikan unsur pembangunnya</v>
      </c>
      <c r="Q13" s="40"/>
      <c r="R13" s="40"/>
      <c r="S13" s="18"/>
      <c r="T13" s="1">
        <v>85</v>
      </c>
      <c r="U13" s="1">
        <v>84</v>
      </c>
      <c r="V13" s="1">
        <v>86</v>
      </c>
      <c r="W13" s="1">
        <v>77</v>
      </c>
      <c r="X13" s="1"/>
      <c r="Y13" s="1"/>
      <c r="Z13" s="1"/>
      <c r="AA13" s="1"/>
      <c r="AB13" s="1"/>
      <c r="AC13" s="1"/>
      <c r="AD13" s="1"/>
      <c r="AE13" s="18"/>
      <c r="AF13" s="1">
        <v>83</v>
      </c>
      <c r="AG13" s="1">
        <v>82</v>
      </c>
      <c r="AH13" s="1">
        <v>88</v>
      </c>
      <c r="AI13" s="1">
        <v>83</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5">
        <v>1</v>
      </c>
      <c r="FH13" s="77" t="s">
        <v>192</v>
      </c>
      <c r="FI13" s="77" t="s">
        <v>196</v>
      </c>
      <c r="FJ13" s="79">
        <v>18041</v>
      </c>
      <c r="FK13" s="79">
        <v>18051</v>
      </c>
    </row>
    <row r="14" spans="1:167" x14ac:dyDescent="0.25">
      <c r="A14" s="19">
        <v>4</v>
      </c>
      <c r="B14" s="19">
        <v>67937</v>
      </c>
      <c r="C14" s="19" t="s">
        <v>120</v>
      </c>
      <c r="D14" s="18"/>
      <c r="E14" s="36">
        <f t="shared" si="0"/>
        <v>83</v>
      </c>
      <c r="F14" s="28" t="str">
        <f t="shared" si="1"/>
        <v>B</v>
      </c>
      <c r="G14" s="28">
        <f>IF((COUNTA(T12:AC12)&gt;0),(ROUND((AVERAGE(T14:AD14)),0)),"")</f>
        <v>83</v>
      </c>
      <c r="H14" s="28" t="str">
        <f t="shared" si="2"/>
        <v>B</v>
      </c>
      <c r="I14" s="38">
        <v>4</v>
      </c>
      <c r="J14" s="28" t="str">
        <f t="shared" si="3"/>
        <v>Memiliki kemampuan menganalisis isi, struktur teks negosiasi, menganalisis aspek makna kebahasaan dalam teks biografi, analisis isi debat, dan  mengidentifikasi isi puisi.</v>
      </c>
      <c r="K14" s="36">
        <f t="shared" si="4"/>
        <v>84.5</v>
      </c>
      <c r="L14" s="28" t="str">
        <f t="shared" si="5"/>
        <v>A</v>
      </c>
      <c r="M14" s="28">
        <f t="shared" si="6"/>
        <v>84.5</v>
      </c>
      <c r="N14" s="28" t="str">
        <f t="shared" si="7"/>
        <v>A</v>
      </c>
      <c r="O14" s="38">
        <v>4</v>
      </c>
      <c r="P14" s="28" t="str">
        <f t="shared" si="8"/>
        <v>Terampil menulis puisi dengan memerhatikan unsur pembangunnya</v>
      </c>
      <c r="Q14" s="40"/>
      <c r="R14" s="40"/>
      <c r="S14" s="18"/>
      <c r="T14" s="1">
        <v>86</v>
      </c>
      <c r="U14" s="1">
        <v>89</v>
      </c>
      <c r="V14" s="1">
        <v>87</v>
      </c>
      <c r="W14" s="1">
        <v>70</v>
      </c>
      <c r="X14" s="1"/>
      <c r="Y14" s="1"/>
      <c r="Z14" s="1"/>
      <c r="AA14" s="1"/>
      <c r="AB14" s="1"/>
      <c r="AC14" s="1"/>
      <c r="AD14" s="1"/>
      <c r="AE14" s="18"/>
      <c r="AF14" s="1">
        <v>85</v>
      </c>
      <c r="AG14" s="1">
        <v>82</v>
      </c>
      <c r="AH14" s="1">
        <v>87</v>
      </c>
      <c r="AI14" s="1">
        <v>84</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5"/>
      <c r="FH14" s="77"/>
      <c r="FI14" s="77"/>
      <c r="FJ14" s="79"/>
      <c r="FK14" s="79"/>
    </row>
    <row r="15" spans="1:167" x14ac:dyDescent="0.25">
      <c r="A15" s="19">
        <v>5</v>
      </c>
      <c r="B15" s="19">
        <v>67954</v>
      </c>
      <c r="C15" s="19" t="s">
        <v>121</v>
      </c>
      <c r="D15" s="18"/>
      <c r="E15" s="36">
        <f t="shared" si="0"/>
        <v>78</v>
      </c>
      <c r="F15" s="28" t="str">
        <f t="shared" si="1"/>
        <v>B</v>
      </c>
      <c r="G15" s="28">
        <f>IF((COUNTA(T12:AC12)&gt;0),(ROUND((AVERAGE(T15:AD15)),0)),"")</f>
        <v>78</v>
      </c>
      <c r="H15" s="28" t="str">
        <f t="shared" si="2"/>
        <v>B</v>
      </c>
      <c r="I15" s="38">
        <v>2</v>
      </c>
      <c r="J15" s="28" t="str">
        <f t="shared" si="3"/>
        <v>Memiliki kemampuan menganalisis isi, struktur teks negosiasi dan menganalisis aspek makna kebahasaan dalam teks biografi namun perlu peningkatan analisis isi debat, dan mengidentifikasi isi puisi.</v>
      </c>
      <c r="K15" s="36">
        <f t="shared" si="4"/>
        <v>82.5</v>
      </c>
      <c r="L15" s="28" t="str">
        <f t="shared" si="5"/>
        <v>B</v>
      </c>
      <c r="M15" s="28">
        <f t="shared" si="6"/>
        <v>82.5</v>
      </c>
      <c r="N15" s="28" t="str">
        <f t="shared" si="7"/>
        <v>B</v>
      </c>
      <c r="O15" s="38">
        <v>2</v>
      </c>
      <c r="P15" s="28" t="str">
        <f t="shared" si="8"/>
        <v>Terampil mengungkapkan kembali hal-hal yang dapat diteladani  dari tokoh yang terdapat dalam teks biografi  yang dibaca secara tertulis tetapi perlu peningkatan dalam menyusun teks biografi tokoh.</v>
      </c>
      <c r="Q15" s="40"/>
      <c r="R15" s="40"/>
      <c r="S15" s="18"/>
      <c r="T15" s="1">
        <v>85</v>
      </c>
      <c r="U15" s="1">
        <v>85</v>
      </c>
      <c r="V15" s="1">
        <v>75</v>
      </c>
      <c r="W15" s="1">
        <v>65</v>
      </c>
      <c r="X15" s="1"/>
      <c r="Y15" s="1"/>
      <c r="Z15" s="1"/>
      <c r="AA15" s="1"/>
      <c r="AB15" s="1"/>
      <c r="AC15" s="1"/>
      <c r="AD15" s="1"/>
      <c r="AE15" s="18"/>
      <c r="AF15" s="1">
        <v>80</v>
      </c>
      <c r="AG15" s="1">
        <v>82</v>
      </c>
      <c r="AH15" s="1">
        <v>85</v>
      </c>
      <c r="AI15" s="1">
        <v>83</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5">
        <v>2</v>
      </c>
      <c r="FH15" s="77" t="s">
        <v>193</v>
      </c>
      <c r="FI15" s="77" t="s">
        <v>197</v>
      </c>
      <c r="FJ15" s="79">
        <v>18042</v>
      </c>
      <c r="FK15" s="79">
        <v>18052</v>
      </c>
    </row>
    <row r="16" spans="1:167" x14ac:dyDescent="0.25">
      <c r="A16" s="19">
        <v>6</v>
      </c>
      <c r="B16" s="19">
        <v>67970</v>
      </c>
      <c r="C16" s="19" t="s">
        <v>122</v>
      </c>
      <c r="D16" s="18"/>
      <c r="E16" s="36">
        <f t="shared" si="0"/>
        <v>79</v>
      </c>
      <c r="F16" s="28" t="str">
        <f t="shared" si="1"/>
        <v>B</v>
      </c>
      <c r="G16" s="28">
        <f>IF((COUNTA(T12:AC12)&gt;0),(ROUND((AVERAGE(T16:AD16)),0)),"")</f>
        <v>79</v>
      </c>
      <c r="H16" s="28" t="str">
        <f t="shared" si="2"/>
        <v>B</v>
      </c>
      <c r="I16" s="38">
        <v>3</v>
      </c>
      <c r="J16" s="28" t="str">
        <f t="shared" si="3"/>
        <v>Memiliki kemampuan menganalisis isi, struktur teks negosiasi, menganalisis aspek makna kebahasaan dalam teks biografi, dan analisis isi debat namun perlu peningkatan mengidentifikasi isi puisi.</v>
      </c>
      <c r="K16" s="36">
        <f t="shared" si="4"/>
        <v>81.25</v>
      </c>
      <c r="L16" s="28" t="str">
        <f t="shared" si="5"/>
        <v>B</v>
      </c>
      <c r="M16" s="28">
        <f t="shared" si="6"/>
        <v>81.25</v>
      </c>
      <c r="N16" s="28" t="str">
        <f t="shared" si="7"/>
        <v>B</v>
      </c>
      <c r="O16" s="38">
        <v>3</v>
      </c>
      <c r="P16"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6" s="40"/>
      <c r="R16" s="40"/>
      <c r="S16" s="18"/>
      <c r="T16" s="1">
        <v>85</v>
      </c>
      <c r="U16" s="1">
        <v>79</v>
      </c>
      <c r="V16" s="1">
        <v>77</v>
      </c>
      <c r="W16" s="1">
        <v>75</v>
      </c>
      <c r="X16" s="1"/>
      <c r="Y16" s="1"/>
      <c r="Z16" s="1"/>
      <c r="AA16" s="1"/>
      <c r="AB16" s="1"/>
      <c r="AC16" s="1"/>
      <c r="AD16" s="1"/>
      <c r="AE16" s="18"/>
      <c r="AF16" s="1">
        <v>80</v>
      </c>
      <c r="AG16" s="1">
        <v>84</v>
      </c>
      <c r="AH16" s="1">
        <v>86</v>
      </c>
      <c r="AI16" s="1">
        <v>75</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5"/>
      <c r="FH16" s="77"/>
      <c r="FI16" s="77"/>
      <c r="FJ16" s="79"/>
      <c r="FK16" s="79"/>
    </row>
    <row r="17" spans="1:167" x14ac:dyDescent="0.25">
      <c r="A17" s="19">
        <v>7</v>
      </c>
      <c r="B17" s="19">
        <v>67986</v>
      </c>
      <c r="C17" s="19" t="s">
        <v>123</v>
      </c>
      <c r="D17" s="18"/>
      <c r="E17" s="36">
        <f t="shared" si="0"/>
        <v>77</v>
      </c>
      <c r="F17" s="28" t="str">
        <f t="shared" si="1"/>
        <v>B</v>
      </c>
      <c r="G17" s="28">
        <f>IF((COUNTA(T12:AC12)&gt;0),(ROUND((AVERAGE(T17:AD17)),0)),"")</f>
        <v>77</v>
      </c>
      <c r="H17" s="28" t="str">
        <f t="shared" si="2"/>
        <v>B</v>
      </c>
      <c r="I17" s="38">
        <v>2</v>
      </c>
      <c r="J17" s="28" t="str">
        <f t="shared" si="3"/>
        <v>Memiliki kemampuan menganalisis isi, struktur teks negosiasi dan menganalisis aspek makna kebahasaan dalam teks biografi namun perlu peningkatan analisis isi debat, dan mengidentifikasi isi puisi.</v>
      </c>
      <c r="K17" s="36">
        <f t="shared" si="4"/>
        <v>80.25</v>
      </c>
      <c r="L17" s="28" t="str">
        <f t="shared" si="5"/>
        <v>B</v>
      </c>
      <c r="M17" s="28">
        <f t="shared" si="6"/>
        <v>80.25</v>
      </c>
      <c r="N17" s="28" t="str">
        <f t="shared" si="7"/>
        <v>B</v>
      </c>
      <c r="O17" s="38">
        <v>2</v>
      </c>
      <c r="P17" s="28" t="str">
        <f t="shared" si="8"/>
        <v>Terampil mengungkapkan kembali hal-hal yang dapat diteladani  dari tokoh yang terdapat dalam teks biografi  yang dibaca secara tertulis tetapi perlu peningkatan dalam menyusun teks biografi tokoh.</v>
      </c>
      <c r="Q17" s="40"/>
      <c r="R17" s="40"/>
      <c r="S17" s="18"/>
      <c r="T17" s="1">
        <v>79</v>
      </c>
      <c r="U17" s="1">
        <v>81</v>
      </c>
      <c r="V17" s="1">
        <v>76</v>
      </c>
      <c r="W17" s="1">
        <v>70</v>
      </c>
      <c r="X17" s="1"/>
      <c r="Y17" s="1"/>
      <c r="Z17" s="1"/>
      <c r="AA17" s="1"/>
      <c r="AB17" s="1"/>
      <c r="AC17" s="1"/>
      <c r="AD17" s="1"/>
      <c r="AE17" s="18"/>
      <c r="AF17" s="1">
        <v>80</v>
      </c>
      <c r="AG17" s="1">
        <v>82</v>
      </c>
      <c r="AH17" s="1">
        <v>85</v>
      </c>
      <c r="AI17" s="1">
        <v>74</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5">
        <v>3</v>
      </c>
      <c r="FH17" s="77" t="s">
        <v>194</v>
      </c>
      <c r="FI17" s="77" t="s">
        <v>198</v>
      </c>
      <c r="FJ17" s="79">
        <v>18043</v>
      </c>
      <c r="FK17" s="79">
        <v>18053</v>
      </c>
    </row>
    <row r="18" spans="1:167" x14ac:dyDescent="0.25">
      <c r="A18" s="19">
        <v>8</v>
      </c>
      <c r="B18" s="19">
        <v>68002</v>
      </c>
      <c r="C18" s="19" t="s">
        <v>124</v>
      </c>
      <c r="D18" s="18"/>
      <c r="E18" s="36">
        <f t="shared" si="0"/>
        <v>86</v>
      </c>
      <c r="F18" s="28" t="str">
        <f t="shared" si="1"/>
        <v>A</v>
      </c>
      <c r="G18" s="28">
        <f>IF((COUNTA(T12:AC12)&gt;0),(ROUND((AVERAGE(T18:AD18)),0)),"")</f>
        <v>86</v>
      </c>
      <c r="H18" s="28" t="str">
        <f t="shared" si="2"/>
        <v>A</v>
      </c>
      <c r="I18" s="38">
        <v>4</v>
      </c>
      <c r="J18" s="28" t="str">
        <f t="shared" si="3"/>
        <v>Memiliki kemampuan menganalisis isi, struktur teks negosiasi, menganalisis aspek makna kebahasaan dalam teks biografi, analisis isi debat, dan  mengidentifikasi isi puisi.</v>
      </c>
      <c r="K18" s="36">
        <f t="shared" si="4"/>
        <v>86</v>
      </c>
      <c r="L18" s="28" t="str">
        <f t="shared" si="5"/>
        <v>A</v>
      </c>
      <c r="M18" s="28">
        <f t="shared" si="6"/>
        <v>86</v>
      </c>
      <c r="N18" s="28" t="str">
        <f t="shared" si="7"/>
        <v>A</v>
      </c>
      <c r="O18" s="38">
        <v>4</v>
      </c>
      <c r="P18" s="28" t="str">
        <f t="shared" si="8"/>
        <v>Terampil menulis puisi dengan memerhatikan unsur pembangunnya</v>
      </c>
      <c r="Q18" s="40"/>
      <c r="R18" s="40"/>
      <c r="S18" s="18"/>
      <c r="T18" s="1">
        <v>89</v>
      </c>
      <c r="U18" s="1">
        <v>87</v>
      </c>
      <c r="V18" s="1">
        <v>86</v>
      </c>
      <c r="W18" s="1">
        <v>81</v>
      </c>
      <c r="X18" s="1"/>
      <c r="Y18" s="1"/>
      <c r="Z18" s="1"/>
      <c r="AA18" s="1"/>
      <c r="AB18" s="1"/>
      <c r="AC18" s="1"/>
      <c r="AD18" s="1"/>
      <c r="AE18" s="18"/>
      <c r="AF18" s="1">
        <v>87</v>
      </c>
      <c r="AG18" s="1">
        <v>88</v>
      </c>
      <c r="AH18" s="1">
        <v>84</v>
      </c>
      <c r="AI18" s="1">
        <v>85</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5"/>
      <c r="FH18" s="77"/>
      <c r="FI18" s="77"/>
      <c r="FJ18" s="79"/>
      <c r="FK18" s="79"/>
    </row>
    <row r="19" spans="1:167" x14ac:dyDescent="0.25">
      <c r="A19" s="19">
        <v>9</v>
      </c>
      <c r="B19" s="19">
        <v>68018</v>
      </c>
      <c r="C19" s="19" t="s">
        <v>125</v>
      </c>
      <c r="D19" s="18"/>
      <c r="E19" s="36">
        <f t="shared" si="0"/>
        <v>83</v>
      </c>
      <c r="F19" s="28" t="str">
        <f t="shared" si="1"/>
        <v>B</v>
      </c>
      <c r="G19" s="28">
        <f>IF((COUNTA(T12:AC12)&gt;0),(ROUND((AVERAGE(T19:AD19)),0)),"")</f>
        <v>83</v>
      </c>
      <c r="H19" s="28" t="str">
        <f t="shared" si="2"/>
        <v>B</v>
      </c>
      <c r="I19" s="38">
        <v>4</v>
      </c>
      <c r="J19" s="28" t="str">
        <f t="shared" si="3"/>
        <v>Memiliki kemampuan menganalisis isi, struktur teks negosiasi, menganalisis aspek makna kebahasaan dalam teks biografi, analisis isi debat, dan  mengidentifikasi isi puisi.</v>
      </c>
      <c r="K19" s="36">
        <f t="shared" si="4"/>
        <v>84.75</v>
      </c>
      <c r="L19" s="28" t="str">
        <f t="shared" si="5"/>
        <v>A</v>
      </c>
      <c r="M19" s="28">
        <f t="shared" si="6"/>
        <v>84.75</v>
      </c>
      <c r="N19" s="28" t="str">
        <f t="shared" si="7"/>
        <v>A</v>
      </c>
      <c r="O19" s="38">
        <v>4</v>
      </c>
      <c r="P19" s="28" t="str">
        <f t="shared" si="8"/>
        <v>Terampil menulis puisi dengan memerhatikan unsur pembangunnya</v>
      </c>
      <c r="Q19" s="40"/>
      <c r="R19" s="40"/>
      <c r="S19" s="18"/>
      <c r="T19" s="1">
        <v>87.2</v>
      </c>
      <c r="U19" s="1">
        <v>85</v>
      </c>
      <c r="V19" s="1">
        <v>80</v>
      </c>
      <c r="W19" s="1">
        <v>79</v>
      </c>
      <c r="X19" s="1"/>
      <c r="Y19" s="1"/>
      <c r="Z19" s="1"/>
      <c r="AA19" s="1"/>
      <c r="AB19" s="1"/>
      <c r="AC19" s="1"/>
      <c r="AD19" s="1"/>
      <c r="AE19" s="18"/>
      <c r="AF19" s="1">
        <v>85</v>
      </c>
      <c r="AG19" s="1">
        <v>81</v>
      </c>
      <c r="AH19" s="1">
        <v>85</v>
      </c>
      <c r="AI19" s="1">
        <v>88</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5">
        <v>4</v>
      </c>
      <c r="FH19" s="77" t="s">
        <v>195</v>
      </c>
      <c r="FI19" s="77" t="s">
        <v>199</v>
      </c>
      <c r="FJ19" s="79">
        <v>18044</v>
      </c>
      <c r="FK19" s="79">
        <v>18054</v>
      </c>
    </row>
    <row r="20" spans="1:167" x14ac:dyDescent="0.25">
      <c r="A20" s="19">
        <v>10</v>
      </c>
      <c r="B20" s="19">
        <v>68034</v>
      </c>
      <c r="C20" s="19" t="s">
        <v>126</v>
      </c>
      <c r="D20" s="18"/>
      <c r="E20" s="36">
        <f t="shared" si="0"/>
        <v>84</v>
      </c>
      <c r="F20" s="28" t="str">
        <f t="shared" si="1"/>
        <v>B</v>
      </c>
      <c r="G20" s="28">
        <f>IF((COUNTA(T12:AC12)&gt;0),(ROUND((AVERAGE(T20:AD20)),0)),"")</f>
        <v>84</v>
      </c>
      <c r="H20" s="28" t="str">
        <f t="shared" si="2"/>
        <v>B</v>
      </c>
      <c r="I20" s="38">
        <v>4</v>
      </c>
      <c r="J20" s="28" t="str">
        <f t="shared" si="3"/>
        <v>Memiliki kemampuan menganalisis isi, struktur teks negosiasi, menganalisis aspek makna kebahasaan dalam teks biografi, analisis isi debat, dan  mengidentifikasi isi puisi.</v>
      </c>
      <c r="K20" s="36">
        <f t="shared" si="4"/>
        <v>84.5</v>
      </c>
      <c r="L20" s="28" t="str">
        <f t="shared" si="5"/>
        <v>A</v>
      </c>
      <c r="M20" s="28">
        <f t="shared" si="6"/>
        <v>84.5</v>
      </c>
      <c r="N20" s="28" t="str">
        <f t="shared" si="7"/>
        <v>A</v>
      </c>
      <c r="O20" s="38">
        <v>4</v>
      </c>
      <c r="P20" s="28" t="str">
        <f t="shared" si="8"/>
        <v>Terampil menulis puisi dengan memerhatikan unsur pembangunnya</v>
      </c>
      <c r="Q20" s="40"/>
      <c r="R20" s="40"/>
      <c r="S20" s="18"/>
      <c r="T20" s="1">
        <v>85</v>
      </c>
      <c r="U20" s="1">
        <v>82</v>
      </c>
      <c r="V20" s="1">
        <v>84</v>
      </c>
      <c r="W20" s="1">
        <v>84</v>
      </c>
      <c r="X20" s="1"/>
      <c r="Y20" s="1"/>
      <c r="Z20" s="1"/>
      <c r="AA20" s="1"/>
      <c r="AB20" s="1"/>
      <c r="AC20" s="1"/>
      <c r="AD20" s="1"/>
      <c r="AE20" s="18"/>
      <c r="AF20" s="1">
        <v>84</v>
      </c>
      <c r="AG20" s="1">
        <v>82</v>
      </c>
      <c r="AH20" s="1">
        <v>87</v>
      </c>
      <c r="AI20" s="1">
        <v>85</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5"/>
      <c r="FH20" s="77"/>
      <c r="FI20" s="77"/>
      <c r="FJ20" s="79"/>
      <c r="FK20" s="79"/>
    </row>
    <row r="21" spans="1:167" x14ac:dyDescent="0.25">
      <c r="A21" s="19">
        <v>11</v>
      </c>
      <c r="B21" s="19">
        <v>68050</v>
      </c>
      <c r="C21" s="19" t="s">
        <v>127</v>
      </c>
      <c r="D21" s="18"/>
      <c r="E21" s="36">
        <f t="shared" si="0"/>
        <v>77</v>
      </c>
      <c r="F21" s="28" t="str">
        <f t="shared" si="1"/>
        <v>B</v>
      </c>
      <c r="G21" s="28">
        <f>IF((COUNTA(T12:AC12)&gt;0),(ROUND((AVERAGE(T21:AD21)),0)),"")</f>
        <v>77</v>
      </c>
      <c r="H21" s="28" t="str">
        <f t="shared" si="2"/>
        <v>B</v>
      </c>
      <c r="I21" s="38">
        <v>2</v>
      </c>
      <c r="J21" s="28" t="str">
        <f t="shared" si="3"/>
        <v>Memiliki kemampuan menganalisis isi, struktur teks negosiasi dan menganalisis aspek makna kebahasaan dalam teks biografi namun perlu peningkatan analisis isi debat, dan mengidentifikasi isi puisi.</v>
      </c>
      <c r="K21" s="36">
        <f t="shared" si="4"/>
        <v>83</v>
      </c>
      <c r="L21" s="28" t="str">
        <f t="shared" si="5"/>
        <v>B</v>
      </c>
      <c r="M21" s="28">
        <f t="shared" si="6"/>
        <v>83</v>
      </c>
      <c r="N21" s="28" t="str">
        <f t="shared" si="7"/>
        <v>B</v>
      </c>
      <c r="O21" s="38">
        <v>2</v>
      </c>
      <c r="P21" s="28" t="str">
        <f t="shared" si="8"/>
        <v>Terampil mengungkapkan kembali hal-hal yang dapat diteladani  dari tokoh yang terdapat dalam teks biografi  yang dibaca secara tertulis tetapi perlu peningkatan dalam menyusun teks biografi tokoh.</v>
      </c>
      <c r="Q21" s="40"/>
      <c r="R21" s="40"/>
      <c r="S21" s="18"/>
      <c r="T21" s="1">
        <v>77</v>
      </c>
      <c r="U21" s="1">
        <v>79</v>
      </c>
      <c r="V21" s="1">
        <v>79</v>
      </c>
      <c r="W21" s="1">
        <v>74</v>
      </c>
      <c r="X21" s="1"/>
      <c r="Y21" s="1"/>
      <c r="Z21" s="1"/>
      <c r="AA21" s="1"/>
      <c r="AB21" s="1"/>
      <c r="AC21" s="1"/>
      <c r="AD21" s="1"/>
      <c r="AE21" s="18"/>
      <c r="AF21" s="1">
        <v>80</v>
      </c>
      <c r="AG21" s="1">
        <v>82</v>
      </c>
      <c r="AH21" s="1">
        <v>86</v>
      </c>
      <c r="AI21" s="1">
        <v>84</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5">
        <v>5</v>
      </c>
      <c r="FH21" s="77"/>
      <c r="FI21" s="77"/>
      <c r="FJ21" s="79">
        <v>18045</v>
      </c>
      <c r="FK21" s="79">
        <v>18055</v>
      </c>
    </row>
    <row r="22" spans="1:167" x14ac:dyDescent="0.25">
      <c r="A22" s="19">
        <v>12</v>
      </c>
      <c r="B22" s="19">
        <v>68066</v>
      </c>
      <c r="C22" s="19" t="s">
        <v>128</v>
      </c>
      <c r="D22" s="18"/>
      <c r="E22" s="36">
        <f t="shared" si="0"/>
        <v>80</v>
      </c>
      <c r="F22" s="28" t="str">
        <f t="shared" si="1"/>
        <v>B</v>
      </c>
      <c r="G22" s="28">
        <f>IF((COUNTA(T12:AC12)&gt;0),(ROUND((AVERAGE(T22:AD22)),0)),"")</f>
        <v>80</v>
      </c>
      <c r="H22" s="28" t="str">
        <f t="shared" si="2"/>
        <v>B</v>
      </c>
      <c r="I22" s="38">
        <v>3</v>
      </c>
      <c r="J22" s="28" t="str">
        <f t="shared" si="3"/>
        <v>Memiliki kemampuan menganalisis isi, struktur teks negosiasi, menganalisis aspek makna kebahasaan dalam teks biografi, dan analisis isi debat namun perlu peningkatan mengidentifikasi isi puisi.</v>
      </c>
      <c r="K22" s="36">
        <f t="shared" si="4"/>
        <v>83.25</v>
      </c>
      <c r="L22" s="28" t="str">
        <f t="shared" si="5"/>
        <v>B</v>
      </c>
      <c r="M22" s="28">
        <f t="shared" si="6"/>
        <v>83.25</v>
      </c>
      <c r="N22" s="28" t="str">
        <f t="shared" si="7"/>
        <v>B</v>
      </c>
      <c r="O22" s="38">
        <v>3</v>
      </c>
      <c r="P22"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2" s="40"/>
      <c r="R22" s="40"/>
      <c r="S22" s="18"/>
      <c r="T22" s="1">
        <v>75.400000000000006</v>
      </c>
      <c r="U22" s="1">
        <v>81</v>
      </c>
      <c r="V22" s="1">
        <v>87</v>
      </c>
      <c r="W22" s="1">
        <v>75</v>
      </c>
      <c r="X22" s="1"/>
      <c r="Y22" s="1"/>
      <c r="Z22" s="1"/>
      <c r="AA22" s="1"/>
      <c r="AB22" s="1"/>
      <c r="AC22" s="1"/>
      <c r="AD22" s="1"/>
      <c r="AE22" s="18"/>
      <c r="AF22" s="1">
        <v>82</v>
      </c>
      <c r="AG22" s="1">
        <v>82</v>
      </c>
      <c r="AH22" s="1">
        <v>84</v>
      </c>
      <c r="AI22" s="1">
        <v>85</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5"/>
      <c r="FH22" s="77"/>
      <c r="FI22" s="77"/>
      <c r="FJ22" s="79"/>
      <c r="FK22" s="79"/>
    </row>
    <row r="23" spans="1:167" x14ac:dyDescent="0.25">
      <c r="A23" s="19">
        <v>13</v>
      </c>
      <c r="B23" s="19">
        <v>68082</v>
      </c>
      <c r="C23" s="19" t="s">
        <v>129</v>
      </c>
      <c r="D23" s="18"/>
      <c r="E23" s="36">
        <f t="shared" si="0"/>
        <v>83</v>
      </c>
      <c r="F23" s="28" t="str">
        <f t="shared" si="1"/>
        <v>B</v>
      </c>
      <c r="G23" s="28">
        <f>IF((COUNTA(T12:AC12)&gt;0),(ROUND((AVERAGE(T23:AD23)),0)),"")</f>
        <v>83</v>
      </c>
      <c r="H23" s="28" t="str">
        <f t="shared" si="2"/>
        <v>B</v>
      </c>
      <c r="I23" s="38">
        <v>4</v>
      </c>
      <c r="J23" s="28" t="str">
        <f t="shared" si="3"/>
        <v>Memiliki kemampuan menganalisis isi, struktur teks negosiasi, menganalisis aspek makna kebahasaan dalam teks biografi, analisis isi debat, dan  mengidentifikasi isi puisi.</v>
      </c>
      <c r="K23" s="36">
        <f t="shared" si="4"/>
        <v>85.5</v>
      </c>
      <c r="L23" s="28" t="str">
        <f t="shared" si="5"/>
        <v>A</v>
      </c>
      <c r="M23" s="28">
        <f t="shared" si="6"/>
        <v>85.5</v>
      </c>
      <c r="N23" s="28" t="str">
        <f t="shared" si="7"/>
        <v>A</v>
      </c>
      <c r="O23" s="38">
        <v>4</v>
      </c>
      <c r="P23" s="28" t="str">
        <f t="shared" si="8"/>
        <v>Terampil menulis puisi dengan memerhatikan unsur pembangunnya</v>
      </c>
      <c r="Q23" s="40"/>
      <c r="R23" s="40"/>
      <c r="S23" s="18"/>
      <c r="T23" s="1">
        <v>90</v>
      </c>
      <c r="U23" s="1">
        <v>83</v>
      </c>
      <c r="V23" s="1">
        <v>81</v>
      </c>
      <c r="W23" s="1">
        <v>77</v>
      </c>
      <c r="X23" s="1"/>
      <c r="Y23" s="1"/>
      <c r="Z23" s="1"/>
      <c r="AA23" s="1"/>
      <c r="AB23" s="1"/>
      <c r="AC23" s="1"/>
      <c r="AD23" s="1"/>
      <c r="AE23" s="18"/>
      <c r="AF23" s="1">
        <v>89</v>
      </c>
      <c r="AG23" s="1">
        <v>83</v>
      </c>
      <c r="AH23" s="1">
        <v>84</v>
      </c>
      <c r="AI23" s="1">
        <v>86</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5">
        <v>6</v>
      </c>
      <c r="FH23" s="77"/>
      <c r="FI23" s="77"/>
      <c r="FJ23" s="79">
        <v>18046</v>
      </c>
      <c r="FK23" s="79">
        <v>18056</v>
      </c>
    </row>
    <row r="24" spans="1:167" x14ac:dyDescent="0.25">
      <c r="A24" s="19">
        <v>14</v>
      </c>
      <c r="B24" s="19">
        <v>68097</v>
      </c>
      <c r="C24" s="19" t="s">
        <v>130</v>
      </c>
      <c r="D24" s="18"/>
      <c r="E24" s="36">
        <f t="shared" si="0"/>
        <v>80</v>
      </c>
      <c r="F24" s="28" t="str">
        <f t="shared" si="1"/>
        <v>B</v>
      </c>
      <c r="G24" s="28">
        <f>IF((COUNTA(T12:AC12)&gt;0),(ROUND((AVERAGE(T24:AD24)),0)),"")</f>
        <v>80</v>
      </c>
      <c r="H24" s="28" t="str">
        <f t="shared" si="2"/>
        <v>B</v>
      </c>
      <c r="I24" s="38">
        <v>3</v>
      </c>
      <c r="J24" s="28" t="str">
        <f t="shared" si="3"/>
        <v>Memiliki kemampuan menganalisis isi, struktur teks negosiasi, menganalisis aspek makna kebahasaan dalam teks biografi, dan analisis isi debat namun perlu peningkatan mengidentifikasi isi puisi.</v>
      </c>
      <c r="K24" s="36">
        <f t="shared" si="4"/>
        <v>84.5</v>
      </c>
      <c r="L24" s="28" t="str">
        <f t="shared" si="5"/>
        <v>A</v>
      </c>
      <c r="M24" s="28">
        <f t="shared" si="6"/>
        <v>84.5</v>
      </c>
      <c r="N24" s="28" t="str">
        <f t="shared" si="7"/>
        <v>A</v>
      </c>
      <c r="O24" s="38">
        <v>3</v>
      </c>
      <c r="P24"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4" s="40"/>
      <c r="R24" s="40"/>
      <c r="S24" s="18"/>
      <c r="T24" s="1">
        <v>80</v>
      </c>
      <c r="U24" s="1">
        <v>88</v>
      </c>
      <c r="V24" s="1">
        <v>85</v>
      </c>
      <c r="W24" s="1">
        <v>68</v>
      </c>
      <c r="X24" s="1"/>
      <c r="Y24" s="1"/>
      <c r="Z24" s="1"/>
      <c r="AA24" s="1"/>
      <c r="AB24" s="1"/>
      <c r="AC24" s="1"/>
      <c r="AD24" s="1"/>
      <c r="AE24" s="18"/>
      <c r="AF24" s="1">
        <v>83</v>
      </c>
      <c r="AG24" s="1">
        <v>81</v>
      </c>
      <c r="AH24" s="1">
        <v>90</v>
      </c>
      <c r="AI24" s="1">
        <v>84</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5"/>
      <c r="FH24" s="77"/>
      <c r="FI24" s="77"/>
      <c r="FJ24" s="79"/>
      <c r="FK24" s="79"/>
    </row>
    <row r="25" spans="1:167" x14ac:dyDescent="0.25">
      <c r="A25" s="19">
        <v>15</v>
      </c>
      <c r="B25" s="19">
        <v>68114</v>
      </c>
      <c r="C25" s="19" t="s">
        <v>131</v>
      </c>
      <c r="D25" s="18"/>
      <c r="E25" s="36">
        <f t="shared" si="0"/>
        <v>77</v>
      </c>
      <c r="F25" s="28" t="str">
        <f t="shared" si="1"/>
        <v>B</v>
      </c>
      <c r="G25" s="28">
        <f>IF((COUNTA(T12:AC12)&gt;0),(ROUND((AVERAGE(T25:AD25)),0)),"")</f>
        <v>77</v>
      </c>
      <c r="H25" s="28" t="str">
        <f t="shared" si="2"/>
        <v>B</v>
      </c>
      <c r="I25" s="38">
        <v>2</v>
      </c>
      <c r="J25" s="28" t="str">
        <f t="shared" si="3"/>
        <v>Memiliki kemampuan menganalisis isi, struktur teks negosiasi dan menganalisis aspek makna kebahasaan dalam teks biografi namun perlu peningkatan analisis isi debat, dan mengidentifikasi isi puisi.</v>
      </c>
      <c r="K25" s="36">
        <f t="shared" si="4"/>
        <v>82.25</v>
      </c>
      <c r="L25" s="28" t="str">
        <f t="shared" si="5"/>
        <v>B</v>
      </c>
      <c r="M25" s="28">
        <f t="shared" si="6"/>
        <v>82.25</v>
      </c>
      <c r="N25" s="28" t="str">
        <f t="shared" si="7"/>
        <v>B</v>
      </c>
      <c r="O25" s="38">
        <v>2</v>
      </c>
      <c r="P25" s="28" t="str">
        <f t="shared" si="8"/>
        <v>Terampil mengungkapkan kembali hal-hal yang dapat diteladani  dari tokoh yang terdapat dalam teks biografi  yang dibaca secara tertulis tetapi perlu peningkatan dalam menyusun teks biografi tokoh.</v>
      </c>
      <c r="Q25" s="40"/>
      <c r="R25" s="40"/>
      <c r="S25" s="18"/>
      <c r="T25" s="1">
        <v>73</v>
      </c>
      <c r="U25" s="1">
        <v>79</v>
      </c>
      <c r="V25" s="1">
        <v>75</v>
      </c>
      <c r="W25" s="1">
        <v>79</v>
      </c>
      <c r="X25" s="1"/>
      <c r="Y25" s="1"/>
      <c r="Z25" s="1"/>
      <c r="AA25" s="1"/>
      <c r="AB25" s="1"/>
      <c r="AC25" s="1"/>
      <c r="AD25" s="1"/>
      <c r="AE25" s="18"/>
      <c r="AF25" s="1">
        <v>84</v>
      </c>
      <c r="AG25" s="1">
        <v>84</v>
      </c>
      <c r="AH25" s="1">
        <v>86</v>
      </c>
      <c r="AI25" s="1">
        <v>75</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7" t="s">
        <v>80</v>
      </c>
      <c r="FD25" s="47"/>
      <c r="FE25" s="47"/>
      <c r="FG25" s="75">
        <v>7</v>
      </c>
      <c r="FH25" s="77"/>
      <c r="FI25" s="77"/>
      <c r="FJ25" s="79">
        <v>18047</v>
      </c>
      <c r="FK25" s="79">
        <v>18057</v>
      </c>
    </row>
    <row r="26" spans="1:167" x14ac:dyDescent="0.25">
      <c r="A26" s="19">
        <v>16</v>
      </c>
      <c r="B26" s="19">
        <v>68129</v>
      </c>
      <c r="C26" s="19" t="s">
        <v>132</v>
      </c>
      <c r="D26" s="18"/>
      <c r="E26" s="36">
        <f t="shared" si="0"/>
        <v>77</v>
      </c>
      <c r="F26" s="28" t="str">
        <f t="shared" si="1"/>
        <v>B</v>
      </c>
      <c r="G26" s="28">
        <f>IF((COUNTA(T12:AC12)&gt;0),(ROUND((AVERAGE(T26:AD26)),0)),"")</f>
        <v>77</v>
      </c>
      <c r="H26" s="28" t="str">
        <f t="shared" si="2"/>
        <v>B</v>
      </c>
      <c r="I26" s="38">
        <v>2</v>
      </c>
      <c r="J26" s="28" t="str">
        <f t="shared" si="3"/>
        <v>Memiliki kemampuan menganalisis isi, struktur teks negosiasi dan menganalisis aspek makna kebahasaan dalam teks biografi namun perlu peningkatan analisis isi debat, dan mengidentifikasi isi puisi.</v>
      </c>
      <c r="K26" s="36">
        <f t="shared" si="4"/>
        <v>79</v>
      </c>
      <c r="L26" s="28" t="str">
        <f t="shared" si="5"/>
        <v>B</v>
      </c>
      <c r="M26" s="28">
        <f t="shared" si="6"/>
        <v>79</v>
      </c>
      <c r="N26" s="28" t="str">
        <f t="shared" si="7"/>
        <v>B</v>
      </c>
      <c r="O26" s="38">
        <v>2</v>
      </c>
      <c r="P26" s="28" t="str">
        <f t="shared" si="8"/>
        <v>Terampil mengungkapkan kembali hal-hal yang dapat diteladani  dari tokoh yang terdapat dalam teks biografi  yang dibaca secara tertulis tetapi perlu peningkatan dalam menyusun teks biografi tokoh.</v>
      </c>
      <c r="Q26" s="40"/>
      <c r="R26" s="40"/>
      <c r="S26" s="18"/>
      <c r="T26" s="1">
        <v>86</v>
      </c>
      <c r="U26" s="1">
        <v>83</v>
      </c>
      <c r="V26" s="1">
        <v>78</v>
      </c>
      <c r="W26" s="1">
        <v>61</v>
      </c>
      <c r="X26" s="1"/>
      <c r="Y26" s="1"/>
      <c r="Z26" s="1"/>
      <c r="AA26" s="1"/>
      <c r="AB26" s="1"/>
      <c r="AC26" s="1"/>
      <c r="AD26" s="1"/>
      <c r="AE26" s="18"/>
      <c r="AF26" s="1">
        <v>80</v>
      </c>
      <c r="AG26" s="1">
        <v>81</v>
      </c>
      <c r="AH26" s="1">
        <v>82</v>
      </c>
      <c r="AI26" s="1">
        <v>73</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5"/>
      <c r="FH26" s="77"/>
      <c r="FI26" s="77"/>
      <c r="FJ26" s="79"/>
      <c r="FK26" s="79"/>
    </row>
    <row r="27" spans="1:167" x14ac:dyDescent="0.25">
      <c r="A27" s="19">
        <v>17</v>
      </c>
      <c r="B27" s="19">
        <v>68146</v>
      </c>
      <c r="C27" s="19" t="s">
        <v>133</v>
      </c>
      <c r="D27" s="18"/>
      <c r="E27" s="36">
        <f t="shared" si="0"/>
        <v>77</v>
      </c>
      <c r="F27" s="28" t="str">
        <f t="shared" si="1"/>
        <v>B</v>
      </c>
      <c r="G27" s="28">
        <f>IF((COUNTA(T12:AC12)&gt;0),(ROUND((AVERAGE(T27:AD27)),0)),"")</f>
        <v>77</v>
      </c>
      <c r="H27" s="28" t="str">
        <f t="shared" si="2"/>
        <v>B</v>
      </c>
      <c r="I27" s="38">
        <v>2</v>
      </c>
      <c r="J27" s="28" t="str">
        <f t="shared" si="3"/>
        <v>Memiliki kemampuan menganalisis isi, struktur teks negosiasi dan menganalisis aspek makna kebahasaan dalam teks biografi namun perlu peningkatan analisis isi debat, dan mengidentifikasi isi puisi.</v>
      </c>
      <c r="K27" s="36">
        <f t="shared" si="4"/>
        <v>82</v>
      </c>
      <c r="L27" s="28" t="str">
        <f t="shared" si="5"/>
        <v>B</v>
      </c>
      <c r="M27" s="28">
        <f t="shared" si="6"/>
        <v>82</v>
      </c>
      <c r="N27" s="28" t="str">
        <f t="shared" si="7"/>
        <v>B</v>
      </c>
      <c r="O27" s="38">
        <v>2</v>
      </c>
      <c r="P27" s="28" t="str">
        <f t="shared" si="8"/>
        <v>Terampil mengungkapkan kembali hal-hal yang dapat diteladani  dari tokoh yang terdapat dalam teks biografi  yang dibaca secara tertulis tetapi perlu peningkatan dalam menyusun teks biografi tokoh.</v>
      </c>
      <c r="Q27" s="40"/>
      <c r="R27" s="40"/>
      <c r="S27" s="18"/>
      <c r="T27" s="1">
        <v>84</v>
      </c>
      <c r="U27" s="1">
        <v>80.666666666666671</v>
      </c>
      <c r="V27" s="1">
        <v>74</v>
      </c>
      <c r="W27" s="1">
        <v>70</v>
      </c>
      <c r="X27" s="1"/>
      <c r="Y27" s="1"/>
      <c r="Z27" s="1"/>
      <c r="AA27" s="1"/>
      <c r="AB27" s="1"/>
      <c r="AC27" s="1"/>
      <c r="AD27" s="1"/>
      <c r="AE27" s="18"/>
      <c r="AF27" s="1">
        <v>80</v>
      </c>
      <c r="AG27" s="1">
        <v>84</v>
      </c>
      <c r="AH27" s="1">
        <v>89</v>
      </c>
      <c r="AI27" s="1">
        <v>75</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5">
        <v>8</v>
      </c>
      <c r="FH27" s="77"/>
      <c r="FI27" s="77"/>
      <c r="FJ27" s="79">
        <v>18048</v>
      </c>
      <c r="FK27" s="79">
        <v>18058</v>
      </c>
    </row>
    <row r="28" spans="1:167" x14ac:dyDescent="0.25">
      <c r="A28" s="19">
        <v>18</v>
      </c>
      <c r="B28" s="19">
        <v>68161</v>
      </c>
      <c r="C28" s="19" t="s">
        <v>134</v>
      </c>
      <c r="D28" s="18"/>
      <c r="E28" s="36">
        <f t="shared" si="0"/>
        <v>80</v>
      </c>
      <c r="F28" s="28" t="str">
        <f t="shared" si="1"/>
        <v>B</v>
      </c>
      <c r="G28" s="28">
        <f>IF((COUNTA(T12:AC12)&gt;0),(ROUND((AVERAGE(T28:AD28)),0)),"")</f>
        <v>80</v>
      </c>
      <c r="H28" s="28" t="str">
        <f t="shared" si="2"/>
        <v>B</v>
      </c>
      <c r="I28" s="38">
        <v>3</v>
      </c>
      <c r="J28" s="28" t="str">
        <f t="shared" si="3"/>
        <v>Memiliki kemampuan menganalisis isi, struktur teks negosiasi, menganalisis aspek makna kebahasaan dalam teks biografi, dan analisis isi debat namun perlu peningkatan mengidentifikasi isi puisi.</v>
      </c>
      <c r="K28" s="36">
        <f t="shared" si="4"/>
        <v>83</v>
      </c>
      <c r="L28" s="28" t="str">
        <f t="shared" si="5"/>
        <v>B</v>
      </c>
      <c r="M28" s="28">
        <f t="shared" si="6"/>
        <v>83</v>
      </c>
      <c r="N28" s="28" t="str">
        <f t="shared" si="7"/>
        <v>B</v>
      </c>
      <c r="O28" s="38">
        <v>3</v>
      </c>
      <c r="P28"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8" s="40"/>
      <c r="R28" s="40"/>
      <c r="S28" s="18"/>
      <c r="T28" s="1">
        <v>86.2</v>
      </c>
      <c r="U28" s="1">
        <v>80</v>
      </c>
      <c r="V28" s="1">
        <v>72</v>
      </c>
      <c r="W28" s="1">
        <v>81</v>
      </c>
      <c r="X28" s="1"/>
      <c r="Y28" s="1"/>
      <c r="Z28" s="1"/>
      <c r="AA28" s="1"/>
      <c r="AB28" s="1"/>
      <c r="AC28" s="1"/>
      <c r="AD28" s="1"/>
      <c r="AE28" s="18"/>
      <c r="AF28" s="1">
        <v>80</v>
      </c>
      <c r="AG28" s="1">
        <v>82</v>
      </c>
      <c r="AH28" s="1">
        <v>85</v>
      </c>
      <c r="AI28" s="1">
        <v>85</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5"/>
      <c r="FH28" s="77"/>
      <c r="FI28" s="77"/>
      <c r="FJ28" s="79"/>
      <c r="FK28" s="79"/>
    </row>
    <row r="29" spans="1:167" x14ac:dyDescent="0.25">
      <c r="A29" s="19">
        <v>19</v>
      </c>
      <c r="B29" s="19">
        <v>68177</v>
      </c>
      <c r="C29" s="19" t="s">
        <v>135</v>
      </c>
      <c r="D29" s="18"/>
      <c r="E29" s="36">
        <f t="shared" si="0"/>
        <v>81</v>
      </c>
      <c r="F29" s="28" t="str">
        <f t="shared" si="1"/>
        <v>B</v>
      </c>
      <c r="G29" s="28">
        <f>IF((COUNTA(T12:AC12)&gt;0),(ROUND((AVERAGE(T29:AD29)),0)),"")</f>
        <v>81</v>
      </c>
      <c r="H29" s="28" t="str">
        <f t="shared" si="2"/>
        <v>B</v>
      </c>
      <c r="I29" s="38">
        <v>3</v>
      </c>
      <c r="J29" s="28" t="str">
        <f t="shared" si="3"/>
        <v>Memiliki kemampuan menganalisis isi, struktur teks negosiasi, menganalisis aspek makna kebahasaan dalam teks biografi, dan analisis isi debat namun perlu peningkatan mengidentifikasi isi puisi.</v>
      </c>
      <c r="K29" s="36">
        <f t="shared" si="4"/>
        <v>83.5</v>
      </c>
      <c r="L29" s="28" t="str">
        <f t="shared" si="5"/>
        <v>B</v>
      </c>
      <c r="M29" s="28">
        <f t="shared" si="6"/>
        <v>83.5</v>
      </c>
      <c r="N29" s="28" t="str">
        <f t="shared" si="7"/>
        <v>B</v>
      </c>
      <c r="O29" s="38">
        <v>3</v>
      </c>
      <c r="P29"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9" s="40"/>
      <c r="R29" s="40"/>
      <c r="S29" s="18"/>
      <c r="T29" s="1">
        <v>87.2</v>
      </c>
      <c r="U29" s="1">
        <v>82.666666666666671</v>
      </c>
      <c r="V29" s="1">
        <v>84</v>
      </c>
      <c r="W29" s="1">
        <v>71</v>
      </c>
      <c r="X29" s="1"/>
      <c r="Y29" s="1"/>
      <c r="Z29" s="1"/>
      <c r="AA29" s="1"/>
      <c r="AB29" s="1"/>
      <c r="AC29" s="1"/>
      <c r="AD29" s="1"/>
      <c r="AE29" s="18"/>
      <c r="AF29" s="1">
        <v>80</v>
      </c>
      <c r="AG29" s="1">
        <v>82</v>
      </c>
      <c r="AH29" s="1">
        <v>89</v>
      </c>
      <c r="AI29" s="1">
        <v>83</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5">
        <v>9</v>
      </c>
      <c r="FH29" s="77"/>
      <c r="FI29" s="77"/>
      <c r="FJ29" s="79">
        <v>18049</v>
      </c>
      <c r="FK29" s="79">
        <v>18059</v>
      </c>
    </row>
    <row r="30" spans="1:167" x14ac:dyDescent="0.25">
      <c r="A30" s="19">
        <v>20</v>
      </c>
      <c r="B30" s="19">
        <v>68193</v>
      </c>
      <c r="C30" s="19" t="s">
        <v>136</v>
      </c>
      <c r="D30" s="18"/>
      <c r="E30" s="36">
        <f t="shared" si="0"/>
        <v>78</v>
      </c>
      <c r="F30" s="28" t="str">
        <f t="shared" si="1"/>
        <v>B</v>
      </c>
      <c r="G30" s="28">
        <f>IF((COUNTA(T12:AC12)&gt;0),(ROUND((AVERAGE(T30:AD30)),0)),"")</f>
        <v>78</v>
      </c>
      <c r="H30" s="28" t="str">
        <f t="shared" si="2"/>
        <v>B</v>
      </c>
      <c r="I30" s="38">
        <v>2</v>
      </c>
      <c r="J30" s="28" t="str">
        <f t="shared" si="3"/>
        <v>Memiliki kemampuan menganalisis isi, struktur teks negosiasi dan menganalisis aspek makna kebahasaan dalam teks biografi namun perlu peningkatan analisis isi debat, dan mengidentifikasi isi puisi.</v>
      </c>
      <c r="K30" s="36">
        <f t="shared" si="4"/>
        <v>82.75</v>
      </c>
      <c r="L30" s="28" t="str">
        <f t="shared" si="5"/>
        <v>B</v>
      </c>
      <c r="M30" s="28">
        <f t="shared" si="6"/>
        <v>82.75</v>
      </c>
      <c r="N30" s="28" t="str">
        <f t="shared" si="7"/>
        <v>B</v>
      </c>
      <c r="O30" s="38">
        <v>2</v>
      </c>
      <c r="P30" s="28" t="str">
        <f t="shared" si="8"/>
        <v>Terampil mengungkapkan kembali hal-hal yang dapat diteladani  dari tokoh yang terdapat dalam teks biografi  yang dibaca secara tertulis tetapi perlu peningkatan dalam menyusun teks biografi tokoh.</v>
      </c>
      <c r="Q30" s="40"/>
      <c r="R30" s="40"/>
      <c r="S30" s="18"/>
      <c r="T30" s="1">
        <v>78.400000000000006</v>
      </c>
      <c r="U30" s="1">
        <v>82</v>
      </c>
      <c r="V30" s="1">
        <v>77</v>
      </c>
      <c r="W30" s="1">
        <v>73</v>
      </c>
      <c r="X30" s="1"/>
      <c r="Y30" s="1"/>
      <c r="Z30" s="1"/>
      <c r="AA30" s="1"/>
      <c r="AB30" s="1"/>
      <c r="AC30" s="1"/>
      <c r="AD30" s="1"/>
      <c r="AE30" s="18"/>
      <c r="AF30" s="1">
        <v>80</v>
      </c>
      <c r="AG30" s="1">
        <v>81</v>
      </c>
      <c r="AH30" s="1">
        <v>86</v>
      </c>
      <c r="AI30" s="1">
        <v>84</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5"/>
      <c r="FH30" s="77"/>
      <c r="FI30" s="77"/>
      <c r="FJ30" s="79"/>
      <c r="FK30" s="79"/>
    </row>
    <row r="31" spans="1:167" x14ac:dyDescent="0.25">
      <c r="A31" s="19">
        <v>21</v>
      </c>
      <c r="B31" s="19">
        <v>68209</v>
      </c>
      <c r="C31" s="19" t="s">
        <v>137</v>
      </c>
      <c r="D31" s="18"/>
      <c r="E31" s="36">
        <f t="shared" si="0"/>
        <v>83</v>
      </c>
      <c r="F31" s="28" t="str">
        <f t="shared" si="1"/>
        <v>B</v>
      </c>
      <c r="G31" s="28">
        <f>IF((COUNTA(T12:AC12)&gt;0),(ROUND((AVERAGE(T31:AD31)),0)),"")</f>
        <v>83</v>
      </c>
      <c r="H31" s="28" t="str">
        <f t="shared" si="2"/>
        <v>B</v>
      </c>
      <c r="I31" s="38">
        <v>4</v>
      </c>
      <c r="J31" s="28" t="str">
        <f t="shared" si="3"/>
        <v>Memiliki kemampuan menganalisis isi, struktur teks negosiasi, menganalisis aspek makna kebahasaan dalam teks biografi, analisis isi debat, dan  mengidentifikasi isi puisi.</v>
      </c>
      <c r="K31" s="36">
        <f t="shared" si="4"/>
        <v>84.5</v>
      </c>
      <c r="L31" s="28" t="str">
        <f t="shared" si="5"/>
        <v>A</v>
      </c>
      <c r="M31" s="28">
        <f t="shared" si="6"/>
        <v>84.5</v>
      </c>
      <c r="N31" s="28" t="str">
        <f t="shared" si="7"/>
        <v>A</v>
      </c>
      <c r="O31" s="38">
        <v>3</v>
      </c>
      <c r="P31"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1" s="40"/>
      <c r="R31" s="40"/>
      <c r="S31" s="18"/>
      <c r="T31" s="1">
        <v>84</v>
      </c>
      <c r="U31" s="1">
        <v>85.333333333333329</v>
      </c>
      <c r="V31" s="1">
        <v>82</v>
      </c>
      <c r="W31" s="1">
        <v>79</v>
      </c>
      <c r="X31" s="1"/>
      <c r="Y31" s="1"/>
      <c r="Z31" s="1"/>
      <c r="AA31" s="1"/>
      <c r="AB31" s="1"/>
      <c r="AC31" s="1"/>
      <c r="AD31" s="1"/>
      <c r="AE31" s="18"/>
      <c r="AF31" s="1">
        <v>89</v>
      </c>
      <c r="AG31" s="1">
        <v>88</v>
      </c>
      <c r="AH31" s="1">
        <v>87</v>
      </c>
      <c r="AI31" s="1">
        <v>74</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5">
        <v>10</v>
      </c>
      <c r="FH31" s="77"/>
      <c r="FI31" s="77"/>
      <c r="FJ31" s="79">
        <v>18050</v>
      </c>
      <c r="FK31" s="79">
        <v>18060</v>
      </c>
    </row>
    <row r="32" spans="1:167" x14ac:dyDescent="0.25">
      <c r="A32" s="19">
        <v>22</v>
      </c>
      <c r="B32" s="19">
        <v>68226</v>
      </c>
      <c r="C32" s="19" t="s">
        <v>138</v>
      </c>
      <c r="D32" s="18"/>
      <c r="E32" s="36">
        <f t="shared" si="0"/>
        <v>82</v>
      </c>
      <c r="F32" s="28" t="str">
        <f t="shared" si="1"/>
        <v>B</v>
      </c>
      <c r="G32" s="28">
        <f>IF((COUNTA(T12:AC12)&gt;0),(ROUND((AVERAGE(T32:AD32)),0)),"")</f>
        <v>82</v>
      </c>
      <c r="H32" s="28" t="str">
        <f t="shared" si="2"/>
        <v>B</v>
      </c>
      <c r="I32" s="38">
        <v>3</v>
      </c>
      <c r="J32" s="28" t="str">
        <f t="shared" si="3"/>
        <v>Memiliki kemampuan menganalisis isi, struktur teks negosiasi, menganalisis aspek makna kebahasaan dalam teks biografi, dan analisis isi debat namun perlu peningkatan mengidentifikasi isi puisi.</v>
      </c>
      <c r="K32" s="36">
        <f t="shared" si="4"/>
        <v>83</v>
      </c>
      <c r="L32" s="28" t="str">
        <f t="shared" si="5"/>
        <v>B</v>
      </c>
      <c r="M32" s="28">
        <f t="shared" si="6"/>
        <v>83</v>
      </c>
      <c r="N32" s="28" t="str">
        <f t="shared" si="7"/>
        <v>B</v>
      </c>
      <c r="O32" s="38">
        <v>2</v>
      </c>
      <c r="P32" s="28" t="str">
        <f t="shared" si="8"/>
        <v>Terampil mengungkapkan kembali hal-hal yang dapat diteladani  dari tokoh yang terdapat dalam teks biografi  yang dibaca secara tertulis tetapi perlu peningkatan dalam menyusun teks biografi tokoh.</v>
      </c>
      <c r="Q32" s="40"/>
      <c r="R32" s="40"/>
      <c r="S32" s="18"/>
      <c r="T32" s="1">
        <v>86</v>
      </c>
      <c r="U32" s="1">
        <v>82</v>
      </c>
      <c r="V32" s="1">
        <v>83</v>
      </c>
      <c r="W32" s="1">
        <v>77</v>
      </c>
      <c r="X32" s="1"/>
      <c r="Y32" s="1"/>
      <c r="Z32" s="1"/>
      <c r="AA32" s="1"/>
      <c r="AB32" s="1"/>
      <c r="AC32" s="1"/>
      <c r="AD32" s="1"/>
      <c r="AE32" s="18"/>
      <c r="AF32" s="1">
        <v>80</v>
      </c>
      <c r="AG32" s="1">
        <v>82</v>
      </c>
      <c r="AH32" s="1">
        <v>86</v>
      </c>
      <c r="AI32" s="1">
        <v>84</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5"/>
      <c r="FH32" s="79"/>
      <c r="FI32" s="79"/>
      <c r="FJ32" s="79"/>
      <c r="FK32" s="79"/>
    </row>
    <row r="33" spans="1:157" x14ac:dyDescent="0.25">
      <c r="A33" s="19">
        <v>23</v>
      </c>
      <c r="B33" s="19">
        <v>68242</v>
      </c>
      <c r="C33" s="19" t="s">
        <v>139</v>
      </c>
      <c r="D33" s="18"/>
      <c r="E33" s="36">
        <f t="shared" si="0"/>
        <v>83</v>
      </c>
      <c r="F33" s="28" t="str">
        <f t="shared" si="1"/>
        <v>B</v>
      </c>
      <c r="G33" s="28">
        <f>IF((COUNTA(T12:AC12)&gt;0),(ROUND((AVERAGE(T33:AD33)),0)),"")</f>
        <v>83</v>
      </c>
      <c r="H33" s="28" t="str">
        <f t="shared" si="2"/>
        <v>B</v>
      </c>
      <c r="I33" s="38">
        <v>3</v>
      </c>
      <c r="J33" s="28" t="str">
        <f t="shared" si="3"/>
        <v>Memiliki kemampuan menganalisis isi, struktur teks negosiasi, menganalisis aspek makna kebahasaan dalam teks biografi, dan analisis isi debat namun perlu peningkatan mengidentifikasi isi puisi.</v>
      </c>
      <c r="K33" s="36">
        <f t="shared" si="4"/>
        <v>84.25</v>
      </c>
      <c r="L33" s="28" t="str">
        <f t="shared" si="5"/>
        <v>A</v>
      </c>
      <c r="M33" s="28">
        <f t="shared" si="6"/>
        <v>84.25</v>
      </c>
      <c r="N33" s="28" t="str">
        <f t="shared" si="7"/>
        <v>A</v>
      </c>
      <c r="O33" s="38">
        <v>3</v>
      </c>
      <c r="P33"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3" s="40"/>
      <c r="R33" s="40"/>
      <c r="S33" s="18"/>
      <c r="T33" s="1">
        <v>83</v>
      </c>
      <c r="U33" s="1">
        <v>84</v>
      </c>
      <c r="V33" s="1">
        <v>83</v>
      </c>
      <c r="W33" s="1">
        <v>81</v>
      </c>
      <c r="X33" s="1"/>
      <c r="Y33" s="1"/>
      <c r="Z33" s="1"/>
      <c r="AA33" s="1"/>
      <c r="AB33" s="1"/>
      <c r="AC33" s="1"/>
      <c r="AD33" s="1"/>
      <c r="AE33" s="18"/>
      <c r="AF33" s="1">
        <v>81</v>
      </c>
      <c r="AG33" s="1">
        <v>86</v>
      </c>
      <c r="AH33" s="1">
        <v>88</v>
      </c>
      <c r="AI33" s="1">
        <v>82</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68258</v>
      </c>
      <c r="C34" s="19" t="s">
        <v>140</v>
      </c>
      <c r="D34" s="18"/>
      <c r="E34" s="36">
        <f t="shared" si="0"/>
        <v>78</v>
      </c>
      <c r="F34" s="28" t="str">
        <f t="shared" si="1"/>
        <v>B</v>
      </c>
      <c r="G34" s="28">
        <f>IF((COUNTA(T12:AC12)&gt;0),(ROUND((AVERAGE(T34:AD34)),0)),"")</f>
        <v>78</v>
      </c>
      <c r="H34" s="28" t="str">
        <f t="shared" si="2"/>
        <v>B</v>
      </c>
      <c r="I34" s="38">
        <v>2</v>
      </c>
      <c r="J34" s="28" t="str">
        <f t="shared" si="3"/>
        <v>Memiliki kemampuan menganalisis isi, struktur teks negosiasi dan menganalisis aspek makna kebahasaan dalam teks biografi namun perlu peningkatan analisis isi debat, dan mengidentifikasi isi puisi.</v>
      </c>
      <c r="K34" s="36">
        <f t="shared" si="4"/>
        <v>83.5</v>
      </c>
      <c r="L34" s="28" t="str">
        <f t="shared" si="5"/>
        <v>B</v>
      </c>
      <c r="M34" s="28">
        <f t="shared" si="6"/>
        <v>83.5</v>
      </c>
      <c r="N34" s="28" t="str">
        <f t="shared" si="7"/>
        <v>B</v>
      </c>
      <c r="O34" s="38">
        <v>2</v>
      </c>
      <c r="P34" s="28" t="str">
        <f t="shared" si="8"/>
        <v>Terampil mengungkapkan kembali hal-hal yang dapat diteladani  dari tokoh yang terdapat dalam teks biografi  yang dibaca secara tertulis tetapi perlu peningkatan dalam menyusun teks biografi tokoh.</v>
      </c>
      <c r="Q34" s="40"/>
      <c r="R34" s="40"/>
      <c r="S34" s="18"/>
      <c r="T34" s="1">
        <v>80</v>
      </c>
      <c r="U34" s="1">
        <v>78</v>
      </c>
      <c r="V34" s="1">
        <v>80</v>
      </c>
      <c r="W34" s="1">
        <v>74</v>
      </c>
      <c r="X34" s="1"/>
      <c r="Y34" s="1"/>
      <c r="Z34" s="1"/>
      <c r="AA34" s="1"/>
      <c r="AB34" s="1"/>
      <c r="AC34" s="1"/>
      <c r="AD34" s="1"/>
      <c r="AE34" s="18"/>
      <c r="AF34" s="1">
        <v>80</v>
      </c>
      <c r="AG34" s="1">
        <v>81</v>
      </c>
      <c r="AH34" s="1">
        <v>88</v>
      </c>
      <c r="AI34" s="1">
        <v>85</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68274</v>
      </c>
      <c r="C35" s="19" t="s">
        <v>141</v>
      </c>
      <c r="D35" s="18"/>
      <c r="E35" s="36">
        <f t="shared" si="0"/>
        <v>78</v>
      </c>
      <c r="F35" s="28" t="str">
        <f t="shared" si="1"/>
        <v>B</v>
      </c>
      <c r="G35" s="28">
        <f>IF((COUNTA(T12:AC12)&gt;0),(ROUND((AVERAGE(T35:AD35)),0)),"")</f>
        <v>78</v>
      </c>
      <c r="H35" s="28" t="str">
        <f t="shared" si="2"/>
        <v>B</v>
      </c>
      <c r="I35" s="38">
        <v>2</v>
      </c>
      <c r="J35" s="28" t="str">
        <f t="shared" si="3"/>
        <v>Memiliki kemampuan menganalisis isi, struktur teks negosiasi dan menganalisis aspek makna kebahasaan dalam teks biografi namun perlu peningkatan analisis isi debat, dan mengidentifikasi isi puisi.</v>
      </c>
      <c r="K35" s="36">
        <f t="shared" si="4"/>
        <v>80</v>
      </c>
      <c r="L35" s="28" t="str">
        <f t="shared" si="5"/>
        <v>B</v>
      </c>
      <c r="M35" s="28">
        <f t="shared" si="6"/>
        <v>80</v>
      </c>
      <c r="N35" s="28" t="str">
        <f t="shared" si="7"/>
        <v>B</v>
      </c>
      <c r="O35" s="38">
        <v>2</v>
      </c>
      <c r="P35" s="28" t="str">
        <f t="shared" si="8"/>
        <v>Terampil mengungkapkan kembali hal-hal yang dapat diteladani  dari tokoh yang terdapat dalam teks biografi  yang dibaca secara tertulis tetapi perlu peningkatan dalam menyusun teks biografi tokoh.</v>
      </c>
      <c r="Q35" s="40"/>
      <c r="R35" s="40"/>
      <c r="S35" s="18"/>
      <c r="T35" s="1">
        <v>86.6</v>
      </c>
      <c r="U35" s="1">
        <v>80.333333333333329</v>
      </c>
      <c r="V35" s="1">
        <v>77</v>
      </c>
      <c r="W35" s="1">
        <v>67</v>
      </c>
      <c r="X35" s="1"/>
      <c r="Y35" s="1"/>
      <c r="Z35" s="1"/>
      <c r="AA35" s="1"/>
      <c r="AB35" s="1"/>
      <c r="AC35" s="1"/>
      <c r="AD35" s="1"/>
      <c r="AE35" s="18"/>
      <c r="AF35" s="1">
        <v>80</v>
      </c>
      <c r="AG35" s="1">
        <v>81</v>
      </c>
      <c r="AH35" s="1">
        <v>85</v>
      </c>
      <c r="AI35" s="1">
        <v>74</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68290</v>
      </c>
      <c r="C36" s="19" t="s">
        <v>142</v>
      </c>
      <c r="D36" s="18"/>
      <c r="E36" s="36">
        <f t="shared" si="0"/>
        <v>81</v>
      </c>
      <c r="F36" s="28" t="str">
        <f t="shared" si="1"/>
        <v>B</v>
      </c>
      <c r="G36" s="28">
        <f>IF((COUNTA(T12:AC12)&gt;0),(ROUND((AVERAGE(T36:AD36)),0)),"")</f>
        <v>81</v>
      </c>
      <c r="H36" s="28" t="str">
        <f t="shared" si="2"/>
        <v>B</v>
      </c>
      <c r="I36" s="38">
        <v>3</v>
      </c>
      <c r="J36" s="28" t="str">
        <f t="shared" si="3"/>
        <v>Memiliki kemampuan menganalisis isi, struktur teks negosiasi, menganalisis aspek makna kebahasaan dalam teks biografi, dan analisis isi debat namun perlu peningkatan mengidentifikasi isi puisi.</v>
      </c>
      <c r="K36" s="36">
        <f t="shared" si="4"/>
        <v>83.25</v>
      </c>
      <c r="L36" s="28" t="str">
        <f t="shared" si="5"/>
        <v>B</v>
      </c>
      <c r="M36" s="28">
        <f t="shared" si="6"/>
        <v>83.25</v>
      </c>
      <c r="N36" s="28" t="str">
        <f t="shared" si="7"/>
        <v>B</v>
      </c>
      <c r="O36" s="38">
        <v>3</v>
      </c>
      <c r="P36"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6" s="40"/>
      <c r="R36" s="40"/>
      <c r="S36" s="18"/>
      <c r="T36" s="1">
        <v>85</v>
      </c>
      <c r="U36" s="1">
        <v>82</v>
      </c>
      <c r="V36" s="1">
        <v>77</v>
      </c>
      <c r="W36" s="1">
        <v>80</v>
      </c>
      <c r="X36" s="1"/>
      <c r="Y36" s="1"/>
      <c r="Z36" s="1"/>
      <c r="AA36" s="1"/>
      <c r="AB36" s="1"/>
      <c r="AC36" s="1"/>
      <c r="AD36" s="1"/>
      <c r="AE36" s="18"/>
      <c r="AF36" s="1">
        <v>88</v>
      </c>
      <c r="AG36" s="1">
        <v>85</v>
      </c>
      <c r="AH36" s="1">
        <v>86</v>
      </c>
      <c r="AI36" s="1">
        <v>74</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68305</v>
      </c>
      <c r="C37" s="19" t="s">
        <v>143</v>
      </c>
      <c r="D37" s="18"/>
      <c r="E37" s="36">
        <f t="shared" si="0"/>
        <v>79</v>
      </c>
      <c r="F37" s="28" t="str">
        <f t="shared" si="1"/>
        <v>B</v>
      </c>
      <c r="G37" s="28">
        <f>IF((COUNTA(T12:AC12)&gt;0),(ROUND((AVERAGE(T37:AD37)),0)),"")</f>
        <v>79</v>
      </c>
      <c r="H37" s="28" t="str">
        <f t="shared" si="2"/>
        <v>B</v>
      </c>
      <c r="I37" s="38">
        <v>3</v>
      </c>
      <c r="J37" s="28" t="str">
        <f t="shared" si="3"/>
        <v>Memiliki kemampuan menganalisis isi, struktur teks negosiasi, menganalisis aspek makna kebahasaan dalam teks biografi, dan analisis isi debat namun perlu peningkatan mengidentifikasi isi puisi.</v>
      </c>
      <c r="K37" s="36">
        <f t="shared" si="4"/>
        <v>82</v>
      </c>
      <c r="L37" s="28" t="str">
        <f t="shared" si="5"/>
        <v>B</v>
      </c>
      <c r="M37" s="28">
        <f t="shared" si="6"/>
        <v>82</v>
      </c>
      <c r="N37" s="28" t="str">
        <f t="shared" si="7"/>
        <v>B</v>
      </c>
      <c r="O37" s="38">
        <v>3</v>
      </c>
      <c r="P37"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7" s="40"/>
      <c r="R37" s="40"/>
      <c r="S37" s="18"/>
      <c r="T37" s="1">
        <v>85</v>
      </c>
      <c r="U37" s="1">
        <v>82</v>
      </c>
      <c r="V37" s="1">
        <v>81</v>
      </c>
      <c r="W37" s="1">
        <v>68</v>
      </c>
      <c r="X37" s="1"/>
      <c r="Y37" s="1"/>
      <c r="Z37" s="1"/>
      <c r="AA37" s="1"/>
      <c r="AB37" s="1"/>
      <c r="AC37" s="1"/>
      <c r="AD37" s="1"/>
      <c r="AE37" s="18"/>
      <c r="AF37" s="1">
        <v>80</v>
      </c>
      <c r="AG37" s="1">
        <v>82</v>
      </c>
      <c r="AH37" s="1">
        <v>83</v>
      </c>
      <c r="AI37" s="1">
        <v>83</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68322</v>
      </c>
      <c r="C38" s="19" t="s">
        <v>144</v>
      </c>
      <c r="D38" s="18"/>
      <c r="E38" s="36">
        <f t="shared" si="0"/>
        <v>82</v>
      </c>
      <c r="F38" s="28" t="str">
        <f t="shared" si="1"/>
        <v>B</v>
      </c>
      <c r="G38" s="28">
        <f>IF((COUNTA(T12:AC12)&gt;0),(ROUND((AVERAGE(T38:AD38)),0)),"")</f>
        <v>82</v>
      </c>
      <c r="H38" s="28" t="str">
        <f t="shared" si="2"/>
        <v>B</v>
      </c>
      <c r="I38" s="38">
        <v>3</v>
      </c>
      <c r="J38" s="28" t="str">
        <f t="shared" si="3"/>
        <v>Memiliki kemampuan menganalisis isi, struktur teks negosiasi, menganalisis aspek makna kebahasaan dalam teks biografi, dan analisis isi debat namun perlu peningkatan mengidentifikasi isi puisi.</v>
      </c>
      <c r="K38" s="36">
        <f t="shared" si="4"/>
        <v>84</v>
      </c>
      <c r="L38" s="28" t="str">
        <f t="shared" si="5"/>
        <v>B</v>
      </c>
      <c r="M38" s="28">
        <f t="shared" si="6"/>
        <v>84</v>
      </c>
      <c r="N38" s="28" t="str">
        <f t="shared" si="7"/>
        <v>B</v>
      </c>
      <c r="O38" s="38">
        <v>3</v>
      </c>
      <c r="P38"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8" s="40"/>
      <c r="R38" s="40"/>
      <c r="S38" s="18"/>
      <c r="T38" s="1">
        <v>84</v>
      </c>
      <c r="U38" s="1">
        <v>82</v>
      </c>
      <c r="V38" s="1">
        <v>75</v>
      </c>
      <c r="W38" s="1">
        <v>85</v>
      </c>
      <c r="X38" s="1"/>
      <c r="Y38" s="1"/>
      <c r="Z38" s="1"/>
      <c r="AA38" s="1"/>
      <c r="AB38" s="1"/>
      <c r="AC38" s="1"/>
      <c r="AD38" s="1"/>
      <c r="AE38" s="18"/>
      <c r="AF38" s="1">
        <v>83</v>
      </c>
      <c r="AG38" s="1">
        <v>81</v>
      </c>
      <c r="AH38" s="1">
        <v>89</v>
      </c>
      <c r="AI38" s="1">
        <v>83</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68338</v>
      </c>
      <c r="C39" s="19" t="s">
        <v>145</v>
      </c>
      <c r="D39" s="18"/>
      <c r="E39" s="36">
        <f t="shared" si="0"/>
        <v>79</v>
      </c>
      <c r="F39" s="28" t="str">
        <f t="shared" si="1"/>
        <v>B</v>
      </c>
      <c r="G39" s="28">
        <f>IF((COUNTA(T12:AC12)&gt;0),(ROUND((AVERAGE(T39:AD39)),0)),"")</f>
        <v>79</v>
      </c>
      <c r="H39" s="28" t="str">
        <f t="shared" si="2"/>
        <v>B</v>
      </c>
      <c r="I39" s="38">
        <v>3</v>
      </c>
      <c r="J39" s="28" t="str">
        <f t="shared" si="3"/>
        <v>Memiliki kemampuan menganalisis isi, struktur teks negosiasi, menganalisis aspek makna kebahasaan dalam teks biografi, dan analisis isi debat namun perlu peningkatan mengidentifikasi isi puisi.</v>
      </c>
      <c r="K39" s="36">
        <f t="shared" si="4"/>
        <v>81.5</v>
      </c>
      <c r="L39" s="28" t="str">
        <f t="shared" si="5"/>
        <v>B</v>
      </c>
      <c r="M39" s="28">
        <f t="shared" si="6"/>
        <v>81.5</v>
      </c>
      <c r="N39" s="28" t="str">
        <f t="shared" si="7"/>
        <v>B</v>
      </c>
      <c r="O39" s="38">
        <v>3</v>
      </c>
      <c r="P39"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9" s="40"/>
      <c r="R39" s="40"/>
      <c r="S39" s="18"/>
      <c r="T39" s="1">
        <v>82</v>
      </c>
      <c r="U39" s="1">
        <v>79</v>
      </c>
      <c r="V39" s="1">
        <v>83</v>
      </c>
      <c r="W39" s="1">
        <v>70</v>
      </c>
      <c r="X39" s="1"/>
      <c r="Y39" s="1"/>
      <c r="Z39" s="1"/>
      <c r="AA39" s="1"/>
      <c r="AB39" s="1"/>
      <c r="AC39" s="1"/>
      <c r="AD39" s="1"/>
      <c r="AE39" s="18"/>
      <c r="AF39" s="1">
        <v>84</v>
      </c>
      <c r="AG39" s="1">
        <v>84</v>
      </c>
      <c r="AH39" s="1">
        <v>83</v>
      </c>
      <c r="AI39" s="1">
        <v>75</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68354</v>
      </c>
      <c r="C40" s="19" t="s">
        <v>146</v>
      </c>
      <c r="D40" s="18"/>
      <c r="E40" s="36">
        <f t="shared" si="0"/>
        <v>78</v>
      </c>
      <c r="F40" s="28" t="str">
        <f t="shared" si="1"/>
        <v>B</v>
      </c>
      <c r="G40" s="28">
        <f>IF((COUNTA(T12:AC12)&gt;0),(ROUND((AVERAGE(T40:AD40)),0)),"")</f>
        <v>78</v>
      </c>
      <c r="H40" s="28" t="str">
        <f t="shared" si="2"/>
        <v>B</v>
      </c>
      <c r="I40" s="38">
        <v>2</v>
      </c>
      <c r="J40" s="28" t="str">
        <f t="shared" si="3"/>
        <v>Memiliki kemampuan menganalisis isi, struktur teks negosiasi dan menganalisis aspek makna kebahasaan dalam teks biografi namun perlu peningkatan analisis isi debat, dan mengidentifikasi isi puisi.</v>
      </c>
      <c r="K40" s="36">
        <f t="shared" si="4"/>
        <v>83</v>
      </c>
      <c r="L40" s="28" t="str">
        <f t="shared" si="5"/>
        <v>B</v>
      </c>
      <c r="M40" s="28">
        <f t="shared" si="6"/>
        <v>83</v>
      </c>
      <c r="N40" s="28" t="str">
        <f t="shared" si="7"/>
        <v>B</v>
      </c>
      <c r="O40" s="38">
        <v>2</v>
      </c>
      <c r="P40" s="28" t="str">
        <f t="shared" si="8"/>
        <v>Terampil mengungkapkan kembali hal-hal yang dapat diteladani  dari tokoh yang terdapat dalam teks biografi  yang dibaca secara tertulis tetapi perlu peningkatan dalam menyusun teks biografi tokoh.</v>
      </c>
      <c r="Q40" s="40"/>
      <c r="R40" s="40"/>
      <c r="S40" s="18"/>
      <c r="T40" s="1">
        <v>82</v>
      </c>
      <c r="U40" s="1">
        <v>83</v>
      </c>
      <c r="V40" s="1">
        <v>80</v>
      </c>
      <c r="W40" s="1">
        <v>67</v>
      </c>
      <c r="X40" s="1"/>
      <c r="Y40" s="1"/>
      <c r="Z40" s="1"/>
      <c r="AA40" s="1"/>
      <c r="AB40" s="1"/>
      <c r="AC40" s="1"/>
      <c r="AD40" s="1"/>
      <c r="AE40" s="18"/>
      <c r="AF40" s="1">
        <v>82</v>
      </c>
      <c r="AG40" s="1">
        <v>83</v>
      </c>
      <c r="AH40" s="1">
        <v>85</v>
      </c>
      <c r="AI40" s="1">
        <v>82</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68370</v>
      </c>
      <c r="C41" s="19" t="s">
        <v>147</v>
      </c>
      <c r="D41" s="18"/>
      <c r="E41" s="36">
        <f t="shared" si="0"/>
        <v>81</v>
      </c>
      <c r="F41" s="28" t="str">
        <f t="shared" si="1"/>
        <v>B</v>
      </c>
      <c r="G41" s="28">
        <f>IF((COUNTA(T12:AC12)&gt;0),(ROUND((AVERAGE(T41:AD41)),0)),"")</f>
        <v>81</v>
      </c>
      <c r="H41" s="28" t="str">
        <f t="shared" si="2"/>
        <v>B</v>
      </c>
      <c r="I41" s="38">
        <v>3</v>
      </c>
      <c r="J41" s="28" t="str">
        <f t="shared" si="3"/>
        <v>Memiliki kemampuan menganalisis isi, struktur teks negosiasi, menganalisis aspek makna kebahasaan dalam teks biografi, dan analisis isi debat namun perlu peningkatan mengidentifikasi isi puisi.</v>
      </c>
      <c r="K41" s="36">
        <f t="shared" si="4"/>
        <v>81.75</v>
      </c>
      <c r="L41" s="28" t="str">
        <f t="shared" si="5"/>
        <v>B</v>
      </c>
      <c r="M41" s="28">
        <f t="shared" si="6"/>
        <v>81.75</v>
      </c>
      <c r="N41" s="28" t="str">
        <f t="shared" si="7"/>
        <v>B</v>
      </c>
      <c r="O41" s="38">
        <v>3</v>
      </c>
      <c r="P41"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1" s="40"/>
      <c r="R41" s="40"/>
      <c r="S41" s="18"/>
      <c r="T41" s="1">
        <v>88</v>
      </c>
      <c r="U41" s="1">
        <v>85</v>
      </c>
      <c r="V41" s="1">
        <v>74</v>
      </c>
      <c r="W41" s="1">
        <v>76</v>
      </c>
      <c r="X41" s="1"/>
      <c r="Y41" s="1"/>
      <c r="Z41" s="1"/>
      <c r="AA41" s="1"/>
      <c r="AB41" s="1"/>
      <c r="AC41" s="1"/>
      <c r="AD41" s="1"/>
      <c r="AE41" s="18"/>
      <c r="AF41" s="1">
        <v>82</v>
      </c>
      <c r="AG41" s="1">
        <v>82</v>
      </c>
      <c r="AH41" s="1">
        <v>89</v>
      </c>
      <c r="AI41" s="1">
        <v>74</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68402</v>
      </c>
      <c r="C42" s="19" t="s">
        <v>148</v>
      </c>
      <c r="D42" s="18"/>
      <c r="E42" s="36">
        <f t="shared" si="0"/>
        <v>82</v>
      </c>
      <c r="F42" s="28" t="str">
        <f t="shared" si="1"/>
        <v>B</v>
      </c>
      <c r="G42" s="28">
        <f>IF((COUNTA(T12:AC12)&gt;0),(ROUND((AVERAGE(T42:AD42)),0)),"")</f>
        <v>82</v>
      </c>
      <c r="H42" s="28" t="str">
        <f t="shared" si="2"/>
        <v>B</v>
      </c>
      <c r="I42" s="38">
        <v>3</v>
      </c>
      <c r="J42" s="28" t="str">
        <f t="shared" si="3"/>
        <v>Memiliki kemampuan menganalisis isi, struktur teks negosiasi, menganalisis aspek makna kebahasaan dalam teks biografi, dan analisis isi debat namun perlu peningkatan mengidentifikasi isi puisi.</v>
      </c>
      <c r="K42" s="36">
        <f t="shared" si="4"/>
        <v>84</v>
      </c>
      <c r="L42" s="28" t="str">
        <f t="shared" si="5"/>
        <v>B</v>
      </c>
      <c r="M42" s="28">
        <f t="shared" si="6"/>
        <v>84</v>
      </c>
      <c r="N42" s="28" t="str">
        <f t="shared" si="7"/>
        <v>B</v>
      </c>
      <c r="O42" s="38">
        <v>3</v>
      </c>
      <c r="P42"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2" s="40"/>
      <c r="R42" s="40"/>
      <c r="S42" s="18"/>
      <c r="T42" s="1">
        <v>86</v>
      </c>
      <c r="U42" s="1">
        <v>85</v>
      </c>
      <c r="V42" s="1">
        <v>80</v>
      </c>
      <c r="W42" s="1">
        <v>75</v>
      </c>
      <c r="X42" s="1"/>
      <c r="Y42" s="1"/>
      <c r="Z42" s="1"/>
      <c r="AA42" s="1"/>
      <c r="AB42" s="1"/>
      <c r="AC42" s="1"/>
      <c r="AD42" s="1"/>
      <c r="AE42" s="18"/>
      <c r="AF42" s="1">
        <v>84</v>
      </c>
      <c r="AG42" s="1">
        <v>82</v>
      </c>
      <c r="AH42" s="1">
        <v>90</v>
      </c>
      <c r="AI42" s="1">
        <v>80</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68386</v>
      </c>
      <c r="C43" s="19" t="s">
        <v>149</v>
      </c>
      <c r="D43" s="18"/>
      <c r="E43" s="36">
        <f t="shared" si="0"/>
        <v>80</v>
      </c>
      <c r="F43" s="28" t="str">
        <f t="shared" si="1"/>
        <v>B</v>
      </c>
      <c r="G43" s="28">
        <f>IF((COUNTA(T12:AC12)&gt;0),(ROUND((AVERAGE(T43:AD43)),0)),"")</f>
        <v>80</v>
      </c>
      <c r="H43" s="28" t="str">
        <f t="shared" si="2"/>
        <v>B</v>
      </c>
      <c r="I43" s="38">
        <v>3</v>
      </c>
      <c r="J43" s="28" t="str">
        <f t="shared" si="3"/>
        <v>Memiliki kemampuan menganalisis isi, struktur teks negosiasi, menganalisis aspek makna kebahasaan dalam teks biografi, dan analisis isi debat namun perlu peningkatan mengidentifikasi isi puisi.</v>
      </c>
      <c r="K43" s="36">
        <f t="shared" si="4"/>
        <v>78.5</v>
      </c>
      <c r="L43" s="28" t="str">
        <f t="shared" si="5"/>
        <v>B</v>
      </c>
      <c r="M43" s="28">
        <f t="shared" si="6"/>
        <v>78.5</v>
      </c>
      <c r="N43" s="28" t="str">
        <f t="shared" si="7"/>
        <v>B</v>
      </c>
      <c r="O43" s="38">
        <v>3</v>
      </c>
      <c r="P43"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3" s="40"/>
      <c r="R43" s="40"/>
      <c r="S43" s="18"/>
      <c r="T43" s="1">
        <v>82</v>
      </c>
      <c r="U43" s="1">
        <v>84</v>
      </c>
      <c r="V43" s="1">
        <v>86</v>
      </c>
      <c r="W43" s="1">
        <v>67</v>
      </c>
      <c r="X43" s="1"/>
      <c r="Y43" s="1"/>
      <c r="Z43" s="1"/>
      <c r="AA43" s="1"/>
      <c r="AB43" s="1"/>
      <c r="AC43" s="1"/>
      <c r="AD43" s="1"/>
      <c r="AE43" s="18"/>
      <c r="AF43" s="1">
        <v>81</v>
      </c>
      <c r="AG43" s="1">
        <v>81</v>
      </c>
      <c r="AH43" s="1">
        <v>87</v>
      </c>
      <c r="AI43" s="1">
        <v>65</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68418</v>
      </c>
      <c r="C44" s="19" t="s">
        <v>150</v>
      </c>
      <c r="D44" s="18"/>
      <c r="E44" s="36">
        <f t="shared" si="0"/>
        <v>82</v>
      </c>
      <c r="F44" s="28" t="str">
        <f t="shared" si="1"/>
        <v>B</v>
      </c>
      <c r="G44" s="28">
        <f>IF((COUNTA(T12:AC12)&gt;0),(ROUND((AVERAGE(T44:AD44)),0)),"")</f>
        <v>82</v>
      </c>
      <c r="H44" s="28" t="str">
        <f t="shared" si="2"/>
        <v>B</v>
      </c>
      <c r="I44" s="38">
        <v>3</v>
      </c>
      <c r="J44" s="28" t="str">
        <f t="shared" si="3"/>
        <v>Memiliki kemampuan menganalisis isi, struktur teks negosiasi, menganalisis aspek makna kebahasaan dalam teks biografi, dan analisis isi debat namun perlu peningkatan mengidentifikasi isi puisi.</v>
      </c>
      <c r="K44" s="36">
        <f t="shared" si="4"/>
        <v>87</v>
      </c>
      <c r="L44" s="28" t="str">
        <f t="shared" si="5"/>
        <v>A</v>
      </c>
      <c r="M44" s="28">
        <f t="shared" si="6"/>
        <v>87</v>
      </c>
      <c r="N44" s="28" t="str">
        <f t="shared" si="7"/>
        <v>A</v>
      </c>
      <c r="O44" s="38">
        <v>3</v>
      </c>
      <c r="P44"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4" s="40"/>
      <c r="R44" s="40"/>
      <c r="S44" s="18"/>
      <c r="T44" s="1">
        <v>86</v>
      </c>
      <c r="U44" s="1">
        <v>85</v>
      </c>
      <c r="V44" s="1">
        <v>89</v>
      </c>
      <c r="W44" s="1">
        <v>69</v>
      </c>
      <c r="X44" s="1"/>
      <c r="Y44" s="1"/>
      <c r="Z44" s="1"/>
      <c r="AA44" s="1"/>
      <c r="AB44" s="1"/>
      <c r="AC44" s="1"/>
      <c r="AD44" s="1"/>
      <c r="AE44" s="18"/>
      <c r="AF44" s="1">
        <v>90</v>
      </c>
      <c r="AG44" s="1">
        <v>81</v>
      </c>
      <c r="AH44" s="1">
        <v>88</v>
      </c>
      <c r="AI44" s="1">
        <v>89</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68434</v>
      </c>
      <c r="C45" s="19" t="s">
        <v>151</v>
      </c>
      <c r="D45" s="18"/>
      <c r="E45" s="36">
        <f t="shared" si="0"/>
        <v>79</v>
      </c>
      <c r="F45" s="28" t="str">
        <f t="shared" si="1"/>
        <v>B</v>
      </c>
      <c r="G45" s="28">
        <f>IF((COUNTA(T12:AC12)&gt;0),(ROUND((AVERAGE(T45:AD45)),0)),"")</f>
        <v>79</v>
      </c>
      <c r="H45" s="28" t="str">
        <f t="shared" si="2"/>
        <v>B</v>
      </c>
      <c r="I45" s="38">
        <v>3</v>
      </c>
      <c r="J45" s="28" t="str">
        <f t="shared" si="3"/>
        <v>Memiliki kemampuan menganalisis isi, struktur teks negosiasi, menganalisis aspek makna kebahasaan dalam teks biografi, dan analisis isi debat namun perlu peningkatan mengidentifikasi isi puisi.</v>
      </c>
      <c r="K45" s="36">
        <f t="shared" si="4"/>
        <v>80.25</v>
      </c>
      <c r="L45" s="28" t="str">
        <f t="shared" si="5"/>
        <v>B</v>
      </c>
      <c r="M45" s="28">
        <f t="shared" si="6"/>
        <v>80.25</v>
      </c>
      <c r="N45" s="28" t="str">
        <f t="shared" si="7"/>
        <v>B</v>
      </c>
      <c r="O45" s="38">
        <v>3</v>
      </c>
      <c r="P45"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5" s="40"/>
      <c r="R45" s="40"/>
      <c r="S45" s="18"/>
      <c r="T45" s="1">
        <v>85.8</v>
      </c>
      <c r="U45" s="1">
        <v>82.666666666666671</v>
      </c>
      <c r="V45" s="1">
        <v>75</v>
      </c>
      <c r="W45" s="1">
        <v>73</v>
      </c>
      <c r="X45" s="1"/>
      <c r="Y45" s="1"/>
      <c r="Z45" s="1"/>
      <c r="AA45" s="1"/>
      <c r="AB45" s="1"/>
      <c r="AC45" s="1"/>
      <c r="AD45" s="1"/>
      <c r="AE45" s="18"/>
      <c r="AF45" s="1">
        <v>80</v>
      </c>
      <c r="AG45" s="1">
        <v>83</v>
      </c>
      <c r="AH45" s="1">
        <v>85</v>
      </c>
      <c r="AI45" s="1">
        <v>73</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68450</v>
      </c>
      <c r="C46" s="19" t="s">
        <v>152</v>
      </c>
      <c r="D46" s="18"/>
      <c r="E46" s="36">
        <f t="shared" si="0"/>
        <v>81</v>
      </c>
      <c r="F46" s="28" t="str">
        <f t="shared" si="1"/>
        <v>B</v>
      </c>
      <c r="G46" s="28">
        <f>IF((COUNTA(T12:AC12)&gt;0),(ROUND((AVERAGE(T46:AD46)),0)),"")</f>
        <v>81</v>
      </c>
      <c r="H46" s="28" t="str">
        <f t="shared" si="2"/>
        <v>B</v>
      </c>
      <c r="I46" s="38">
        <v>3</v>
      </c>
      <c r="J46" s="28" t="str">
        <f t="shared" si="3"/>
        <v>Memiliki kemampuan menganalisis isi, struktur teks negosiasi, menganalisis aspek makna kebahasaan dalam teks biografi, dan analisis isi debat namun perlu peningkatan mengidentifikasi isi puisi.</v>
      </c>
      <c r="K46" s="36">
        <f t="shared" si="4"/>
        <v>85.25</v>
      </c>
      <c r="L46" s="28" t="str">
        <f t="shared" si="5"/>
        <v>A</v>
      </c>
      <c r="M46" s="28">
        <f t="shared" si="6"/>
        <v>85.25</v>
      </c>
      <c r="N46" s="28" t="str">
        <f t="shared" si="7"/>
        <v>A</v>
      </c>
      <c r="O46" s="38">
        <v>3</v>
      </c>
      <c r="P46"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6" s="40"/>
      <c r="R46" s="40"/>
      <c r="S46" s="18"/>
      <c r="T46" s="1">
        <v>84</v>
      </c>
      <c r="U46" s="1">
        <v>83</v>
      </c>
      <c r="V46" s="1">
        <v>81</v>
      </c>
      <c r="W46" s="1">
        <v>75</v>
      </c>
      <c r="X46" s="1"/>
      <c r="Y46" s="1"/>
      <c r="Z46" s="1"/>
      <c r="AA46" s="1"/>
      <c r="AB46" s="1"/>
      <c r="AC46" s="1"/>
      <c r="AD46" s="1"/>
      <c r="AE46" s="18"/>
      <c r="AF46" s="1">
        <v>83</v>
      </c>
      <c r="AG46" s="1">
        <v>81</v>
      </c>
      <c r="AH46" s="1">
        <v>90</v>
      </c>
      <c r="AI46" s="1">
        <v>87</v>
      </c>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68466</v>
      </c>
      <c r="C47" s="19" t="s">
        <v>153</v>
      </c>
      <c r="D47" s="18"/>
      <c r="E47" s="36">
        <f t="shared" si="0"/>
        <v>76</v>
      </c>
      <c r="F47" s="28" t="str">
        <f t="shared" si="1"/>
        <v>B</v>
      </c>
      <c r="G47" s="28">
        <f>IF((COUNTA(T12:AC12)&gt;0),(ROUND((AVERAGE(T47:AD47)),0)),"")</f>
        <v>76</v>
      </c>
      <c r="H47" s="28" t="str">
        <f t="shared" si="2"/>
        <v>B</v>
      </c>
      <c r="I47" s="38">
        <v>2</v>
      </c>
      <c r="J47" s="28" t="str">
        <f t="shared" si="3"/>
        <v>Memiliki kemampuan menganalisis isi, struktur teks negosiasi dan menganalisis aspek makna kebahasaan dalam teks biografi namun perlu peningkatan analisis isi debat, dan mengidentifikasi isi puisi.</v>
      </c>
      <c r="K47" s="36">
        <f t="shared" si="4"/>
        <v>78.75</v>
      </c>
      <c r="L47" s="28" t="str">
        <f t="shared" si="5"/>
        <v>B</v>
      </c>
      <c r="M47" s="28">
        <f t="shared" si="6"/>
        <v>78.75</v>
      </c>
      <c r="N47" s="28" t="str">
        <f t="shared" si="7"/>
        <v>B</v>
      </c>
      <c r="O47" s="38">
        <v>2</v>
      </c>
      <c r="P47" s="28" t="str">
        <f t="shared" si="8"/>
        <v>Terampil mengungkapkan kembali hal-hal yang dapat diteladani  dari tokoh yang terdapat dalam teks biografi  yang dibaca secara tertulis tetapi perlu peningkatan dalam menyusun teks biografi tokoh.</v>
      </c>
      <c r="Q47" s="40"/>
      <c r="R47" s="40"/>
      <c r="S47" s="18"/>
      <c r="T47" s="1">
        <v>80</v>
      </c>
      <c r="U47" s="1">
        <v>80</v>
      </c>
      <c r="V47" s="1">
        <v>89</v>
      </c>
      <c r="W47" s="1">
        <v>53</v>
      </c>
      <c r="X47" s="1"/>
      <c r="Y47" s="1"/>
      <c r="Z47" s="1"/>
      <c r="AA47" s="1"/>
      <c r="AB47" s="1"/>
      <c r="AC47" s="1"/>
      <c r="AD47" s="1"/>
      <c r="AE47" s="18"/>
      <c r="AF47" s="1">
        <v>79</v>
      </c>
      <c r="AG47" s="1">
        <v>81</v>
      </c>
      <c r="AH47" s="1">
        <v>75</v>
      </c>
      <c r="AI47" s="1">
        <v>80</v>
      </c>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v>38</v>
      </c>
      <c r="B48" s="19">
        <v>68481</v>
      </c>
      <c r="C48" s="19" t="s">
        <v>154</v>
      </c>
      <c r="D48" s="18"/>
      <c r="E48" s="36">
        <f t="shared" si="0"/>
        <v>77</v>
      </c>
      <c r="F48" s="28" t="str">
        <f t="shared" si="1"/>
        <v>B</v>
      </c>
      <c r="G48" s="28">
        <f>IF((COUNTA(T12:AC12)&gt;0),(ROUND((AVERAGE(T48:AD48)),0)),"")</f>
        <v>77</v>
      </c>
      <c r="H48" s="28" t="str">
        <f t="shared" si="2"/>
        <v>B</v>
      </c>
      <c r="I48" s="38">
        <v>2</v>
      </c>
      <c r="J48" s="28" t="str">
        <f t="shared" si="3"/>
        <v>Memiliki kemampuan menganalisis isi, struktur teks negosiasi dan menganalisis aspek makna kebahasaan dalam teks biografi namun perlu peningkatan analisis isi debat, dan mengidentifikasi isi puisi.</v>
      </c>
      <c r="K48" s="36">
        <f t="shared" si="4"/>
        <v>80.25</v>
      </c>
      <c r="L48" s="28" t="str">
        <f t="shared" si="5"/>
        <v>B</v>
      </c>
      <c r="M48" s="28">
        <f t="shared" si="6"/>
        <v>80.25</v>
      </c>
      <c r="N48" s="28" t="str">
        <f t="shared" si="7"/>
        <v>B</v>
      </c>
      <c r="O48" s="38">
        <v>2</v>
      </c>
      <c r="P48" s="28" t="str">
        <f t="shared" si="8"/>
        <v>Terampil mengungkapkan kembali hal-hal yang dapat diteladani  dari tokoh yang terdapat dalam teks biografi  yang dibaca secara tertulis tetapi perlu peningkatan dalam menyusun teks biografi tokoh.</v>
      </c>
      <c r="Q48" s="40"/>
      <c r="R48" s="40"/>
      <c r="S48" s="18"/>
      <c r="T48" s="1">
        <v>78.8</v>
      </c>
      <c r="U48" s="1">
        <v>80.666666666666671</v>
      </c>
      <c r="V48" s="1">
        <v>76</v>
      </c>
      <c r="W48" s="1">
        <v>73</v>
      </c>
      <c r="X48" s="1"/>
      <c r="Y48" s="1"/>
      <c r="Z48" s="1"/>
      <c r="AA48" s="1"/>
      <c r="AB48" s="1"/>
      <c r="AC48" s="1"/>
      <c r="AD48" s="1"/>
      <c r="AE48" s="18"/>
      <c r="AF48" s="1">
        <v>76</v>
      </c>
      <c r="AG48" s="1">
        <v>82</v>
      </c>
      <c r="AH48" s="1">
        <v>83</v>
      </c>
      <c r="AI48" s="1">
        <v>80</v>
      </c>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36" t="str">
        <f t="shared" si="0"/>
        <v/>
      </c>
      <c r="F49" s="28" t="str">
        <f t="shared" si="1"/>
        <v/>
      </c>
      <c r="G49" s="28" t="e">
        <f>IF((COUNTA(T12:AC12)&gt;0),(ROUND((AVERAGE(T49:AD49)),0)),"")</f>
        <v>#DIV/0!</v>
      </c>
      <c r="H49" s="28" t="e">
        <f t="shared" si="2"/>
        <v>#DIV/0!</v>
      </c>
      <c r="I49" s="38"/>
      <c r="J49" s="28" t="str">
        <f t="shared" si="3"/>
        <v/>
      </c>
      <c r="K49" s="36" t="str">
        <f t="shared" si="4"/>
        <v/>
      </c>
      <c r="L49" s="28" t="str">
        <f t="shared" si="5"/>
        <v/>
      </c>
      <c r="M49" s="28" t="str">
        <f t="shared" si="6"/>
        <v/>
      </c>
      <c r="N49" s="28" t="str">
        <f t="shared" si="7"/>
        <v/>
      </c>
      <c r="O49" s="38"/>
      <c r="P49" s="28" t="str">
        <f t="shared" si="8"/>
        <v/>
      </c>
      <c r="Q49" s="40"/>
      <c r="R49" s="40"/>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36" t="str">
        <f t="shared" si="0"/>
        <v/>
      </c>
      <c r="F50" s="28" t="str">
        <f t="shared" si="1"/>
        <v/>
      </c>
      <c r="G50" s="28" t="e">
        <f>IF((COUNTA(T12:AC12)&gt;0),(ROUND((AVERAGE(T50:AD50)),0)),"")</f>
        <v>#DIV/0!</v>
      </c>
      <c r="H50" s="28" t="e">
        <f t="shared" si="2"/>
        <v>#DIV/0!</v>
      </c>
      <c r="I50" s="38"/>
      <c r="J50" s="28" t="str">
        <f t="shared" si="3"/>
        <v/>
      </c>
      <c r="K50" s="36" t="str">
        <f t="shared" si="4"/>
        <v/>
      </c>
      <c r="L50" s="28" t="str">
        <f t="shared" si="5"/>
        <v/>
      </c>
      <c r="M50" s="28" t="str">
        <f t="shared" si="6"/>
        <v/>
      </c>
      <c r="N50" s="28" t="str">
        <f t="shared" si="7"/>
        <v/>
      </c>
      <c r="O50" s="38"/>
      <c r="P50" s="28" t="str">
        <f t="shared" si="8"/>
        <v/>
      </c>
      <c r="Q50" s="40"/>
      <c r="R50" s="40"/>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37"/>
      <c r="F51" s="18"/>
      <c r="G51" s="18"/>
      <c r="H51" s="18"/>
      <c r="I51" s="37"/>
      <c r="J51" s="18"/>
      <c r="K51" s="37"/>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103</v>
      </c>
      <c r="D52" s="18"/>
      <c r="E52" s="37"/>
      <c r="F52" s="18" t="s">
        <v>104</v>
      </c>
      <c r="G52" s="18"/>
      <c r="H52" s="18"/>
      <c r="I52" s="39"/>
      <c r="J52" s="30"/>
      <c r="K52" s="37" t="e">
        <f>IF(COUNTBLANK($G$11:$G$50)=40,"",MAX($G$11:$G$50))</f>
        <v>#DIV/0!</v>
      </c>
      <c r="L52" s="18"/>
      <c r="M52" s="18"/>
      <c r="N52" s="18"/>
      <c r="O52" s="37"/>
      <c r="P52" s="18"/>
      <c r="Q52" s="37" t="s">
        <v>105</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106</v>
      </c>
      <c r="D53" s="18"/>
      <c r="E53" s="37"/>
      <c r="F53" s="18" t="s">
        <v>107</v>
      </c>
      <c r="G53" s="18"/>
      <c r="H53" s="18"/>
      <c r="I53" s="39"/>
      <c r="J53" s="30"/>
      <c r="K53" s="37" t="e">
        <f>IF(COUNTBLANK($G$11:$G$50)=40,"",MIN($G$11:$G$50))</f>
        <v>#DIV/0!</v>
      </c>
      <c r="L53" s="18"/>
      <c r="M53" s="18"/>
      <c r="N53" s="18"/>
      <c r="O53" s="37"/>
      <c r="P53" s="18"/>
      <c r="Q53" s="37" t="s">
        <v>108</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37"/>
      <c r="F54" s="18" t="s">
        <v>109</v>
      </c>
      <c r="G54" s="18"/>
      <c r="H54" s="18"/>
      <c r="I54" s="39"/>
      <c r="J54" s="30"/>
      <c r="K54" s="37" t="e">
        <f>IF(COUNTBLANK($G$11:$G$50)=40,"",AVERAGE($G$11:$G$50))</f>
        <v>#DIV/0!</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37"/>
      <c r="F55" s="18" t="s">
        <v>110</v>
      </c>
      <c r="G55" s="18"/>
      <c r="H55" s="18"/>
      <c r="I55" s="39"/>
      <c r="J55" s="30"/>
      <c r="K55" s="37"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111</v>
      </c>
      <c r="D56" s="18"/>
      <c r="E56" s="37"/>
      <c r="F56" s="18"/>
      <c r="G56" s="18"/>
      <c r="H56" s="18"/>
      <c r="I56" s="37"/>
      <c r="J56" s="18"/>
      <c r="K56" s="37"/>
      <c r="L56" s="18"/>
      <c r="M56" s="18" t="s">
        <v>2</v>
      </c>
      <c r="N56" s="18"/>
      <c r="O56" s="37"/>
      <c r="P56" s="18"/>
      <c r="Q56" s="37" t="s">
        <v>112</v>
      </c>
      <c r="R56" s="37"/>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113</v>
      </c>
      <c r="D57" s="18"/>
      <c r="E57" s="37"/>
      <c r="F57" s="18"/>
      <c r="G57" s="18"/>
      <c r="H57" s="18"/>
      <c r="I57" s="37"/>
      <c r="J57" s="18"/>
      <c r="K57" s="37"/>
      <c r="L57" s="18"/>
      <c r="M57" s="18" t="s">
        <v>114</v>
      </c>
      <c r="N57" s="18"/>
      <c r="O57" s="37"/>
      <c r="P57" s="18"/>
      <c r="Q57" s="37" t="s">
        <v>115</v>
      </c>
      <c r="R57" s="37"/>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37"/>
      <c r="F58" s="18"/>
      <c r="G58" s="18"/>
      <c r="H58" s="18"/>
      <c r="I58" s="37"/>
      <c r="J58" s="18"/>
      <c r="K58" s="37"/>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37"/>
      <c r="F59" s="18"/>
      <c r="G59" s="18"/>
      <c r="H59" s="18"/>
      <c r="I59" s="37"/>
      <c r="J59" s="18"/>
      <c r="K59" s="37"/>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37"/>
      <c r="F60" s="18"/>
      <c r="G60" s="18"/>
      <c r="H60" s="18"/>
      <c r="I60" s="37"/>
      <c r="J60" s="18"/>
      <c r="K60" s="37"/>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11" activePane="bottomRight" state="frozen"/>
      <selection pane="topRight"/>
      <selection pane="bottomLeft"/>
      <selection pane="bottomRight" activeCell="G35" sqref="G35"/>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470</v>
      </c>
      <c r="B1" s="20"/>
      <c r="C1" s="56" t="s">
        <v>0</v>
      </c>
      <c r="D1" s="56"/>
      <c r="E1" s="56"/>
      <c r="F1" s="56"/>
      <c r="G1" s="56"/>
      <c r="H1" s="56"/>
      <c r="I1" s="56"/>
      <c r="J1" s="56"/>
      <c r="K1" s="56"/>
      <c r="L1" s="56"/>
      <c r="M1" s="56"/>
      <c r="N1" s="56"/>
      <c r="O1" s="56"/>
      <c r="P1" s="56"/>
      <c r="Q1" s="56"/>
      <c r="R1" s="56"/>
      <c r="S1" s="56"/>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470</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1">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122</v>
      </c>
      <c r="C7" s="18"/>
      <c r="D7" s="18"/>
      <c r="E7" s="57" t="s">
        <v>13</v>
      </c>
      <c r="F7" s="57"/>
      <c r="G7" s="57"/>
      <c r="H7" s="57"/>
      <c r="I7" s="57"/>
      <c r="J7" s="57"/>
      <c r="K7" s="57"/>
      <c r="L7" s="57"/>
      <c r="M7" s="57"/>
      <c r="N7" s="57"/>
      <c r="O7" s="57"/>
      <c r="P7" s="57"/>
      <c r="Q7" s="57"/>
      <c r="R7" s="57"/>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4" t="s">
        <v>14</v>
      </c>
      <c r="B8" s="55" t="s">
        <v>15</v>
      </c>
      <c r="C8" s="54" t="s">
        <v>16</v>
      </c>
      <c r="D8" s="18"/>
      <c r="E8" s="65" t="s">
        <v>17</v>
      </c>
      <c r="F8" s="66"/>
      <c r="G8" s="66"/>
      <c r="H8" s="66"/>
      <c r="I8" s="66"/>
      <c r="J8" s="67"/>
      <c r="K8" s="62" t="s">
        <v>18</v>
      </c>
      <c r="L8" s="63"/>
      <c r="M8" s="63"/>
      <c r="N8" s="63"/>
      <c r="O8" s="63"/>
      <c r="P8" s="64"/>
      <c r="Q8" s="44" t="s">
        <v>19</v>
      </c>
      <c r="R8" s="44"/>
      <c r="S8" s="18"/>
      <c r="T8" s="43" t="s">
        <v>20</v>
      </c>
      <c r="U8" s="43"/>
      <c r="V8" s="43"/>
      <c r="W8" s="43"/>
      <c r="X8" s="43"/>
      <c r="Y8" s="43"/>
      <c r="Z8" s="43"/>
      <c r="AA8" s="43"/>
      <c r="AB8" s="43"/>
      <c r="AC8" s="43"/>
      <c r="AD8" s="43"/>
      <c r="AE8" s="34"/>
      <c r="AF8" s="48" t="s">
        <v>21</v>
      </c>
      <c r="AG8" s="48"/>
      <c r="AH8" s="48"/>
      <c r="AI8" s="48"/>
      <c r="AJ8" s="48"/>
      <c r="AK8" s="48"/>
      <c r="AL8" s="48"/>
      <c r="AM8" s="48"/>
      <c r="AN8" s="48"/>
      <c r="AO8" s="48"/>
      <c r="AP8" s="34"/>
      <c r="AQ8" s="50" t="s">
        <v>19</v>
      </c>
      <c r="AR8" s="50"/>
      <c r="AS8" s="50"/>
      <c r="AT8" s="50"/>
      <c r="AU8" s="50"/>
      <c r="AV8" s="50"/>
      <c r="AW8" s="50"/>
      <c r="AX8" s="50"/>
      <c r="AY8" s="50"/>
      <c r="AZ8" s="50"/>
      <c r="BA8" s="51"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4"/>
      <c r="B9" s="55"/>
      <c r="C9" s="54"/>
      <c r="D9" s="18"/>
      <c r="E9" s="43" t="s">
        <v>23</v>
      </c>
      <c r="F9" s="43"/>
      <c r="G9" s="68" t="s">
        <v>24</v>
      </c>
      <c r="H9" s="69"/>
      <c r="I9" s="69"/>
      <c r="J9" s="70"/>
      <c r="K9" s="58" t="s">
        <v>23</v>
      </c>
      <c r="L9" s="59"/>
      <c r="M9" s="71" t="s">
        <v>24</v>
      </c>
      <c r="N9" s="72"/>
      <c r="O9" s="72"/>
      <c r="P9" s="73"/>
      <c r="Q9" s="60" t="s">
        <v>23</v>
      </c>
      <c r="R9" s="60" t="s">
        <v>24</v>
      </c>
      <c r="S9" s="18"/>
      <c r="T9" s="45" t="s">
        <v>25</v>
      </c>
      <c r="U9" s="45" t="s">
        <v>26</v>
      </c>
      <c r="V9" s="45" t="s">
        <v>27</v>
      </c>
      <c r="W9" s="45" t="s">
        <v>28</v>
      </c>
      <c r="X9" s="45" t="s">
        <v>29</v>
      </c>
      <c r="Y9" s="45" t="s">
        <v>30</v>
      </c>
      <c r="Z9" s="45" t="s">
        <v>31</v>
      </c>
      <c r="AA9" s="45" t="s">
        <v>32</v>
      </c>
      <c r="AB9" s="45" t="s">
        <v>33</v>
      </c>
      <c r="AC9" s="45" t="s">
        <v>34</v>
      </c>
      <c r="AD9" s="42" t="s">
        <v>35</v>
      </c>
      <c r="AE9" s="34"/>
      <c r="AF9" s="52" t="s">
        <v>36</v>
      </c>
      <c r="AG9" s="52" t="s">
        <v>37</v>
      </c>
      <c r="AH9" s="52" t="s">
        <v>38</v>
      </c>
      <c r="AI9" s="52" t="s">
        <v>39</v>
      </c>
      <c r="AJ9" s="52" t="s">
        <v>40</v>
      </c>
      <c r="AK9" s="52" t="s">
        <v>41</v>
      </c>
      <c r="AL9" s="52" t="s">
        <v>42</v>
      </c>
      <c r="AM9" s="52" t="s">
        <v>43</v>
      </c>
      <c r="AN9" s="52" t="s">
        <v>44</v>
      </c>
      <c r="AO9" s="52" t="s">
        <v>45</v>
      </c>
      <c r="AP9" s="34"/>
      <c r="AQ9" s="49" t="s">
        <v>46</v>
      </c>
      <c r="AR9" s="49"/>
      <c r="AS9" s="49" t="s">
        <v>47</v>
      </c>
      <c r="AT9" s="49"/>
      <c r="AU9" s="49" t="s">
        <v>48</v>
      </c>
      <c r="AV9" s="49"/>
      <c r="AW9" s="49"/>
      <c r="AX9" s="49" t="s">
        <v>49</v>
      </c>
      <c r="AY9" s="49"/>
      <c r="AZ9" s="49"/>
      <c r="BA9" s="51"/>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4"/>
      <c r="B10" s="55"/>
      <c r="C10" s="54"/>
      <c r="D10" s="18"/>
      <c r="E10" s="27" t="s">
        <v>50</v>
      </c>
      <c r="F10" s="27" t="s">
        <v>51</v>
      </c>
      <c r="G10" s="27" t="s">
        <v>50</v>
      </c>
      <c r="H10" s="27" t="s">
        <v>51</v>
      </c>
      <c r="I10" s="29" t="s">
        <v>52</v>
      </c>
      <c r="J10" s="27" t="s">
        <v>53</v>
      </c>
      <c r="K10" s="31" t="s">
        <v>50</v>
      </c>
      <c r="L10" s="31" t="s">
        <v>51</v>
      </c>
      <c r="M10" s="31" t="s">
        <v>50</v>
      </c>
      <c r="N10" s="31" t="s">
        <v>51</v>
      </c>
      <c r="O10" s="29" t="s">
        <v>52</v>
      </c>
      <c r="P10" s="31" t="s">
        <v>53</v>
      </c>
      <c r="Q10" s="61"/>
      <c r="R10" s="61"/>
      <c r="S10" s="18"/>
      <c r="T10" s="46"/>
      <c r="U10" s="46"/>
      <c r="V10" s="46"/>
      <c r="W10" s="46"/>
      <c r="X10" s="46"/>
      <c r="Y10" s="46"/>
      <c r="Z10" s="46"/>
      <c r="AA10" s="46"/>
      <c r="AB10" s="46"/>
      <c r="AC10" s="46"/>
      <c r="AD10" s="42"/>
      <c r="AE10" s="34"/>
      <c r="AF10" s="53"/>
      <c r="AG10" s="53"/>
      <c r="AH10" s="53"/>
      <c r="AI10" s="53"/>
      <c r="AJ10" s="53"/>
      <c r="AK10" s="53"/>
      <c r="AL10" s="53"/>
      <c r="AM10" s="53"/>
      <c r="AN10" s="53"/>
      <c r="AO10" s="53"/>
      <c r="AP10" s="34"/>
      <c r="AQ10" s="35" t="s">
        <v>54</v>
      </c>
      <c r="AR10" s="35" t="s">
        <v>24</v>
      </c>
      <c r="AS10" s="35" t="s">
        <v>54</v>
      </c>
      <c r="AT10" s="35" t="s">
        <v>24</v>
      </c>
      <c r="AU10" s="35">
        <v>1</v>
      </c>
      <c r="AV10" s="35">
        <v>2</v>
      </c>
      <c r="AW10" s="35">
        <v>3</v>
      </c>
      <c r="AX10" s="35">
        <v>1</v>
      </c>
      <c r="AY10" s="35">
        <v>2</v>
      </c>
      <c r="AZ10" s="35">
        <v>3</v>
      </c>
      <c r="BA10" s="51"/>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68498</v>
      </c>
      <c r="C11" s="19" t="s">
        <v>156</v>
      </c>
      <c r="D11" s="18"/>
      <c r="E11" s="36">
        <f t="shared" ref="E11:E50" si="0">IF((COUNTA(T11:AC11)&gt;0),(ROUND((AVERAGE(T11:AC11)),0)),"")</f>
        <v>76</v>
      </c>
      <c r="F11" s="28" t="str">
        <f t="shared" ref="F11:F50" si="1">IF(AND(ISNUMBER(E11),E11&gt;=1),IF(E11&lt;=$FD$13,$FE$13,IF(E11&lt;=$FD$14,$FE$14,IF(E11&lt;=$FD$15,$FE$15,IF(E11&lt;=$FD$16,$FE$16,)))), "")</f>
        <v>B</v>
      </c>
      <c r="G11" s="28">
        <f>IF((COUNTA(T11:AC11)&gt;0),(ROUND((AVERAGE(T11:AD11)),0)),"")</f>
        <v>76</v>
      </c>
      <c r="H11" s="28" t="str">
        <f t="shared" ref="H11:H50" si="2">IF(AND(ISNUMBER(G11),G11&gt;=1),IF(G11&lt;=$FD$13,$FE$13,IF(G11&lt;=$FD$14,$FE$14,IF(G11&lt;=$FD$15,$FE$15,IF(G11&lt;=$FD$16,$FE$16,)))), "")</f>
        <v>B</v>
      </c>
      <c r="I11" s="38">
        <v>2</v>
      </c>
      <c r="J11" s="28" t="str">
        <f t="shared" ref="J11:J50" si="3">IF(I11=$FG$13,$FH$13,IF(I11=$FG$15,$FH$15,IF(I11=$FG$17,$FH$17,IF(I11=$FG$19,$FH$19,IF(I11=$FG$21,$FH$21,IF(I11=$FG$23,$FH$23,IF(I11=$FG$25,$FH$25,IF(I11=$FG$27,$FH$27,IF(I11=$FG$29,$FH$29,IF(I11=$FG$31,$FH$31,""))))))))))</f>
        <v>Memiliki kemampuan menganalisis isi, struktur teks negosiasi dan menganalisis aspek makna kebahasaan dalam teks biografi namun perlu peningkatan analisis isi debat, dan mengidentifikasi isi puisi.</v>
      </c>
      <c r="K11" s="36">
        <f t="shared" ref="K11:K50" si="4">IF((COUNTA(AF11:AO11)&gt;0),AVERAGE(AF11:AO11),"")</f>
        <v>80.25</v>
      </c>
      <c r="L11" s="28" t="str">
        <f t="shared" ref="L11:L50" si="5">IF(AND(ISNUMBER(K11),K11&gt;=1), IF(K11&lt;=$FD$27,$FE$27,IF(K11&lt;=$FD$28,$FE$28,IF(K11&lt;=$FD$29,$FE$29,IF(K11&lt;=$FD$30,$FE$30,)))), "")</f>
        <v>B</v>
      </c>
      <c r="M11" s="28">
        <f t="shared" ref="M11:M50" si="6">IF((COUNTA(AF11:AO11)&gt;0),AVERAGE(AF11:AO11),"")</f>
        <v>80.25</v>
      </c>
      <c r="N11" s="28" t="str">
        <f t="shared" ref="N11:N50" si="7">IF(AND(ISNUMBER(M11),M11&gt;=1), IF(M11&lt;=$FD$27,$FE$27,IF(M11&lt;=$FD$28,$FE$28,IF(M11&lt;=$FD$29,$FE$29,IF(M11&lt;=$FD$30,$FE$30,)))), "")</f>
        <v>B</v>
      </c>
      <c r="O11" s="38">
        <v>2</v>
      </c>
      <c r="P11" s="28" t="str">
        <f t="shared" ref="P11:P50" si="8">IF(O11=$FG$13,$FI$13,IF(O11=$FG$15,$FI$15,IF(O11=$FG$17,$FI$17,IF(O11=$FG$19,$FI$19,IF(O11=$FG$21,$FI$21,IF(O11=$FG$23,$FI$23,IF(O11=$FG$25,$FI$25,IF(O11=$FG$27,$FI$27,IF(O11=$FG$29,$FI$29,IF(O11=$FG$31,$FI$31,""))))))))))</f>
        <v>Terampil mengungkapkan kembali hal-hal yang dapat diteladani  dari tokoh yang terdapat dalam teks biografi  yang dibaca secara tertulis tetapi perlu peningkatan dalam menyusun teks biografi tokoh.</v>
      </c>
      <c r="Q11" s="40"/>
      <c r="R11" s="40"/>
      <c r="S11" s="18"/>
      <c r="T11" s="1">
        <v>79.599999999999994</v>
      </c>
      <c r="U11" s="1">
        <v>83.666666666666671</v>
      </c>
      <c r="V11" s="1">
        <v>77</v>
      </c>
      <c r="W11" s="1">
        <v>64</v>
      </c>
      <c r="X11" s="1"/>
      <c r="Y11" s="1"/>
      <c r="Z11" s="1"/>
      <c r="AA11" s="1"/>
      <c r="AB11" s="1"/>
      <c r="AC11" s="1"/>
      <c r="AD11" s="1"/>
      <c r="AE11" s="18"/>
      <c r="AF11" s="1">
        <v>82</v>
      </c>
      <c r="AG11" s="1">
        <v>79</v>
      </c>
      <c r="AH11" s="1">
        <v>80</v>
      </c>
      <c r="AI11" s="1">
        <v>80</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6" t="s">
        <v>56</v>
      </c>
      <c r="FD11" s="76"/>
      <c r="FE11" s="76"/>
      <c r="FG11" s="74" t="s">
        <v>57</v>
      </c>
      <c r="FH11" s="74"/>
      <c r="FI11" s="74"/>
    </row>
    <row r="12" spans="1:167" x14ac:dyDescent="0.25">
      <c r="A12" s="19">
        <v>2</v>
      </c>
      <c r="B12" s="19">
        <v>68514</v>
      </c>
      <c r="C12" s="19" t="s">
        <v>157</v>
      </c>
      <c r="D12" s="18"/>
      <c r="E12" s="36">
        <f t="shared" si="0"/>
        <v>70</v>
      </c>
      <c r="F12" s="28" t="str">
        <f t="shared" si="1"/>
        <v>C</v>
      </c>
      <c r="G12" s="28">
        <f>IF((COUNTA(T12:AC12)&gt;0),(ROUND((AVERAGE(T12:AD12)),0)),"")</f>
        <v>70</v>
      </c>
      <c r="H12" s="28" t="str">
        <f t="shared" si="2"/>
        <v>C</v>
      </c>
      <c r="I12" s="38">
        <v>1</v>
      </c>
      <c r="J12" s="28" t="str">
        <f t="shared" si="3"/>
        <v>Memiliki kemampuan menganalisis isi, struktur teks negosiasi namun perlu peningkatan menganalisis aspek makna kebahasaan dalam teks biografi, analisis isi debat, dan mengidentifikasi isi puisi.</v>
      </c>
      <c r="K12" s="36">
        <f t="shared" si="4"/>
        <v>70</v>
      </c>
      <c r="L12" s="28" t="str">
        <f t="shared" si="5"/>
        <v>C</v>
      </c>
      <c r="M12" s="28">
        <f t="shared" si="6"/>
        <v>70</v>
      </c>
      <c r="N12" s="28" t="str">
        <f t="shared" si="7"/>
        <v>C</v>
      </c>
      <c r="O12" s="38">
        <v>1</v>
      </c>
      <c r="P12" s="28" t="str">
        <f t="shared" si="8"/>
        <v>Terampil mengonstruksi teks negosiasi dengan memerhatikan isi, struktur, dan kebahasaan, tetapi perlu peningkatan dalam menyampaikan pengajuan, penawaran, persetujuan, dan penutup dalam teks negosiasi.</v>
      </c>
      <c r="Q12" s="40"/>
      <c r="R12" s="40"/>
      <c r="S12" s="18"/>
      <c r="T12" s="1">
        <v>70</v>
      </c>
      <c r="U12" s="1">
        <v>70</v>
      </c>
      <c r="V12" s="1">
        <v>70</v>
      </c>
      <c r="W12" s="1">
        <v>69</v>
      </c>
      <c r="X12" s="1"/>
      <c r="Y12" s="1"/>
      <c r="Z12" s="1"/>
      <c r="AA12" s="1"/>
      <c r="AB12" s="1"/>
      <c r="AC12" s="1"/>
      <c r="AD12" s="1"/>
      <c r="AE12" s="18"/>
      <c r="AF12" s="1">
        <v>70</v>
      </c>
      <c r="AG12" s="1">
        <v>70</v>
      </c>
      <c r="AH12" s="1">
        <v>70</v>
      </c>
      <c r="AI12" s="1">
        <v>70</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68530</v>
      </c>
      <c r="C13" s="19" t="s">
        <v>158</v>
      </c>
      <c r="D13" s="18"/>
      <c r="E13" s="36">
        <f t="shared" si="0"/>
        <v>82</v>
      </c>
      <c r="F13" s="28" t="str">
        <f t="shared" si="1"/>
        <v>B</v>
      </c>
      <c r="G13" s="28">
        <f>IF((COUNTA(T12:AC12)&gt;0),(ROUND((AVERAGE(T13:AD13)),0)),"")</f>
        <v>82</v>
      </c>
      <c r="H13" s="28" t="str">
        <f t="shared" si="2"/>
        <v>B</v>
      </c>
      <c r="I13" s="38">
        <v>3</v>
      </c>
      <c r="J13" s="28" t="str">
        <f t="shared" si="3"/>
        <v>Memiliki kemampuan menganalisis isi, struktur teks negosiasi, menganalisis aspek makna kebahasaan dalam teks biografi, dan analisis isi debat namun perlu peningkatan mengidentifikasi isi puisi.</v>
      </c>
      <c r="K13" s="36">
        <f t="shared" si="4"/>
        <v>86</v>
      </c>
      <c r="L13" s="28" t="str">
        <f t="shared" si="5"/>
        <v>A</v>
      </c>
      <c r="M13" s="28">
        <f t="shared" si="6"/>
        <v>86</v>
      </c>
      <c r="N13" s="28" t="str">
        <f t="shared" si="7"/>
        <v>A</v>
      </c>
      <c r="O13" s="38">
        <v>3</v>
      </c>
      <c r="P13"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3" s="40"/>
      <c r="R13" s="40"/>
      <c r="S13" s="18"/>
      <c r="T13" s="1">
        <v>83.2</v>
      </c>
      <c r="U13" s="1">
        <v>84</v>
      </c>
      <c r="V13" s="1">
        <v>80</v>
      </c>
      <c r="W13" s="1">
        <v>79</v>
      </c>
      <c r="X13" s="1"/>
      <c r="Y13" s="1"/>
      <c r="Z13" s="1"/>
      <c r="AA13" s="1"/>
      <c r="AB13" s="1"/>
      <c r="AC13" s="1"/>
      <c r="AD13" s="1"/>
      <c r="AE13" s="18"/>
      <c r="AF13" s="1">
        <v>88</v>
      </c>
      <c r="AG13" s="1">
        <v>84</v>
      </c>
      <c r="AH13" s="1">
        <v>87</v>
      </c>
      <c r="AI13" s="1">
        <v>85</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5">
        <v>1</v>
      </c>
      <c r="FH13" s="77" t="s">
        <v>192</v>
      </c>
      <c r="FI13" s="77" t="s">
        <v>196</v>
      </c>
      <c r="FJ13" s="79">
        <v>18061</v>
      </c>
      <c r="FK13" s="79">
        <v>18071</v>
      </c>
    </row>
    <row r="14" spans="1:167" x14ac:dyDescent="0.25">
      <c r="A14" s="19">
        <v>4</v>
      </c>
      <c r="B14" s="19">
        <v>68562</v>
      </c>
      <c r="C14" s="19" t="s">
        <v>159</v>
      </c>
      <c r="D14" s="18"/>
      <c r="E14" s="36">
        <f t="shared" si="0"/>
        <v>82</v>
      </c>
      <c r="F14" s="28" t="str">
        <f t="shared" si="1"/>
        <v>B</v>
      </c>
      <c r="G14" s="28">
        <f>IF((COUNTA(T12:AC12)&gt;0),(ROUND((AVERAGE(T14:AD14)),0)),"")</f>
        <v>82</v>
      </c>
      <c r="H14" s="28" t="str">
        <f t="shared" si="2"/>
        <v>B</v>
      </c>
      <c r="I14" s="38">
        <v>3</v>
      </c>
      <c r="J14" s="28" t="str">
        <f t="shared" si="3"/>
        <v>Memiliki kemampuan menganalisis isi, struktur teks negosiasi, menganalisis aspek makna kebahasaan dalam teks biografi, dan analisis isi debat namun perlu peningkatan mengidentifikasi isi puisi.</v>
      </c>
      <c r="K14" s="36">
        <f t="shared" si="4"/>
        <v>85.5</v>
      </c>
      <c r="L14" s="28" t="str">
        <f t="shared" si="5"/>
        <v>A</v>
      </c>
      <c r="M14" s="28">
        <f t="shared" si="6"/>
        <v>85.5</v>
      </c>
      <c r="N14" s="28" t="str">
        <f t="shared" si="7"/>
        <v>A</v>
      </c>
      <c r="O14" s="38">
        <v>3</v>
      </c>
      <c r="P14"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4" s="40"/>
      <c r="R14" s="40"/>
      <c r="S14" s="18"/>
      <c r="T14" s="1">
        <v>84</v>
      </c>
      <c r="U14" s="1">
        <v>80</v>
      </c>
      <c r="V14" s="1">
        <v>83</v>
      </c>
      <c r="W14" s="1">
        <v>81</v>
      </c>
      <c r="X14" s="1"/>
      <c r="Y14" s="1"/>
      <c r="Z14" s="1"/>
      <c r="AA14" s="1"/>
      <c r="AB14" s="1"/>
      <c r="AC14" s="1"/>
      <c r="AD14" s="1"/>
      <c r="AE14" s="18"/>
      <c r="AF14" s="1">
        <v>82</v>
      </c>
      <c r="AG14" s="1">
        <v>86</v>
      </c>
      <c r="AH14" s="1">
        <v>90</v>
      </c>
      <c r="AI14" s="1">
        <v>84</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5"/>
      <c r="FH14" s="77"/>
      <c r="FI14" s="77"/>
      <c r="FJ14" s="79"/>
      <c r="FK14" s="79"/>
    </row>
    <row r="15" spans="1:167" x14ac:dyDescent="0.25">
      <c r="A15" s="19">
        <v>5</v>
      </c>
      <c r="B15" s="19">
        <v>68578</v>
      </c>
      <c r="C15" s="19" t="s">
        <v>160</v>
      </c>
      <c r="D15" s="18"/>
      <c r="E15" s="36">
        <f t="shared" si="0"/>
        <v>84</v>
      </c>
      <c r="F15" s="28" t="str">
        <f t="shared" si="1"/>
        <v>B</v>
      </c>
      <c r="G15" s="28">
        <f>IF((COUNTA(T12:AC12)&gt;0),(ROUND((AVERAGE(T15:AD15)),0)),"")</f>
        <v>84</v>
      </c>
      <c r="H15" s="28" t="str">
        <f t="shared" si="2"/>
        <v>B</v>
      </c>
      <c r="I15" s="38">
        <v>4</v>
      </c>
      <c r="J15" s="28" t="str">
        <f t="shared" si="3"/>
        <v>Memiliki kemampuan menganalisis isi, struktur teks negosiasi, menganalisis aspek makna kebahasaan dalam teks biografi, analisis isi debat, dan  mengidentifikasi isi puisi.</v>
      </c>
      <c r="K15" s="36">
        <f t="shared" si="4"/>
        <v>85.5</v>
      </c>
      <c r="L15" s="28" t="str">
        <f t="shared" si="5"/>
        <v>A</v>
      </c>
      <c r="M15" s="28">
        <f t="shared" si="6"/>
        <v>85.5</v>
      </c>
      <c r="N15" s="28" t="str">
        <f t="shared" si="7"/>
        <v>A</v>
      </c>
      <c r="O15" s="38">
        <v>4</v>
      </c>
      <c r="P15" s="28" t="str">
        <f t="shared" si="8"/>
        <v>Terampil menulis puisi dengan memerhatikan unsur pembangunnya</v>
      </c>
      <c r="Q15" s="40"/>
      <c r="R15" s="40"/>
      <c r="S15" s="18"/>
      <c r="T15" s="1">
        <v>90</v>
      </c>
      <c r="U15" s="1">
        <v>85</v>
      </c>
      <c r="V15" s="1">
        <v>87</v>
      </c>
      <c r="W15" s="1">
        <v>73</v>
      </c>
      <c r="X15" s="1"/>
      <c r="Y15" s="1"/>
      <c r="Z15" s="1"/>
      <c r="AA15" s="1"/>
      <c r="AB15" s="1"/>
      <c r="AC15" s="1"/>
      <c r="AD15" s="1"/>
      <c r="AE15" s="18"/>
      <c r="AF15" s="1">
        <v>88</v>
      </c>
      <c r="AG15" s="1">
        <v>83</v>
      </c>
      <c r="AH15" s="1">
        <v>86</v>
      </c>
      <c r="AI15" s="1">
        <v>85</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5">
        <v>2</v>
      </c>
      <c r="FH15" s="77" t="s">
        <v>193</v>
      </c>
      <c r="FI15" s="77" t="s">
        <v>197</v>
      </c>
      <c r="FJ15" s="79">
        <v>18062</v>
      </c>
      <c r="FK15" s="79">
        <v>18072</v>
      </c>
    </row>
    <row r="16" spans="1:167" x14ac:dyDescent="0.25">
      <c r="A16" s="19">
        <v>6</v>
      </c>
      <c r="B16" s="19">
        <v>68594</v>
      </c>
      <c r="C16" s="19" t="s">
        <v>161</v>
      </c>
      <c r="D16" s="18"/>
      <c r="E16" s="36">
        <f t="shared" si="0"/>
        <v>80</v>
      </c>
      <c r="F16" s="28" t="str">
        <f t="shared" si="1"/>
        <v>B</v>
      </c>
      <c r="G16" s="28">
        <f>IF((COUNTA(T12:AC12)&gt;0),(ROUND((AVERAGE(T16:AD16)),0)),"")</f>
        <v>80</v>
      </c>
      <c r="H16" s="28" t="str">
        <f t="shared" si="2"/>
        <v>B</v>
      </c>
      <c r="I16" s="38">
        <v>3</v>
      </c>
      <c r="J16" s="28" t="str">
        <f t="shared" si="3"/>
        <v>Memiliki kemampuan menganalisis isi, struktur teks negosiasi, menganalisis aspek makna kebahasaan dalam teks biografi, dan analisis isi debat namun perlu peningkatan mengidentifikasi isi puisi.</v>
      </c>
      <c r="K16" s="36">
        <f t="shared" si="4"/>
        <v>85.25</v>
      </c>
      <c r="L16" s="28" t="str">
        <f t="shared" si="5"/>
        <v>A</v>
      </c>
      <c r="M16" s="28">
        <f t="shared" si="6"/>
        <v>85.25</v>
      </c>
      <c r="N16" s="28" t="str">
        <f t="shared" si="7"/>
        <v>A</v>
      </c>
      <c r="O16" s="38">
        <v>3</v>
      </c>
      <c r="P16"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6" s="40"/>
      <c r="R16" s="40"/>
      <c r="S16" s="18"/>
      <c r="T16" s="1">
        <v>84.6</v>
      </c>
      <c r="U16" s="1">
        <v>80.333333333333329</v>
      </c>
      <c r="V16" s="1">
        <v>78</v>
      </c>
      <c r="W16" s="1">
        <v>79</v>
      </c>
      <c r="X16" s="1"/>
      <c r="Y16" s="1"/>
      <c r="Z16" s="1"/>
      <c r="AA16" s="1"/>
      <c r="AB16" s="1"/>
      <c r="AC16" s="1"/>
      <c r="AD16" s="1"/>
      <c r="AE16" s="18"/>
      <c r="AF16" s="1">
        <v>88</v>
      </c>
      <c r="AG16" s="1">
        <v>83</v>
      </c>
      <c r="AH16" s="1">
        <v>87</v>
      </c>
      <c r="AI16" s="1">
        <v>83</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5"/>
      <c r="FH16" s="77"/>
      <c r="FI16" s="77"/>
      <c r="FJ16" s="79"/>
      <c r="FK16" s="79"/>
    </row>
    <row r="17" spans="1:167" x14ac:dyDescent="0.25">
      <c r="A17" s="19">
        <v>7</v>
      </c>
      <c r="B17" s="19">
        <v>68610</v>
      </c>
      <c r="C17" s="19" t="s">
        <v>162</v>
      </c>
      <c r="D17" s="18"/>
      <c r="E17" s="36">
        <f t="shared" si="0"/>
        <v>80</v>
      </c>
      <c r="F17" s="28" t="str">
        <f t="shared" si="1"/>
        <v>B</v>
      </c>
      <c r="G17" s="28">
        <f>IF((COUNTA(T12:AC12)&gt;0),(ROUND((AVERAGE(T17:AD17)),0)),"")</f>
        <v>80</v>
      </c>
      <c r="H17" s="28" t="str">
        <f t="shared" si="2"/>
        <v>B</v>
      </c>
      <c r="I17" s="38">
        <v>3</v>
      </c>
      <c r="J17" s="28" t="str">
        <f t="shared" si="3"/>
        <v>Memiliki kemampuan menganalisis isi, struktur teks negosiasi, menganalisis aspek makna kebahasaan dalam teks biografi, dan analisis isi debat namun perlu peningkatan mengidentifikasi isi puisi.</v>
      </c>
      <c r="K17" s="36">
        <f t="shared" si="4"/>
        <v>83.25</v>
      </c>
      <c r="L17" s="28" t="str">
        <f t="shared" si="5"/>
        <v>B</v>
      </c>
      <c r="M17" s="28">
        <f t="shared" si="6"/>
        <v>83.25</v>
      </c>
      <c r="N17" s="28" t="str">
        <f t="shared" si="7"/>
        <v>B</v>
      </c>
      <c r="O17" s="38">
        <v>3</v>
      </c>
      <c r="P17"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7" s="40"/>
      <c r="R17" s="40"/>
      <c r="S17" s="18"/>
      <c r="T17" s="1">
        <v>86</v>
      </c>
      <c r="U17" s="1">
        <v>83</v>
      </c>
      <c r="V17" s="1">
        <v>84</v>
      </c>
      <c r="W17" s="1">
        <v>67</v>
      </c>
      <c r="X17" s="1"/>
      <c r="Y17" s="1"/>
      <c r="Z17" s="1"/>
      <c r="AA17" s="1"/>
      <c r="AB17" s="1"/>
      <c r="AC17" s="1"/>
      <c r="AD17" s="1"/>
      <c r="AE17" s="18"/>
      <c r="AF17" s="1">
        <v>82</v>
      </c>
      <c r="AG17" s="1">
        <v>89</v>
      </c>
      <c r="AH17" s="1">
        <v>80</v>
      </c>
      <c r="AI17" s="1">
        <v>82</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5">
        <v>3</v>
      </c>
      <c r="FH17" s="77" t="s">
        <v>194</v>
      </c>
      <c r="FI17" s="77" t="s">
        <v>198</v>
      </c>
      <c r="FJ17" s="79">
        <v>18063</v>
      </c>
      <c r="FK17" s="79">
        <v>18073</v>
      </c>
    </row>
    <row r="18" spans="1:167" x14ac:dyDescent="0.25">
      <c r="A18" s="19">
        <v>8</v>
      </c>
      <c r="B18" s="19">
        <v>68626</v>
      </c>
      <c r="C18" s="19" t="s">
        <v>163</v>
      </c>
      <c r="D18" s="18"/>
      <c r="E18" s="36">
        <f t="shared" si="0"/>
        <v>77</v>
      </c>
      <c r="F18" s="28" t="str">
        <f t="shared" si="1"/>
        <v>B</v>
      </c>
      <c r="G18" s="28">
        <f>IF((COUNTA(T12:AC12)&gt;0),(ROUND((AVERAGE(T18:AD18)),0)),"")</f>
        <v>77</v>
      </c>
      <c r="H18" s="28" t="str">
        <f t="shared" si="2"/>
        <v>B</v>
      </c>
      <c r="I18" s="38">
        <v>2</v>
      </c>
      <c r="J18" s="28" t="str">
        <f t="shared" si="3"/>
        <v>Memiliki kemampuan menganalisis isi, struktur teks negosiasi dan menganalisis aspek makna kebahasaan dalam teks biografi namun perlu peningkatan analisis isi debat, dan mengidentifikasi isi puisi.</v>
      </c>
      <c r="K18" s="36">
        <f t="shared" si="4"/>
        <v>82.25</v>
      </c>
      <c r="L18" s="28" t="str">
        <f t="shared" si="5"/>
        <v>B</v>
      </c>
      <c r="M18" s="28">
        <f t="shared" si="6"/>
        <v>82.25</v>
      </c>
      <c r="N18" s="28" t="str">
        <f t="shared" si="7"/>
        <v>B</v>
      </c>
      <c r="O18" s="38">
        <v>2</v>
      </c>
      <c r="P18" s="28" t="str">
        <f t="shared" si="8"/>
        <v>Terampil mengungkapkan kembali hal-hal yang dapat diteladani  dari tokoh yang terdapat dalam teks biografi  yang dibaca secara tertulis tetapi perlu peningkatan dalam menyusun teks biografi tokoh.</v>
      </c>
      <c r="Q18" s="40"/>
      <c r="R18" s="40"/>
      <c r="S18" s="18"/>
      <c r="T18" s="1">
        <v>79</v>
      </c>
      <c r="U18" s="1">
        <v>76</v>
      </c>
      <c r="V18" s="1">
        <v>82</v>
      </c>
      <c r="W18" s="1">
        <v>70</v>
      </c>
      <c r="X18" s="1"/>
      <c r="Y18" s="1"/>
      <c r="Z18" s="1"/>
      <c r="AA18" s="1"/>
      <c r="AB18" s="1"/>
      <c r="AC18" s="1"/>
      <c r="AD18" s="1"/>
      <c r="AE18" s="18"/>
      <c r="AF18" s="1">
        <v>82</v>
      </c>
      <c r="AG18" s="1">
        <v>84</v>
      </c>
      <c r="AH18" s="1">
        <v>82</v>
      </c>
      <c r="AI18" s="1">
        <v>81</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5"/>
      <c r="FH18" s="77"/>
      <c r="FI18" s="77"/>
      <c r="FJ18" s="79"/>
      <c r="FK18" s="79"/>
    </row>
    <row r="19" spans="1:167" x14ac:dyDescent="0.25">
      <c r="A19" s="19">
        <v>9</v>
      </c>
      <c r="B19" s="19">
        <v>68642</v>
      </c>
      <c r="C19" s="19" t="s">
        <v>164</v>
      </c>
      <c r="D19" s="18"/>
      <c r="E19" s="36">
        <f t="shared" si="0"/>
        <v>82</v>
      </c>
      <c r="F19" s="28" t="str">
        <f t="shared" si="1"/>
        <v>B</v>
      </c>
      <c r="G19" s="28">
        <f>IF((COUNTA(T12:AC12)&gt;0),(ROUND((AVERAGE(T19:AD19)),0)),"")</f>
        <v>82</v>
      </c>
      <c r="H19" s="28" t="str">
        <f t="shared" si="2"/>
        <v>B</v>
      </c>
      <c r="I19" s="38">
        <v>3</v>
      </c>
      <c r="J19" s="28" t="str">
        <f t="shared" si="3"/>
        <v>Memiliki kemampuan menganalisis isi, struktur teks negosiasi, menganalisis aspek makna kebahasaan dalam teks biografi, dan analisis isi debat namun perlu peningkatan mengidentifikasi isi puisi.</v>
      </c>
      <c r="K19" s="36">
        <f t="shared" si="4"/>
        <v>86</v>
      </c>
      <c r="L19" s="28" t="str">
        <f t="shared" si="5"/>
        <v>A</v>
      </c>
      <c r="M19" s="28">
        <f t="shared" si="6"/>
        <v>86</v>
      </c>
      <c r="N19" s="28" t="str">
        <f t="shared" si="7"/>
        <v>A</v>
      </c>
      <c r="O19" s="38">
        <v>3</v>
      </c>
      <c r="P19"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9" s="40"/>
      <c r="R19" s="40"/>
      <c r="S19" s="18"/>
      <c r="T19" s="1">
        <v>87.8</v>
      </c>
      <c r="U19" s="1">
        <v>85</v>
      </c>
      <c r="V19" s="1">
        <v>85</v>
      </c>
      <c r="W19" s="1">
        <v>71</v>
      </c>
      <c r="X19" s="1"/>
      <c r="Y19" s="1"/>
      <c r="Z19" s="1"/>
      <c r="AA19" s="1"/>
      <c r="AB19" s="1"/>
      <c r="AC19" s="1"/>
      <c r="AD19" s="1"/>
      <c r="AE19" s="18"/>
      <c r="AF19" s="1">
        <v>80</v>
      </c>
      <c r="AG19" s="1">
        <v>90</v>
      </c>
      <c r="AH19" s="1">
        <v>87</v>
      </c>
      <c r="AI19" s="1">
        <v>87</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5">
        <v>4</v>
      </c>
      <c r="FH19" s="77" t="s">
        <v>195</v>
      </c>
      <c r="FI19" s="77" t="s">
        <v>199</v>
      </c>
      <c r="FJ19" s="79">
        <v>18064</v>
      </c>
      <c r="FK19" s="79">
        <v>18074</v>
      </c>
    </row>
    <row r="20" spans="1:167" x14ac:dyDescent="0.25">
      <c r="A20" s="19">
        <v>10</v>
      </c>
      <c r="B20" s="19">
        <v>68658</v>
      </c>
      <c r="C20" s="19" t="s">
        <v>165</v>
      </c>
      <c r="D20" s="18"/>
      <c r="E20" s="36">
        <f t="shared" si="0"/>
        <v>78</v>
      </c>
      <c r="F20" s="28" t="str">
        <f t="shared" si="1"/>
        <v>B</v>
      </c>
      <c r="G20" s="28">
        <f>IF((COUNTA(T12:AC12)&gt;0),(ROUND((AVERAGE(T20:AD20)),0)),"")</f>
        <v>78</v>
      </c>
      <c r="H20" s="28" t="str">
        <f t="shared" si="2"/>
        <v>B</v>
      </c>
      <c r="I20" s="38">
        <v>2</v>
      </c>
      <c r="J20" s="28" t="str">
        <f t="shared" si="3"/>
        <v>Memiliki kemampuan menganalisis isi, struktur teks negosiasi dan menganalisis aspek makna kebahasaan dalam teks biografi namun perlu peningkatan analisis isi debat, dan mengidentifikasi isi puisi.</v>
      </c>
      <c r="K20" s="36">
        <f t="shared" si="4"/>
        <v>86</v>
      </c>
      <c r="L20" s="28" t="str">
        <f t="shared" si="5"/>
        <v>A</v>
      </c>
      <c r="M20" s="28">
        <f t="shared" si="6"/>
        <v>86</v>
      </c>
      <c r="N20" s="28" t="str">
        <f t="shared" si="7"/>
        <v>A</v>
      </c>
      <c r="O20" s="38">
        <v>2</v>
      </c>
      <c r="P20" s="28" t="str">
        <f t="shared" si="8"/>
        <v>Terampil mengungkapkan kembali hal-hal yang dapat diteladani  dari tokoh yang terdapat dalam teks biografi  yang dibaca secara tertulis tetapi perlu peningkatan dalam menyusun teks biografi tokoh.</v>
      </c>
      <c r="Q20" s="40"/>
      <c r="R20" s="40"/>
      <c r="S20" s="18"/>
      <c r="T20" s="1">
        <v>88.8</v>
      </c>
      <c r="U20" s="1">
        <v>79.666666666666671</v>
      </c>
      <c r="V20" s="1">
        <v>75</v>
      </c>
      <c r="W20" s="1">
        <v>69</v>
      </c>
      <c r="X20" s="1"/>
      <c r="Y20" s="1"/>
      <c r="Z20" s="1"/>
      <c r="AA20" s="1"/>
      <c r="AB20" s="1"/>
      <c r="AC20" s="1"/>
      <c r="AD20" s="1"/>
      <c r="AE20" s="18"/>
      <c r="AF20" s="1">
        <v>88</v>
      </c>
      <c r="AG20" s="1">
        <v>85</v>
      </c>
      <c r="AH20" s="1">
        <v>86</v>
      </c>
      <c r="AI20" s="1">
        <v>85</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5"/>
      <c r="FH20" s="77"/>
      <c r="FI20" s="77"/>
      <c r="FJ20" s="79"/>
      <c r="FK20" s="79"/>
    </row>
    <row r="21" spans="1:167" x14ac:dyDescent="0.25">
      <c r="A21" s="19">
        <v>11</v>
      </c>
      <c r="B21" s="19">
        <v>68674</v>
      </c>
      <c r="C21" s="19" t="s">
        <v>166</v>
      </c>
      <c r="D21" s="18"/>
      <c r="E21" s="36">
        <f t="shared" si="0"/>
        <v>81</v>
      </c>
      <c r="F21" s="28" t="str">
        <f t="shared" si="1"/>
        <v>B</v>
      </c>
      <c r="G21" s="28">
        <f>IF((COUNTA(T12:AC12)&gt;0),(ROUND((AVERAGE(T21:AD21)),0)),"")</f>
        <v>81</v>
      </c>
      <c r="H21" s="28" t="str">
        <f t="shared" si="2"/>
        <v>B</v>
      </c>
      <c r="I21" s="38">
        <v>3</v>
      </c>
      <c r="J21" s="28" t="str">
        <f t="shared" si="3"/>
        <v>Memiliki kemampuan menganalisis isi, struktur teks negosiasi, menganalisis aspek makna kebahasaan dalam teks biografi, dan analisis isi debat namun perlu peningkatan mengidentifikasi isi puisi.</v>
      </c>
      <c r="K21" s="36">
        <f t="shared" si="4"/>
        <v>83</v>
      </c>
      <c r="L21" s="28" t="str">
        <f t="shared" si="5"/>
        <v>B</v>
      </c>
      <c r="M21" s="28">
        <f t="shared" si="6"/>
        <v>83</v>
      </c>
      <c r="N21" s="28" t="str">
        <f t="shared" si="7"/>
        <v>B</v>
      </c>
      <c r="O21" s="38">
        <v>3</v>
      </c>
      <c r="P21"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1" s="40"/>
      <c r="R21" s="40"/>
      <c r="S21" s="18"/>
      <c r="T21" s="1">
        <v>81</v>
      </c>
      <c r="U21" s="1">
        <v>85.666666666666671</v>
      </c>
      <c r="V21" s="1">
        <v>83</v>
      </c>
      <c r="W21" s="1">
        <v>76</v>
      </c>
      <c r="X21" s="1"/>
      <c r="Y21" s="1"/>
      <c r="Z21" s="1"/>
      <c r="AA21" s="1"/>
      <c r="AB21" s="1"/>
      <c r="AC21" s="1"/>
      <c r="AD21" s="1"/>
      <c r="AE21" s="18"/>
      <c r="AF21" s="1">
        <v>80</v>
      </c>
      <c r="AG21" s="1">
        <v>81</v>
      </c>
      <c r="AH21" s="1">
        <v>87</v>
      </c>
      <c r="AI21" s="1">
        <v>84</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5">
        <v>5</v>
      </c>
      <c r="FH21" s="77"/>
      <c r="FI21" s="77"/>
      <c r="FJ21" s="79">
        <v>18065</v>
      </c>
      <c r="FK21" s="79">
        <v>18075</v>
      </c>
    </row>
    <row r="22" spans="1:167" x14ac:dyDescent="0.25">
      <c r="A22" s="19">
        <v>12</v>
      </c>
      <c r="B22" s="19">
        <v>68690</v>
      </c>
      <c r="C22" s="19" t="s">
        <v>167</v>
      </c>
      <c r="D22" s="18"/>
      <c r="E22" s="36">
        <f t="shared" si="0"/>
        <v>83</v>
      </c>
      <c r="F22" s="28" t="str">
        <f t="shared" si="1"/>
        <v>B</v>
      </c>
      <c r="G22" s="28">
        <f>IF((COUNTA(T12:AC12)&gt;0),(ROUND((AVERAGE(T22:AD22)),0)),"")</f>
        <v>83</v>
      </c>
      <c r="H22" s="28" t="str">
        <f t="shared" si="2"/>
        <v>B</v>
      </c>
      <c r="I22" s="38">
        <v>4</v>
      </c>
      <c r="J22" s="28" t="str">
        <f t="shared" si="3"/>
        <v>Memiliki kemampuan menganalisis isi, struktur teks negosiasi, menganalisis aspek makna kebahasaan dalam teks biografi, analisis isi debat, dan  mengidentifikasi isi puisi.</v>
      </c>
      <c r="K22" s="36">
        <f t="shared" si="4"/>
        <v>84.5</v>
      </c>
      <c r="L22" s="28" t="str">
        <f t="shared" si="5"/>
        <v>A</v>
      </c>
      <c r="M22" s="28">
        <f t="shared" si="6"/>
        <v>84.5</v>
      </c>
      <c r="N22" s="28" t="str">
        <f t="shared" si="7"/>
        <v>A</v>
      </c>
      <c r="O22" s="38">
        <v>4</v>
      </c>
      <c r="P22" s="28" t="str">
        <f t="shared" si="8"/>
        <v>Terampil menulis puisi dengan memerhatikan unsur pembangunnya</v>
      </c>
      <c r="Q22" s="40"/>
      <c r="R22" s="40"/>
      <c r="S22" s="18"/>
      <c r="T22" s="1">
        <v>85.8</v>
      </c>
      <c r="U22" s="1">
        <v>82</v>
      </c>
      <c r="V22" s="1">
        <v>84</v>
      </c>
      <c r="W22" s="1">
        <v>79</v>
      </c>
      <c r="X22" s="1"/>
      <c r="Y22" s="1"/>
      <c r="Z22" s="1"/>
      <c r="AA22" s="1"/>
      <c r="AB22" s="1"/>
      <c r="AC22" s="1"/>
      <c r="AD22" s="1"/>
      <c r="AE22" s="18"/>
      <c r="AF22" s="1">
        <v>82</v>
      </c>
      <c r="AG22" s="1">
        <v>85</v>
      </c>
      <c r="AH22" s="1">
        <v>86</v>
      </c>
      <c r="AI22" s="1">
        <v>85</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5"/>
      <c r="FH22" s="77"/>
      <c r="FI22" s="77"/>
      <c r="FJ22" s="79"/>
      <c r="FK22" s="79"/>
    </row>
    <row r="23" spans="1:167" x14ac:dyDescent="0.25">
      <c r="A23" s="19">
        <v>13</v>
      </c>
      <c r="B23" s="19">
        <v>68706</v>
      </c>
      <c r="C23" s="19" t="s">
        <v>168</v>
      </c>
      <c r="D23" s="18"/>
      <c r="E23" s="36">
        <f t="shared" si="0"/>
        <v>80</v>
      </c>
      <c r="F23" s="28" t="str">
        <f t="shared" si="1"/>
        <v>B</v>
      </c>
      <c r="G23" s="28">
        <f>IF((COUNTA(T12:AC12)&gt;0),(ROUND((AVERAGE(T23:AD23)),0)),"")</f>
        <v>80</v>
      </c>
      <c r="H23" s="28" t="str">
        <f t="shared" si="2"/>
        <v>B</v>
      </c>
      <c r="I23" s="38">
        <v>3</v>
      </c>
      <c r="J23" s="28" t="str">
        <f t="shared" si="3"/>
        <v>Memiliki kemampuan menganalisis isi, struktur teks negosiasi, menganalisis aspek makna kebahasaan dalam teks biografi, dan analisis isi debat namun perlu peningkatan mengidentifikasi isi puisi.</v>
      </c>
      <c r="K23" s="36">
        <f t="shared" si="4"/>
        <v>83.5</v>
      </c>
      <c r="L23" s="28" t="str">
        <f t="shared" si="5"/>
        <v>B</v>
      </c>
      <c r="M23" s="28">
        <f t="shared" si="6"/>
        <v>83.5</v>
      </c>
      <c r="N23" s="28" t="str">
        <f t="shared" si="7"/>
        <v>B</v>
      </c>
      <c r="O23" s="38">
        <v>3</v>
      </c>
      <c r="P23"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3" s="40"/>
      <c r="R23" s="40"/>
      <c r="S23" s="18"/>
      <c r="T23" s="1">
        <v>84</v>
      </c>
      <c r="U23" s="1">
        <v>80</v>
      </c>
      <c r="V23" s="1">
        <v>79</v>
      </c>
      <c r="W23" s="1">
        <v>77</v>
      </c>
      <c r="X23" s="1"/>
      <c r="Y23" s="1"/>
      <c r="Z23" s="1"/>
      <c r="AA23" s="1"/>
      <c r="AB23" s="1"/>
      <c r="AC23" s="1"/>
      <c r="AD23" s="1"/>
      <c r="AE23" s="18"/>
      <c r="AF23" s="1">
        <v>82</v>
      </c>
      <c r="AG23" s="1">
        <v>81</v>
      </c>
      <c r="AH23" s="1">
        <v>87</v>
      </c>
      <c r="AI23" s="1">
        <v>84</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5">
        <v>6</v>
      </c>
      <c r="FH23" s="77"/>
      <c r="FI23" s="77"/>
      <c r="FJ23" s="79">
        <v>18066</v>
      </c>
      <c r="FK23" s="79">
        <v>18076</v>
      </c>
    </row>
    <row r="24" spans="1:167" x14ac:dyDescent="0.25">
      <c r="A24" s="19">
        <v>14</v>
      </c>
      <c r="B24" s="19">
        <v>68722</v>
      </c>
      <c r="C24" s="19" t="s">
        <v>169</v>
      </c>
      <c r="D24" s="18"/>
      <c r="E24" s="36">
        <f t="shared" si="0"/>
        <v>77</v>
      </c>
      <c r="F24" s="28" t="str">
        <f t="shared" si="1"/>
        <v>B</v>
      </c>
      <c r="G24" s="28">
        <f>IF((COUNTA(T12:AC12)&gt;0),(ROUND((AVERAGE(T24:AD24)),0)),"")</f>
        <v>77</v>
      </c>
      <c r="H24" s="28" t="str">
        <f t="shared" si="2"/>
        <v>B</v>
      </c>
      <c r="I24" s="38">
        <v>2</v>
      </c>
      <c r="J24" s="28" t="str">
        <f t="shared" si="3"/>
        <v>Memiliki kemampuan menganalisis isi, struktur teks negosiasi dan menganalisis aspek makna kebahasaan dalam teks biografi namun perlu peningkatan analisis isi debat, dan mengidentifikasi isi puisi.</v>
      </c>
      <c r="K24" s="36">
        <f t="shared" si="4"/>
        <v>82.5</v>
      </c>
      <c r="L24" s="28" t="str">
        <f t="shared" si="5"/>
        <v>B</v>
      </c>
      <c r="M24" s="28">
        <f t="shared" si="6"/>
        <v>82.5</v>
      </c>
      <c r="N24" s="28" t="str">
        <f t="shared" si="7"/>
        <v>B</v>
      </c>
      <c r="O24" s="38">
        <v>2</v>
      </c>
      <c r="P24" s="28" t="str">
        <f t="shared" si="8"/>
        <v>Terampil mengungkapkan kembali hal-hal yang dapat diteladani  dari tokoh yang terdapat dalam teks biografi  yang dibaca secara tertulis tetapi perlu peningkatan dalam menyusun teks biografi tokoh.</v>
      </c>
      <c r="Q24" s="40"/>
      <c r="R24" s="40"/>
      <c r="S24" s="18"/>
      <c r="T24" s="1">
        <v>77</v>
      </c>
      <c r="U24" s="1">
        <v>80</v>
      </c>
      <c r="V24" s="1">
        <v>73</v>
      </c>
      <c r="W24" s="1">
        <v>76</v>
      </c>
      <c r="X24" s="1"/>
      <c r="Y24" s="1"/>
      <c r="Z24" s="1"/>
      <c r="AA24" s="1"/>
      <c r="AB24" s="1"/>
      <c r="AC24" s="1"/>
      <c r="AD24" s="1"/>
      <c r="AE24" s="18"/>
      <c r="AF24" s="1">
        <v>85</v>
      </c>
      <c r="AG24" s="1">
        <v>83</v>
      </c>
      <c r="AH24" s="1">
        <v>80</v>
      </c>
      <c r="AI24" s="1">
        <v>82</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5"/>
      <c r="FH24" s="77"/>
      <c r="FI24" s="77"/>
      <c r="FJ24" s="79"/>
      <c r="FK24" s="79"/>
    </row>
    <row r="25" spans="1:167" x14ac:dyDescent="0.25">
      <c r="A25" s="19">
        <v>15</v>
      </c>
      <c r="B25" s="19">
        <v>68738</v>
      </c>
      <c r="C25" s="19" t="s">
        <v>170</v>
      </c>
      <c r="D25" s="18"/>
      <c r="E25" s="36">
        <f t="shared" si="0"/>
        <v>85</v>
      </c>
      <c r="F25" s="28" t="str">
        <f t="shared" si="1"/>
        <v>A</v>
      </c>
      <c r="G25" s="28">
        <f>IF((COUNTA(T12:AC12)&gt;0),(ROUND((AVERAGE(T25:AD25)),0)),"")</f>
        <v>85</v>
      </c>
      <c r="H25" s="28" t="str">
        <f t="shared" si="2"/>
        <v>A</v>
      </c>
      <c r="I25" s="38">
        <v>4</v>
      </c>
      <c r="J25" s="28" t="str">
        <f t="shared" si="3"/>
        <v>Memiliki kemampuan menganalisis isi, struktur teks negosiasi, menganalisis aspek makna kebahasaan dalam teks biografi, analisis isi debat, dan  mengidentifikasi isi puisi.</v>
      </c>
      <c r="K25" s="36">
        <f t="shared" si="4"/>
        <v>85.75</v>
      </c>
      <c r="L25" s="28" t="str">
        <f t="shared" si="5"/>
        <v>A</v>
      </c>
      <c r="M25" s="28">
        <f t="shared" si="6"/>
        <v>85.75</v>
      </c>
      <c r="N25" s="28" t="str">
        <f t="shared" si="7"/>
        <v>A</v>
      </c>
      <c r="O25" s="38">
        <v>4</v>
      </c>
      <c r="P25" s="28" t="str">
        <f t="shared" si="8"/>
        <v>Terampil menulis puisi dengan memerhatikan unsur pembangunnya</v>
      </c>
      <c r="Q25" s="40"/>
      <c r="R25" s="40"/>
      <c r="S25" s="18"/>
      <c r="T25" s="1">
        <v>91.6</v>
      </c>
      <c r="U25" s="1">
        <v>88</v>
      </c>
      <c r="V25" s="1">
        <v>89</v>
      </c>
      <c r="W25" s="1">
        <v>70</v>
      </c>
      <c r="X25" s="1"/>
      <c r="Y25" s="1"/>
      <c r="Z25" s="1"/>
      <c r="AA25" s="1"/>
      <c r="AB25" s="1"/>
      <c r="AC25" s="1"/>
      <c r="AD25" s="1"/>
      <c r="AE25" s="18"/>
      <c r="AF25" s="1">
        <v>85</v>
      </c>
      <c r="AG25" s="1">
        <v>85</v>
      </c>
      <c r="AH25" s="1">
        <v>88</v>
      </c>
      <c r="AI25" s="1">
        <v>85</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7" t="s">
        <v>80</v>
      </c>
      <c r="FD25" s="47"/>
      <c r="FE25" s="47"/>
      <c r="FG25" s="75">
        <v>7</v>
      </c>
      <c r="FH25" s="77"/>
      <c r="FI25" s="77"/>
      <c r="FJ25" s="79">
        <v>18067</v>
      </c>
      <c r="FK25" s="79">
        <v>18077</v>
      </c>
    </row>
    <row r="26" spans="1:167" x14ac:dyDescent="0.25">
      <c r="A26" s="19">
        <v>16</v>
      </c>
      <c r="B26" s="19">
        <v>68754</v>
      </c>
      <c r="C26" s="19" t="s">
        <v>171</v>
      </c>
      <c r="D26" s="18"/>
      <c r="E26" s="36">
        <f t="shared" si="0"/>
        <v>83</v>
      </c>
      <c r="F26" s="28" t="str">
        <f t="shared" si="1"/>
        <v>B</v>
      </c>
      <c r="G26" s="28">
        <f>IF((COUNTA(T12:AC12)&gt;0),(ROUND((AVERAGE(T26:AD26)),0)),"")</f>
        <v>83</v>
      </c>
      <c r="H26" s="28" t="str">
        <f t="shared" si="2"/>
        <v>B</v>
      </c>
      <c r="I26" s="38">
        <v>4</v>
      </c>
      <c r="J26" s="28" t="str">
        <f t="shared" si="3"/>
        <v>Memiliki kemampuan menganalisis isi, struktur teks negosiasi, menganalisis aspek makna kebahasaan dalam teks biografi, analisis isi debat, dan  mengidentifikasi isi puisi.</v>
      </c>
      <c r="K26" s="36">
        <f t="shared" si="4"/>
        <v>84.5</v>
      </c>
      <c r="L26" s="28" t="str">
        <f t="shared" si="5"/>
        <v>A</v>
      </c>
      <c r="M26" s="28">
        <f t="shared" si="6"/>
        <v>84.5</v>
      </c>
      <c r="N26" s="28" t="str">
        <f t="shared" si="7"/>
        <v>A</v>
      </c>
      <c r="O26" s="38">
        <v>4</v>
      </c>
      <c r="P26" s="28" t="str">
        <f t="shared" si="8"/>
        <v>Terampil menulis puisi dengan memerhatikan unsur pembangunnya</v>
      </c>
      <c r="Q26" s="40"/>
      <c r="R26" s="40"/>
      <c r="S26" s="18"/>
      <c r="T26" s="1">
        <v>89</v>
      </c>
      <c r="U26" s="1">
        <v>84</v>
      </c>
      <c r="V26" s="1">
        <v>84</v>
      </c>
      <c r="W26" s="1">
        <v>73</v>
      </c>
      <c r="X26" s="1"/>
      <c r="Y26" s="1"/>
      <c r="Z26" s="1"/>
      <c r="AA26" s="1"/>
      <c r="AB26" s="1"/>
      <c r="AC26" s="1"/>
      <c r="AD26" s="1"/>
      <c r="AE26" s="18"/>
      <c r="AF26" s="1">
        <v>80</v>
      </c>
      <c r="AG26" s="1">
        <v>88</v>
      </c>
      <c r="AH26" s="1">
        <v>85</v>
      </c>
      <c r="AI26" s="1">
        <v>85</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5"/>
      <c r="FH26" s="77"/>
      <c r="FI26" s="77"/>
      <c r="FJ26" s="79"/>
      <c r="FK26" s="79"/>
    </row>
    <row r="27" spans="1:167" x14ac:dyDescent="0.25">
      <c r="A27" s="19">
        <v>17</v>
      </c>
      <c r="B27" s="19">
        <v>68770</v>
      </c>
      <c r="C27" s="19" t="s">
        <v>172</v>
      </c>
      <c r="D27" s="18"/>
      <c r="E27" s="36">
        <f t="shared" si="0"/>
        <v>78</v>
      </c>
      <c r="F27" s="28" t="str">
        <f t="shared" si="1"/>
        <v>B</v>
      </c>
      <c r="G27" s="28">
        <f>IF((COUNTA(T12:AC12)&gt;0),(ROUND((AVERAGE(T27:AD27)),0)),"")</f>
        <v>78</v>
      </c>
      <c r="H27" s="28" t="str">
        <f t="shared" si="2"/>
        <v>B</v>
      </c>
      <c r="I27" s="38">
        <v>2</v>
      </c>
      <c r="J27" s="28" t="str">
        <f t="shared" si="3"/>
        <v>Memiliki kemampuan menganalisis isi, struktur teks negosiasi dan menganalisis aspek makna kebahasaan dalam teks biografi namun perlu peningkatan analisis isi debat, dan mengidentifikasi isi puisi.</v>
      </c>
      <c r="K27" s="36">
        <f t="shared" si="4"/>
        <v>81</v>
      </c>
      <c r="L27" s="28" t="str">
        <f t="shared" si="5"/>
        <v>B</v>
      </c>
      <c r="M27" s="28">
        <f t="shared" si="6"/>
        <v>81</v>
      </c>
      <c r="N27" s="28" t="str">
        <f t="shared" si="7"/>
        <v>B</v>
      </c>
      <c r="O27" s="38">
        <v>2</v>
      </c>
      <c r="P27" s="28" t="str">
        <f t="shared" si="8"/>
        <v>Terampil mengungkapkan kembali hal-hal yang dapat diteladani  dari tokoh yang terdapat dalam teks biografi  yang dibaca secara tertulis tetapi perlu peningkatan dalam menyusun teks biografi tokoh.</v>
      </c>
      <c r="Q27" s="40"/>
      <c r="R27" s="40"/>
      <c r="S27" s="18"/>
      <c r="T27" s="1">
        <v>82</v>
      </c>
      <c r="U27" s="1">
        <v>76.666666666666671</v>
      </c>
      <c r="V27" s="1">
        <v>75</v>
      </c>
      <c r="W27" s="1">
        <v>79</v>
      </c>
      <c r="X27" s="1"/>
      <c r="Y27" s="1"/>
      <c r="Z27" s="1"/>
      <c r="AA27" s="1"/>
      <c r="AB27" s="1"/>
      <c r="AC27" s="1"/>
      <c r="AD27" s="1"/>
      <c r="AE27" s="18"/>
      <c r="AF27" s="1">
        <v>80</v>
      </c>
      <c r="AG27" s="1">
        <v>83</v>
      </c>
      <c r="AH27" s="1">
        <v>81</v>
      </c>
      <c r="AI27" s="1">
        <v>80</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5">
        <v>8</v>
      </c>
      <c r="FH27" s="77"/>
      <c r="FI27" s="77"/>
      <c r="FJ27" s="79">
        <v>18068</v>
      </c>
      <c r="FK27" s="79">
        <v>18078</v>
      </c>
    </row>
    <row r="28" spans="1:167" x14ac:dyDescent="0.25">
      <c r="A28" s="19">
        <v>18</v>
      </c>
      <c r="B28" s="19">
        <v>68786</v>
      </c>
      <c r="C28" s="19" t="s">
        <v>173</v>
      </c>
      <c r="D28" s="18"/>
      <c r="E28" s="36">
        <f t="shared" si="0"/>
        <v>85</v>
      </c>
      <c r="F28" s="28" t="str">
        <f t="shared" si="1"/>
        <v>A</v>
      </c>
      <c r="G28" s="28">
        <f>IF((COUNTA(T12:AC12)&gt;0),(ROUND((AVERAGE(T28:AD28)),0)),"")</f>
        <v>85</v>
      </c>
      <c r="H28" s="28" t="str">
        <f t="shared" si="2"/>
        <v>A</v>
      </c>
      <c r="I28" s="38">
        <v>4</v>
      </c>
      <c r="J28" s="28" t="str">
        <f t="shared" si="3"/>
        <v>Memiliki kemampuan menganalisis isi, struktur teks negosiasi, menganalisis aspek makna kebahasaan dalam teks biografi, analisis isi debat, dan  mengidentifikasi isi puisi.</v>
      </c>
      <c r="K28" s="36">
        <f t="shared" si="4"/>
        <v>86.5</v>
      </c>
      <c r="L28" s="28" t="str">
        <f t="shared" si="5"/>
        <v>A</v>
      </c>
      <c r="M28" s="28">
        <f t="shared" si="6"/>
        <v>86.5</v>
      </c>
      <c r="N28" s="28" t="str">
        <f t="shared" si="7"/>
        <v>A</v>
      </c>
      <c r="O28" s="38">
        <v>4</v>
      </c>
      <c r="P28" s="28" t="str">
        <f t="shared" si="8"/>
        <v>Terampil menulis puisi dengan memerhatikan unsur pembangunnya</v>
      </c>
      <c r="Q28" s="40"/>
      <c r="R28" s="40"/>
      <c r="S28" s="18"/>
      <c r="T28" s="1">
        <v>88</v>
      </c>
      <c r="U28" s="1">
        <v>85.333333333333329</v>
      </c>
      <c r="V28" s="1">
        <v>86</v>
      </c>
      <c r="W28" s="1">
        <v>79</v>
      </c>
      <c r="X28" s="1"/>
      <c r="Y28" s="1"/>
      <c r="Z28" s="1"/>
      <c r="AA28" s="1"/>
      <c r="AB28" s="1"/>
      <c r="AC28" s="1"/>
      <c r="AD28" s="1"/>
      <c r="AE28" s="18"/>
      <c r="AF28" s="1">
        <v>85</v>
      </c>
      <c r="AG28" s="1">
        <v>85</v>
      </c>
      <c r="AH28" s="1">
        <v>89</v>
      </c>
      <c r="AI28" s="1">
        <v>87</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5"/>
      <c r="FH28" s="77"/>
      <c r="FI28" s="77"/>
      <c r="FJ28" s="79"/>
      <c r="FK28" s="79"/>
    </row>
    <row r="29" spans="1:167" x14ac:dyDescent="0.25">
      <c r="A29" s="19">
        <v>19</v>
      </c>
      <c r="B29" s="19">
        <v>68802</v>
      </c>
      <c r="C29" s="19" t="s">
        <v>174</v>
      </c>
      <c r="D29" s="18"/>
      <c r="E29" s="36">
        <f t="shared" si="0"/>
        <v>78</v>
      </c>
      <c r="F29" s="28" t="str">
        <f t="shared" si="1"/>
        <v>B</v>
      </c>
      <c r="G29" s="28">
        <f>IF((COUNTA(T12:AC12)&gt;0),(ROUND((AVERAGE(T29:AD29)),0)),"")</f>
        <v>78</v>
      </c>
      <c r="H29" s="28" t="str">
        <f t="shared" si="2"/>
        <v>B</v>
      </c>
      <c r="I29" s="38">
        <v>2</v>
      </c>
      <c r="J29" s="28" t="str">
        <f t="shared" si="3"/>
        <v>Memiliki kemampuan menganalisis isi, struktur teks negosiasi dan menganalisis aspek makna kebahasaan dalam teks biografi namun perlu peningkatan analisis isi debat, dan mengidentifikasi isi puisi.</v>
      </c>
      <c r="K29" s="36">
        <f t="shared" si="4"/>
        <v>81</v>
      </c>
      <c r="L29" s="28" t="str">
        <f t="shared" si="5"/>
        <v>B</v>
      </c>
      <c r="M29" s="28">
        <f t="shared" si="6"/>
        <v>81</v>
      </c>
      <c r="N29" s="28" t="str">
        <f t="shared" si="7"/>
        <v>B</v>
      </c>
      <c r="O29" s="38">
        <v>2</v>
      </c>
      <c r="P29" s="28" t="str">
        <f t="shared" si="8"/>
        <v>Terampil mengungkapkan kembali hal-hal yang dapat diteladani  dari tokoh yang terdapat dalam teks biografi  yang dibaca secara tertulis tetapi perlu peningkatan dalam menyusun teks biografi tokoh.</v>
      </c>
      <c r="Q29" s="40"/>
      <c r="R29" s="40"/>
      <c r="S29" s="18"/>
      <c r="T29" s="1">
        <v>79.400000000000006</v>
      </c>
      <c r="U29" s="1">
        <v>80</v>
      </c>
      <c r="V29" s="1">
        <v>83</v>
      </c>
      <c r="W29" s="1">
        <v>68</v>
      </c>
      <c r="X29" s="1"/>
      <c r="Y29" s="1"/>
      <c r="Z29" s="1"/>
      <c r="AA29" s="1"/>
      <c r="AB29" s="1"/>
      <c r="AC29" s="1"/>
      <c r="AD29" s="1"/>
      <c r="AE29" s="18"/>
      <c r="AF29" s="1">
        <v>82</v>
      </c>
      <c r="AG29" s="1">
        <v>82</v>
      </c>
      <c r="AH29" s="1">
        <v>79</v>
      </c>
      <c r="AI29" s="1">
        <v>81</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5">
        <v>9</v>
      </c>
      <c r="FH29" s="77"/>
      <c r="FI29" s="77"/>
      <c r="FJ29" s="79">
        <v>18069</v>
      </c>
      <c r="FK29" s="79">
        <v>18079</v>
      </c>
    </row>
    <row r="30" spans="1:167" x14ac:dyDescent="0.25">
      <c r="A30" s="19">
        <v>20</v>
      </c>
      <c r="B30" s="19">
        <v>68818</v>
      </c>
      <c r="C30" s="19" t="s">
        <v>175</v>
      </c>
      <c r="D30" s="18"/>
      <c r="E30" s="36">
        <f t="shared" si="0"/>
        <v>78</v>
      </c>
      <c r="F30" s="28" t="str">
        <f t="shared" si="1"/>
        <v>B</v>
      </c>
      <c r="G30" s="28">
        <f>IF((COUNTA(T12:AC12)&gt;0),(ROUND((AVERAGE(T30:AD30)),0)),"")</f>
        <v>78</v>
      </c>
      <c r="H30" s="28" t="str">
        <f t="shared" si="2"/>
        <v>B</v>
      </c>
      <c r="I30" s="38">
        <v>2</v>
      </c>
      <c r="J30" s="28" t="str">
        <f t="shared" si="3"/>
        <v>Memiliki kemampuan menganalisis isi, struktur teks negosiasi dan menganalisis aspek makna kebahasaan dalam teks biografi namun perlu peningkatan analisis isi debat, dan mengidentifikasi isi puisi.</v>
      </c>
      <c r="K30" s="36">
        <f t="shared" si="4"/>
        <v>81</v>
      </c>
      <c r="L30" s="28" t="str">
        <f t="shared" si="5"/>
        <v>B</v>
      </c>
      <c r="M30" s="28">
        <f t="shared" si="6"/>
        <v>81</v>
      </c>
      <c r="N30" s="28" t="str">
        <f t="shared" si="7"/>
        <v>B</v>
      </c>
      <c r="O30" s="38">
        <v>2</v>
      </c>
      <c r="P30" s="28" t="str">
        <f t="shared" si="8"/>
        <v>Terampil mengungkapkan kembali hal-hal yang dapat diteladani  dari tokoh yang terdapat dalam teks biografi  yang dibaca secara tertulis tetapi perlu peningkatan dalam menyusun teks biografi tokoh.</v>
      </c>
      <c r="Q30" s="40"/>
      <c r="R30" s="40"/>
      <c r="S30" s="18"/>
      <c r="T30" s="1">
        <v>77</v>
      </c>
      <c r="U30" s="1">
        <v>82.666666666666671</v>
      </c>
      <c r="V30" s="1">
        <v>79</v>
      </c>
      <c r="W30" s="1">
        <v>72</v>
      </c>
      <c r="X30" s="1"/>
      <c r="Y30" s="1"/>
      <c r="Z30" s="1"/>
      <c r="AA30" s="1"/>
      <c r="AB30" s="1"/>
      <c r="AC30" s="1"/>
      <c r="AD30" s="1"/>
      <c r="AE30" s="18"/>
      <c r="AF30" s="1">
        <v>79</v>
      </c>
      <c r="AG30" s="1">
        <v>83</v>
      </c>
      <c r="AH30" s="1">
        <v>80</v>
      </c>
      <c r="AI30" s="1">
        <v>82</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5"/>
      <c r="FH30" s="77"/>
      <c r="FI30" s="77"/>
      <c r="FJ30" s="79"/>
      <c r="FK30" s="79"/>
    </row>
    <row r="31" spans="1:167" x14ac:dyDescent="0.25">
      <c r="A31" s="19">
        <v>21</v>
      </c>
      <c r="B31" s="19">
        <v>68834</v>
      </c>
      <c r="C31" s="19" t="s">
        <v>176</v>
      </c>
      <c r="D31" s="18"/>
      <c r="E31" s="36">
        <f t="shared" si="0"/>
        <v>81</v>
      </c>
      <c r="F31" s="28" t="str">
        <f t="shared" si="1"/>
        <v>B</v>
      </c>
      <c r="G31" s="28">
        <f>IF((COUNTA(T12:AC12)&gt;0),(ROUND((AVERAGE(T31:AD31)),0)),"")</f>
        <v>81</v>
      </c>
      <c r="H31" s="28" t="str">
        <f t="shared" si="2"/>
        <v>B</v>
      </c>
      <c r="I31" s="38">
        <v>3</v>
      </c>
      <c r="J31" s="28" t="str">
        <f t="shared" si="3"/>
        <v>Memiliki kemampuan menganalisis isi, struktur teks negosiasi, menganalisis aspek makna kebahasaan dalam teks biografi, dan analisis isi debat namun perlu peningkatan mengidentifikasi isi puisi.</v>
      </c>
      <c r="K31" s="36">
        <f t="shared" si="4"/>
        <v>84.75</v>
      </c>
      <c r="L31" s="28" t="str">
        <f t="shared" si="5"/>
        <v>A</v>
      </c>
      <c r="M31" s="28">
        <f t="shared" si="6"/>
        <v>84.75</v>
      </c>
      <c r="N31" s="28" t="str">
        <f t="shared" si="7"/>
        <v>A</v>
      </c>
      <c r="O31" s="38">
        <v>3</v>
      </c>
      <c r="P31"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1" s="40"/>
      <c r="R31" s="40"/>
      <c r="S31" s="18"/>
      <c r="T31" s="1">
        <v>84</v>
      </c>
      <c r="U31" s="1">
        <v>80</v>
      </c>
      <c r="V31" s="1">
        <v>83</v>
      </c>
      <c r="W31" s="1">
        <v>78</v>
      </c>
      <c r="X31" s="1"/>
      <c r="Y31" s="1"/>
      <c r="Z31" s="1"/>
      <c r="AA31" s="1"/>
      <c r="AB31" s="1"/>
      <c r="AC31" s="1"/>
      <c r="AD31" s="1"/>
      <c r="AE31" s="18"/>
      <c r="AF31" s="1">
        <v>87</v>
      </c>
      <c r="AG31" s="1">
        <v>83</v>
      </c>
      <c r="AH31" s="1">
        <v>85</v>
      </c>
      <c r="AI31" s="1">
        <v>84</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5">
        <v>10</v>
      </c>
      <c r="FH31" s="77"/>
      <c r="FI31" s="77"/>
      <c r="FJ31" s="79">
        <v>18070</v>
      </c>
      <c r="FK31" s="79">
        <v>18080</v>
      </c>
    </row>
    <row r="32" spans="1:167" x14ac:dyDescent="0.25">
      <c r="A32" s="19">
        <v>22</v>
      </c>
      <c r="B32" s="19">
        <v>68850</v>
      </c>
      <c r="C32" s="19" t="s">
        <v>177</v>
      </c>
      <c r="D32" s="18"/>
      <c r="E32" s="36">
        <f t="shared" si="0"/>
        <v>81</v>
      </c>
      <c r="F32" s="28" t="str">
        <f t="shared" si="1"/>
        <v>B</v>
      </c>
      <c r="G32" s="28">
        <f>IF((COUNTA(T12:AC12)&gt;0),(ROUND((AVERAGE(T32:AD32)),0)),"")</f>
        <v>81</v>
      </c>
      <c r="H32" s="28" t="str">
        <f t="shared" si="2"/>
        <v>B</v>
      </c>
      <c r="I32" s="38">
        <v>3</v>
      </c>
      <c r="J32" s="28" t="str">
        <f t="shared" si="3"/>
        <v>Memiliki kemampuan menganalisis isi, struktur teks negosiasi, menganalisis aspek makna kebahasaan dalam teks biografi, dan analisis isi debat namun perlu peningkatan mengidentifikasi isi puisi.</v>
      </c>
      <c r="K32" s="36">
        <f t="shared" si="4"/>
        <v>85.5</v>
      </c>
      <c r="L32" s="28" t="str">
        <f t="shared" si="5"/>
        <v>A</v>
      </c>
      <c r="M32" s="28">
        <f t="shared" si="6"/>
        <v>85.5</v>
      </c>
      <c r="N32" s="28" t="str">
        <f t="shared" si="7"/>
        <v>A</v>
      </c>
      <c r="O32" s="38">
        <v>3</v>
      </c>
      <c r="P32"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2" s="40"/>
      <c r="R32" s="40"/>
      <c r="S32" s="18"/>
      <c r="T32" s="1">
        <v>87</v>
      </c>
      <c r="U32" s="1">
        <v>85</v>
      </c>
      <c r="V32" s="1">
        <v>88</v>
      </c>
      <c r="W32" s="1">
        <v>64</v>
      </c>
      <c r="X32" s="1"/>
      <c r="Y32" s="1"/>
      <c r="Z32" s="1"/>
      <c r="AA32" s="1"/>
      <c r="AB32" s="1"/>
      <c r="AC32" s="1"/>
      <c r="AD32" s="1"/>
      <c r="AE32" s="18"/>
      <c r="AF32" s="1">
        <v>85</v>
      </c>
      <c r="AG32" s="1">
        <v>89</v>
      </c>
      <c r="AH32" s="1">
        <v>83</v>
      </c>
      <c r="AI32" s="1">
        <v>85</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5"/>
      <c r="FH32" s="79"/>
      <c r="FI32" s="79"/>
      <c r="FJ32" s="79"/>
      <c r="FK32" s="79"/>
    </row>
    <row r="33" spans="1:157" x14ac:dyDescent="0.25">
      <c r="A33" s="19">
        <v>23</v>
      </c>
      <c r="B33" s="19">
        <v>68866</v>
      </c>
      <c r="C33" s="19" t="s">
        <v>178</v>
      </c>
      <c r="D33" s="18"/>
      <c r="E33" s="36">
        <f t="shared" si="0"/>
        <v>81</v>
      </c>
      <c r="F33" s="28" t="str">
        <f t="shared" si="1"/>
        <v>B</v>
      </c>
      <c r="G33" s="28">
        <f>IF((COUNTA(T12:AC12)&gt;0),(ROUND((AVERAGE(T33:AD33)),0)),"")</f>
        <v>81</v>
      </c>
      <c r="H33" s="28" t="str">
        <f t="shared" si="2"/>
        <v>B</v>
      </c>
      <c r="I33" s="38">
        <v>3</v>
      </c>
      <c r="J33" s="28" t="str">
        <f t="shared" si="3"/>
        <v>Memiliki kemampuan menganalisis isi, struktur teks negosiasi, menganalisis aspek makna kebahasaan dalam teks biografi, dan analisis isi debat namun perlu peningkatan mengidentifikasi isi puisi.</v>
      </c>
      <c r="K33" s="36">
        <f t="shared" si="4"/>
        <v>80.25</v>
      </c>
      <c r="L33" s="28" t="str">
        <f t="shared" si="5"/>
        <v>B</v>
      </c>
      <c r="M33" s="28">
        <f t="shared" si="6"/>
        <v>80.25</v>
      </c>
      <c r="N33" s="28" t="str">
        <f t="shared" si="7"/>
        <v>B</v>
      </c>
      <c r="O33" s="38">
        <v>3</v>
      </c>
      <c r="P33"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3" s="40"/>
      <c r="R33" s="40"/>
      <c r="S33" s="18"/>
      <c r="T33" s="1">
        <v>84</v>
      </c>
      <c r="U33" s="1">
        <v>80</v>
      </c>
      <c r="V33" s="1">
        <v>82</v>
      </c>
      <c r="W33" s="1">
        <v>76</v>
      </c>
      <c r="X33" s="1"/>
      <c r="Y33" s="1"/>
      <c r="Z33" s="1"/>
      <c r="AA33" s="1"/>
      <c r="AB33" s="1"/>
      <c r="AC33" s="1"/>
      <c r="AD33" s="1"/>
      <c r="AE33" s="18"/>
      <c r="AF33" s="1">
        <v>79</v>
      </c>
      <c r="AG33" s="1">
        <v>81</v>
      </c>
      <c r="AH33" s="1">
        <v>80</v>
      </c>
      <c r="AI33" s="1">
        <v>81</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68882</v>
      </c>
      <c r="C34" s="19" t="s">
        <v>179</v>
      </c>
      <c r="D34" s="18"/>
      <c r="E34" s="36">
        <f t="shared" si="0"/>
        <v>81</v>
      </c>
      <c r="F34" s="28" t="str">
        <f t="shared" si="1"/>
        <v>B</v>
      </c>
      <c r="G34" s="28">
        <f>IF((COUNTA(T12:AC12)&gt;0),(ROUND((AVERAGE(T34:AD34)),0)),"")</f>
        <v>81</v>
      </c>
      <c r="H34" s="28" t="str">
        <f t="shared" si="2"/>
        <v>B</v>
      </c>
      <c r="I34" s="38">
        <v>3</v>
      </c>
      <c r="J34" s="28" t="str">
        <f t="shared" si="3"/>
        <v>Memiliki kemampuan menganalisis isi, struktur teks negosiasi, menganalisis aspek makna kebahasaan dalam teks biografi, dan analisis isi debat namun perlu peningkatan mengidentifikasi isi puisi.</v>
      </c>
      <c r="K34" s="36">
        <f t="shared" si="4"/>
        <v>84.5</v>
      </c>
      <c r="L34" s="28" t="str">
        <f t="shared" si="5"/>
        <v>A</v>
      </c>
      <c r="M34" s="28">
        <f t="shared" si="6"/>
        <v>84.5</v>
      </c>
      <c r="N34" s="28" t="str">
        <f t="shared" si="7"/>
        <v>A</v>
      </c>
      <c r="O34" s="38">
        <v>3</v>
      </c>
      <c r="P34"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4" s="40"/>
      <c r="R34" s="40"/>
      <c r="S34" s="18"/>
      <c r="T34" s="1">
        <v>88</v>
      </c>
      <c r="U34" s="1">
        <v>85.666666666666671</v>
      </c>
      <c r="V34" s="1">
        <v>81</v>
      </c>
      <c r="W34" s="1">
        <v>70</v>
      </c>
      <c r="X34" s="1"/>
      <c r="Y34" s="1"/>
      <c r="Z34" s="1"/>
      <c r="AA34" s="1"/>
      <c r="AB34" s="1"/>
      <c r="AC34" s="1"/>
      <c r="AD34" s="1"/>
      <c r="AE34" s="18"/>
      <c r="AF34" s="1">
        <v>80</v>
      </c>
      <c r="AG34" s="1">
        <v>87</v>
      </c>
      <c r="AH34" s="1">
        <v>86</v>
      </c>
      <c r="AI34" s="1">
        <v>85</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68898</v>
      </c>
      <c r="C35" s="19" t="s">
        <v>180</v>
      </c>
      <c r="D35" s="18"/>
      <c r="E35" s="36">
        <f t="shared" si="0"/>
        <v>80</v>
      </c>
      <c r="F35" s="28" t="str">
        <f t="shared" si="1"/>
        <v>B</v>
      </c>
      <c r="G35" s="28">
        <f>IF((COUNTA(T12:AC12)&gt;0),(ROUND((AVERAGE(T35:AD35)),0)),"")</f>
        <v>80</v>
      </c>
      <c r="H35" s="28" t="str">
        <f t="shared" si="2"/>
        <v>B</v>
      </c>
      <c r="I35" s="38">
        <v>3</v>
      </c>
      <c r="J35" s="28" t="str">
        <f t="shared" si="3"/>
        <v>Memiliki kemampuan menganalisis isi, struktur teks negosiasi, menganalisis aspek makna kebahasaan dalam teks biografi, dan analisis isi debat namun perlu peningkatan mengidentifikasi isi puisi.</v>
      </c>
      <c r="K35" s="36">
        <f t="shared" si="4"/>
        <v>86</v>
      </c>
      <c r="L35" s="28" t="str">
        <f t="shared" si="5"/>
        <v>A</v>
      </c>
      <c r="M35" s="28">
        <f t="shared" si="6"/>
        <v>86</v>
      </c>
      <c r="N35" s="28" t="str">
        <f t="shared" si="7"/>
        <v>A</v>
      </c>
      <c r="O35" s="38">
        <v>3</v>
      </c>
      <c r="P35"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5" s="40"/>
      <c r="R35" s="40"/>
      <c r="S35" s="18"/>
      <c r="T35" s="1">
        <v>87.6</v>
      </c>
      <c r="U35" s="1">
        <v>85</v>
      </c>
      <c r="V35" s="1">
        <v>80</v>
      </c>
      <c r="W35" s="1">
        <v>68</v>
      </c>
      <c r="X35" s="1"/>
      <c r="Y35" s="1"/>
      <c r="Z35" s="1"/>
      <c r="AA35" s="1"/>
      <c r="AB35" s="1"/>
      <c r="AC35" s="1"/>
      <c r="AD35" s="1"/>
      <c r="AE35" s="18"/>
      <c r="AF35" s="1">
        <v>85</v>
      </c>
      <c r="AG35" s="1">
        <v>88</v>
      </c>
      <c r="AH35" s="1">
        <v>85</v>
      </c>
      <c r="AI35" s="1">
        <v>86</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68914</v>
      </c>
      <c r="C36" s="19" t="s">
        <v>181</v>
      </c>
      <c r="D36" s="18"/>
      <c r="E36" s="36">
        <f t="shared" si="0"/>
        <v>81</v>
      </c>
      <c r="F36" s="28" t="str">
        <f t="shared" si="1"/>
        <v>B</v>
      </c>
      <c r="G36" s="28">
        <f>IF((COUNTA(T12:AC12)&gt;0),(ROUND((AVERAGE(T36:AD36)),0)),"")</f>
        <v>81</v>
      </c>
      <c r="H36" s="28" t="str">
        <f t="shared" si="2"/>
        <v>B</v>
      </c>
      <c r="I36" s="38">
        <v>3</v>
      </c>
      <c r="J36" s="28" t="str">
        <f t="shared" si="3"/>
        <v>Memiliki kemampuan menganalisis isi, struktur teks negosiasi, menganalisis aspek makna kebahasaan dalam teks biografi, dan analisis isi debat namun perlu peningkatan mengidentifikasi isi puisi.</v>
      </c>
      <c r="K36" s="36">
        <f t="shared" si="4"/>
        <v>85.25</v>
      </c>
      <c r="L36" s="28" t="str">
        <f t="shared" si="5"/>
        <v>A</v>
      </c>
      <c r="M36" s="28">
        <f t="shared" si="6"/>
        <v>85.25</v>
      </c>
      <c r="N36" s="28" t="str">
        <f t="shared" si="7"/>
        <v>A</v>
      </c>
      <c r="O36" s="38">
        <v>3</v>
      </c>
      <c r="P36"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6" s="40"/>
      <c r="R36" s="40"/>
      <c r="S36" s="18"/>
      <c r="T36" s="1">
        <v>86.8</v>
      </c>
      <c r="U36" s="1">
        <v>84</v>
      </c>
      <c r="V36" s="1">
        <v>82</v>
      </c>
      <c r="W36" s="1">
        <v>71</v>
      </c>
      <c r="X36" s="1"/>
      <c r="Y36" s="1"/>
      <c r="Z36" s="1"/>
      <c r="AA36" s="1"/>
      <c r="AB36" s="1"/>
      <c r="AC36" s="1"/>
      <c r="AD36" s="1"/>
      <c r="AE36" s="18"/>
      <c r="AF36" s="1">
        <v>88</v>
      </c>
      <c r="AG36" s="1">
        <v>83</v>
      </c>
      <c r="AH36" s="1">
        <v>85</v>
      </c>
      <c r="AI36" s="1">
        <v>85</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68930</v>
      </c>
      <c r="C37" s="19" t="s">
        <v>182</v>
      </c>
      <c r="D37" s="18"/>
      <c r="E37" s="36">
        <f t="shared" si="0"/>
        <v>85</v>
      </c>
      <c r="F37" s="28" t="str">
        <f t="shared" si="1"/>
        <v>A</v>
      </c>
      <c r="G37" s="28">
        <f>IF((COUNTA(T12:AC12)&gt;0),(ROUND((AVERAGE(T37:AD37)),0)),"")</f>
        <v>85</v>
      </c>
      <c r="H37" s="28" t="str">
        <f t="shared" si="2"/>
        <v>A</v>
      </c>
      <c r="I37" s="38">
        <v>4</v>
      </c>
      <c r="J37" s="28" t="str">
        <f t="shared" si="3"/>
        <v>Memiliki kemampuan menganalisis isi, struktur teks negosiasi, menganalisis aspek makna kebahasaan dalam teks biografi, analisis isi debat, dan  mengidentifikasi isi puisi.</v>
      </c>
      <c r="K37" s="36">
        <f t="shared" si="4"/>
        <v>85.75</v>
      </c>
      <c r="L37" s="28" t="str">
        <f t="shared" si="5"/>
        <v>A</v>
      </c>
      <c r="M37" s="28">
        <f t="shared" si="6"/>
        <v>85.75</v>
      </c>
      <c r="N37" s="28" t="str">
        <f t="shared" si="7"/>
        <v>A</v>
      </c>
      <c r="O37" s="38">
        <v>4</v>
      </c>
      <c r="P37" s="28" t="str">
        <f t="shared" si="8"/>
        <v>Terampil menulis puisi dengan memerhatikan unsur pembangunnya</v>
      </c>
      <c r="Q37" s="40"/>
      <c r="R37" s="40"/>
      <c r="S37" s="18"/>
      <c r="T37" s="1">
        <v>88</v>
      </c>
      <c r="U37" s="1">
        <v>89</v>
      </c>
      <c r="V37" s="1">
        <v>90</v>
      </c>
      <c r="W37" s="1">
        <v>72</v>
      </c>
      <c r="X37" s="1"/>
      <c r="Y37" s="1"/>
      <c r="Z37" s="1"/>
      <c r="AA37" s="1"/>
      <c r="AB37" s="1"/>
      <c r="AC37" s="1"/>
      <c r="AD37" s="1"/>
      <c r="AE37" s="18"/>
      <c r="AF37" s="1">
        <v>88</v>
      </c>
      <c r="AG37" s="1">
        <v>85</v>
      </c>
      <c r="AH37" s="1">
        <v>86</v>
      </c>
      <c r="AI37" s="1">
        <v>84</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68946</v>
      </c>
      <c r="C38" s="19" t="s">
        <v>183</v>
      </c>
      <c r="D38" s="18"/>
      <c r="E38" s="36">
        <f t="shared" si="0"/>
        <v>85</v>
      </c>
      <c r="F38" s="28" t="str">
        <f t="shared" si="1"/>
        <v>A</v>
      </c>
      <c r="G38" s="28">
        <f>IF((COUNTA(T12:AC12)&gt;0),(ROUND((AVERAGE(T38:AD38)),0)),"")</f>
        <v>85</v>
      </c>
      <c r="H38" s="28" t="str">
        <f t="shared" si="2"/>
        <v>A</v>
      </c>
      <c r="I38" s="38">
        <v>4</v>
      </c>
      <c r="J38" s="28" t="str">
        <f t="shared" si="3"/>
        <v>Memiliki kemampuan menganalisis isi, struktur teks negosiasi, menganalisis aspek makna kebahasaan dalam teks biografi, analisis isi debat, dan  mengidentifikasi isi puisi.</v>
      </c>
      <c r="K38" s="36">
        <f t="shared" si="4"/>
        <v>85.25</v>
      </c>
      <c r="L38" s="28" t="str">
        <f t="shared" si="5"/>
        <v>A</v>
      </c>
      <c r="M38" s="28">
        <f t="shared" si="6"/>
        <v>85.25</v>
      </c>
      <c r="N38" s="28" t="str">
        <f t="shared" si="7"/>
        <v>A</v>
      </c>
      <c r="O38" s="38">
        <v>4</v>
      </c>
      <c r="P38" s="28" t="str">
        <f t="shared" si="8"/>
        <v>Terampil menulis puisi dengan memerhatikan unsur pembangunnya</v>
      </c>
      <c r="Q38" s="40"/>
      <c r="R38" s="40"/>
      <c r="S38" s="18"/>
      <c r="T38" s="1">
        <v>85</v>
      </c>
      <c r="U38" s="1">
        <v>87</v>
      </c>
      <c r="V38" s="1">
        <v>85</v>
      </c>
      <c r="W38" s="1">
        <v>81</v>
      </c>
      <c r="X38" s="1"/>
      <c r="Y38" s="1"/>
      <c r="Z38" s="1"/>
      <c r="AA38" s="1"/>
      <c r="AB38" s="1"/>
      <c r="AC38" s="1"/>
      <c r="AD38" s="1"/>
      <c r="AE38" s="18"/>
      <c r="AF38" s="1">
        <v>80</v>
      </c>
      <c r="AG38" s="1">
        <v>87</v>
      </c>
      <c r="AH38" s="1">
        <v>88</v>
      </c>
      <c r="AI38" s="1">
        <v>86</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68962</v>
      </c>
      <c r="C39" s="19" t="s">
        <v>184</v>
      </c>
      <c r="D39" s="18"/>
      <c r="E39" s="36">
        <f t="shared" si="0"/>
        <v>82</v>
      </c>
      <c r="F39" s="28" t="str">
        <f t="shared" si="1"/>
        <v>B</v>
      </c>
      <c r="G39" s="28">
        <f>IF((COUNTA(T12:AC12)&gt;0),(ROUND((AVERAGE(T39:AD39)),0)),"")</f>
        <v>82</v>
      </c>
      <c r="H39" s="28" t="str">
        <f t="shared" si="2"/>
        <v>B</v>
      </c>
      <c r="I39" s="38">
        <v>3</v>
      </c>
      <c r="J39" s="28" t="str">
        <f t="shared" si="3"/>
        <v>Memiliki kemampuan menganalisis isi, struktur teks negosiasi, menganalisis aspek makna kebahasaan dalam teks biografi, dan analisis isi debat namun perlu peningkatan mengidentifikasi isi puisi.</v>
      </c>
      <c r="K39" s="36">
        <f t="shared" si="4"/>
        <v>86.5</v>
      </c>
      <c r="L39" s="28" t="str">
        <f t="shared" si="5"/>
        <v>A</v>
      </c>
      <c r="M39" s="28">
        <f t="shared" si="6"/>
        <v>86.5</v>
      </c>
      <c r="N39" s="28" t="str">
        <f t="shared" si="7"/>
        <v>A</v>
      </c>
      <c r="O39" s="38">
        <v>3</v>
      </c>
      <c r="P39"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9" s="40"/>
      <c r="R39" s="40"/>
      <c r="S39" s="18"/>
      <c r="T39" s="1">
        <v>87</v>
      </c>
      <c r="U39" s="1">
        <v>82</v>
      </c>
      <c r="V39" s="1">
        <v>83</v>
      </c>
      <c r="W39" s="1">
        <v>75</v>
      </c>
      <c r="X39" s="1"/>
      <c r="Y39" s="1"/>
      <c r="Z39" s="1"/>
      <c r="AA39" s="1"/>
      <c r="AB39" s="1"/>
      <c r="AC39" s="1"/>
      <c r="AD39" s="1"/>
      <c r="AE39" s="18"/>
      <c r="AF39" s="1">
        <v>88</v>
      </c>
      <c r="AG39" s="1">
        <v>85</v>
      </c>
      <c r="AH39" s="1">
        <v>87</v>
      </c>
      <c r="AI39" s="1">
        <v>86</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68978</v>
      </c>
      <c r="C40" s="19" t="s">
        <v>185</v>
      </c>
      <c r="D40" s="18"/>
      <c r="E40" s="36">
        <f t="shared" si="0"/>
        <v>81</v>
      </c>
      <c r="F40" s="28" t="str">
        <f t="shared" si="1"/>
        <v>B</v>
      </c>
      <c r="G40" s="28">
        <f>IF((COUNTA(T12:AC12)&gt;0),(ROUND((AVERAGE(T40:AD40)),0)),"")</f>
        <v>81</v>
      </c>
      <c r="H40" s="28" t="str">
        <f t="shared" si="2"/>
        <v>B</v>
      </c>
      <c r="I40" s="38">
        <v>3</v>
      </c>
      <c r="J40" s="28" t="str">
        <f t="shared" si="3"/>
        <v>Memiliki kemampuan menganalisis isi, struktur teks negosiasi, menganalisis aspek makna kebahasaan dalam teks biografi, dan analisis isi debat namun perlu peningkatan mengidentifikasi isi puisi.</v>
      </c>
      <c r="K40" s="36">
        <f t="shared" si="4"/>
        <v>85.25</v>
      </c>
      <c r="L40" s="28" t="str">
        <f t="shared" si="5"/>
        <v>A</v>
      </c>
      <c r="M40" s="28">
        <f t="shared" si="6"/>
        <v>85.25</v>
      </c>
      <c r="N40" s="28" t="str">
        <f t="shared" si="7"/>
        <v>A</v>
      </c>
      <c r="O40" s="38">
        <v>3</v>
      </c>
      <c r="P40"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0" s="40"/>
      <c r="R40" s="40"/>
      <c r="S40" s="18"/>
      <c r="T40" s="1">
        <v>89</v>
      </c>
      <c r="U40" s="1">
        <v>88</v>
      </c>
      <c r="V40" s="1">
        <v>78</v>
      </c>
      <c r="W40" s="1">
        <v>70</v>
      </c>
      <c r="X40" s="1"/>
      <c r="Y40" s="1"/>
      <c r="Z40" s="1"/>
      <c r="AA40" s="1"/>
      <c r="AB40" s="1"/>
      <c r="AC40" s="1"/>
      <c r="AD40" s="1"/>
      <c r="AE40" s="18"/>
      <c r="AF40" s="1">
        <v>89</v>
      </c>
      <c r="AG40" s="1">
        <v>83</v>
      </c>
      <c r="AH40" s="1">
        <v>86</v>
      </c>
      <c r="AI40" s="1">
        <v>83</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68994</v>
      </c>
      <c r="C41" s="19" t="s">
        <v>186</v>
      </c>
      <c r="D41" s="18"/>
      <c r="E41" s="36">
        <f t="shared" si="0"/>
        <v>82</v>
      </c>
      <c r="F41" s="28" t="str">
        <f t="shared" si="1"/>
        <v>B</v>
      </c>
      <c r="G41" s="28">
        <f>IF((COUNTA(T12:AC12)&gt;0),(ROUND((AVERAGE(T41:AD41)),0)),"")</f>
        <v>82</v>
      </c>
      <c r="H41" s="28" t="str">
        <f t="shared" si="2"/>
        <v>B</v>
      </c>
      <c r="I41" s="38">
        <v>3</v>
      </c>
      <c r="J41" s="28" t="str">
        <f t="shared" si="3"/>
        <v>Memiliki kemampuan menganalisis isi, struktur teks negosiasi, menganalisis aspek makna kebahasaan dalam teks biografi, dan analisis isi debat namun perlu peningkatan mengidentifikasi isi puisi.</v>
      </c>
      <c r="K41" s="36">
        <f t="shared" si="4"/>
        <v>84</v>
      </c>
      <c r="L41" s="28" t="str">
        <f t="shared" si="5"/>
        <v>B</v>
      </c>
      <c r="M41" s="28">
        <f t="shared" si="6"/>
        <v>84</v>
      </c>
      <c r="N41" s="28" t="str">
        <f t="shared" si="7"/>
        <v>B</v>
      </c>
      <c r="O41" s="38">
        <v>3</v>
      </c>
      <c r="P41"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1" s="40"/>
      <c r="R41" s="40"/>
      <c r="S41" s="18"/>
      <c r="T41" s="1">
        <v>90.2</v>
      </c>
      <c r="U41" s="1">
        <v>81.333333333333329</v>
      </c>
      <c r="V41" s="1">
        <v>77</v>
      </c>
      <c r="W41" s="1">
        <v>78</v>
      </c>
      <c r="X41" s="1"/>
      <c r="Y41" s="1"/>
      <c r="Z41" s="1"/>
      <c r="AA41" s="1"/>
      <c r="AB41" s="1"/>
      <c r="AC41" s="1"/>
      <c r="AD41" s="1"/>
      <c r="AE41" s="18"/>
      <c r="AF41" s="1">
        <v>80</v>
      </c>
      <c r="AG41" s="1">
        <v>85</v>
      </c>
      <c r="AH41" s="1">
        <v>87</v>
      </c>
      <c r="AI41" s="1">
        <v>84</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69010</v>
      </c>
      <c r="C42" s="19" t="s">
        <v>187</v>
      </c>
      <c r="D42" s="18"/>
      <c r="E42" s="36">
        <f t="shared" si="0"/>
        <v>81</v>
      </c>
      <c r="F42" s="28" t="str">
        <f t="shared" si="1"/>
        <v>B</v>
      </c>
      <c r="G42" s="28">
        <f>IF((COUNTA(T12:AC12)&gt;0),(ROUND((AVERAGE(T42:AD42)),0)),"")</f>
        <v>81</v>
      </c>
      <c r="H42" s="28" t="str">
        <f t="shared" si="2"/>
        <v>B</v>
      </c>
      <c r="I42" s="38">
        <v>3</v>
      </c>
      <c r="J42" s="28" t="str">
        <f t="shared" si="3"/>
        <v>Memiliki kemampuan menganalisis isi, struktur teks negosiasi, menganalisis aspek makna kebahasaan dalam teks biografi, dan analisis isi debat namun perlu peningkatan mengidentifikasi isi puisi.</v>
      </c>
      <c r="K42" s="36">
        <f t="shared" si="4"/>
        <v>84.75</v>
      </c>
      <c r="L42" s="28" t="str">
        <f t="shared" si="5"/>
        <v>A</v>
      </c>
      <c r="M42" s="28">
        <f t="shared" si="6"/>
        <v>84.75</v>
      </c>
      <c r="N42" s="28" t="str">
        <f t="shared" si="7"/>
        <v>A</v>
      </c>
      <c r="O42" s="38">
        <v>3</v>
      </c>
      <c r="P42"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2" s="40"/>
      <c r="R42" s="40"/>
      <c r="S42" s="18"/>
      <c r="T42" s="1">
        <v>89</v>
      </c>
      <c r="U42" s="1">
        <v>81</v>
      </c>
      <c r="V42" s="1">
        <v>79</v>
      </c>
      <c r="W42" s="1">
        <v>73</v>
      </c>
      <c r="X42" s="1"/>
      <c r="Y42" s="1"/>
      <c r="Z42" s="1"/>
      <c r="AA42" s="1"/>
      <c r="AB42" s="1"/>
      <c r="AC42" s="1"/>
      <c r="AD42" s="1"/>
      <c r="AE42" s="18"/>
      <c r="AF42" s="1">
        <v>84</v>
      </c>
      <c r="AG42" s="1">
        <v>84</v>
      </c>
      <c r="AH42" s="1">
        <v>86</v>
      </c>
      <c r="AI42" s="1">
        <v>85</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69026</v>
      </c>
      <c r="C43" s="19" t="s">
        <v>188</v>
      </c>
      <c r="D43" s="18"/>
      <c r="E43" s="36">
        <f t="shared" si="0"/>
        <v>80</v>
      </c>
      <c r="F43" s="28" t="str">
        <f t="shared" si="1"/>
        <v>B</v>
      </c>
      <c r="G43" s="28">
        <f>IF((COUNTA(T12:AC12)&gt;0),(ROUND((AVERAGE(T43:AD43)),0)),"")</f>
        <v>80</v>
      </c>
      <c r="H43" s="28" t="str">
        <f t="shared" si="2"/>
        <v>B</v>
      </c>
      <c r="I43" s="38">
        <v>3</v>
      </c>
      <c r="J43" s="28" t="str">
        <f t="shared" si="3"/>
        <v>Memiliki kemampuan menganalisis isi, struktur teks negosiasi, menganalisis aspek makna kebahasaan dalam teks biografi, dan analisis isi debat namun perlu peningkatan mengidentifikasi isi puisi.</v>
      </c>
      <c r="K43" s="36">
        <f t="shared" si="4"/>
        <v>83.25</v>
      </c>
      <c r="L43" s="28" t="str">
        <f t="shared" si="5"/>
        <v>B</v>
      </c>
      <c r="M43" s="28">
        <f t="shared" si="6"/>
        <v>83.25</v>
      </c>
      <c r="N43" s="28" t="str">
        <f t="shared" si="7"/>
        <v>B</v>
      </c>
      <c r="O43" s="38">
        <v>3</v>
      </c>
      <c r="P43"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3" s="40"/>
      <c r="R43" s="40"/>
      <c r="S43" s="18"/>
      <c r="T43" s="1">
        <v>86.8</v>
      </c>
      <c r="U43" s="1">
        <v>83</v>
      </c>
      <c r="V43" s="1">
        <v>79</v>
      </c>
      <c r="W43" s="1">
        <v>70</v>
      </c>
      <c r="X43" s="1"/>
      <c r="Y43" s="1"/>
      <c r="Z43" s="1"/>
      <c r="AA43" s="1"/>
      <c r="AB43" s="1"/>
      <c r="AC43" s="1"/>
      <c r="AD43" s="1"/>
      <c r="AE43" s="18"/>
      <c r="AF43" s="1">
        <v>79</v>
      </c>
      <c r="AG43" s="1">
        <v>83</v>
      </c>
      <c r="AH43" s="1">
        <v>88</v>
      </c>
      <c r="AI43" s="1">
        <v>83</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69042</v>
      </c>
      <c r="C44" s="19" t="s">
        <v>189</v>
      </c>
      <c r="D44" s="18"/>
      <c r="E44" s="36">
        <f t="shared" si="0"/>
        <v>77</v>
      </c>
      <c r="F44" s="28" t="str">
        <f t="shared" si="1"/>
        <v>B</v>
      </c>
      <c r="G44" s="28">
        <f>IF((COUNTA(T12:AC12)&gt;0),(ROUND((AVERAGE(T44:AD44)),0)),"")</f>
        <v>77</v>
      </c>
      <c r="H44" s="28" t="str">
        <f t="shared" si="2"/>
        <v>B</v>
      </c>
      <c r="I44" s="38">
        <v>2</v>
      </c>
      <c r="J44" s="28" t="str">
        <f t="shared" si="3"/>
        <v>Memiliki kemampuan menganalisis isi, struktur teks negosiasi dan menganalisis aspek makna kebahasaan dalam teks biografi namun perlu peningkatan analisis isi debat, dan mengidentifikasi isi puisi.</v>
      </c>
      <c r="K44" s="36">
        <f t="shared" si="4"/>
        <v>82.25</v>
      </c>
      <c r="L44" s="28" t="str">
        <f t="shared" si="5"/>
        <v>B</v>
      </c>
      <c r="M44" s="28">
        <f t="shared" si="6"/>
        <v>82.25</v>
      </c>
      <c r="N44" s="28" t="str">
        <f t="shared" si="7"/>
        <v>B</v>
      </c>
      <c r="O44" s="38">
        <v>2</v>
      </c>
      <c r="P44" s="28" t="str">
        <f t="shared" si="8"/>
        <v>Terampil mengungkapkan kembali hal-hal yang dapat diteladani  dari tokoh yang terdapat dalam teks biografi  yang dibaca secara tertulis tetapi perlu peningkatan dalam menyusun teks biografi tokoh.</v>
      </c>
      <c r="Q44" s="40"/>
      <c r="R44" s="40"/>
      <c r="S44" s="18"/>
      <c r="T44" s="1">
        <v>80</v>
      </c>
      <c r="U44" s="1">
        <v>82</v>
      </c>
      <c r="V44" s="1">
        <v>85</v>
      </c>
      <c r="W44" s="1">
        <v>61</v>
      </c>
      <c r="X44" s="1"/>
      <c r="Y44" s="1"/>
      <c r="Z44" s="1"/>
      <c r="AA44" s="1"/>
      <c r="AB44" s="1"/>
      <c r="AC44" s="1"/>
      <c r="AD44" s="1"/>
      <c r="AE44" s="18"/>
      <c r="AF44" s="1">
        <v>82</v>
      </c>
      <c r="AG44" s="1">
        <v>87</v>
      </c>
      <c r="AH44" s="1">
        <v>80</v>
      </c>
      <c r="AI44" s="1">
        <v>80</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69058</v>
      </c>
      <c r="C45" s="19" t="s">
        <v>190</v>
      </c>
      <c r="D45" s="18"/>
      <c r="E45" s="36">
        <f t="shared" si="0"/>
        <v>78</v>
      </c>
      <c r="F45" s="28" t="str">
        <f t="shared" si="1"/>
        <v>B</v>
      </c>
      <c r="G45" s="28">
        <f>IF((COUNTA(T12:AC12)&gt;0),(ROUND((AVERAGE(T45:AD45)),0)),"")</f>
        <v>78</v>
      </c>
      <c r="H45" s="28" t="str">
        <f t="shared" si="2"/>
        <v>B</v>
      </c>
      <c r="I45" s="38">
        <v>2</v>
      </c>
      <c r="J45" s="28" t="str">
        <f t="shared" si="3"/>
        <v>Memiliki kemampuan menganalisis isi, struktur teks negosiasi dan menganalisis aspek makna kebahasaan dalam teks biografi namun perlu peningkatan analisis isi debat, dan mengidentifikasi isi puisi.</v>
      </c>
      <c r="K45" s="36">
        <f t="shared" si="4"/>
        <v>81.75</v>
      </c>
      <c r="L45" s="28" t="str">
        <f t="shared" si="5"/>
        <v>B</v>
      </c>
      <c r="M45" s="28">
        <f t="shared" si="6"/>
        <v>81.75</v>
      </c>
      <c r="N45" s="28" t="str">
        <f t="shared" si="7"/>
        <v>B</v>
      </c>
      <c r="O45" s="38">
        <v>2</v>
      </c>
      <c r="P45" s="28" t="str">
        <f t="shared" si="8"/>
        <v>Terampil mengungkapkan kembali hal-hal yang dapat diteladani  dari tokoh yang terdapat dalam teks biografi  yang dibaca secara tertulis tetapi perlu peningkatan dalam menyusun teks biografi tokoh.</v>
      </c>
      <c r="Q45" s="40"/>
      <c r="R45" s="40"/>
      <c r="S45" s="18"/>
      <c r="T45" s="1">
        <v>87</v>
      </c>
      <c r="U45" s="1">
        <v>82</v>
      </c>
      <c r="V45" s="1">
        <v>75</v>
      </c>
      <c r="W45" s="1">
        <v>67</v>
      </c>
      <c r="X45" s="1"/>
      <c r="Y45" s="1"/>
      <c r="Z45" s="1"/>
      <c r="AA45" s="1"/>
      <c r="AB45" s="1"/>
      <c r="AC45" s="1"/>
      <c r="AD45" s="1"/>
      <c r="AE45" s="18"/>
      <c r="AF45" s="1">
        <v>80</v>
      </c>
      <c r="AG45" s="1">
        <v>81</v>
      </c>
      <c r="AH45" s="1">
        <v>85</v>
      </c>
      <c r="AI45" s="1">
        <v>81</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69074</v>
      </c>
      <c r="C46" s="19" t="s">
        <v>191</v>
      </c>
      <c r="D46" s="18"/>
      <c r="E46" s="36">
        <f t="shared" si="0"/>
        <v>77</v>
      </c>
      <c r="F46" s="28" t="str">
        <f t="shared" si="1"/>
        <v>B</v>
      </c>
      <c r="G46" s="28">
        <f>IF((COUNTA(T12:AC12)&gt;0),(ROUND((AVERAGE(T46:AD46)),0)),"")</f>
        <v>77</v>
      </c>
      <c r="H46" s="28" t="str">
        <f t="shared" si="2"/>
        <v>B</v>
      </c>
      <c r="I46" s="38">
        <v>2</v>
      </c>
      <c r="J46" s="28" t="str">
        <f t="shared" si="3"/>
        <v>Memiliki kemampuan menganalisis isi, struktur teks negosiasi dan menganalisis aspek makna kebahasaan dalam teks biografi namun perlu peningkatan analisis isi debat, dan mengidentifikasi isi puisi.</v>
      </c>
      <c r="K46" s="36">
        <f t="shared" si="4"/>
        <v>81</v>
      </c>
      <c r="L46" s="28" t="str">
        <f t="shared" si="5"/>
        <v>B</v>
      </c>
      <c r="M46" s="28">
        <f t="shared" si="6"/>
        <v>81</v>
      </c>
      <c r="N46" s="28" t="str">
        <f t="shared" si="7"/>
        <v>B</v>
      </c>
      <c r="O46" s="38">
        <v>2</v>
      </c>
      <c r="P46" s="28" t="str">
        <f t="shared" si="8"/>
        <v>Terampil mengungkapkan kembali hal-hal yang dapat diteladani  dari tokoh yang terdapat dalam teks biografi  yang dibaca secara tertulis tetapi perlu peningkatan dalam menyusun teks biografi tokoh.</v>
      </c>
      <c r="Q46" s="40"/>
      <c r="R46" s="40"/>
      <c r="S46" s="18"/>
      <c r="T46" s="1">
        <v>82</v>
      </c>
      <c r="U46" s="1">
        <v>81</v>
      </c>
      <c r="V46" s="1">
        <v>79</v>
      </c>
      <c r="W46" s="1">
        <v>65</v>
      </c>
      <c r="X46" s="1"/>
      <c r="Y46" s="1"/>
      <c r="Z46" s="1"/>
      <c r="AA46" s="1"/>
      <c r="AB46" s="1"/>
      <c r="AC46" s="1"/>
      <c r="AD46" s="1"/>
      <c r="AE46" s="18"/>
      <c r="AF46" s="1">
        <v>80</v>
      </c>
      <c r="AG46" s="1">
        <v>81</v>
      </c>
      <c r="AH46" s="1">
        <v>83</v>
      </c>
      <c r="AI46" s="1">
        <v>80</v>
      </c>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36" t="str">
        <f t="shared" si="0"/>
        <v/>
      </c>
      <c r="F47" s="28" t="str">
        <f t="shared" si="1"/>
        <v/>
      </c>
      <c r="G47" s="28" t="e">
        <f>IF((COUNTA(T12:AC12)&gt;0),(ROUND((AVERAGE(T47:AD47)),0)),"")</f>
        <v>#DIV/0!</v>
      </c>
      <c r="H47" s="28" t="e">
        <f t="shared" si="2"/>
        <v>#DIV/0!</v>
      </c>
      <c r="I47" s="38"/>
      <c r="J47" s="28" t="str">
        <f t="shared" si="3"/>
        <v/>
      </c>
      <c r="K47" s="36" t="str">
        <f t="shared" si="4"/>
        <v/>
      </c>
      <c r="L47" s="28" t="str">
        <f t="shared" si="5"/>
        <v/>
      </c>
      <c r="M47" s="28" t="str">
        <f t="shared" si="6"/>
        <v/>
      </c>
      <c r="N47" s="28" t="str">
        <f t="shared" si="7"/>
        <v/>
      </c>
      <c r="O47" s="38"/>
      <c r="P47" s="28" t="str">
        <f t="shared" si="8"/>
        <v/>
      </c>
      <c r="Q47" s="40"/>
      <c r="R47" s="40"/>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36" t="str">
        <f t="shared" si="0"/>
        <v/>
      </c>
      <c r="F48" s="28" t="str">
        <f t="shared" si="1"/>
        <v/>
      </c>
      <c r="G48" s="28" t="e">
        <f>IF((COUNTA(T12:AC12)&gt;0),(ROUND((AVERAGE(T48:AD48)),0)),"")</f>
        <v>#DIV/0!</v>
      </c>
      <c r="H48" s="28" t="e">
        <f t="shared" si="2"/>
        <v>#DIV/0!</v>
      </c>
      <c r="I48" s="38"/>
      <c r="J48" s="28" t="str">
        <f t="shared" si="3"/>
        <v/>
      </c>
      <c r="K48" s="36" t="str">
        <f t="shared" si="4"/>
        <v/>
      </c>
      <c r="L48" s="28" t="str">
        <f t="shared" si="5"/>
        <v/>
      </c>
      <c r="M48" s="28" t="str">
        <f t="shared" si="6"/>
        <v/>
      </c>
      <c r="N48" s="28" t="str">
        <f t="shared" si="7"/>
        <v/>
      </c>
      <c r="O48" s="38"/>
      <c r="P48" s="28" t="str">
        <f t="shared" si="8"/>
        <v/>
      </c>
      <c r="Q48" s="40"/>
      <c r="R48" s="40"/>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36" t="str">
        <f t="shared" si="0"/>
        <v/>
      </c>
      <c r="F49" s="28" t="str">
        <f t="shared" si="1"/>
        <v/>
      </c>
      <c r="G49" s="28" t="e">
        <f>IF((COUNTA(T12:AC12)&gt;0),(ROUND((AVERAGE(T49:AD49)),0)),"")</f>
        <v>#DIV/0!</v>
      </c>
      <c r="H49" s="28" t="e">
        <f t="shared" si="2"/>
        <v>#DIV/0!</v>
      </c>
      <c r="I49" s="38"/>
      <c r="J49" s="28" t="str">
        <f t="shared" si="3"/>
        <v/>
      </c>
      <c r="K49" s="36" t="str">
        <f t="shared" si="4"/>
        <v/>
      </c>
      <c r="L49" s="28" t="str">
        <f t="shared" si="5"/>
        <v/>
      </c>
      <c r="M49" s="28" t="str">
        <f t="shared" si="6"/>
        <v/>
      </c>
      <c r="N49" s="28" t="str">
        <f t="shared" si="7"/>
        <v/>
      </c>
      <c r="O49" s="38"/>
      <c r="P49" s="28" t="str">
        <f t="shared" si="8"/>
        <v/>
      </c>
      <c r="Q49" s="40"/>
      <c r="R49" s="40"/>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36" t="str">
        <f t="shared" si="0"/>
        <v/>
      </c>
      <c r="F50" s="28" t="str">
        <f t="shared" si="1"/>
        <v/>
      </c>
      <c r="G50" s="28" t="e">
        <f>IF((COUNTA(T12:AC12)&gt;0),(ROUND((AVERAGE(T50:AD50)),0)),"")</f>
        <v>#DIV/0!</v>
      </c>
      <c r="H50" s="28" t="e">
        <f t="shared" si="2"/>
        <v>#DIV/0!</v>
      </c>
      <c r="I50" s="38"/>
      <c r="J50" s="28" t="str">
        <f t="shared" si="3"/>
        <v/>
      </c>
      <c r="K50" s="36" t="str">
        <f t="shared" si="4"/>
        <v/>
      </c>
      <c r="L50" s="28" t="str">
        <f t="shared" si="5"/>
        <v/>
      </c>
      <c r="M50" s="28" t="str">
        <f t="shared" si="6"/>
        <v/>
      </c>
      <c r="N50" s="28" t="str">
        <f t="shared" si="7"/>
        <v/>
      </c>
      <c r="O50" s="38"/>
      <c r="P50" s="28" t="str">
        <f t="shared" si="8"/>
        <v/>
      </c>
      <c r="Q50" s="40"/>
      <c r="R50" s="40"/>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37"/>
      <c r="F51" s="18"/>
      <c r="G51" s="18"/>
      <c r="H51" s="18"/>
      <c r="I51" s="37"/>
      <c r="J51" s="18"/>
      <c r="K51" s="37"/>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103</v>
      </c>
      <c r="D52" s="18"/>
      <c r="E52" s="37"/>
      <c r="F52" s="18" t="s">
        <v>104</v>
      </c>
      <c r="G52" s="18"/>
      <c r="H52" s="18"/>
      <c r="I52" s="39"/>
      <c r="J52" s="30"/>
      <c r="K52" s="37" t="e">
        <f>IF(COUNTBLANK($G$11:$G$50)=40,"",MAX($G$11:$G$50))</f>
        <v>#DIV/0!</v>
      </c>
      <c r="L52" s="18"/>
      <c r="M52" s="18"/>
      <c r="N52" s="18"/>
      <c r="O52" s="37"/>
      <c r="P52" s="18"/>
      <c r="Q52" s="37" t="s">
        <v>105</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106</v>
      </c>
      <c r="D53" s="18"/>
      <c r="E53" s="37"/>
      <c r="F53" s="18" t="s">
        <v>107</v>
      </c>
      <c r="G53" s="18"/>
      <c r="H53" s="18"/>
      <c r="I53" s="39"/>
      <c r="J53" s="30"/>
      <c r="K53" s="37" t="e">
        <f>IF(COUNTBLANK($G$11:$G$50)=40,"",MIN($G$11:$G$50))</f>
        <v>#DIV/0!</v>
      </c>
      <c r="L53" s="18"/>
      <c r="M53" s="18"/>
      <c r="N53" s="18"/>
      <c r="O53" s="37"/>
      <c r="P53" s="18"/>
      <c r="Q53" s="37" t="s">
        <v>108</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37"/>
      <c r="F54" s="18" t="s">
        <v>109</v>
      </c>
      <c r="G54" s="18"/>
      <c r="H54" s="18"/>
      <c r="I54" s="39"/>
      <c r="J54" s="30"/>
      <c r="K54" s="37" t="e">
        <f>IF(COUNTBLANK($G$11:$G$50)=40,"",AVERAGE($G$11:$G$50))</f>
        <v>#DIV/0!</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37"/>
      <c r="F55" s="18" t="s">
        <v>110</v>
      </c>
      <c r="G55" s="18"/>
      <c r="H55" s="18"/>
      <c r="I55" s="39"/>
      <c r="J55" s="30"/>
      <c r="K55" s="37"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111</v>
      </c>
      <c r="D56" s="18"/>
      <c r="E56" s="37"/>
      <c r="F56" s="18"/>
      <c r="G56" s="18"/>
      <c r="H56" s="18"/>
      <c r="I56" s="37"/>
      <c r="J56" s="18"/>
      <c r="K56" s="37"/>
      <c r="L56" s="18"/>
      <c r="M56" s="18" t="s">
        <v>2</v>
      </c>
      <c r="N56" s="18"/>
      <c r="O56" s="37"/>
      <c r="P56" s="18"/>
      <c r="Q56" s="37" t="s">
        <v>112</v>
      </c>
      <c r="R56" s="37"/>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113</v>
      </c>
      <c r="D57" s="18"/>
      <c r="E57" s="37"/>
      <c r="F57" s="18"/>
      <c r="G57" s="18"/>
      <c r="H57" s="18"/>
      <c r="I57" s="37"/>
      <c r="J57" s="18"/>
      <c r="K57" s="37"/>
      <c r="L57" s="18"/>
      <c r="M57" s="18" t="s">
        <v>114</v>
      </c>
      <c r="N57" s="18"/>
      <c r="O57" s="37"/>
      <c r="P57" s="18"/>
      <c r="Q57" s="37" t="s">
        <v>115</v>
      </c>
      <c r="R57" s="37"/>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37"/>
      <c r="F58" s="18"/>
      <c r="G58" s="18"/>
      <c r="H58" s="18"/>
      <c r="I58" s="37"/>
      <c r="J58" s="18"/>
      <c r="K58" s="37"/>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37"/>
      <c r="F59" s="18"/>
      <c r="G59" s="18"/>
      <c r="H59" s="18"/>
      <c r="I59" s="37"/>
      <c r="J59" s="18"/>
      <c r="K59" s="37"/>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37"/>
      <c r="F60" s="18"/>
      <c r="G60" s="18"/>
      <c r="H60" s="18"/>
      <c r="I60" s="37"/>
      <c r="J60" s="18"/>
      <c r="K60" s="37"/>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X-IPS 1</vt:lpstr>
      <vt:lpstr>X-IPS 2</vt:lpstr>
      <vt:lpstr>X-IPS 3</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asus</cp:lastModifiedBy>
  <dcterms:created xsi:type="dcterms:W3CDTF">2015-09-01T09:01:01Z</dcterms:created>
  <dcterms:modified xsi:type="dcterms:W3CDTF">2018-06-04T03:01:03Z</dcterms:modified>
  <cp:category/>
</cp:coreProperties>
</file>