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6" sheetId="1" r:id="rId1"/>
    <sheet name="XI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H19" i="2" s="1"/>
  <c r="E19" i="2" s="1"/>
  <c r="N19" i="2"/>
  <c r="K19" i="2"/>
  <c r="J19" i="2"/>
  <c r="I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I17" i="2"/>
  <c r="AY16" i="2"/>
  <c r="AR16" i="2"/>
  <c r="AJ16" i="2"/>
  <c r="AH16" i="2"/>
  <c r="AL16" i="2" s="1"/>
  <c r="AF16" i="2"/>
  <c r="AK16" i="2" s="1"/>
  <c r="AC16" i="2"/>
  <c r="Z16" i="2"/>
  <c r="AI16" i="2" s="1"/>
  <c r="W16" i="2"/>
  <c r="T16" i="2"/>
  <c r="AG16" i="2" s="1"/>
  <c r="N16" i="2"/>
  <c r="K16" i="2"/>
  <c r="J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I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J14" i="2"/>
  <c r="I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I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I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I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I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H22" i="1" s="1"/>
  <c r="E22" i="1" s="1"/>
  <c r="N22" i="1"/>
  <c r="K22" i="1"/>
  <c r="J22" i="1"/>
  <c r="I22" i="1"/>
  <c r="AY21" i="1"/>
  <c r="AR21" i="1"/>
  <c r="AH21" i="1"/>
  <c r="AF21" i="1"/>
  <c r="AK21" i="1" s="1"/>
  <c r="AC21" i="1"/>
  <c r="AJ21" i="1" s="1"/>
  <c r="Z21" i="1"/>
  <c r="AI21" i="1" s="1"/>
  <c r="W21" i="1"/>
  <c r="T21" i="1"/>
  <c r="AG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I11" i="1"/>
  <c r="G12" i="1" l="1"/>
  <c r="H12" i="1"/>
  <c r="E12" i="1" s="1"/>
  <c r="G14" i="1"/>
  <c r="H14" i="1"/>
  <c r="E14" i="1" s="1"/>
  <c r="G16" i="1"/>
  <c r="H16" i="1"/>
  <c r="E16" i="1" s="1"/>
  <c r="G18" i="1"/>
  <c r="H18" i="1"/>
  <c r="E18" i="1" s="1"/>
  <c r="G20" i="1"/>
  <c r="H20" i="1"/>
  <c r="E20" i="1" s="1"/>
  <c r="G11" i="1"/>
  <c r="H11" i="1"/>
  <c r="G13" i="1"/>
  <c r="H13" i="1"/>
  <c r="E13" i="1" s="1"/>
  <c r="G15" i="1"/>
  <c r="H15" i="1"/>
  <c r="E15" i="1" s="1"/>
  <c r="G17" i="1"/>
  <c r="H17" i="1"/>
  <c r="E17" i="1" s="1"/>
  <c r="G19" i="1"/>
  <c r="H19" i="1"/>
  <c r="E19" i="1" s="1"/>
  <c r="AL21" i="1"/>
  <c r="G22" i="1"/>
  <c r="G23" i="1"/>
  <c r="H23" i="1"/>
  <c r="E23" i="1" s="1"/>
  <c r="G25" i="1"/>
  <c r="H25" i="1"/>
  <c r="E25" i="1" s="1"/>
  <c r="G27" i="1"/>
  <c r="H27" i="1"/>
  <c r="E27" i="1" s="1"/>
  <c r="G29" i="1"/>
  <c r="H29" i="1"/>
  <c r="E29" i="1" s="1"/>
  <c r="G31" i="1"/>
  <c r="H31" i="1"/>
  <c r="E31" i="1" s="1"/>
  <c r="G33" i="1"/>
  <c r="H33" i="1"/>
  <c r="E33" i="1" s="1"/>
  <c r="G35" i="1"/>
  <c r="H35" i="1"/>
  <c r="E35" i="1" s="1"/>
  <c r="G37" i="1"/>
  <c r="H37" i="1"/>
  <c r="E37" i="1" s="1"/>
  <c r="G39" i="1"/>
  <c r="H39" i="1"/>
  <c r="E39" i="1" s="1"/>
  <c r="G41" i="1"/>
  <c r="H41" i="1"/>
  <c r="E41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G12" i="2"/>
  <c r="H12" i="2"/>
  <c r="E12" i="2" s="1"/>
  <c r="G24" i="1"/>
  <c r="H24" i="1"/>
  <c r="E24" i="1" s="1"/>
  <c r="G26" i="1"/>
  <c r="H26" i="1"/>
  <c r="E26" i="1" s="1"/>
  <c r="G28" i="1"/>
  <c r="H28" i="1"/>
  <c r="E28" i="1" s="1"/>
  <c r="G30" i="1"/>
  <c r="H30" i="1"/>
  <c r="E30" i="1" s="1"/>
  <c r="G32" i="1"/>
  <c r="H32" i="1"/>
  <c r="E32" i="1" s="1"/>
  <c r="G34" i="1"/>
  <c r="H34" i="1"/>
  <c r="E34" i="1" s="1"/>
  <c r="G36" i="1"/>
  <c r="H36" i="1"/>
  <c r="E36" i="1" s="1"/>
  <c r="G38" i="1"/>
  <c r="H38" i="1"/>
  <c r="E38" i="1" s="1"/>
  <c r="G40" i="1"/>
  <c r="H40" i="1"/>
  <c r="E40" i="1" s="1"/>
  <c r="G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G11" i="2"/>
  <c r="H11" i="2"/>
  <c r="G13" i="2"/>
  <c r="H13" i="2"/>
  <c r="E13" i="2" s="1"/>
  <c r="H14" i="2"/>
  <c r="E14" i="2" s="1"/>
  <c r="G14" i="2"/>
  <c r="H15" i="2"/>
  <c r="E15" i="2" s="1"/>
  <c r="G15" i="2"/>
  <c r="H16" i="2"/>
  <c r="E16" i="2" s="1"/>
  <c r="G16" i="2"/>
  <c r="H17" i="2"/>
  <c r="E17" i="2" s="1"/>
  <c r="G17" i="2"/>
  <c r="H18" i="2"/>
  <c r="E18" i="2" s="1"/>
  <c r="G18" i="2"/>
  <c r="G19" i="2"/>
  <c r="G20" i="2"/>
  <c r="H20" i="2"/>
  <c r="E20" i="2" s="1"/>
  <c r="G22" i="2"/>
  <c r="H22" i="2"/>
  <c r="E22" i="2" s="1"/>
  <c r="G24" i="2"/>
  <c r="H24" i="2"/>
  <c r="E24" i="2" s="1"/>
  <c r="G26" i="2"/>
  <c r="H26" i="2"/>
  <c r="E26" i="2" s="1"/>
  <c r="G28" i="2"/>
  <c r="H28" i="2"/>
  <c r="E28" i="2" s="1"/>
  <c r="G21" i="2"/>
  <c r="H21" i="2"/>
  <c r="E21" i="2" s="1"/>
  <c r="G23" i="2"/>
  <c r="H23" i="2"/>
  <c r="E23" i="2" s="1"/>
  <c r="G25" i="2"/>
  <c r="H25" i="2"/>
  <c r="E25" i="2" s="1"/>
  <c r="G27" i="2"/>
  <c r="H27" i="2"/>
  <c r="E27" i="2" s="1"/>
  <c r="G29" i="2"/>
  <c r="H29" i="2"/>
  <c r="E29" i="2" s="1"/>
  <c r="G50" i="2"/>
  <c r="H50" i="2"/>
  <c r="E50" i="2" s="1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G46" i="2" l="1"/>
  <c r="H46" i="2"/>
  <c r="E46" i="2" s="1"/>
  <c r="G42" i="2"/>
  <c r="H42" i="2"/>
  <c r="E42" i="2" s="1"/>
  <c r="G38" i="2"/>
  <c r="H38" i="2"/>
  <c r="E38" i="2" s="1"/>
  <c r="G34" i="2"/>
  <c r="H34" i="2"/>
  <c r="E34" i="2" s="1"/>
  <c r="G30" i="2"/>
  <c r="H30" i="2"/>
  <c r="E30" i="2" s="1"/>
  <c r="E11" i="2"/>
  <c r="E11" i="1"/>
  <c r="G48" i="2"/>
  <c r="H48" i="2"/>
  <c r="E48" i="2" s="1"/>
  <c r="G44" i="2"/>
  <c r="H44" i="2"/>
  <c r="E44" i="2" s="1"/>
  <c r="G40" i="2"/>
  <c r="H40" i="2"/>
  <c r="E40" i="2" s="1"/>
  <c r="G36" i="2"/>
  <c r="H36" i="2"/>
  <c r="E36" i="2" s="1"/>
  <c r="G32" i="2"/>
  <c r="H32" i="2"/>
  <c r="E32" i="2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1" i="1"/>
  <c r="H21" i="1"/>
  <c r="E21" i="1" s="1"/>
  <c r="I54" i="1" l="1"/>
  <c r="I54" i="2"/>
  <c r="I52" i="1"/>
  <c r="I53" i="1"/>
  <c r="I52" i="2"/>
  <c r="I53" i="2"/>
</calcChain>
</file>

<file path=xl/sharedStrings.xml><?xml version="1.0" encoding="utf-8"?>
<sst xmlns="http://schemas.openxmlformats.org/spreadsheetml/2006/main" count="390" uniqueCount="135">
  <si>
    <t>DAFTAR NILAI SISWA SMAN 9 SEMARANG SEMESTER GENAP TAHUN PELAJARAN 2017/2018</t>
  </si>
  <si>
    <t>Guru :</t>
  </si>
  <si>
    <t>Noor Taufiq Saleh S.Pd., M.Pd.</t>
  </si>
  <si>
    <t>Kelas [nama-kelas]</t>
  </si>
  <si>
    <t>Kelas XII-IPA 6</t>
  </si>
  <si>
    <t>GENAP</t>
  </si>
  <si>
    <t>Mapel :</t>
  </si>
  <si>
    <t>Matematika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</si>
  <si>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</si>
  <si>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</si>
  <si>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</si>
  <si>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</si>
  <si>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</si>
  <si>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</si>
  <si>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</si>
  <si>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</si>
  <si>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</si>
  <si>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</si>
  <si>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</si>
  <si>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</si>
  <si>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</si>
  <si>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</si>
  <si>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</si>
  <si>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</si>
  <si>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</si>
  <si>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</si>
  <si>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</si>
  <si>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</si>
  <si>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</si>
  <si>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</si>
  <si>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</si>
  <si>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</si>
  <si>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</si>
  <si>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</si>
  <si>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</si>
  <si>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</si>
  <si>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</si>
  <si>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</si>
  <si>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</si>
  <si>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</si>
  <si>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</si>
  <si>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</si>
  <si>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</si>
  <si>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</si>
  <si>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</si>
  <si>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</si>
  <si>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</si>
  <si>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B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</si>
  <si>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</si>
  <si>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</si>
  <si>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</si>
  <si>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</si>
  <si>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</si>
  <si>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</si>
  <si>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</si>
  <si>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</si>
  <si>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</si>
  <si>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</si>
  <si>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</si>
  <si>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</si>
  <si>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</si>
  <si>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</si>
  <si>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</si>
  <si>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</si>
  <si>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</si>
  <si>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</si>
  <si>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</si>
  <si>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</si>
  <si>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</si>
  <si>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</si>
  <si>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</si>
  <si>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</si>
  <si>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</si>
  <si>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</si>
  <si>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</si>
  <si>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</si>
  <si>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</si>
  <si>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</si>
  <si>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</si>
  <si>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</si>
  <si>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</si>
  <si>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</si>
  <si>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</si>
  <si>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</si>
  <si>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</si>
  <si>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</si>
  <si>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</si>
  <si>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</si>
  <si>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</si>
  <si>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</si>
  <si>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</si>
  <si>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</si>
  <si>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</si>
  <si>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</si>
  <si>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</si>
  <si>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</si>
  <si>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19691223 200212 1 003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</si>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</sst>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60534</v>
      </c>
      <c r="C11" s="14" t="s">
        <v>46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B</v>
      </c>
      <c r="L11" s="53" t="s">
        <v>134</v>
      </c>
      <c r="M11" s="13"/>
      <c r="N11" s="36" t="str">
        <f t="shared" ref="N11:N50" si="6">IF(BB11="","",BB11)</f>
        <v/>
      </c>
      <c r="O11" s="2"/>
      <c r="P11" s="1"/>
      <c r="Q11" s="13"/>
      <c r="R11" s="3">
        <v>66.5</v>
      </c>
      <c r="S11" s="1"/>
      <c r="T11" s="40">
        <f t="shared" ref="T11:T50" si="7">IF(ISNUMBER(R11)=FALSE(),"",IF(OR(R11&gt;=$C$4,ISNUMBER(S11)=FALSE(),R11&gt;S11),R11,IF(S11&gt;=$C$4,$C$4,S11)))</f>
        <v>66.5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66.5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75.75</v>
      </c>
      <c r="AM11" s="6">
        <v>89.25</v>
      </c>
      <c r="AN11" s="2"/>
      <c r="AO11" s="2"/>
      <c r="AP11" s="2"/>
      <c r="AQ11" s="2"/>
      <c r="AR11" s="50">
        <f t="shared" ref="AR11:AR50" si="18">IF(COUNTBLANK(AM11:AQ11)=5,"",AVERAGE(AM11:AQ11))</f>
        <v>89.25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60548</v>
      </c>
      <c r="C12" s="14" t="s">
        <v>48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str">
        <f t="shared" si="3"/>
        <v/>
      </c>
      <c r="J12" s="24" t="str">
        <f t="shared" si="4"/>
        <v/>
      </c>
      <c r="K12" s="29" t="str">
        <f t="shared" si="5"/>
        <v>B</v>
      </c>
      <c r="L12" s="53" t="s">
        <v>134</v>
      </c>
      <c r="M12" s="13"/>
      <c r="N12" s="37" t="str">
        <f t="shared" si="6"/>
        <v/>
      </c>
      <c r="O12" s="2"/>
      <c r="P12" s="2"/>
      <c r="Q12" s="13"/>
      <c r="R12" s="3">
        <v>77.25</v>
      </c>
      <c r="S12" s="1"/>
      <c r="T12" s="40">
        <f t="shared" si="7"/>
        <v>77.25</v>
      </c>
      <c r="U12" s="1">
        <v>83</v>
      </c>
      <c r="V12" s="1"/>
      <c r="W12" s="40">
        <f t="shared" si="8"/>
        <v>83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77.25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80.125</v>
      </c>
      <c r="AM12" s="6">
        <v>88.75</v>
      </c>
      <c r="AN12" s="2"/>
      <c r="AO12" s="2"/>
      <c r="AP12" s="2"/>
      <c r="AQ12" s="2"/>
      <c r="AR12" s="50">
        <f t="shared" si="18"/>
        <v>88.75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60562</v>
      </c>
      <c r="C13" s="14" t="s">
        <v>49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B</v>
      </c>
      <c r="L13" s="53" t="s">
        <v>134</v>
      </c>
      <c r="M13" s="13"/>
      <c r="N13" s="37" t="str">
        <f t="shared" si="6"/>
        <v/>
      </c>
      <c r="O13" s="2"/>
      <c r="P13" s="2"/>
      <c r="Q13" s="13"/>
      <c r="R13" s="3">
        <v>69.25</v>
      </c>
      <c r="S13" s="1"/>
      <c r="T13" s="40">
        <f t="shared" si="7"/>
        <v>69.25</v>
      </c>
      <c r="U13" s="1">
        <v>84</v>
      </c>
      <c r="V13" s="1"/>
      <c r="W13" s="40">
        <f t="shared" si="8"/>
        <v>84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69.25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76.625</v>
      </c>
      <c r="AM13" s="6">
        <v>90.25</v>
      </c>
      <c r="AN13" s="2"/>
      <c r="AO13" s="2"/>
      <c r="AP13" s="2"/>
      <c r="AQ13" s="2"/>
      <c r="AR13" s="50">
        <f t="shared" si="18"/>
        <v>90.25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60576</v>
      </c>
      <c r="C14" s="14" t="s">
        <v>50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134</v>
      </c>
      <c r="M14" s="13"/>
      <c r="N14" s="37" t="str">
        <f t="shared" si="6"/>
        <v/>
      </c>
      <c r="O14" s="2"/>
      <c r="P14" s="2"/>
      <c r="Q14" s="13"/>
      <c r="R14" s="3">
        <v>76</v>
      </c>
      <c r="S14" s="1"/>
      <c r="T14" s="40">
        <f t="shared" si="7"/>
        <v>76</v>
      </c>
      <c r="U14" s="1">
        <v>79</v>
      </c>
      <c r="V14" s="1"/>
      <c r="W14" s="40">
        <f t="shared" si="8"/>
        <v>79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76</v>
      </c>
      <c r="AH14" s="14">
        <f t="shared" si="13"/>
        <v>79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77.5</v>
      </c>
      <c r="AM14" s="6">
        <v>94.75</v>
      </c>
      <c r="AN14" s="2"/>
      <c r="AO14" s="2"/>
      <c r="AP14" s="2"/>
      <c r="AQ14" s="2"/>
      <c r="AR14" s="50">
        <f t="shared" si="18"/>
        <v>94.75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60590</v>
      </c>
      <c r="C15" s="14" t="s">
        <v>51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 t="str">
        <f t="shared" si="4"/>
        <v/>
      </c>
      <c r="K15" s="29" t="str">
        <f t="shared" si="5"/>
        <v>B</v>
      </c>
      <c r="L15" s="53" t="s">
        <v>134</v>
      </c>
      <c r="M15" s="13"/>
      <c r="N15" s="37" t="str">
        <f t="shared" si="6"/>
        <v/>
      </c>
      <c r="O15" s="2"/>
      <c r="P15" s="2"/>
      <c r="Q15" s="13"/>
      <c r="R15" s="3">
        <v>75.5</v>
      </c>
      <c r="S15" s="1"/>
      <c r="T15" s="40">
        <f t="shared" si="7"/>
        <v>75.5</v>
      </c>
      <c r="U15" s="1">
        <v>91</v>
      </c>
      <c r="V15" s="1"/>
      <c r="W15" s="40">
        <f t="shared" si="8"/>
        <v>91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75.5</v>
      </c>
      <c r="AH15" s="14">
        <f t="shared" si="13"/>
        <v>91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83.25</v>
      </c>
      <c r="AM15" s="6">
        <v>97</v>
      </c>
      <c r="AN15" s="2"/>
      <c r="AO15" s="2"/>
      <c r="AP15" s="2"/>
      <c r="AQ15" s="2"/>
      <c r="AR15" s="50">
        <f t="shared" si="18"/>
        <v>97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60604</v>
      </c>
      <c r="C16" s="14" t="s">
        <v>52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 t="str">
        <f t="shared" si="4"/>
        <v/>
      </c>
      <c r="K16" s="29" t="str">
        <f t="shared" si="5"/>
        <v>B</v>
      </c>
      <c r="L16" s="53" t="s">
        <v>134</v>
      </c>
      <c r="M16" s="13"/>
      <c r="N16" s="37" t="str">
        <f t="shared" si="6"/>
        <v/>
      </c>
      <c r="O16" s="2"/>
      <c r="P16" s="2"/>
      <c r="Q16" s="13"/>
      <c r="R16" s="3">
        <v>82.25</v>
      </c>
      <c r="S16" s="1"/>
      <c r="T16" s="40">
        <f t="shared" si="7"/>
        <v>82.25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82.25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84.125</v>
      </c>
      <c r="AM16" s="6">
        <v>91</v>
      </c>
      <c r="AN16" s="2"/>
      <c r="AO16" s="2"/>
      <c r="AP16" s="2"/>
      <c r="AQ16" s="2"/>
      <c r="AR16" s="50">
        <f t="shared" si="18"/>
        <v>91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60618</v>
      </c>
      <c r="C17" s="14" t="s">
        <v>53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 t="str">
        <f t="shared" si="4"/>
        <v/>
      </c>
      <c r="K17" s="29" t="str">
        <f t="shared" si="5"/>
        <v>B</v>
      </c>
      <c r="L17" s="53" t="s">
        <v>134</v>
      </c>
      <c r="M17" s="13"/>
      <c r="N17" s="37" t="str">
        <f t="shared" si="6"/>
        <v/>
      </c>
      <c r="O17" s="2"/>
      <c r="P17" s="2"/>
      <c r="Q17" s="13"/>
      <c r="R17" s="3">
        <v>77.75</v>
      </c>
      <c r="S17" s="1"/>
      <c r="T17" s="40">
        <f t="shared" si="7"/>
        <v>77.75</v>
      </c>
      <c r="U17" s="1">
        <v>85</v>
      </c>
      <c r="V17" s="1"/>
      <c r="W17" s="40">
        <f t="shared" si="8"/>
        <v>85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77.75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81.375</v>
      </c>
      <c r="AM17" s="6">
        <v>94.75</v>
      </c>
      <c r="AN17" s="2"/>
      <c r="AO17" s="2"/>
      <c r="AP17" s="2"/>
      <c r="AQ17" s="2"/>
      <c r="AR17" s="50">
        <f t="shared" si="18"/>
        <v>94.75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60632</v>
      </c>
      <c r="C18" s="14" t="s">
        <v>54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134</v>
      </c>
      <c r="M18" s="13"/>
      <c r="N18" s="37" t="str">
        <f t="shared" si="6"/>
        <v/>
      </c>
      <c r="O18" s="2"/>
      <c r="P18" s="2"/>
      <c r="Q18" s="13"/>
      <c r="R18" s="3">
        <v>83</v>
      </c>
      <c r="S18" s="1"/>
      <c r="T18" s="40">
        <f t="shared" si="7"/>
        <v>83</v>
      </c>
      <c r="U18" s="1">
        <v>83</v>
      </c>
      <c r="V18" s="1"/>
      <c r="W18" s="40">
        <f t="shared" si="8"/>
        <v>83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83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92</v>
      </c>
      <c r="AN18" s="2"/>
      <c r="AO18" s="2"/>
      <c r="AP18" s="2"/>
      <c r="AQ18" s="2"/>
      <c r="AR18" s="50">
        <f t="shared" si="18"/>
        <v>92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55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60646</v>
      </c>
      <c r="C19" s="14" t="s">
        <v>56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 t="str">
        <f t="shared" si="3"/>
        <v/>
      </c>
      <c r="J19" s="24" t="str">
        <f t="shared" si="4"/>
        <v/>
      </c>
      <c r="K19" s="29" t="str">
        <f t="shared" si="5"/>
        <v>B</v>
      </c>
      <c r="L19" s="53" t="s">
        <v>134</v>
      </c>
      <c r="M19" s="13"/>
      <c r="N19" s="37" t="str">
        <f t="shared" si="6"/>
        <v/>
      </c>
      <c r="O19" s="2"/>
      <c r="P19" s="2"/>
      <c r="Q19" s="13"/>
      <c r="R19" s="3">
        <v>77.25</v>
      </c>
      <c r="S19" s="1"/>
      <c r="T19" s="40">
        <f t="shared" si="7"/>
        <v>77.25</v>
      </c>
      <c r="U19" s="1">
        <v>83</v>
      </c>
      <c r="V19" s="1"/>
      <c r="W19" s="40">
        <f t="shared" si="8"/>
        <v>83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77.25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80.125</v>
      </c>
      <c r="AM19" s="6">
        <v>89</v>
      </c>
      <c r="AN19" s="2"/>
      <c r="AO19" s="2"/>
      <c r="AP19" s="2"/>
      <c r="AQ19" s="2"/>
      <c r="AR19" s="50">
        <f t="shared" si="18"/>
        <v>89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60660</v>
      </c>
      <c r="C20" s="14" t="s">
        <v>57</v>
      </c>
      <c r="D20" s="13"/>
      <c r="E20" s="14">
        <f t="shared" si="0"/>
        <v>95</v>
      </c>
      <c r="F20" s="13"/>
      <c r="G20" s="24" t="str">
        <f t="shared" si="1"/>
        <v/>
      </c>
      <c r="H20" s="24">
        <f t="shared" si="2"/>
        <v>95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134</v>
      </c>
      <c r="M20" s="13"/>
      <c r="N20" s="37" t="str">
        <f t="shared" si="6"/>
        <v/>
      </c>
      <c r="O20" s="2"/>
      <c r="P20" s="2"/>
      <c r="Q20" s="13"/>
      <c r="R20" s="3">
        <v>92.5</v>
      </c>
      <c r="S20" s="1"/>
      <c r="T20" s="40">
        <f t="shared" si="7"/>
        <v>92.5</v>
      </c>
      <c r="U20" s="1">
        <v>97</v>
      </c>
      <c r="V20" s="1"/>
      <c r="W20" s="40">
        <f t="shared" si="8"/>
        <v>97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92.5</v>
      </c>
      <c r="AH20" s="14">
        <f t="shared" si="13"/>
        <v>97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94.75</v>
      </c>
      <c r="AM20" s="6">
        <v>95.75</v>
      </c>
      <c r="AN20" s="2"/>
      <c r="AO20" s="2"/>
      <c r="AP20" s="2"/>
      <c r="AQ20" s="2"/>
      <c r="AR20" s="50">
        <f t="shared" si="18"/>
        <v>95.75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55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60674</v>
      </c>
      <c r="C21" s="14" t="s">
        <v>58</v>
      </c>
      <c r="D21" s="13"/>
      <c r="E21" s="14">
        <f t="shared" si="0"/>
        <v>76</v>
      </c>
      <c r="F21" s="13"/>
      <c r="G21" s="24" t="str">
        <f t="shared" si="1"/>
        <v/>
      </c>
      <c r="H21" s="24">
        <f t="shared" si="2"/>
        <v>76</v>
      </c>
      <c r="I21" s="24" t="str">
        <f t="shared" si="3"/>
        <v/>
      </c>
      <c r="J21" s="24" t="str">
        <f t="shared" si="4"/>
        <v/>
      </c>
      <c r="K21" s="29" t="str">
        <f t="shared" si="5"/>
        <v>B</v>
      </c>
      <c r="L21" s="53" t="s">
        <v>134</v>
      </c>
      <c r="M21" s="13"/>
      <c r="N21" s="37" t="str">
        <f t="shared" si="6"/>
        <v/>
      </c>
      <c r="O21" s="2"/>
      <c r="P21" s="2"/>
      <c r="Q21" s="13"/>
      <c r="R21" s="3">
        <v>54.5</v>
      </c>
      <c r="S21" s="1"/>
      <c r="T21" s="40">
        <f t="shared" si="7"/>
        <v>54.5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54.5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71.25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60688</v>
      </c>
      <c r="C22" s="14" t="s">
        <v>59</v>
      </c>
      <c r="D22" s="13"/>
      <c r="E22" s="14">
        <f t="shared" si="0"/>
        <v>79</v>
      </c>
      <c r="F22" s="13"/>
      <c r="G22" s="24" t="str">
        <f t="shared" si="1"/>
        <v/>
      </c>
      <c r="H22" s="24">
        <f t="shared" si="2"/>
        <v>79</v>
      </c>
      <c r="I22" s="24" t="str">
        <f t="shared" si="3"/>
        <v/>
      </c>
      <c r="J22" s="24" t="str">
        <f t="shared" si="4"/>
        <v/>
      </c>
      <c r="K22" s="29" t="str">
        <f t="shared" si="5"/>
        <v>B</v>
      </c>
      <c r="L22" s="53" t="s">
        <v>134</v>
      </c>
      <c r="M22" s="13"/>
      <c r="N22" s="37" t="str">
        <f t="shared" si="6"/>
        <v/>
      </c>
      <c r="O22" s="2"/>
      <c r="P22" s="2"/>
      <c r="Q22" s="13"/>
      <c r="R22" s="3">
        <v>64.75</v>
      </c>
      <c r="S22" s="1"/>
      <c r="T22" s="40">
        <f t="shared" si="7"/>
        <v>64.75</v>
      </c>
      <c r="U22" s="1">
        <v>78</v>
      </c>
      <c r="V22" s="1"/>
      <c r="W22" s="40">
        <f t="shared" si="8"/>
        <v>78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64.75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71.375</v>
      </c>
      <c r="AM22" s="6">
        <v>94</v>
      </c>
      <c r="AN22" s="2"/>
      <c r="AO22" s="2"/>
      <c r="AP22" s="2"/>
      <c r="AQ22" s="2"/>
      <c r="AR22" s="50">
        <f t="shared" si="18"/>
        <v>94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60702</v>
      </c>
      <c r="C23" s="14" t="s">
        <v>60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str">
        <f t="shared" si="3"/>
        <v/>
      </c>
      <c r="J23" s="24" t="str">
        <f t="shared" si="4"/>
        <v/>
      </c>
      <c r="K23" s="29" t="str">
        <f t="shared" si="5"/>
        <v>B</v>
      </c>
      <c r="L23" s="53" t="s">
        <v>134</v>
      </c>
      <c r="M23" s="13"/>
      <c r="N23" s="37" t="str">
        <f t="shared" si="6"/>
        <v/>
      </c>
      <c r="O23" s="2"/>
      <c r="P23" s="2"/>
      <c r="Q23" s="13"/>
      <c r="R23" s="3">
        <v>65</v>
      </c>
      <c r="S23" s="1"/>
      <c r="T23" s="40">
        <f t="shared" si="7"/>
        <v>65</v>
      </c>
      <c r="U23" s="1">
        <v>84</v>
      </c>
      <c r="V23" s="1"/>
      <c r="W23" s="40">
        <f t="shared" si="8"/>
        <v>84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65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74.5</v>
      </c>
      <c r="AM23" s="6">
        <v>91.5</v>
      </c>
      <c r="AN23" s="2"/>
      <c r="AO23" s="2"/>
      <c r="AP23" s="2"/>
      <c r="AQ23" s="2"/>
      <c r="AR23" s="50">
        <f t="shared" si="18"/>
        <v>91.5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60716</v>
      </c>
      <c r="C24" s="14" t="s">
        <v>61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134</v>
      </c>
      <c r="M24" s="13"/>
      <c r="N24" s="37" t="str">
        <f t="shared" si="6"/>
        <v/>
      </c>
      <c r="O24" s="2"/>
      <c r="P24" s="2"/>
      <c r="Q24" s="13"/>
      <c r="R24" s="3">
        <v>91.25</v>
      </c>
      <c r="S24" s="1"/>
      <c r="T24" s="40">
        <f t="shared" si="7"/>
        <v>91.25</v>
      </c>
      <c r="U24" s="1">
        <v>87</v>
      </c>
      <c r="V24" s="1"/>
      <c r="W24" s="40">
        <f t="shared" si="8"/>
        <v>87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91.25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89.125</v>
      </c>
      <c r="AM24" s="6">
        <v>91</v>
      </c>
      <c r="AN24" s="2"/>
      <c r="AO24" s="2"/>
      <c r="AP24" s="2"/>
      <c r="AQ24" s="2"/>
      <c r="AR24" s="50">
        <f t="shared" si="18"/>
        <v>91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55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60730</v>
      </c>
      <c r="C25" s="14" t="s">
        <v>62</v>
      </c>
      <c r="D25" s="13"/>
      <c r="E25" s="14">
        <f t="shared" si="0"/>
        <v>76</v>
      </c>
      <c r="F25" s="13"/>
      <c r="G25" s="24" t="str">
        <f t="shared" si="1"/>
        <v/>
      </c>
      <c r="H25" s="24">
        <f t="shared" si="2"/>
        <v>76</v>
      </c>
      <c r="I25" s="24" t="str">
        <f t="shared" si="3"/>
        <v/>
      </c>
      <c r="J25" s="24" t="str">
        <f t="shared" si="4"/>
        <v/>
      </c>
      <c r="K25" s="29" t="str">
        <f t="shared" si="5"/>
        <v>B</v>
      </c>
      <c r="L25" s="53" t="s">
        <v>134</v>
      </c>
      <c r="M25" s="13"/>
      <c r="N25" s="37" t="str">
        <f t="shared" si="6"/>
        <v/>
      </c>
      <c r="O25" s="2"/>
      <c r="P25" s="2"/>
      <c r="Q25" s="13"/>
      <c r="R25" s="3">
        <v>57</v>
      </c>
      <c r="S25" s="1"/>
      <c r="T25" s="40">
        <f t="shared" si="7"/>
        <v>57</v>
      </c>
      <c r="U25" s="1">
        <v>84</v>
      </c>
      <c r="V25" s="1"/>
      <c r="W25" s="40">
        <f t="shared" si="8"/>
        <v>84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57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70.5</v>
      </c>
      <c r="AM25" s="6">
        <v>85.5</v>
      </c>
      <c r="AN25" s="2"/>
      <c r="AO25" s="2"/>
      <c r="AP25" s="2"/>
      <c r="AQ25" s="2"/>
      <c r="AR25" s="50">
        <f t="shared" si="18"/>
        <v>85.5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60744</v>
      </c>
      <c r="C26" s="14" t="s">
        <v>63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 t="str">
        <f t="shared" si="4"/>
        <v/>
      </c>
      <c r="K26" s="29" t="str">
        <f t="shared" si="5"/>
        <v>B</v>
      </c>
      <c r="L26" s="53" t="s">
        <v>134</v>
      </c>
      <c r="M26" s="13"/>
      <c r="N26" s="37" t="str">
        <f t="shared" si="6"/>
        <v/>
      </c>
      <c r="O26" s="2"/>
      <c r="P26" s="2"/>
      <c r="Q26" s="13"/>
      <c r="R26" s="3">
        <v>68</v>
      </c>
      <c r="S26" s="1"/>
      <c r="T26" s="40">
        <f t="shared" si="7"/>
        <v>68</v>
      </c>
      <c r="U26" s="1">
        <v>88</v>
      </c>
      <c r="V26" s="1"/>
      <c r="W26" s="40">
        <f t="shared" si="8"/>
        <v>88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68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78</v>
      </c>
      <c r="AM26" s="6">
        <v>91</v>
      </c>
      <c r="AN26" s="2"/>
      <c r="AO26" s="2"/>
      <c r="AP26" s="2"/>
      <c r="AQ26" s="2"/>
      <c r="AR26" s="50">
        <f t="shared" si="18"/>
        <v>91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60758</v>
      </c>
      <c r="C27" s="14" t="s">
        <v>64</v>
      </c>
      <c r="D27" s="13"/>
      <c r="E27" s="14">
        <f t="shared" si="0"/>
        <v>79</v>
      </c>
      <c r="F27" s="13"/>
      <c r="G27" s="24" t="str">
        <f t="shared" si="1"/>
        <v/>
      </c>
      <c r="H27" s="24">
        <f t="shared" si="2"/>
        <v>79</v>
      </c>
      <c r="I27" s="24" t="str">
        <f t="shared" si="3"/>
        <v/>
      </c>
      <c r="J27" s="24" t="str">
        <f t="shared" si="4"/>
        <v/>
      </c>
      <c r="K27" s="29" t="str">
        <f t="shared" si="5"/>
        <v>B</v>
      </c>
      <c r="L27" s="53" t="s">
        <v>134</v>
      </c>
      <c r="M27" s="13"/>
      <c r="N27" s="37" t="str">
        <f t="shared" si="6"/>
        <v/>
      </c>
      <c r="O27" s="2"/>
      <c r="P27" s="2"/>
      <c r="Q27" s="13"/>
      <c r="R27" s="3">
        <v>67.25</v>
      </c>
      <c r="S27" s="1"/>
      <c r="T27" s="40">
        <f t="shared" si="7"/>
        <v>67.25</v>
      </c>
      <c r="U27" s="1">
        <v>81</v>
      </c>
      <c r="V27" s="1"/>
      <c r="W27" s="40">
        <f t="shared" si="8"/>
        <v>81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67.25</v>
      </c>
      <c r="AH27" s="14">
        <f t="shared" si="13"/>
        <v>81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74.125</v>
      </c>
      <c r="AM27" s="6">
        <v>87.25</v>
      </c>
      <c r="AN27" s="2"/>
      <c r="AO27" s="2"/>
      <c r="AP27" s="2"/>
      <c r="AQ27" s="2"/>
      <c r="AR27" s="50">
        <f t="shared" si="18"/>
        <v>87.25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60772</v>
      </c>
      <c r="C28" s="14" t="s">
        <v>65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 t="str">
        <f t="shared" si="3"/>
        <v/>
      </c>
      <c r="J28" s="24" t="str">
        <f t="shared" si="4"/>
        <v/>
      </c>
      <c r="K28" s="29" t="str">
        <f t="shared" si="5"/>
        <v>B</v>
      </c>
      <c r="L28" s="53" t="s">
        <v>134</v>
      </c>
      <c r="M28" s="13"/>
      <c r="N28" s="37" t="str">
        <f t="shared" si="6"/>
        <v/>
      </c>
      <c r="O28" s="2"/>
      <c r="P28" s="2"/>
      <c r="Q28" s="13"/>
      <c r="R28" s="3">
        <v>72.5</v>
      </c>
      <c r="S28" s="1"/>
      <c r="T28" s="40">
        <f t="shared" si="7"/>
        <v>72.5</v>
      </c>
      <c r="U28" s="1">
        <v>84</v>
      </c>
      <c r="V28" s="1"/>
      <c r="W28" s="40">
        <f t="shared" si="8"/>
        <v>84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72.5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78.25</v>
      </c>
      <c r="AM28" s="6">
        <v>90.25</v>
      </c>
      <c r="AN28" s="2"/>
      <c r="AO28" s="2"/>
      <c r="AP28" s="2"/>
      <c r="AQ28" s="2"/>
      <c r="AR28" s="50">
        <f t="shared" si="18"/>
        <v>90.25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60786</v>
      </c>
      <c r="C29" s="14" t="s">
        <v>66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str">
        <f t="shared" si="3"/>
        <v/>
      </c>
      <c r="J29" s="24" t="str">
        <f t="shared" si="4"/>
        <v/>
      </c>
      <c r="K29" s="29" t="str">
        <f t="shared" si="5"/>
        <v>B</v>
      </c>
      <c r="L29" s="53" t="s">
        <v>134</v>
      </c>
      <c r="M29" s="13"/>
      <c r="N29" s="37" t="str">
        <f t="shared" si="6"/>
        <v/>
      </c>
      <c r="O29" s="2"/>
      <c r="P29" s="2"/>
      <c r="Q29" s="13"/>
      <c r="R29" s="3">
        <v>71.5</v>
      </c>
      <c r="S29" s="1"/>
      <c r="T29" s="40">
        <f t="shared" si="7"/>
        <v>71.5</v>
      </c>
      <c r="U29" s="1">
        <v>84</v>
      </c>
      <c r="V29" s="1"/>
      <c r="W29" s="40">
        <f t="shared" si="8"/>
        <v>84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71.5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77.75</v>
      </c>
      <c r="AM29" s="6">
        <v>92.75</v>
      </c>
      <c r="AN29" s="2"/>
      <c r="AO29" s="2"/>
      <c r="AP29" s="2"/>
      <c r="AQ29" s="2"/>
      <c r="AR29" s="50">
        <f t="shared" si="18"/>
        <v>92.75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60799</v>
      </c>
      <c r="C30" s="14" t="s">
        <v>67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134</v>
      </c>
      <c r="M30" s="13"/>
      <c r="N30" s="37" t="str">
        <f t="shared" si="6"/>
        <v/>
      </c>
      <c r="O30" s="2"/>
      <c r="P30" s="2"/>
      <c r="Q30" s="13"/>
      <c r="R30" s="3">
        <v>80.25</v>
      </c>
      <c r="S30" s="1"/>
      <c r="T30" s="40">
        <f t="shared" si="7"/>
        <v>80.25</v>
      </c>
      <c r="U30" s="1">
        <v>87</v>
      </c>
      <c r="V30" s="1"/>
      <c r="W30" s="40">
        <f t="shared" si="8"/>
        <v>87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80.25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83.625</v>
      </c>
      <c r="AM30" s="6">
        <v>95</v>
      </c>
      <c r="AN30" s="2"/>
      <c r="AO30" s="2"/>
      <c r="AP30" s="2"/>
      <c r="AQ30" s="2"/>
      <c r="AR30" s="50">
        <f t="shared" si="18"/>
        <v>95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55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60814</v>
      </c>
      <c r="C31" s="14" t="s">
        <v>68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 t="str">
        <f t="shared" si="4"/>
        <v/>
      </c>
      <c r="K31" s="29" t="str">
        <f t="shared" si="5"/>
        <v>B</v>
      </c>
      <c r="L31" s="53" t="s">
        <v>134</v>
      </c>
      <c r="M31" s="13"/>
      <c r="N31" s="37" t="str">
        <f t="shared" si="6"/>
        <v/>
      </c>
      <c r="O31" s="2"/>
      <c r="P31" s="2"/>
      <c r="Q31" s="13"/>
      <c r="R31" s="3">
        <v>76.75</v>
      </c>
      <c r="S31" s="1"/>
      <c r="T31" s="40">
        <f t="shared" si="7"/>
        <v>76.75</v>
      </c>
      <c r="U31" s="1">
        <v>81</v>
      </c>
      <c r="V31" s="1"/>
      <c r="W31" s="40">
        <f t="shared" si="8"/>
        <v>81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76.75</v>
      </c>
      <c r="AH31" s="14">
        <f t="shared" si="13"/>
        <v>81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78.875</v>
      </c>
      <c r="AM31" s="6">
        <v>95.5</v>
      </c>
      <c r="AN31" s="2"/>
      <c r="AO31" s="2"/>
      <c r="AP31" s="2"/>
      <c r="AQ31" s="2"/>
      <c r="AR31" s="50">
        <f t="shared" si="18"/>
        <v>95.5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60828</v>
      </c>
      <c r="C32" s="14" t="s">
        <v>69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134</v>
      </c>
      <c r="M32" s="13"/>
      <c r="N32" s="37" t="str">
        <f t="shared" si="6"/>
        <v/>
      </c>
      <c r="O32" s="2"/>
      <c r="P32" s="2"/>
      <c r="Q32" s="13"/>
      <c r="R32" s="3">
        <v>81</v>
      </c>
      <c r="S32" s="1"/>
      <c r="T32" s="40">
        <f t="shared" si="7"/>
        <v>81</v>
      </c>
      <c r="U32" s="1">
        <v>84</v>
      </c>
      <c r="V32" s="1"/>
      <c r="W32" s="40">
        <f t="shared" si="8"/>
        <v>84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81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82.5</v>
      </c>
      <c r="AM32" s="6">
        <v>95.5</v>
      </c>
      <c r="AN32" s="2"/>
      <c r="AO32" s="2"/>
      <c r="AP32" s="2"/>
      <c r="AQ32" s="2"/>
      <c r="AR32" s="50">
        <f t="shared" si="18"/>
        <v>95.5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55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60842</v>
      </c>
      <c r="C33" s="14" t="s">
        <v>70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str">
        <f t="shared" si="3"/>
        <v/>
      </c>
      <c r="J33" s="24" t="str">
        <f t="shared" si="4"/>
        <v/>
      </c>
      <c r="K33" s="29" t="str">
        <f t="shared" si="5"/>
        <v>B</v>
      </c>
      <c r="L33" s="53" t="s">
        <v>134</v>
      </c>
      <c r="M33" s="13"/>
      <c r="N33" s="37" t="str">
        <f t="shared" si="6"/>
        <v/>
      </c>
      <c r="O33" s="2"/>
      <c r="P33" s="2"/>
      <c r="Q33" s="13"/>
      <c r="R33" s="3">
        <v>77.5</v>
      </c>
      <c r="S33" s="1"/>
      <c r="T33" s="40">
        <f t="shared" si="7"/>
        <v>77.5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77.5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78.75</v>
      </c>
      <c r="AM33" s="6">
        <v>86.5</v>
      </c>
      <c r="AN33" s="2"/>
      <c r="AO33" s="2"/>
      <c r="AP33" s="2"/>
      <c r="AQ33" s="2"/>
      <c r="AR33" s="50">
        <f t="shared" si="18"/>
        <v>86.5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60856</v>
      </c>
      <c r="C34" s="14" t="s">
        <v>71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 t="str">
        <f t="shared" si="4"/>
        <v/>
      </c>
      <c r="K34" s="29" t="str">
        <f t="shared" si="5"/>
        <v>B</v>
      </c>
      <c r="L34" s="53" t="s">
        <v>134</v>
      </c>
      <c r="M34" s="13"/>
      <c r="N34" s="37" t="str">
        <f t="shared" si="6"/>
        <v/>
      </c>
      <c r="O34" s="2"/>
      <c r="P34" s="2"/>
      <c r="Q34" s="13"/>
      <c r="R34" s="3">
        <v>77</v>
      </c>
      <c r="S34" s="1"/>
      <c r="T34" s="40">
        <f t="shared" si="7"/>
        <v>77</v>
      </c>
      <c r="U34" s="1">
        <v>84</v>
      </c>
      <c r="V34" s="1"/>
      <c r="W34" s="40">
        <f t="shared" si="8"/>
        <v>84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77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80.5</v>
      </c>
      <c r="AM34" s="6">
        <v>95.75</v>
      </c>
      <c r="AN34" s="2"/>
      <c r="AO34" s="2"/>
      <c r="AP34" s="2"/>
      <c r="AQ34" s="2"/>
      <c r="AR34" s="50">
        <f t="shared" si="18"/>
        <v>95.75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60870</v>
      </c>
      <c r="C35" s="14" t="s">
        <v>72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 t="str">
        <f t="shared" si="3"/>
        <v/>
      </c>
      <c r="J35" s="24" t="str">
        <f t="shared" si="4"/>
        <v/>
      </c>
      <c r="K35" s="29" t="str">
        <f t="shared" si="5"/>
        <v>B</v>
      </c>
      <c r="L35" s="53" t="s">
        <v>134</v>
      </c>
      <c r="M35" s="13"/>
      <c r="N35" s="37" t="str">
        <f t="shared" si="6"/>
        <v/>
      </c>
      <c r="O35" s="2"/>
      <c r="P35" s="2"/>
      <c r="Q35" s="13"/>
      <c r="R35" s="3">
        <v>71.25</v>
      </c>
      <c r="S35" s="1"/>
      <c r="T35" s="40">
        <f t="shared" si="7"/>
        <v>71.25</v>
      </c>
      <c r="U35" s="1">
        <v>81</v>
      </c>
      <c r="V35" s="1"/>
      <c r="W35" s="40">
        <f t="shared" si="8"/>
        <v>81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71.25</v>
      </c>
      <c r="AH35" s="14">
        <f t="shared" si="13"/>
        <v>81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76.125</v>
      </c>
      <c r="AM35" s="6">
        <v>96</v>
      </c>
      <c r="AN35" s="2"/>
      <c r="AO35" s="2"/>
      <c r="AP35" s="2"/>
      <c r="AQ35" s="2"/>
      <c r="AR35" s="50">
        <f t="shared" si="18"/>
        <v>96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60884</v>
      </c>
      <c r="C36" s="14" t="s">
        <v>73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134</v>
      </c>
      <c r="M36" s="13"/>
      <c r="N36" s="37" t="str">
        <f t="shared" si="6"/>
        <v/>
      </c>
      <c r="O36" s="2"/>
      <c r="P36" s="2"/>
      <c r="Q36" s="13"/>
      <c r="R36" s="3">
        <v>73</v>
      </c>
      <c r="S36" s="1"/>
      <c r="T36" s="40">
        <f t="shared" si="7"/>
        <v>73</v>
      </c>
      <c r="U36" s="1">
        <v>82</v>
      </c>
      <c r="V36" s="1"/>
      <c r="W36" s="40">
        <f t="shared" si="8"/>
        <v>82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73</v>
      </c>
      <c r="AH36" s="14">
        <f t="shared" si="13"/>
        <v>82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77.5</v>
      </c>
      <c r="AM36" s="6">
        <v>85.75</v>
      </c>
      <c r="AN36" s="2"/>
      <c r="AO36" s="2"/>
      <c r="AP36" s="2"/>
      <c r="AQ36" s="2"/>
      <c r="AR36" s="50">
        <f t="shared" si="18"/>
        <v>85.75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55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60898</v>
      </c>
      <c r="C37" s="14" t="s">
        <v>74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134</v>
      </c>
      <c r="M37" s="13"/>
      <c r="N37" s="37" t="str">
        <f t="shared" si="6"/>
        <v/>
      </c>
      <c r="O37" s="2"/>
      <c r="P37" s="2"/>
      <c r="Q37" s="13"/>
      <c r="R37" s="3">
        <v>76</v>
      </c>
      <c r="S37" s="1"/>
      <c r="T37" s="40">
        <f t="shared" si="7"/>
        <v>76</v>
      </c>
      <c r="U37" s="1">
        <v>81</v>
      </c>
      <c r="V37" s="1"/>
      <c r="W37" s="40">
        <f t="shared" si="8"/>
        <v>81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76</v>
      </c>
      <c r="AH37" s="14">
        <f t="shared" si="13"/>
        <v>81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78.5</v>
      </c>
      <c r="AM37" s="6">
        <v>84.5</v>
      </c>
      <c r="AN37" s="2"/>
      <c r="AO37" s="2"/>
      <c r="AP37" s="2"/>
      <c r="AQ37" s="2"/>
      <c r="AR37" s="50">
        <f t="shared" si="18"/>
        <v>84.5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60912</v>
      </c>
      <c r="C38" s="14" t="s">
        <v>75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 t="str">
        <f t="shared" si="4"/>
        <v/>
      </c>
      <c r="K38" s="29" t="str">
        <f t="shared" si="5"/>
        <v>B</v>
      </c>
      <c r="L38" s="53" t="s">
        <v>134</v>
      </c>
      <c r="M38" s="13"/>
      <c r="N38" s="37" t="str">
        <f t="shared" si="6"/>
        <v/>
      </c>
      <c r="O38" s="2"/>
      <c r="P38" s="2"/>
      <c r="Q38" s="13"/>
      <c r="R38" s="3">
        <v>82.75</v>
      </c>
      <c r="S38" s="1"/>
      <c r="T38" s="40">
        <f t="shared" si="7"/>
        <v>82.75</v>
      </c>
      <c r="U38" s="1">
        <v>81</v>
      </c>
      <c r="V38" s="1"/>
      <c r="W38" s="40">
        <f t="shared" si="8"/>
        <v>81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82.75</v>
      </c>
      <c r="AH38" s="14">
        <f t="shared" si="13"/>
        <v>81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81.875</v>
      </c>
      <c r="AM38" s="6">
        <v>91.5</v>
      </c>
      <c r="AN38" s="2"/>
      <c r="AO38" s="2"/>
      <c r="AP38" s="2"/>
      <c r="AQ38" s="2"/>
      <c r="AR38" s="50">
        <f t="shared" si="18"/>
        <v>91.5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60926</v>
      </c>
      <c r="C39" s="14" t="s">
        <v>76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134</v>
      </c>
      <c r="M39" s="13"/>
      <c r="N39" s="37" t="str">
        <f t="shared" si="6"/>
        <v/>
      </c>
      <c r="O39" s="2"/>
      <c r="P39" s="2"/>
      <c r="Q39" s="13"/>
      <c r="R39" s="3">
        <v>80.25</v>
      </c>
      <c r="S39" s="1"/>
      <c r="T39" s="40">
        <f t="shared" si="7"/>
        <v>80.25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80.25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84.125</v>
      </c>
      <c r="AM39" s="6">
        <v>93.5</v>
      </c>
      <c r="AN39" s="2"/>
      <c r="AO39" s="2"/>
      <c r="AP39" s="2"/>
      <c r="AQ39" s="2"/>
      <c r="AR39" s="50">
        <f t="shared" si="18"/>
        <v>93.5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55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60940</v>
      </c>
      <c r="C40" s="14" t="s">
        <v>77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134</v>
      </c>
      <c r="M40" s="13"/>
      <c r="N40" s="37" t="str">
        <f t="shared" si="6"/>
        <v/>
      </c>
      <c r="O40" s="2"/>
      <c r="P40" s="2"/>
      <c r="Q40" s="13"/>
      <c r="R40" s="3">
        <v>80.25</v>
      </c>
      <c r="S40" s="1"/>
      <c r="T40" s="40">
        <f t="shared" si="7"/>
        <v>80.25</v>
      </c>
      <c r="U40" s="1">
        <v>82</v>
      </c>
      <c r="V40" s="1"/>
      <c r="W40" s="40">
        <f t="shared" si="8"/>
        <v>82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80.25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81.125</v>
      </c>
      <c r="AM40" s="6">
        <v>87.75</v>
      </c>
      <c r="AN40" s="2"/>
      <c r="AO40" s="2"/>
      <c r="AP40" s="2"/>
      <c r="AQ40" s="2"/>
      <c r="AR40" s="50">
        <f t="shared" si="18"/>
        <v>87.75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55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60954</v>
      </c>
      <c r="C41" s="14" t="s">
        <v>78</v>
      </c>
      <c r="D41" s="13"/>
      <c r="E41" s="14">
        <f t="shared" si="0"/>
        <v>79</v>
      </c>
      <c r="F41" s="13"/>
      <c r="G41" s="24" t="str">
        <f t="shared" si="1"/>
        <v/>
      </c>
      <c r="H41" s="24">
        <f t="shared" si="2"/>
        <v>79</v>
      </c>
      <c r="I41" s="24" t="str">
        <f t="shared" si="3"/>
        <v/>
      </c>
      <c r="J41" s="24" t="str">
        <f t="shared" si="4"/>
        <v/>
      </c>
      <c r="K41" s="29" t="str">
        <f t="shared" si="5"/>
        <v>B</v>
      </c>
      <c r="L41" s="53" t="s">
        <v>134</v>
      </c>
      <c r="M41" s="13"/>
      <c r="N41" s="37" t="str">
        <f t="shared" si="6"/>
        <v/>
      </c>
      <c r="O41" s="2"/>
      <c r="P41" s="2"/>
      <c r="Q41" s="13"/>
      <c r="R41" s="3">
        <v>71.5</v>
      </c>
      <c r="S41" s="1"/>
      <c r="T41" s="40">
        <f t="shared" si="7"/>
        <v>71.5</v>
      </c>
      <c r="U41" s="1">
        <v>79</v>
      </c>
      <c r="V41" s="1"/>
      <c r="W41" s="40">
        <f t="shared" si="8"/>
        <v>79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71.5</v>
      </c>
      <c r="AH41" s="14">
        <f t="shared" si="13"/>
        <v>79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75.25</v>
      </c>
      <c r="AM41" s="6">
        <v>86.5</v>
      </c>
      <c r="AN41" s="2"/>
      <c r="AO41" s="2"/>
      <c r="AP41" s="2"/>
      <c r="AQ41" s="2"/>
      <c r="AR41" s="50">
        <f t="shared" si="18"/>
        <v>86.5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60968</v>
      </c>
      <c r="C42" s="14" t="s">
        <v>79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134</v>
      </c>
      <c r="M42" s="13"/>
      <c r="N42" s="37" t="str">
        <f t="shared" si="6"/>
        <v/>
      </c>
      <c r="O42" s="2"/>
      <c r="P42" s="2"/>
      <c r="Q42" s="13"/>
      <c r="R42" s="3">
        <v>81.75</v>
      </c>
      <c r="S42" s="1"/>
      <c r="T42" s="40">
        <f t="shared" si="7"/>
        <v>81.75</v>
      </c>
      <c r="U42" s="1">
        <v>82</v>
      </c>
      <c r="V42" s="1"/>
      <c r="W42" s="40">
        <f t="shared" si="8"/>
        <v>82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81.75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81.875</v>
      </c>
      <c r="AM42" s="6">
        <v>93</v>
      </c>
      <c r="AN42" s="2"/>
      <c r="AO42" s="2"/>
      <c r="AP42" s="2"/>
      <c r="AQ42" s="2"/>
      <c r="AR42" s="50">
        <f t="shared" si="18"/>
        <v>93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55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60982</v>
      </c>
      <c r="C43" s="14" t="s">
        <v>80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134</v>
      </c>
      <c r="M43" s="13"/>
      <c r="N43" s="37" t="str">
        <f t="shared" si="6"/>
        <v/>
      </c>
      <c r="O43" s="2"/>
      <c r="P43" s="2"/>
      <c r="Q43" s="13"/>
      <c r="R43" s="3">
        <v>72.25</v>
      </c>
      <c r="S43" s="1"/>
      <c r="T43" s="40">
        <f t="shared" si="7"/>
        <v>72.25</v>
      </c>
      <c r="U43" s="1">
        <v>81</v>
      </c>
      <c r="V43" s="1"/>
      <c r="W43" s="40">
        <f t="shared" si="8"/>
        <v>81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72.25</v>
      </c>
      <c r="AH43" s="14">
        <f t="shared" si="13"/>
        <v>81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76.625</v>
      </c>
      <c r="AM43" s="6">
        <v>96.5</v>
      </c>
      <c r="AN43" s="2"/>
      <c r="AO43" s="2"/>
      <c r="AP43" s="2"/>
      <c r="AQ43" s="2"/>
      <c r="AR43" s="50">
        <f t="shared" si="18"/>
        <v>96.5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55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60996</v>
      </c>
      <c r="C44" s="14" t="s">
        <v>81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 t="str">
        <f t="shared" si="3"/>
        <v/>
      </c>
      <c r="J44" s="24" t="str">
        <f t="shared" si="4"/>
        <v/>
      </c>
      <c r="K44" s="29" t="str">
        <f t="shared" si="5"/>
        <v>B</v>
      </c>
      <c r="L44" s="53" t="s">
        <v>134</v>
      </c>
      <c r="M44" s="13"/>
      <c r="N44" s="37" t="str">
        <f t="shared" si="6"/>
        <v/>
      </c>
      <c r="O44" s="2"/>
      <c r="P44" s="2"/>
      <c r="Q44" s="13"/>
      <c r="R44" s="3">
        <v>76</v>
      </c>
      <c r="S44" s="1"/>
      <c r="T44" s="40">
        <f t="shared" si="7"/>
        <v>76</v>
      </c>
      <c r="U44" s="1">
        <v>87</v>
      </c>
      <c r="V44" s="1"/>
      <c r="W44" s="40">
        <f t="shared" si="8"/>
        <v>87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76</v>
      </c>
      <c r="AH44" s="14">
        <f t="shared" si="13"/>
        <v>87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81.5</v>
      </c>
      <c r="AM44" s="6">
        <v>88.75</v>
      </c>
      <c r="AN44" s="2"/>
      <c r="AO44" s="2"/>
      <c r="AP44" s="2"/>
      <c r="AQ44" s="2"/>
      <c r="AR44" s="50">
        <f t="shared" si="18"/>
        <v>88.75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61010</v>
      </c>
      <c r="C45" s="14" t="s">
        <v>82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 t="str">
        <f t="shared" si="4"/>
        <v/>
      </c>
      <c r="K45" s="29" t="str">
        <f t="shared" si="5"/>
        <v>B</v>
      </c>
      <c r="L45" s="53" t="s">
        <v>134</v>
      </c>
      <c r="M45" s="13"/>
      <c r="N45" s="37" t="str">
        <f t="shared" si="6"/>
        <v/>
      </c>
      <c r="O45" s="2"/>
      <c r="P45" s="2"/>
      <c r="Q45" s="13"/>
      <c r="R45" s="3">
        <v>83.25</v>
      </c>
      <c r="S45" s="1"/>
      <c r="T45" s="40">
        <f t="shared" si="7"/>
        <v>83.25</v>
      </c>
      <c r="U45" s="1">
        <v>87</v>
      </c>
      <c r="V45" s="1"/>
      <c r="W45" s="40">
        <f t="shared" si="8"/>
        <v>87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83.25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85.125</v>
      </c>
      <c r="AM45" s="6">
        <v>97.5</v>
      </c>
      <c r="AN45" s="2"/>
      <c r="AO45" s="2"/>
      <c r="AP45" s="2"/>
      <c r="AQ45" s="2"/>
      <c r="AR45" s="50">
        <f t="shared" si="18"/>
        <v>97.5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61024</v>
      </c>
      <c r="C46" s="14" t="s">
        <v>83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134</v>
      </c>
      <c r="M46" s="13"/>
      <c r="N46" s="37" t="str">
        <f t="shared" si="6"/>
        <v/>
      </c>
      <c r="O46" s="2"/>
      <c r="P46" s="2"/>
      <c r="Q46" s="13"/>
      <c r="R46" s="3">
        <v>87.25</v>
      </c>
      <c r="S46" s="1"/>
      <c r="T46" s="40">
        <f t="shared" si="7"/>
        <v>87.25</v>
      </c>
      <c r="U46" s="1">
        <v>86</v>
      </c>
      <c r="V46" s="1"/>
      <c r="W46" s="40">
        <f t="shared" si="8"/>
        <v>86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87.25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86.625</v>
      </c>
      <c r="AM46" s="6">
        <v>91.25</v>
      </c>
      <c r="AN46" s="2"/>
      <c r="AO46" s="2"/>
      <c r="AP46" s="2"/>
      <c r="AQ46" s="2"/>
      <c r="AR46" s="50">
        <f t="shared" si="18"/>
        <v>91.25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55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61038</v>
      </c>
      <c r="C47" s="14" t="s">
        <v>84</v>
      </c>
      <c r="D47" s="13"/>
      <c r="E47" s="14">
        <f t="shared" si="0"/>
        <v>76</v>
      </c>
      <c r="F47" s="13"/>
      <c r="G47" s="24" t="str">
        <f t="shared" si="1"/>
        <v/>
      </c>
      <c r="H47" s="24">
        <f t="shared" si="2"/>
        <v>76</v>
      </c>
      <c r="I47" s="24" t="str">
        <f t="shared" si="3"/>
        <v/>
      </c>
      <c r="J47" s="24" t="str">
        <f t="shared" si="4"/>
        <v/>
      </c>
      <c r="K47" s="29" t="str">
        <f t="shared" si="5"/>
        <v>B</v>
      </c>
      <c r="L47" s="53" t="s">
        <v>134</v>
      </c>
      <c r="M47" s="13"/>
      <c r="N47" s="37" t="str">
        <f t="shared" si="6"/>
        <v/>
      </c>
      <c r="O47" s="2"/>
      <c r="P47" s="2"/>
      <c r="Q47" s="13"/>
      <c r="R47" s="3">
        <v>73</v>
      </c>
      <c r="S47" s="1"/>
      <c r="T47" s="40">
        <f t="shared" si="7"/>
        <v>73</v>
      </c>
      <c r="U47" s="1">
        <v>70</v>
      </c>
      <c r="V47" s="1"/>
      <c r="W47" s="40">
        <f t="shared" si="8"/>
        <v>70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73</v>
      </c>
      <c r="AH47" s="14">
        <f t="shared" si="13"/>
        <v>70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71.5</v>
      </c>
      <c r="AM47" s="6">
        <v>85.5</v>
      </c>
      <c r="AN47" s="2"/>
      <c r="AO47" s="2"/>
      <c r="AP47" s="2"/>
      <c r="AQ47" s="2"/>
      <c r="AR47" s="50">
        <f t="shared" si="18"/>
        <v>85.5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61052</v>
      </c>
      <c r="C48" s="14" t="s">
        <v>85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 t="str">
        <f t="shared" si="4"/>
        <v/>
      </c>
      <c r="K48" s="29" t="str">
        <f t="shared" si="5"/>
        <v>B</v>
      </c>
      <c r="L48" s="53" t="s">
        <v>134</v>
      </c>
      <c r="M48" s="13"/>
      <c r="N48" s="37" t="str">
        <f t="shared" si="6"/>
        <v/>
      </c>
      <c r="O48" s="2"/>
      <c r="P48" s="2"/>
      <c r="Q48" s="13"/>
      <c r="R48" s="3">
        <v>78</v>
      </c>
      <c r="S48" s="1"/>
      <c r="T48" s="40">
        <f t="shared" si="7"/>
        <v>78</v>
      </c>
      <c r="U48" s="1">
        <v>83</v>
      </c>
      <c r="V48" s="1"/>
      <c r="W48" s="40">
        <f t="shared" si="8"/>
        <v>83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78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80.5</v>
      </c>
      <c r="AM48" s="6">
        <v>93.75</v>
      </c>
      <c r="AN48" s="2"/>
      <c r="AO48" s="2"/>
      <c r="AP48" s="2"/>
      <c r="AQ48" s="2"/>
      <c r="AR48" s="50">
        <f t="shared" si="18"/>
        <v>93.75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7" t="s">
        <v>87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88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7" t="s">
        <v>90</v>
      </c>
      <c r="H53" s="57"/>
      <c r="I53" s="13">
        <f>IF(COUNTBLANK($H$11:$H$50)=40,"",MIN($H$11:$H$50))</f>
        <v>76</v>
      </c>
      <c r="J53" s="13"/>
      <c r="K53" s="13"/>
      <c r="L53" s="54"/>
      <c r="M53" s="13" t="s">
        <v>91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92</v>
      </c>
      <c r="H54" s="57"/>
      <c r="I54" s="13">
        <f>IF(COUNTBLANK($H$11:$H$50)=40,"",AVERAGE($H$11:$H$50))</f>
        <v>83.473684210526315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93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96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61066</v>
      </c>
      <c r="C11" s="14" t="s">
        <v>98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B</v>
      </c>
      <c r="L11" s="53" t="s">
        <v>134</v>
      </c>
      <c r="M11" s="13"/>
      <c r="N11" s="36" t="str">
        <f t="shared" ref="N11:N50" si="6">IF(BB11="","",BB11)</f>
        <v/>
      </c>
      <c r="O11" s="2"/>
      <c r="P11" s="1"/>
      <c r="Q11" s="13"/>
      <c r="R11" s="3">
        <v>73.25</v>
      </c>
      <c r="S11" s="1"/>
      <c r="T11" s="40">
        <f t="shared" ref="T11:T50" si="7">IF(ISNUMBER(R11)=FALSE(),"",IF(OR(R11&gt;=$C$4,ISNUMBER(S11)=FALSE(),R11&gt;S11),R11,IF(S11&gt;=$C$4,$C$4,S11)))</f>
        <v>73.25</v>
      </c>
      <c r="U11" s="1">
        <v>81</v>
      </c>
      <c r="V11" s="1"/>
      <c r="W11" s="40">
        <f t="shared" ref="W11:W50" si="8">IF(ISNUMBER(U11)=FALSE(),"",IF(OR(U11&gt;=$C$4,ISNUMBER(V11)=FALSE(),U11&gt;V11),U11,IF(V11&gt;=$C$4,$C$4,V11)))</f>
        <v>81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73.25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77.125</v>
      </c>
      <c r="AM11" s="6">
        <v>91.5</v>
      </c>
      <c r="AN11" s="2"/>
      <c r="AO11" s="2"/>
      <c r="AP11" s="2"/>
      <c r="AQ11" s="2"/>
      <c r="AR11" s="50">
        <f t="shared" ref="AR11:AR50" si="18">IF(COUNTBLANK(AM11:AQ11)=5,"",AVERAGE(AM11:AQ11))</f>
        <v>91.5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61080</v>
      </c>
      <c r="C12" s="14" t="s">
        <v>99</v>
      </c>
      <c r="D12" s="13"/>
      <c r="E12" s="14">
        <f t="shared" si="0"/>
        <v>94</v>
      </c>
      <c r="F12" s="13"/>
      <c r="G12" s="24" t="str">
        <f t="shared" si="1"/>
        <v/>
      </c>
      <c r="H12" s="24">
        <f t="shared" si="2"/>
        <v>94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134</v>
      </c>
      <c r="M12" s="13"/>
      <c r="N12" s="37" t="str">
        <f t="shared" si="6"/>
        <v/>
      </c>
      <c r="O12" s="2"/>
      <c r="P12" s="2"/>
      <c r="Q12" s="13"/>
      <c r="R12" s="3">
        <v>96.5</v>
      </c>
      <c r="S12" s="1"/>
      <c r="T12" s="40">
        <f t="shared" si="7"/>
        <v>96.5</v>
      </c>
      <c r="U12" s="1">
        <v>91</v>
      </c>
      <c r="V12" s="1"/>
      <c r="W12" s="40">
        <f t="shared" si="8"/>
        <v>91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96.5</v>
      </c>
      <c r="AH12" s="14">
        <f t="shared" si="13"/>
        <v>91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93.75</v>
      </c>
      <c r="AM12" s="6">
        <v>95.75</v>
      </c>
      <c r="AN12" s="2"/>
      <c r="AO12" s="2"/>
      <c r="AP12" s="2"/>
      <c r="AQ12" s="2"/>
      <c r="AR12" s="50">
        <f t="shared" si="18"/>
        <v>95.75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55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61094</v>
      </c>
      <c r="C13" s="14" t="s">
        <v>100</v>
      </c>
      <c r="D13" s="13"/>
      <c r="E13" s="14">
        <f t="shared" si="0"/>
        <v>77</v>
      </c>
      <c r="F13" s="13"/>
      <c r="G13" s="24" t="str">
        <f t="shared" si="1"/>
        <v/>
      </c>
      <c r="H13" s="24">
        <f t="shared" si="2"/>
        <v>77</v>
      </c>
      <c r="I13" s="24" t="str">
        <f t="shared" si="3"/>
        <v/>
      </c>
      <c r="J13" s="24" t="str">
        <f t="shared" si="4"/>
        <v/>
      </c>
      <c r="K13" s="29" t="str">
        <f t="shared" si="5"/>
        <v>B</v>
      </c>
      <c r="L13" s="53" t="s">
        <v>134</v>
      </c>
      <c r="M13" s="13"/>
      <c r="N13" s="37" t="str">
        <f t="shared" si="6"/>
        <v/>
      </c>
      <c r="O13" s="2"/>
      <c r="P13" s="2"/>
      <c r="Q13" s="13"/>
      <c r="R13" s="3">
        <v>70</v>
      </c>
      <c r="S13" s="1"/>
      <c r="T13" s="40">
        <f t="shared" si="7"/>
        <v>70</v>
      </c>
      <c r="U13" s="1">
        <v>78</v>
      </c>
      <c r="V13" s="1"/>
      <c r="W13" s="40">
        <f t="shared" si="8"/>
        <v>78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70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74</v>
      </c>
      <c r="AM13" s="6">
        <v>84</v>
      </c>
      <c r="AN13" s="2"/>
      <c r="AO13" s="2"/>
      <c r="AP13" s="2"/>
      <c r="AQ13" s="2"/>
      <c r="AR13" s="50">
        <f t="shared" si="18"/>
        <v>84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61108</v>
      </c>
      <c r="C14" s="14" t="s">
        <v>101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134</v>
      </c>
      <c r="M14" s="13"/>
      <c r="N14" s="37" t="str">
        <f t="shared" si="6"/>
        <v/>
      </c>
      <c r="O14" s="2"/>
      <c r="P14" s="2"/>
      <c r="Q14" s="13"/>
      <c r="R14" s="3">
        <v>78.25</v>
      </c>
      <c r="S14" s="1"/>
      <c r="T14" s="40">
        <f t="shared" si="7"/>
        <v>78.25</v>
      </c>
      <c r="U14" s="1">
        <v>79</v>
      </c>
      <c r="V14" s="1"/>
      <c r="W14" s="40">
        <f t="shared" si="8"/>
        <v>79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78.25</v>
      </c>
      <c r="AH14" s="14">
        <f t="shared" si="13"/>
        <v>79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78.625</v>
      </c>
      <c r="AM14" s="6">
        <v>89.25</v>
      </c>
      <c r="AN14" s="2"/>
      <c r="AO14" s="2"/>
      <c r="AP14" s="2"/>
      <c r="AQ14" s="2"/>
      <c r="AR14" s="50">
        <f t="shared" si="18"/>
        <v>89.25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61122</v>
      </c>
      <c r="C15" s="14" t="s">
        <v>102</v>
      </c>
      <c r="D15" s="13"/>
      <c r="E15" s="14">
        <f t="shared" si="0"/>
        <v>81</v>
      </c>
      <c r="F15" s="13"/>
      <c r="G15" s="24" t="str">
        <f t="shared" si="1"/>
        <v/>
      </c>
      <c r="H15" s="24">
        <f t="shared" si="2"/>
        <v>81</v>
      </c>
      <c r="I15" s="24" t="str">
        <f t="shared" si="3"/>
        <v/>
      </c>
      <c r="J15" s="24" t="str">
        <f t="shared" si="4"/>
        <v/>
      </c>
      <c r="K15" s="29" t="str">
        <f t="shared" si="5"/>
        <v>B</v>
      </c>
      <c r="L15" s="53" t="s">
        <v>134</v>
      </c>
      <c r="M15" s="13"/>
      <c r="N15" s="37" t="str">
        <f t="shared" si="6"/>
        <v/>
      </c>
      <c r="O15" s="2"/>
      <c r="P15" s="2"/>
      <c r="Q15" s="13"/>
      <c r="R15" s="3">
        <v>74.5</v>
      </c>
      <c r="S15" s="1"/>
      <c r="T15" s="40">
        <f t="shared" si="7"/>
        <v>74.5</v>
      </c>
      <c r="U15" s="1">
        <v>84</v>
      </c>
      <c r="V15" s="1"/>
      <c r="W15" s="40">
        <f t="shared" si="8"/>
        <v>84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74.5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79.25</v>
      </c>
      <c r="AM15" s="6">
        <v>84.25</v>
      </c>
      <c r="AN15" s="2"/>
      <c r="AO15" s="2"/>
      <c r="AP15" s="2"/>
      <c r="AQ15" s="2"/>
      <c r="AR15" s="50">
        <f t="shared" si="18"/>
        <v>84.25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61136</v>
      </c>
      <c r="C16" s="14" t="s">
        <v>103</v>
      </c>
      <c r="D16" s="13"/>
      <c r="E16" s="14">
        <f t="shared" si="0"/>
        <v>78</v>
      </c>
      <c r="F16" s="13"/>
      <c r="G16" s="24" t="str">
        <f t="shared" si="1"/>
        <v/>
      </c>
      <c r="H16" s="24">
        <f t="shared" si="2"/>
        <v>78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134</v>
      </c>
      <c r="M16" s="13"/>
      <c r="N16" s="37" t="str">
        <f t="shared" si="6"/>
        <v/>
      </c>
      <c r="O16" s="2"/>
      <c r="P16" s="2"/>
      <c r="Q16" s="13"/>
      <c r="R16" s="3">
        <v>67.25</v>
      </c>
      <c r="S16" s="1"/>
      <c r="T16" s="40">
        <f t="shared" si="7"/>
        <v>67.25</v>
      </c>
      <c r="U16" s="1">
        <v>83</v>
      </c>
      <c r="V16" s="1"/>
      <c r="W16" s="40">
        <f t="shared" si="8"/>
        <v>83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67.25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75.125</v>
      </c>
      <c r="AM16" s="6">
        <v>82.75</v>
      </c>
      <c r="AN16" s="2"/>
      <c r="AO16" s="2"/>
      <c r="AP16" s="2"/>
      <c r="AQ16" s="2"/>
      <c r="AR16" s="50">
        <f t="shared" si="18"/>
        <v>82.75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55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61150</v>
      </c>
      <c r="C17" s="14" t="s">
        <v>104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134</v>
      </c>
      <c r="M17" s="13"/>
      <c r="N17" s="37" t="str">
        <f t="shared" si="6"/>
        <v/>
      </c>
      <c r="O17" s="2"/>
      <c r="P17" s="2"/>
      <c r="Q17" s="13"/>
      <c r="R17" s="3">
        <v>83.25</v>
      </c>
      <c r="S17" s="1"/>
      <c r="T17" s="40">
        <f t="shared" si="7"/>
        <v>83.25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83.25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85.625</v>
      </c>
      <c r="AM17" s="6">
        <v>90.25</v>
      </c>
      <c r="AN17" s="2"/>
      <c r="AO17" s="2"/>
      <c r="AP17" s="2"/>
      <c r="AQ17" s="2"/>
      <c r="AR17" s="50">
        <f t="shared" si="18"/>
        <v>90.25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55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61164</v>
      </c>
      <c r="C18" s="14" t="s">
        <v>105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134</v>
      </c>
      <c r="M18" s="13"/>
      <c r="N18" s="37" t="str">
        <f t="shared" si="6"/>
        <v/>
      </c>
      <c r="O18" s="2"/>
      <c r="P18" s="2"/>
      <c r="Q18" s="13"/>
      <c r="R18" s="3">
        <v>85.5</v>
      </c>
      <c r="S18" s="1"/>
      <c r="T18" s="40">
        <f t="shared" si="7"/>
        <v>85.5</v>
      </c>
      <c r="U18" s="1">
        <v>87</v>
      </c>
      <c r="V18" s="1"/>
      <c r="W18" s="40">
        <f t="shared" si="8"/>
        <v>87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85.5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86.25</v>
      </c>
      <c r="AM18" s="6">
        <v>84.75</v>
      </c>
      <c r="AN18" s="2"/>
      <c r="AO18" s="2"/>
      <c r="AP18" s="2"/>
      <c r="AQ18" s="2"/>
      <c r="AR18" s="50">
        <f t="shared" si="18"/>
        <v>84.75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55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61178</v>
      </c>
      <c r="C19" s="14" t="s">
        <v>106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134</v>
      </c>
      <c r="M19" s="13"/>
      <c r="N19" s="37" t="str">
        <f t="shared" si="6"/>
        <v/>
      </c>
      <c r="O19" s="2"/>
      <c r="P19" s="2"/>
      <c r="Q19" s="13"/>
      <c r="R19" s="3">
        <v>89.75</v>
      </c>
      <c r="S19" s="1"/>
      <c r="T19" s="40">
        <f t="shared" si="7"/>
        <v>89.75</v>
      </c>
      <c r="U19" s="1">
        <v>87</v>
      </c>
      <c r="V19" s="1"/>
      <c r="W19" s="40">
        <f t="shared" si="8"/>
        <v>87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89.75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88.375</v>
      </c>
      <c r="AM19" s="6">
        <v>95.25</v>
      </c>
      <c r="AN19" s="2"/>
      <c r="AO19" s="2"/>
      <c r="AP19" s="2"/>
      <c r="AQ19" s="2"/>
      <c r="AR19" s="50">
        <f t="shared" si="18"/>
        <v>95.25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55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61192</v>
      </c>
      <c r="C20" s="14" t="s">
        <v>107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>B</v>
      </c>
      <c r="L20" s="53" t="s">
        <v>134</v>
      </c>
      <c r="M20" s="13"/>
      <c r="N20" s="37" t="str">
        <f t="shared" si="6"/>
        <v/>
      </c>
      <c r="O20" s="2"/>
      <c r="P20" s="2"/>
      <c r="Q20" s="13"/>
      <c r="R20" s="3">
        <v>83.5</v>
      </c>
      <c r="S20" s="1"/>
      <c r="T20" s="40">
        <f t="shared" si="7"/>
        <v>83.5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83.5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85.75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61206</v>
      </c>
      <c r="C21" s="14" t="s">
        <v>108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134</v>
      </c>
      <c r="M21" s="13"/>
      <c r="N21" s="37" t="str">
        <f t="shared" si="6"/>
        <v/>
      </c>
      <c r="O21" s="2"/>
      <c r="P21" s="2"/>
      <c r="Q21" s="13"/>
      <c r="R21" s="3">
        <v>86.5</v>
      </c>
      <c r="S21" s="1"/>
      <c r="T21" s="40">
        <f t="shared" si="7"/>
        <v>86.5</v>
      </c>
      <c r="U21" s="1">
        <v>94</v>
      </c>
      <c r="V21" s="1"/>
      <c r="W21" s="40">
        <f t="shared" si="8"/>
        <v>94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86.5</v>
      </c>
      <c r="AH21" s="14">
        <f t="shared" si="13"/>
        <v>94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90.25</v>
      </c>
      <c r="AM21" s="6">
        <v>96.5</v>
      </c>
      <c r="AN21" s="2"/>
      <c r="AO21" s="2"/>
      <c r="AP21" s="2"/>
      <c r="AQ21" s="2"/>
      <c r="AR21" s="50">
        <f t="shared" si="18"/>
        <v>96.5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55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61220</v>
      </c>
      <c r="C22" s="14" t="s">
        <v>109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134</v>
      </c>
      <c r="M22" s="13"/>
      <c r="N22" s="37" t="str">
        <f t="shared" si="6"/>
        <v/>
      </c>
      <c r="O22" s="2"/>
      <c r="P22" s="2"/>
      <c r="Q22" s="13"/>
      <c r="R22" s="3">
        <v>81</v>
      </c>
      <c r="S22" s="1"/>
      <c r="T22" s="40">
        <f t="shared" si="7"/>
        <v>81</v>
      </c>
      <c r="U22" s="1">
        <v>81</v>
      </c>
      <c r="V22" s="1"/>
      <c r="W22" s="40">
        <f t="shared" si="8"/>
        <v>81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81</v>
      </c>
      <c r="AH22" s="14">
        <f t="shared" si="13"/>
        <v>81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81</v>
      </c>
      <c r="AM22" s="6">
        <v>96.25</v>
      </c>
      <c r="AN22" s="2"/>
      <c r="AO22" s="2"/>
      <c r="AP22" s="2"/>
      <c r="AQ22" s="2"/>
      <c r="AR22" s="50">
        <f t="shared" si="18"/>
        <v>96.25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55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61234</v>
      </c>
      <c r="C23" s="14" t="s">
        <v>110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B</v>
      </c>
      <c r="L23" s="53" t="s">
        <v>134</v>
      </c>
      <c r="M23" s="13"/>
      <c r="N23" s="37" t="str">
        <f t="shared" si="6"/>
        <v/>
      </c>
      <c r="O23" s="2"/>
      <c r="P23" s="2"/>
      <c r="Q23" s="13"/>
      <c r="R23" s="3">
        <v>80</v>
      </c>
      <c r="S23" s="1"/>
      <c r="T23" s="40">
        <f t="shared" si="7"/>
        <v>80</v>
      </c>
      <c r="U23" s="1">
        <v>89</v>
      </c>
      <c r="V23" s="1"/>
      <c r="W23" s="40">
        <f t="shared" si="8"/>
        <v>89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80</v>
      </c>
      <c r="AH23" s="14">
        <f t="shared" si="13"/>
        <v>89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84.5</v>
      </c>
      <c r="AM23" s="6">
        <v>90.25</v>
      </c>
      <c r="AN23" s="2"/>
      <c r="AO23" s="2"/>
      <c r="AP23" s="2"/>
      <c r="AQ23" s="2"/>
      <c r="AR23" s="50">
        <f t="shared" si="18"/>
        <v>90.25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61248</v>
      </c>
      <c r="C24" s="14" t="s">
        <v>111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134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>
        <v>88</v>
      </c>
      <c r="V24" s="1"/>
      <c r="W24" s="40">
        <f t="shared" si="8"/>
        <v>88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98</v>
      </c>
      <c r="AN24" s="2"/>
      <c r="AO24" s="2"/>
      <c r="AP24" s="2"/>
      <c r="AQ24" s="2"/>
      <c r="AR24" s="50">
        <f t="shared" si="18"/>
        <v>98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55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61262</v>
      </c>
      <c r="C25" s="14" t="s">
        <v>112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134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88</v>
      </c>
      <c r="V25" s="1"/>
      <c r="W25" s="40">
        <f t="shared" si="8"/>
        <v>88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89</v>
      </c>
      <c r="AM25" s="6">
        <v>94.75</v>
      </c>
      <c r="AN25" s="2"/>
      <c r="AO25" s="2"/>
      <c r="AP25" s="2"/>
      <c r="AQ25" s="2"/>
      <c r="AR25" s="50">
        <f t="shared" si="18"/>
        <v>94.75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55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61276</v>
      </c>
      <c r="C26" s="14" t="s">
        <v>113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 t="str">
        <f t="shared" si="4"/>
        <v/>
      </c>
      <c r="K26" s="29" t="str">
        <f t="shared" si="5"/>
        <v>B</v>
      </c>
      <c r="L26" s="53" t="s">
        <v>134</v>
      </c>
      <c r="M26" s="13"/>
      <c r="N26" s="37" t="str">
        <f t="shared" si="6"/>
        <v/>
      </c>
      <c r="O26" s="2"/>
      <c r="P26" s="2"/>
      <c r="Q26" s="13"/>
      <c r="R26" s="3">
        <v>81</v>
      </c>
      <c r="S26" s="1"/>
      <c r="T26" s="40">
        <f t="shared" si="7"/>
        <v>81</v>
      </c>
      <c r="U26" s="1">
        <v>82</v>
      </c>
      <c r="V26" s="1"/>
      <c r="W26" s="40">
        <f t="shared" si="8"/>
        <v>82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81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81.5</v>
      </c>
      <c r="AM26" s="6">
        <v>94.75</v>
      </c>
      <c r="AN26" s="2"/>
      <c r="AO26" s="2"/>
      <c r="AP26" s="2"/>
      <c r="AQ26" s="2"/>
      <c r="AR26" s="50">
        <f t="shared" si="18"/>
        <v>94.75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61290</v>
      </c>
      <c r="C27" s="14" t="s">
        <v>114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134</v>
      </c>
      <c r="M27" s="13"/>
      <c r="N27" s="37" t="str">
        <f t="shared" si="6"/>
        <v/>
      </c>
      <c r="O27" s="2"/>
      <c r="P27" s="2"/>
      <c r="Q27" s="13"/>
      <c r="R27" s="3">
        <v>73.75</v>
      </c>
      <c r="S27" s="1"/>
      <c r="T27" s="40">
        <f t="shared" si="7"/>
        <v>73.75</v>
      </c>
      <c r="U27" s="1">
        <v>84</v>
      </c>
      <c r="V27" s="1"/>
      <c r="W27" s="40">
        <f t="shared" si="8"/>
        <v>84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73.75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78.875</v>
      </c>
      <c r="AM27" s="6">
        <v>89.75</v>
      </c>
      <c r="AN27" s="2"/>
      <c r="AO27" s="2"/>
      <c r="AP27" s="2"/>
      <c r="AQ27" s="2"/>
      <c r="AR27" s="50">
        <f t="shared" si="18"/>
        <v>89.75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55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61304</v>
      </c>
      <c r="C28" s="14" t="s">
        <v>115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 t="str">
        <f t="shared" si="3"/>
        <v/>
      </c>
      <c r="J28" s="24" t="str">
        <f t="shared" si="4"/>
        <v/>
      </c>
      <c r="K28" s="29" t="str">
        <f t="shared" si="5"/>
        <v>B</v>
      </c>
      <c r="L28" s="53" t="s">
        <v>134</v>
      </c>
      <c r="M28" s="13"/>
      <c r="N28" s="37" t="str">
        <f t="shared" si="6"/>
        <v/>
      </c>
      <c r="O28" s="2"/>
      <c r="P28" s="2"/>
      <c r="Q28" s="13"/>
      <c r="R28" s="3">
        <v>72</v>
      </c>
      <c r="S28" s="1"/>
      <c r="T28" s="40">
        <f t="shared" si="7"/>
        <v>72</v>
      </c>
      <c r="U28" s="1">
        <v>82</v>
      </c>
      <c r="V28" s="1"/>
      <c r="W28" s="40">
        <f t="shared" si="8"/>
        <v>82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72</v>
      </c>
      <c r="AH28" s="14">
        <f t="shared" si="13"/>
        <v>82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77</v>
      </c>
      <c r="AM28" s="6">
        <v>87.75</v>
      </c>
      <c r="AN28" s="2"/>
      <c r="AO28" s="2"/>
      <c r="AP28" s="2"/>
      <c r="AQ28" s="2"/>
      <c r="AR28" s="50">
        <f t="shared" si="18"/>
        <v>87.75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61318</v>
      </c>
      <c r="C29" s="14" t="s">
        <v>116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str">
        <f t="shared" si="3"/>
        <v/>
      </c>
      <c r="J29" s="24" t="str">
        <f t="shared" si="4"/>
        <v/>
      </c>
      <c r="K29" s="29" t="str">
        <f t="shared" si="5"/>
        <v>B</v>
      </c>
      <c r="L29" s="53" t="s">
        <v>134</v>
      </c>
      <c r="M29" s="13"/>
      <c r="N29" s="37" t="str">
        <f t="shared" si="6"/>
        <v/>
      </c>
      <c r="O29" s="2"/>
      <c r="P29" s="2"/>
      <c r="Q29" s="13"/>
      <c r="R29" s="3">
        <v>73.25</v>
      </c>
      <c r="S29" s="1"/>
      <c r="T29" s="40">
        <f t="shared" si="7"/>
        <v>73.25</v>
      </c>
      <c r="U29" s="1">
        <v>82</v>
      </c>
      <c r="V29" s="1"/>
      <c r="W29" s="40">
        <f t="shared" si="8"/>
        <v>82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73.25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77.625</v>
      </c>
      <c r="AM29" s="6">
        <v>93</v>
      </c>
      <c r="AN29" s="2"/>
      <c r="AO29" s="2"/>
      <c r="AP29" s="2"/>
      <c r="AQ29" s="2"/>
      <c r="AR29" s="50">
        <f t="shared" si="18"/>
        <v>93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61332</v>
      </c>
      <c r="C30" s="14" t="s">
        <v>117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134</v>
      </c>
      <c r="M30" s="13"/>
      <c r="N30" s="37" t="str">
        <f t="shared" si="6"/>
        <v/>
      </c>
      <c r="O30" s="2"/>
      <c r="P30" s="2"/>
      <c r="Q30" s="13"/>
      <c r="R30" s="3">
        <v>83.75</v>
      </c>
      <c r="S30" s="1"/>
      <c r="T30" s="40">
        <f t="shared" si="7"/>
        <v>83.75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83.75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83.875</v>
      </c>
      <c r="AM30" s="6">
        <v>84.25</v>
      </c>
      <c r="AN30" s="2"/>
      <c r="AO30" s="2"/>
      <c r="AP30" s="2"/>
      <c r="AQ30" s="2"/>
      <c r="AR30" s="50">
        <f t="shared" si="18"/>
        <v>84.25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55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61346</v>
      </c>
      <c r="C31" s="14" t="s">
        <v>118</v>
      </c>
      <c r="D31" s="13"/>
      <c r="E31" s="14">
        <f t="shared" si="0"/>
        <v>76</v>
      </c>
      <c r="F31" s="13"/>
      <c r="G31" s="24" t="str">
        <f t="shared" si="1"/>
        <v/>
      </c>
      <c r="H31" s="24">
        <f t="shared" si="2"/>
        <v>76</v>
      </c>
      <c r="I31" s="24" t="str">
        <f t="shared" si="3"/>
        <v/>
      </c>
      <c r="J31" s="24" t="str">
        <f t="shared" si="4"/>
        <v/>
      </c>
      <c r="K31" s="29" t="str">
        <f t="shared" si="5"/>
        <v>B</v>
      </c>
      <c r="L31" s="53" t="s">
        <v>134</v>
      </c>
      <c r="M31" s="13"/>
      <c r="N31" s="37" t="str">
        <f t="shared" si="6"/>
        <v/>
      </c>
      <c r="O31" s="2"/>
      <c r="P31" s="2"/>
      <c r="Q31" s="13"/>
      <c r="R31" s="3">
        <v>75</v>
      </c>
      <c r="S31" s="1"/>
      <c r="T31" s="40">
        <f t="shared" si="7"/>
        <v>75</v>
      </c>
      <c r="U31" s="1">
        <v>70</v>
      </c>
      <c r="V31" s="1"/>
      <c r="W31" s="40">
        <f t="shared" si="8"/>
        <v>70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75</v>
      </c>
      <c r="AH31" s="14">
        <f t="shared" si="13"/>
        <v>70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72.5</v>
      </c>
      <c r="AM31" s="6">
        <v>82</v>
      </c>
      <c r="AN31" s="2"/>
      <c r="AO31" s="2"/>
      <c r="AP31" s="2"/>
      <c r="AQ31" s="2"/>
      <c r="AR31" s="50">
        <f t="shared" si="18"/>
        <v>82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61360</v>
      </c>
      <c r="C32" s="14" t="s">
        <v>119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str">
        <f t="shared" si="3"/>
        <v/>
      </c>
      <c r="J32" s="24" t="str">
        <f t="shared" si="4"/>
        <v/>
      </c>
      <c r="K32" s="29" t="str">
        <f t="shared" si="5"/>
        <v>B</v>
      </c>
      <c r="L32" s="53" t="s">
        <v>134</v>
      </c>
      <c r="M32" s="13"/>
      <c r="N32" s="37" t="str">
        <f t="shared" si="6"/>
        <v/>
      </c>
      <c r="O32" s="2"/>
      <c r="P32" s="2"/>
      <c r="Q32" s="13"/>
      <c r="R32" s="3">
        <v>78.75</v>
      </c>
      <c r="S32" s="1"/>
      <c r="T32" s="40">
        <f t="shared" si="7"/>
        <v>78.75</v>
      </c>
      <c r="U32" s="1">
        <v>76</v>
      </c>
      <c r="V32" s="1"/>
      <c r="W32" s="40">
        <f t="shared" si="8"/>
        <v>76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78.75</v>
      </c>
      <c r="AH32" s="14">
        <f t="shared" si="13"/>
        <v>76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77.375</v>
      </c>
      <c r="AM32" s="6">
        <v>89.25</v>
      </c>
      <c r="AN32" s="2"/>
      <c r="AO32" s="2"/>
      <c r="AP32" s="2"/>
      <c r="AQ32" s="2"/>
      <c r="AR32" s="50">
        <f t="shared" si="18"/>
        <v>89.25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61374</v>
      </c>
      <c r="C33" s="14" t="s">
        <v>120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>B</v>
      </c>
      <c r="L33" s="53" t="s">
        <v>134</v>
      </c>
      <c r="M33" s="13"/>
      <c r="N33" s="37" t="str">
        <f t="shared" si="6"/>
        <v/>
      </c>
      <c r="O33" s="2"/>
      <c r="P33" s="2"/>
      <c r="Q33" s="13"/>
      <c r="R33" s="3">
        <v>76.5</v>
      </c>
      <c r="S33" s="1"/>
      <c r="T33" s="40">
        <f t="shared" si="7"/>
        <v>76.5</v>
      </c>
      <c r="U33" s="1">
        <v>94</v>
      </c>
      <c r="V33" s="1"/>
      <c r="W33" s="40">
        <f t="shared" si="8"/>
        <v>94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76.5</v>
      </c>
      <c r="AH33" s="14">
        <f t="shared" si="13"/>
        <v>94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85.25</v>
      </c>
      <c r="AM33" s="6">
        <v>86</v>
      </c>
      <c r="AN33" s="2"/>
      <c r="AO33" s="2"/>
      <c r="AP33" s="2"/>
      <c r="AQ33" s="2"/>
      <c r="AR33" s="50">
        <f t="shared" si="18"/>
        <v>86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61388</v>
      </c>
      <c r="C34" s="14" t="s">
        <v>121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 t="str">
        <f t="shared" si="4"/>
        <v/>
      </c>
      <c r="K34" s="29" t="str">
        <f t="shared" si="5"/>
        <v>B</v>
      </c>
      <c r="L34" s="53" t="s">
        <v>134</v>
      </c>
      <c r="M34" s="13"/>
      <c r="N34" s="37" t="str">
        <f t="shared" si="6"/>
        <v/>
      </c>
      <c r="O34" s="2"/>
      <c r="P34" s="2"/>
      <c r="Q34" s="13"/>
      <c r="R34" s="3">
        <v>78.25</v>
      </c>
      <c r="S34" s="1"/>
      <c r="T34" s="40">
        <f t="shared" si="7"/>
        <v>78.25</v>
      </c>
      <c r="U34" s="1">
        <v>82</v>
      </c>
      <c r="V34" s="1"/>
      <c r="W34" s="40">
        <f t="shared" si="8"/>
        <v>82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78.25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80.125</v>
      </c>
      <c r="AM34" s="6">
        <v>96</v>
      </c>
      <c r="AN34" s="2"/>
      <c r="AO34" s="2"/>
      <c r="AP34" s="2"/>
      <c r="AQ34" s="2"/>
      <c r="AR34" s="50">
        <f t="shared" si="18"/>
        <v>96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61402</v>
      </c>
      <c r="C35" s="14" t="s">
        <v>122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 t="str">
        <f t="shared" si="3"/>
        <v/>
      </c>
      <c r="J35" s="24" t="str">
        <f t="shared" si="4"/>
        <v/>
      </c>
      <c r="K35" s="29" t="str">
        <f t="shared" si="5"/>
        <v>B</v>
      </c>
      <c r="L35" s="53" t="s">
        <v>134</v>
      </c>
      <c r="M35" s="13"/>
      <c r="N35" s="37" t="str">
        <f t="shared" si="6"/>
        <v/>
      </c>
      <c r="O35" s="2"/>
      <c r="P35" s="2"/>
      <c r="Q35" s="13"/>
      <c r="R35" s="3">
        <v>67.5</v>
      </c>
      <c r="S35" s="1"/>
      <c r="T35" s="40">
        <f t="shared" si="7"/>
        <v>67.5</v>
      </c>
      <c r="U35" s="1">
        <v>86</v>
      </c>
      <c r="V35" s="1"/>
      <c r="W35" s="40">
        <f t="shared" si="8"/>
        <v>86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67.5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76.75</v>
      </c>
      <c r="AM35" s="6">
        <v>92.25</v>
      </c>
      <c r="AN35" s="2"/>
      <c r="AO35" s="2"/>
      <c r="AP35" s="2"/>
      <c r="AQ35" s="2"/>
      <c r="AR35" s="50">
        <f t="shared" si="18"/>
        <v>92.25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61416</v>
      </c>
      <c r="C36" s="14" t="s">
        <v>123</v>
      </c>
      <c r="D36" s="13"/>
      <c r="E36" s="14">
        <f t="shared" si="0"/>
        <v>77</v>
      </c>
      <c r="F36" s="13"/>
      <c r="G36" s="24" t="str">
        <f t="shared" si="1"/>
        <v/>
      </c>
      <c r="H36" s="24">
        <f t="shared" si="2"/>
        <v>77</v>
      </c>
      <c r="I36" s="24" t="str">
        <f t="shared" si="3"/>
        <v/>
      </c>
      <c r="J36" s="24" t="str">
        <f t="shared" si="4"/>
        <v/>
      </c>
      <c r="K36" s="29" t="str">
        <f t="shared" si="5"/>
        <v>B</v>
      </c>
      <c r="L36" s="53" t="s">
        <v>134</v>
      </c>
      <c r="M36" s="13"/>
      <c r="N36" s="37" t="str">
        <f t="shared" si="6"/>
        <v/>
      </c>
      <c r="O36" s="2"/>
      <c r="P36" s="2"/>
      <c r="Q36" s="13"/>
      <c r="R36" s="3">
        <v>59</v>
      </c>
      <c r="S36" s="1"/>
      <c r="T36" s="40">
        <f t="shared" si="7"/>
        <v>59</v>
      </c>
      <c r="U36" s="1">
        <v>78</v>
      </c>
      <c r="V36" s="1"/>
      <c r="W36" s="40">
        <f t="shared" si="8"/>
        <v>78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59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68.5</v>
      </c>
      <c r="AM36" s="6">
        <v>95.25</v>
      </c>
      <c r="AN36" s="2"/>
      <c r="AO36" s="2"/>
      <c r="AP36" s="2"/>
      <c r="AQ36" s="2"/>
      <c r="AR36" s="50">
        <f t="shared" si="18"/>
        <v>95.25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61430</v>
      </c>
      <c r="C37" s="14" t="s">
        <v>124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134</v>
      </c>
      <c r="M37" s="13"/>
      <c r="N37" s="37" t="str">
        <f t="shared" si="6"/>
        <v/>
      </c>
      <c r="O37" s="2"/>
      <c r="P37" s="2"/>
      <c r="Q37" s="13"/>
      <c r="R37" s="3">
        <v>85.75</v>
      </c>
      <c r="S37" s="1"/>
      <c r="T37" s="40">
        <f t="shared" si="7"/>
        <v>85.75</v>
      </c>
      <c r="U37" s="1">
        <v>93</v>
      </c>
      <c r="V37" s="1"/>
      <c r="W37" s="40">
        <f t="shared" si="8"/>
        <v>93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85.75</v>
      </c>
      <c r="AH37" s="14">
        <f t="shared" si="13"/>
        <v>93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89.375</v>
      </c>
      <c r="AM37" s="6">
        <v>84</v>
      </c>
      <c r="AN37" s="2"/>
      <c r="AO37" s="2"/>
      <c r="AP37" s="2"/>
      <c r="AQ37" s="2"/>
      <c r="AR37" s="50">
        <f t="shared" si="18"/>
        <v>84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55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61444</v>
      </c>
      <c r="C38" s="14" t="s">
        <v>125</v>
      </c>
      <c r="D38" s="13"/>
      <c r="E38" s="14">
        <f t="shared" si="0"/>
        <v>98</v>
      </c>
      <c r="F38" s="13"/>
      <c r="G38" s="24" t="str">
        <f t="shared" si="1"/>
        <v/>
      </c>
      <c r="H38" s="24">
        <f t="shared" si="2"/>
        <v>98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134</v>
      </c>
      <c r="M38" s="13"/>
      <c r="N38" s="37" t="str">
        <f t="shared" si="6"/>
        <v/>
      </c>
      <c r="O38" s="2"/>
      <c r="P38" s="2"/>
      <c r="Q38" s="13"/>
      <c r="R38" s="3">
        <v>96.5</v>
      </c>
      <c r="S38" s="1"/>
      <c r="T38" s="40">
        <f t="shared" si="7"/>
        <v>96.5</v>
      </c>
      <c r="U38" s="1">
        <v>97</v>
      </c>
      <c r="V38" s="1"/>
      <c r="W38" s="40">
        <f t="shared" si="8"/>
        <v>97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96.5</v>
      </c>
      <c r="AH38" s="14">
        <f t="shared" si="13"/>
        <v>97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96.75</v>
      </c>
      <c r="AM38" s="6">
        <v>99.5</v>
      </c>
      <c r="AN38" s="2"/>
      <c r="AO38" s="2"/>
      <c r="AP38" s="2"/>
      <c r="AQ38" s="2"/>
      <c r="AR38" s="50">
        <f t="shared" si="18"/>
        <v>99.5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55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61458</v>
      </c>
      <c r="C39" s="14" t="s">
        <v>126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134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93</v>
      </c>
      <c r="V39" s="1"/>
      <c r="W39" s="40">
        <f t="shared" si="8"/>
        <v>93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93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90.5</v>
      </c>
      <c r="AM39" s="6">
        <v>93.75</v>
      </c>
      <c r="AN39" s="2"/>
      <c r="AO39" s="2"/>
      <c r="AP39" s="2"/>
      <c r="AQ39" s="2"/>
      <c r="AR39" s="50">
        <f t="shared" si="18"/>
        <v>93.75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55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61472</v>
      </c>
      <c r="C40" s="14" t="s">
        <v>127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134</v>
      </c>
      <c r="M40" s="13"/>
      <c r="N40" s="37" t="str">
        <f t="shared" si="6"/>
        <v/>
      </c>
      <c r="O40" s="2"/>
      <c r="P40" s="2"/>
      <c r="Q40" s="13"/>
      <c r="R40" s="3">
        <v>89.25</v>
      </c>
      <c r="S40" s="1"/>
      <c r="T40" s="40">
        <f t="shared" si="7"/>
        <v>89.25</v>
      </c>
      <c r="U40" s="1">
        <v>91</v>
      </c>
      <c r="V40" s="1"/>
      <c r="W40" s="40">
        <f t="shared" si="8"/>
        <v>91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89.25</v>
      </c>
      <c r="AH40" s="14">
        <f t="shared" si="13"/>
        <v>91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90.125</v>
      </c>
      <c r="AM40" s="6">
        <v>97</v>
      </c>
      <c r="AN40" s="2"/>
      <c r="AO40" s="2"/>
      <c r="AP40" s="2"/>
      <c r="AQ40" s="2"/>
      <c r="AR40" s="50">
        <f t="shared" si="18"/>
        <v>97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55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61486</v>
      </c>
      <c r="C41" s="14" t="s">
        <v>128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str">
        <f t="shared" si="3"/>
        <v/>
      </c>
      <c r="J41" s="24" t="str">
        <f t="shared" si="4"/>
        <v/>
      </c>
      <c r="K41" s="29" t="str">
        <f t="shared" si="5"/>
        <v>B</v>
      </c>
      <c r="L41" s="53" t="s">
        <v>134</v>
      </c>
      <c r="M41" s="13"/>
      <c r="N41" s="37" t="str">
        <f t="shared" si="6"/>
        <v/>
      </c>
      <c r="O41" s="2"/>
      <c r="P41" s="2"/>
      <c r="Q41" s="13"/>
      <c r="R41" s="3">
        <v>72.5</v>
      </c>
      <c r="S41" s="1"/>
      <c r="T41" s="40">
        <f t="shared" si="7"/>
        <v>72.5</v>
      </c>
      <c r="U41" s="1">
        <v>81</v>
      </c>
      <c r="V41" s="1"/>
      <c r="W41" s="40">
        <f t="shared" si="8"/>
        <v>81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72.5</v>
      </c>
      <c r="AH41" s="14">
        <f t="shared" si="13"/>
        <v>81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76.75</v>
      </c>
      <c r="AM41" s="6">
        <v>93.5</v>
      </c>
      <c r="AN41" s="2"/>
      <c r="AO41" s="2"/>
      <c r="AP41" s="2"/>
      <c r="AQ41" s="2"/>
      <c r="AR41" s="50">
        <f t="shared" si="18"/>
        <v>93.5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61500</v>
      </c>
      <c r="C42" s="14" t="s">
        <v>129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134</v>
      </c>
      <c r="M42" s="13"/>
      <c r="N42" s="37" t="str">
        <f t="shared" si="6"/>
        <v/>
      </c>
      <c r="O42" s="2"/>
      <c r="P42" s="2"/>
      <c r="Q42" s="13"/>
      <c r="R42" s="3">
        <v>83.75</v>
      </c>
      <c r="S42" s="1"/>
      <c r="T42" s="40">
        <f t="shared" si="7"/>
        <v>83.75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83.75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84.375</v>
      </c>
      <c r="AM42" s="6">
        <v>96</v>
      </c>
      <c r="AN42" s="2"/>
      <c r="AO42" s="2"/>
      <c r="AP42" s="2"/>
      <c r="AQ42" s="2"/>
      <c r="AR42" s="50">
        <f t="shared" si="18"/>
        <v>96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55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61514</v>
      </c>
      <c r="C43" s="14" t="s">
        <v>130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134</v>
      </c>
      <c r="M43" s="13"/>
      <c r="N43" s="37" t="str">
        <f t="shared" si="6"/>
        <v/>
      </c>
      <c r="O43" s="2"/>
      <c r="P43" s="2"/>
      <c r="Q43" s="13"/>
      <c r="R43" s="3">
        <v>86</v>
      </c>
      <c r="S43" s="1"/>
      <c r="T43" s="40">
        <f t="shared" si="7"/>
        <v>86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86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92.5</v>
      </c>
      <c r="AN43" s="2"/>
      <c r="AO43" s="2"/>
      <c r="AP43" s="2"/>
      <c r="AQ43" s="2"/>
      <c r="AR43" s="50">
        <f t="shared" si="18"/>
        <v>92.5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55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61528</v>
      </c>
      <c r="C44" s="14" t="s">
        <v>131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134</v>
      </c>
      <c r="M44" s="13"/>
      <c r="N44" s="37" t="str">
        <f t="shared" si="6"/>
        <v/>
      </c>
      <c r="O44" s="2"/>
      <c r="P44" s="2"/>
      <c r="Q44" s="13"/>
      <c r="R44" s="3">
        <v>94.5</v>
      </c>
      <c r="S44" s="1"/>
      <c r="T44" s="40">
        <f t="shared" si="7"/>
        <v>94.5</v>
      </c>
      <c r="U44" s="1">
        <v>88</v>
      </c>
      <c r="V44" s="1"/>
      <c r="W44" s="40">
        <f t="shared" si="8"/>
        <v>88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94.5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91.25</v>
      </c>
      <c r="AM44" s="6">
        <v>96.75</v>
      </c>
      <c r="AN44" s="2"/>
      <c r="AO44" s="2"/>
      <c r="AP44" s="2"/>
      <c r="AQ44" s="2"/>
      <c r="AR44" s="50">
        <f t="shared" si="18"/>
        <v>96.75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55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61542</v>
      </c>
      <c r="C45" s="14" t="s">
        <v>132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134</v>
      </c>
      <c r="M45" s="13"/>
      <c r="N45" s="37" t="str">
        <f t="shared" si="6"/>
        <v/>
      </c>
      <c r="O45" s="2"/>
      <c r="P45" s="2"/>
      <c r="Q45" s="13"/>
      <c r="R45" s="3">
        <v>78.75</v>
      </c>
      <c r="S45" s="1"/>
      <c r="T45" s="40">
        <f t="shared" si="7"/>
        <v>78.75</v>
      </c>
      <c r="U45" s="1">
        <v>93</v>
      </c>
      <c r="V45" s="1"/>
      <c r="W45" s="40">
        <f t="shared" si="8"/>
        <v>93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78.75</v>
      </c>
      <c r="AH45" s="14">
        <f t="shared" si="13"/>
        <v>93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85.875</v>
      </c>
      <c r="AM45" s="6">
        <v>83.5</v>
      </c>
      <c r="AN45" s="2"/>
      <c r="AO45" s="2"/>
      <c r="AP45" s="2"/>
      <c r="AQ45" s="2"/>
      <c r="AR45" s="50">
        <f t="shared" si="18"/>
        <v>83.5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55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61556</v>
      </c>
      <c r="C46" s="14" t="s">
        <v>133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str">
        <f t="shared" si="3"/>
        <v/>
      </c>
      <c r="J46" s="24" t="str">
        <f t="shared" si="4"/>
        <v/>
      </c>
      <c r="K46" s="29" t="str">
        <f t="shared" si="5"/>
        <v>B</v>
      </c>
      <c r="L46" s="53" t="s">
        <v>134</v>
      </c>
      <c r="M46" s="13"/>
      <c r="N46" s="37" t="str">
        <f t="shared" si="6"/>
        <v/>
      </c>
      <c r="O46" s="2"/>
      <c r="P46" s="2"/>
      <c r="Q46" s="13"/>
      <c r="R46" s="3">
        <v>73.25</v>
      </c>
      <c r="S46" s="1"/>
      <c r="T46" s="40">
        <f t="shared" si="7"/>
        <v>73.25</v>
      </c>
      <c r="U46" s="1">
        <v>80</v>
      </c>
      <c r="V46" s="1"/>
      <c r="W46" s="40">
        <f t="shared" si="8"/>
        <v>80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73.25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76.625</v>
      </c>
      <c r="AM46" s="6">
        <v>88</v>
      </c>
      <c r="AN46" s="2"/>
      <c r="AO46" s="2"/>
      <c r="AP46" s="2"/>
      <c r="AQ46" s="2"/>
      <c r="AR46" s="50">
        <f t="shared" si="18"/>
        <v>88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7" t="s">
        <v>87</v>
      </c>
      <c r="H52" s="57"/>
      <c r="I52" s="13">
        <f>IF(COUNTBLANK($H$11:$H$50)=40,"",MAX($H$11:$H$50))</f>
        <v>98</v>
      </c>
      <c r="J52" s="13"/>
      <c r="K52" s="13"/>
      <c r="L52" s="54"/>
      <c r="M52" s="13" t="s">
        <v>88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7" t="s">
        <v>90</v>
      </c>
      <c r="H53" s="57"/>
      <c r="I53" s="13">
        <f>IF(COUNTBLANK($H$11:$H$50)=40,"",MIN($H$11:$H$50))</f>
        <v>76</v>
      </c>
      <c r="J53" s="13"/>
      <c r="K53" s="13"/>
      <c r="L53" s="54"/>
      <c r="M53" s="13" t="s">
        <v>91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92</v>
      </c>
      <c r="H54" s="57"/>
      <c r="I54" s="13">
        <f>IF(COUNTBLANK($H$11:$H$50)=40,"",AVERAGE($H$11:$H$50))</f>
        <v>85.583333333333329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93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96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2018-04-18T01:37:31Z</dcterms:modified>
  <cp:category/>
</cp:coreProperties>
</file>