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810" windowWidth="15735" windowHeight="7080"/>
  </bookViews>
  <sheets>
    <sheet name="XII-IPA 7" sheetId="1" r:id="rId1"/>
  </sheets>
  <calcPr calcId="124519"/>
</workbook>
</file>

<file path=xl/calcChain.xml><?xml version="1.0" encoding="utf-8"?>
<calcChain xmlns="http://schemas.openxmlformats.org/spreadsheetml/2006/main">
  <c r="I55" i="1"/>
  <c r="AY50"/>
  <c r="AR50"/>
  <c r="AK50"/>
  <c r="AI50"/>
  <c r="AG50"/>
  <c r="AF50"/>
  <c r="AC50"/>
  <c r="AJ50" s="1"/>
  <c r="Z50"/>
  <c r="W50"/>
  <c r="AH50" s="1"/>
  <c r="T50"/>
  <c r="N50"/>
  <c r="K50"/>
  <c r="J50"/>
  <c r="I50"/>
  <c r="AY49"/>
  <c r="AR49"/>
  <c r="AK49"/>
  <c r="AI49"/>
  <c r="AG49"/>
  <c r="AF49"/>
  <c r="AC49"/>
  <c r="AJ49" s="1"/>
  <c r="Z49"/>
  <c r="W49"/>
  <c r="AH49" s="1"/>
  <c r="T49"/>
  <c r="N49"/>
  <c r="K49"/>
  <c r="J49"/>
  <c r="I49"/>
  <c r="AY48"/>
  <c r="AR48"/>
  <c r="AK48"/>
  <c r="AI48"/>
  <c r="AG48"/>
  <c r="AF48"/>
  <c r="AC48"/>
  <c r="AJ48" s="1"/>
  <c r="Z48"/>
  <c r="W48"/>
  <c r="AH48" s="1"/>
  <c r="T48"/>
  <c r="N48"/>
  <c r="K48"/>
  <c r="J48"/>
  <c r="I48"/>
  <c r="AY47"/>
  <c r="AR47"/>
  <c r="AK47"/>
  <c r="AI47"/>
  <c r="AG47"/>
  <c r="AF47"/>
  <c r="AC47"/>
  <c r="AJ47" s="1"/>
  <c r="Z47"/>
  <c r="W47"/>
  <c r="AH47" s="1"/>
  <c r="T47"/>
  <c r="N47"/>
  <c r="K47"/>
  <c r="J47"/>
  <c r="I47"/>
  <c r="AY46"/>
  <c r="J46" s="1"/>
  <c r="AR46"/>
  <c r="AK46"/>
  <c r="AI46"/>
  <c r="AF46"/>
  <c r="AC46"/>
  <c r="AJ46" s="1"/>
  <c r="Z46"/>
  <c r="W46"/>
  <c r="AH46" s="1"/>
  <c r="T46"/>
  <c r="AG46" s="1"/>
  <c r="N46"/>
  <c r="K46"/>
  <c r="I46"/>
  <c r="AY45"/>
  <c r="AR45"/>
  <c r="AK45"/>
  <c r="AI45"/>
  <c r="AG45"/>
  <c r="AF45"/>
  <c r="AC45"/>
  <c r="AJ45" s="1"/>
  <c r="Z45"/>
  <c r="W45"/>
  <c r="AH45" s="1"/>
  <c r="T45"/>
  <c r="N45"/>
  <c r="K45"/>
  <c r="J45"/>
  <c r="I45"/>
  <c r="AY44"/>
  <c r="AR44"/>
  <c r="AK44"/>
  <c r="AI44"/>
  <c r="AG44"/>
  <c r="AF44"/>
  <c r="AC44"/>
  <c r="AJ44" s="1"/>
  <c r="Z44"/>
  <c r="W44"/>
  <c r="AH44" s="1"/>
  <c r="T44"/>
  <c r="N44"/>
  <c r="K44"/>
  <c r="J44"/>
  <c r="I44"/>
  <c r="AY43"/>
  <c r="AR43"/>
  <c r="AK43"/>
  <c r="AI43"/>
  <c r="AG43"/>
  <c r="AF43"/>
  <c r="AC43"/>
  <c r="AJ43" s="1"/>
  <c r="Z43"/>
  <c r="W43"/>
  <c r="AH43" s="1"/>
  <c r="T43"/>
  <c r="N43"/>
  <c r="K43"/>
  <c r="J43"/>
  <c r="I43"/>
  <c r="AY42"/>
  <c r="AR42"/>
  <c r="AK42"/>
  <c r="AI42"/>
  <c r="AG42"/>
  <c r="AF42"/>
  <c r="AC42"/>
  <c r="AJ42" s="1"/>
  <c r="Z42"/>
  <c r="W42"/>
  <c r="AH42" s="1"/>
  <c r="T42"/>
  <c r="N42"/>
  <c r="K42"/>
  <c r="J42"/>
  <c r="I42"/>
  <c r="AY41"/>
  <c r="AR41"/>
  <c r="AK41"/>
  <c r="AI41"/>
  <c r="AG41"/>
  <c r="AF41"/>
  <c r="AC41"/>
  <c r="AJ41" s="1"/>
  <c r="Z41"/>
  <c r="W41"/>
  <c r="AH41" s="1"/>
  <c r="T41"/>
  <c r="N41"/>
  <c r="K41"/>
  <c r="J41"/>
  <c r="I41"/>
  <c r="AY40"/>
  <c r="AR40"/>
  <c r="AK40"/>
  <c r="AI40"/>
  <c r="AG40"/>
  <c r="AF40"/>
  <c r="AC40"/>
  <c r="AJ40" s="1"/>
  <c r="Z40"/>
  <c r="W40"/>
  <c r="AH40" s="1"/>
  <c r="T40"/>
  <c r="N40"/>
  <c r="K40"/>
  <c r="J40"/>
  <c r="I40"/>
  <c r="AY39"/>
  <c r="AR39"/>
  <c r="AK39"/>
  <c r="AI39"/>
  <c r="AG39"/>
  <c r="AF39"/>
  <c r="AC39"/>
  <c r="AJ39" s="1"/>
  <c r="Z39"/>
  <c r="W39"/>
  <c r="AH39" s="1"/>
  <c r="T39"/>
  <c r="N39"/>
  <c r="K39"/>
  <c r="J39"/>
  <c r="I39"/>
  <c r="AY38"/>
  <c r="AR38"/>
  <c r="AK38"/>
  <c r="AI38"/>
  <c r="AG38"/>
  <c r="AF38"/>
  <c r="AC38"/>
  <c r="AJ38" s="1"/>
  <c r="Z38"/>
  <c r="W38"/>
  <c r="AH38" s="1"/>
  <c r="T38"/>
  <c r="N38"/>
  <c r="K38"/>
  <c r="J38"/>
  <c r="I38"/>
  <c r="AY37"/>
  <c r="AR37"/>
  <c r="AK37"/>
  <c r="AI37"/>
  <c r="AG37"/>
  <c r="AF37"/>
  <c r="AC37"/>
  <c r="AJ37" s="1"/>
  <c r="Z37"/>
  <c r="W37"/>
  <c r="AH37" s="1"/>
  <c r="T37"/>
  <c r="N37"/>
  <c r="K37"/>
  <c r="J37"/>
  <c r="I37"/>
  <c r="AY36"/>
  <c r="AR36"/>
  <c r="AK36"/>
  <c r="AI36"/>
  <c r="AG36"/>
  <c r="AF36"/>
  <c r="AC36"/>
  <c r="AJ36" s="1"/>
  <c r="Z36"/>
  <c r="W36"/>
  <c r="AH36" s="1"/>
  <c r="T36"/>
  <c r="N36"/>
  <c r="K36"/>
  <c r="J36"/>
  <c r="I36"/>
  <c r="AY35"/>
  <c r="AR35"/>
  <c r="AK35"/>
  <c r="AI35"/>
  <c r="AG35"/>
  <c r="AF35"/>
  <c r="AC35"/>
  <c r="AJ35" s="1"/>
  <c r="Z35"/>
  <c r="W35"/>
  <c r="AH35" s="1"/>
  <c r="T35"/>
  <c r="N35"/>
  <c r="K35"/>
  <c r="J35"/>
  <c r="I35"/>
  <c r="AY34"/>
  <c r="AR34"/>
  <c r="AK34"/>
  <c r="AI34"/>
  <c r="AG34"/>
  <c r="AF34"/>
  <c r="AC34"/>
  <c r="AJ34" s="1"/>
  <c r="Z34"/>
  <c r="W34"/>
  <c r="AH34" s="1"/>
  <c r="T34"/>
  <c r="N34"/>
  <c r="K34"/>
  <c r="J34"/>
  <c r="I34"/>
  <c r="AY33"/>
  <c r="AR33"/>
  <c r="AK33"/>
  <c r="AI33"/>
  <c r="AG33"/>
  <c r="AF33"/>
  <c r="AC33"/>
  <c r="AJ33" s="1"/>
  <c r="Z33"/>
  <c r="W33"/>
  <c r="AH33" s="1"/>
  <c r="T33"/>
  <c r="N33"/>
  <c r="K33"/>
  <c r="J33"/>
  <c r="I33"/>
  <c r="AY32"/>
  <c r="AR32"/>
  <c r="AK32"/>
  <c r="AI32"/>
  <c r="AG32"/>
  <c r="AF32"/>
  <c r="AC32"/>
  <c r="AJ32" s="1"/>
  <c r="Z32"/>
  <c r="W32"/>
  <c r="AH32" s="1"/>
  <c r="T32"/>
  <c r="N32"/>
  <c r="K32"/>
  <c r="J32"/>
  <c r="I32"/>
  <c r="AY31"/>
  <c r="AR31"/>
  <c r="AK31"/>
  <c r="AI31"/>
  <c r="AG31"/>
  <c r="AF31"/>
  <c r="AC31"/>
  <c r="AJ31" s="1"/>
  <c r="Z31"/>
  <c r="W31"/>
  <c r="AH31" s="1"/>
  <c r="T31"/>
  <c r="N31"/>
  <c r="K31"/>
  <c r="J31"/>
  <c r="I31"/>
  <c r="AY30"/>
  <c r="AR30"/>
  <c r="AK30"/>
  <c r="AI30"/>
  <c r="AG30"/>
  <c r="AF30"/>
  <c r="AC30"/>
  <c r="AJ30" s="1"/>
  <c r="Z30"/>
  <c r="W30"/>
  <c r="AH30" s="1"/>
  <c r="T30"/>
  <c r="N30"/>
  <c r="K30"/>
  <c r="J30"/>
  <c r="I30"/>
  <c r="AY29"/>
  <c r="AR29"/>
  <c r="AK29"/>
  <c r="AI29"/>
  <c r="AG29"/>
  <c r="AF29"/>
  <c r="AC29"/>
  <c r="AJ29" s="1"/>
  <c r="Z29"/>
  <c r="W29"/>
  <c r="AH29" s="1"/>
  <c r="T29"/>
  <c r="N29"/>
  <c r="K29"/>
  <c r="J29"/>
  <c r="I29"/>
  <c r="AY28"/>
  <c r="AR28"/>
  <c r="AK28"/>
  <c r="AI28"/>
  <c r="AG28"/>
  <c r="AF28"/>
  <c r="AC28"/>
  <c r="AJ28" s="1"/>
  <c r="Z28"/>
  <c r="W28"/>
  <c r="AH28" s="1"/>
  <c r="T28"/>
  <c r="N28"/>
  <c r="K28"/>
  <c r="J28"/>
  <c r="I28"/>
  <c r="AY27"/>
  <c r="J27" s="1"/>
  <c r="AR27"/>
  <c r="AK27"/>
  <c r="AI27"/>
  <c r="AF27"/>
  <c r="AC27"/>
  <c r="AJ27" s="1"/>
  <c r="Z27"/>
  <c r="W27"/>
  <c r="AH27" s="1"/>
  <c r="T27"/>
  <c r="AG27" s="1"/>
  <c r="N27"/>
  <c r="K27"/>
  <c r="I27"/>
  <c r="AY26"/>
  <c r="AR26"/>
  <c r="AK26"/>
  <c r="AI26"/>
  <c r="AF26"/>
  <c r="AC26"/>
  <c r="AJ26" s="1"/>
  <c r="Z26"/>
  <c r="W26"/>
  <c r="AH26" s="1"/>
  <c r="T26"/>
  <c r="AG26" s="1"/>
  <c r="N26"/>
  <c r="K26"/>
  <c r="J26"/>
  <c r="I26"/>
  <c r="AY25"/>
  <c r="J25" s="1"/>
  <c r="AR25"/>
  <c r="AK25"/>
  <c r="AI25"/>
  <c r="AF25"/>
  <c r="AC25"/>
  <c r="AJ25" s="1"/>
  <c r="Z25"/>
  <c r="W25"/>
  <c r="AH25" s="1"/>
  <c r="T25"/>
  <c r="AG25" s="1"/>
  <c r="N25"/>
  <c r="K25"/>
  <c r="I25"/>
  <c r="AY24"/>
  <c r="AR24"/>
  <c r="AK24"/>
  <c r="AI24"/>
  <c r="AF24"/>
  <c r="AC24"/>
  <c r="AJ24" s="1"/>
  <c r="Z24"/>
  <c r="W24"/>
  <c r="AH24" s="1"/>
  <c r="T24"/>
  <c r="AG24" s="1"/>
  <c r="N24"/>
  <c r="K24"/>
  <c r="J24"/>
  <c r="I24"/>
  <c r="AY23"/>
  <c r="J23" s="1"/>
  <c r="AR23"/>
  <c r="AK23"/>
  <c r="AI23"/>
  <c r="AF23"/>
  <c r="AC23"/>
  <c r="AJ23" s="1"/>
  <c r="Z23"/>
  <c r="W23"/>
  <c r="AH23" s="1"/>
  <c r="T23"/>
  <c r="AG23" s="1"/>
  <c r="N23"/>
  <c r="K23"/>
  <c r="I23"/>
  <c r="AY22"/>
  <c r="AR22"/>
  <c r="AK22"/>
  <c r="AI22"/>
  <c r="AF22"/>
  <c r="AC22"/>
  <c r="AJ22" s="1"/>
  <c r="Z22"/>
  <c r="W22"/>
  <c r="AH22" s="1"/>
  <c r="T22"/>
  <c r="AG22" s="1"/>
  <c r="N22"/>
  <c r="K22"/>
  <c r="J22"/>
  <c r="I22"/>
  <c r="AY21"/>
  <c r="J21" s="1"/>
  <c r="AR21"/>
  <c r="AK21"/>
  <c r="AI21"/>
  <c r="AF21"/>
  <c r="AC21"/>
  <c r="AJ21" s="1"/>
  <c r="Z21"/>
  <c r="W21"/>
  <c r="AH21" s="1"/>
  <c r="T21"/>
  <c r="AG21" s="1"/>
  <c r="N21"/>
  <c r="K21"/>
  <c r="I21"/>
  <c r="AY20"/>
  <c r="AR20"/>
  <c r="AK20"/>
  <c r="AI20"/>
  <c r="AF20"/>
  <c r="AC20"/>
  <c r="AJ20" s="1"/>
  <c r="Z20"/>
  <c r="W20"/>
  <c r="AH20" s="1"/>
  <c r="T20"/>
  <c r="AG20" s="1"/>
  <c r="N20"/>
  <c r="K20"/>
  <c r="J20"/>
  <c r="I20"/>
  <c r="AY19"/>
  <c r="J19" s="1"/>
  <c r="AR19"/>
  <c r="AK19"/>
  <c r="AI19"/>
  <c r="AF19"/>
  <c r="AC19"/>
  <c r="AJ19" s="1"/>
  <c r="Z19"/>
  <c r="W19"/>
  <c r="AH19" s="1"/>
  <c r="T19"/>
  <c r="AG19" s="1"/>
  <c r="N19"/>
  <c r="K19"/>
  <c r="I19"/>
  <c r="AY18"/>
  <c r="AR18"/>
  <c r="AK18"/>
  <c r="AI18"/>
  <c r="AF18"/>
  <c r="AC18"/>
  <c r="AJ18" s="1"/>
  <c r="Z18"/>
  <c r="W18"/>
  <c r="AH18" s="1"/>
  <c r="T18"/>
  <c r="AG18" s="1"/>
  <c r="N18"/>
  <c r="K18"/>
  <c r="J18"/>
  <c r="I18"/>
  <c r="AY17"/>
  <c r="J17" s="1"/>
  <c r="AR17"/>
  <c r="AK17"/>
  <c r="AI17"/>
  <c r="AF17"/>
  <c r="AC17"/>
  <c r="AJ17" s="1"/>
  <c r="Z17"/>
  <c r="W17"/>
  <c r="AH17" s="1"/>
  <c r="T17"/>
  <c r="AG17" s="1"/>
  <c r="N17"/>
  <c r="K17"/>
  <c r="I17"/>
  <c r="AY16"/>
  <c r="AR16"/>
  <c r="AK16"/>
  <c r="AI16"/>
  <c r="AF16"/>
  <c r="AC16"/>
  <c r="AJ16" s="1"/>
  <c r="Z16"/>
  <c r="W16"/>
  <c r="AH16" s="1"/>
  <c r="T16"/>
  <c r="AG16" s="1"/>
  <c r="N16"/>
  <c r="K16"/>
  <c r="J16"/>
  <c r="I16"/>
  <c r="AY15"/>
  <c r="J15" s="1"/>
  <c r="AR15"/>
  <c r="AK15"/>
  <c r="AI15"/>
  <c r="AF15"/>
  <c r="AC15"/>
  <c r="AJ15" s="1"/>
  <c r="Z15"/>
  <c r="W15"/>
  <c r="AH15" s="1"/>
  <c r="T15"/>
  <c r="AG15" s="1"/>
  <c r="N15"/>
  <c r="K15"/>
  <c r="I15"/>
  <c r="AY14"/>
  <c r="AR14"/>
  <c r="AK14"/>
  <c r="AI14"/>
  <c r="AF14"/>
  <c r="AC14"/>
  <c r="AJ14" s="1"/>
  <c r="Z14"/>
  <c r="W14"/>
  <c r="AH14" s="1"/>
  <c r="T14"/>
  <c r="AG14" s="1"/>
  <c r="N14"/>
  <c r="K14"/>
  <c r="J14"/>
  <c r="I14"/>
  <c r="AY13"/>
  <c r="J13" s="1"/>
  <c r="AR13"/>
  <c r="AK13"/>
  <c r="AI13"/>
  <c r="AF13"/>
  <c r="AC13"/>
  <c r="AJ13" s="1"/>
  <c r="Z13"/>
  <c r="W13"/>
  <c r="AH13" s="1"/>
  <c r="T13"/>
  <c r="AG13" s="1"/>
  <c r="N13"/>
  <c r="K13"/>
  <c r="I13"/>
  <c r="AY12"/>
  <c r="AR12"/>
  <c r="AK12"/>
  <c r="AI12"/>
  <c r="AF12"/>
  <c r="AC12"/>
  <c r="AJ12" s="1"/>
  <c r="Z12"/>
  <c r="W12"/>
  <c r="AH12" s="1"/>
  <c r="T12"/>
  <c r="AG12" s="1"/>
  <c r="N12"/>
  <c r="K12"/>
  <c r="J12"/>
  <c r="I12"/>
  <c r="AY11"/>
  <c r="J11" s="1"/>
  <c r="AR11"/>
  <c r="AK11"/>
  <c r="AI11"/>
  <c r="AF11"/>
  <c r="AC11"/>
  <c r="AJ11" s="1"/>
  <c r="Z11"/>
  <c r="W11"/>
  <c r="AH11" s="1"/>
  <c r="T11"/>
  <c r="AG11" s="1"/>
  <c r="N11"/>
  <c r="K11"/>
  <c r="I11"/>
  <c r="AL11" l="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1"/>
  <c r="AL32"/>
  <c r="AL33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H49" l="1"/>
  <c r="E49" s="1"/>
  <c r="G49"/>
  <c r="H47"/>
  <c r="E47" s="1"/>
  <c r="G47"/>
  <c r="H45"/>
  <c r="E45" s="1"/>
  <c r="G45"/>
  <c r="H43"/>
  <c r="E43" s="1"/>
  <c r="G43"/>
  <c r="H41"/>
  <c r="E41" s="1"/>
  <c r="G41"/>
  <c r="H39"/>
  <c r="E39" s="1"/>
  <c r="G39"/>
  <c r="H37"/>
  <c r="E37" s="1"/>
  <c r="G37"/>
  <c r="H35"/>
  <c r="E35" s="1"/>
  <c r="G35"/>
  <c r="H33"/>
  <c r="E33" s="1"/>
  <c r="G33"/>
  <c r="H31"/>
  <c r="E31" s="1"/>
  <c r="G31"/>
  <c r="H29"/>
  <c r="E29" s="1"/>
  <c r="G29"/>
  <c r="H27"/>
  <c r="E27" s="1"/>
  <c r="G27"/>
  <c r="H25"/>
  <c r="E25" s="1"/>
  <c r="G25"/>
  <c r="H23"/>
  <c r="E23" s="1"/>
  <c r="G23"/>
  <c r="H21"/>
  <c r="E21" s="1"/>
  <c r="G21"/>
  <c r="H19"/>
  <c r="E19" s="1"/>
  <c r="G19"/>
  <c r="H17"/>
  <c r="E17" s="1"/>
  <c r="G17"/>
  <c r="H15"/>
  <c r="E15" s="1"/>
  <c r="G15"/>
  <c r="H13"/>
  <c r="E13" s="1"/>
  <c r="G13"/>
  <c r="H11"/>
  <c r="G11"/>
  <c r="H50"/>
  <c r="E50" s="1"/>
  <c r="G50"/>
  <c r="H48"/>
  <c r="E48" s="1"/>
  <c r="G48"/>
  <c r="H46"/>
  <c r="E46" s="1"/>
  <c r="G46"/>
  <c r="H44"/>
  <c r="E44" s="1"/>
  <c r="G44"/>
  <c r="H42"/>
  <c r="E42" s="1"/>
  <c r="G42"/>
  <c r="H40"/>
  <c r="E40" s="1"/>
  <c r="G40"/>
  <c r="H38"/>
  <c r="E38" s="1"/>
  <c r="G38"/>
  <c r="H36"/>
  <c r="E36" s="1"/>
  <c r="G36"/>
  <c r="H34"/>
  <c r="E34" s="1"/>
  <c r="G34"/>
  <c r="H32"/>
  <c r="E32" s="1"/>
  <c r="G32"/>
  <c r="H30"/>
  <c r="E30" s="1"/>
  <c r="G30"/>
  <c r="H28"/>
  <c r="E28" s="1"/>
  <c r="G28"/>
  <c r="H26"/>
  <c r="E26" s="1"/>
  <c r="G26"/>
  <c r="H24"/>
  <c r="E24" s="1"/>
  <c r="G24"/>
  <c r="H22"/>
  <c r="E22" s="1"/>
  <c r="G22"/>
  <c r="H20"/>
  <c r="E20" s="1"/>
  <c r="G20"/>
  <c r="H18"/>
  <c r="E18" s="1"/>
  <c r="G18"/>
  <c r="H16"/>
  <c r="E16" s="1"/>
  <c r="G16"/>
  <c r="H14"/>
  <c r="E14" s="1"/>
  <c r="G14"/>
  <c r="H12"/>
  <c r="E12" s="1"/>
  <c r="G12"/>
  <c r="I54" l="1"/>
  <c r="I52"/>
  <c r="E11"/>
  <c r="I53"/>
</calcChain>
</file>

<file path=xl/sharedStrings.xml><?xml version="1.0" encoding="utf-8"?>
<sst xmlns="http://schemas.openxmlformats.org/spreadsheetml/2006/main" count="192" uniqueCount="96">
  <si>
    <t>DAFTAR NILAI SISWA SMAN 9 SEMARANG SEMESTER GENAP TAHUN PELAJARAN 2017/2018</t>
  </si>
  <si>
    <t>Guru :</t>
  </si>
  <si>
    <t>Dr. Siswanto M.Pd.</t>
  </si>
  <si>
    <t>Kelas [nama-kelas]</t>
  </si>
  <si>
    <t>Kelas XII-IPA 7</t>
  </si>
  <si>
    <t>GENAP</t>
  </si>
  <si>
    <t>Mapel :</t>
  </si>
  <si>
    <t>Fisika [ Mata Pelajaran ]</t>
  </si>
  <si>
    <t>download [tgl-download]</t>
  </si>
  <si>
    <t>didownload 17/04/2018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</si>
  <si>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</si>
  <si>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</si>
  <si>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</si>
  <si>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</si>
  <si>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</si>
  <si>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</si>
  <si>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</si>
  <si>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</si>
  <si>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</si>
  <si>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</si>
  <si>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</si>
  <si>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</si>
  <si>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</si>
  <si>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</si>
  <si>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</si>
  <si>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</si>
  <si>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</si>
  <si>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</si>
  <si>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</si>
  <si>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</si>
  <si>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</si>
  <si>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</si>
  <si>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</si>
  <si>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</si>
  <si>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</si>
  <si>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</si>
  <si>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</si>
  <si>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</si>
  <si>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</si>
  <si>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</si>
  <si>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</si>
  <si>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</si>
  <si>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</si>
  <si>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</si>
  <si>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</si>
  <si>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</si>
  <si>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ADINDA RETNO NURINGTYAS SURYO</t>
  </si>
  <si>
    <t>ADIYOSO BAGUS KUMOLO</t>
  </si>
  <si>
    <t>ANASTASYA DEWI PRATIWI</t>
  </si>
  <si>
    <t>ANGGI KURNIA WATI</t>
  </si>
  <si>
    <t>APIRA NURUL PUTRI SANTOSO</t>
  </si>
  <si>
    <t>ARYA SUKMA HARDIANSYAH</t>
  </si>
  <si>
    <t>AULIA NUR CHASANAH HARAHAP</t>
  </si>
  <si>
    <t>BERTI SUHARYANI</t>
  </si>
  <si>
    <t>CINDY NADIA ELVIRA</t>
  </si>
  <si>
    <t>DAFFA ADITYA PRATAMA</t>
  </si>
  <si>
    <t>FADHIL RACHMAD ZULFIKAR</t>
  </si>
  <si>
    <t>FARIZAL JIBRAN ISWANSYAH</t>
  </si>
  <si>
    <t>FINKA AULIA WAHYU HIDAYAT</t>
  </si>
  <si>
    <t>HERWIYANA MUTHIA SARI</t>
  </si>
  <si>
    <t>IKA SAFITRI NUR MAHMUDAH</t>
  </si>
  <si>
    <t>KHUZAIMAH ADINDA RAMADHANI</t>
  </si>
  <si>
    <t>KUKUH WIRAHADI WIJAYA</t>
  </si>
  <si>
    <t>LUCKY ATH`UL AHYARI</t>
  </si>
  <si>
    <t>LUNARREZA DENIRA SUWANDI</t>
  </si>
  <si>
    <t>LUQMAN MARDIYANTO</t>
  </si>
  <si>
    <t>MAHAMERU PASUDEWA FAUZAN</t>
  </si>
  <si>
    <t>MUHAMMAD ALIFIAN</t>
  </si>
  <si>
    <t>MUHAMMAD TRICAHYO P</t>
  </si>
  <si>
    <t>NUR AINI FATIMAH</t>
  </si>
  <si>
    <t>PRANINDYA INDAH KAHEKSI</t>
  </si>
  <si>
    <t>PROBO PRATIWI ATMADYANTO</t>
  </si>
  <si>
    <t>RIZKY SANTOSO</t>
  </si>
  <si>
    <t>SAFIRA YULIANA</t>
  </si>
  <si>
    <t>SALSABILLA RIZKI AMMELIA</t>
  </si>
  <si>
    <t>SHALSABILA RIZKY AURELI</t>
  </si>
  <si>
    <t>SYIFA AZZAHRA</t>
  </si>
  <si>
    <t>TALITHA ANNORAMANDA</t>
  </si>
  <si>
    <t>TUNISA ADZKIA ROSYADA</t>
  </si>
  <si>
    <t>USWATUN KHASANAH</t>
  </si>
  <si>
    <t>WAHYU FEBRY NURDIYANSYACH</t>
  </si>
  <si>
    <t>WULANG BAGAS ASIH SAPUTRA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</si>
  <si>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</si>
  <si>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</si>
  <si>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</si>
  <si>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</si>
  <si>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</si>
  <si>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</si>
  <si>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</si>
  <si>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</si>
  <si>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</si>
  <si>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</si>
  <si>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19660608 199512 1 001</t>
  </si>
  <si>
    <t>B</t>
  </si>
  <si>
    <t>A</t>
  </si>
  <si>
    <t>Semua Kompetensi dasar sudah mencapai KKM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</si>
</sst>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0"/>
      <color rgb="FF000000"/>
      <name val="Arial"/>
      <family val="2"/>
    </font>
    <font>
      <sz val="8"/>
      <color rgb="FF000000"/>
      <name val="Verdan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1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9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10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0" fillId="9" borderId="2" xfId="0" applyFill="1" applyBorder="1" applyProtection="1"/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2" borderId="22" xfId="0" applyFont="1" applyFill="1" applyBorder="1" applyAlignment="1" applyProtection="1">
      <alignment horizontal="center" vertical="center" wrapText="1"/>
    </xf>
    <xf numFmtId="0" fontId="3" fillId="12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4" xfId="0" applyFont="1" applyFill="1" applyBorder="1" applyAlignment="1" applyProtection="1">
      <alignment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2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/>
    </xf>
    <xf numFmtId="0" fontId="10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 wrapText="1"/>
    </xf>
    <xf numFmtId="0" fontId="10" fillId="12" borderId="2" xfId="0" applyFont="1" applyFill="1" applyBorder="1" applyAlignment="1" applyProtection="1">
      <alignment horizontal="center" vertical="center" wrapText="1"/>
    </xf>
    <xf numFmtId="0" fontId="3" fillId="12" borderId="6" xfId="0" applyFont="1" applyFill="1" applyBorder="1" applyAlignment="1" applyProtection="1">
      <alignment horizontal="center" vertical="center"/>
    </xf>
    <xf numFmtId="0" fontId="3" fillId="12" borderId="2" xfId="0" applyFont="1" applyFill="1" applyBorder="1" applyAlignment="1" applyProtection="1">
      <alignment horizontal="center" vertical="center"/>
    </xf>
    <xf numFmtId="0" fontId="3" fillId="12" borderId="20" xfId="0" applyFont="1" applyFill="1" applyBorder="1" applyAlignment="1" applyProtection="1">
      <alignment horizontal="center"/>
    </xf>
    <xf numFmtId="0" fontId="3" fillId="12" borderId="23" xfId="0" applyFont="1" applyFill="1" applyBorder="1" applyAlignment="1" applyProtection="1">
      <alignment horizontal="center"/>
    </xf>
    <xf numFmtId="0" fontId="3" fillId="12" borderId="26" xfId="0" applyFont="1" applyFill="1" applyBorder="1" applyAlignment="1" applyProtection="1">
      <alignment horizontal="center"/>
    </xf>
    <xf numFmtId="0" fontId="3" fillId="12" borderId="27" xfId="0" applyFont="1" applyFill="1" applyBorder="1" applyAlignment="1" applyProtection="1">
      <alignment horizontal="center"/>
    </xf>
    <xf numFmtId="0" fontId="3" fillId="12" borderId="14" xfId="0" applyFont="1" applyFill="1" applyBorder="1" applyAlignment="1" applyProtection="1">
      <alignment horizontal="center"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3" fillId="12" borderId="21" xfId="0" applyFont="1" applyFill="1" applyBorder="1" applyAlignment="1" applyProtection="1">
      <alignment horizontal="center"/>
    </xf>
    <xf numFmtId="0" fontId="3" fillId="12" borderId="24" xfId="0" applyFont="1" applyFill="1" applyBorder="1" applyAlignment="1" applyProtection="1">
      <alignment horizont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 wrapText="1"/>
    </xf>
    <xf numFmtId="0" fontId="3" fillId="12" borderId="30" xfId="0" applyFont="1" applyFill="1" applyBorder="1" applyAlignment="1" applyProtection="1">
      <alignment horizontal="center" vertical="center" wrapText="1"/>
    </xf>
    <xf numFmtId="0" fontId="3" fillId="12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1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10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37" xfId="0" applyFont="1" applyFill="1" applyBorder="1" applyAlignment="1" applyProtection="1">
      <alignment horizontal="center" vertical="center"/>
    </xf>
    <xf numFmtId="0" fontId="3" fillId="11" borderId="38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3" fillId="10" borderId="6" xfId="0" applyFont="1" applyFill="1" applyBorder="1" applyAlignment="1" applyProtection="1">
      <alignment horizontal="center" vertical="center"/>
    </xf>
    <xf numFmtId="0" fontId="3" fillId="10" borderId="22" xfId="0" applyFont="1" applyFill="1" applyBorder="1" applyAlignment="1" applyProtection="1">
      <alignment horizontal="center" vertical="center"/>
    </xf>
    <xf numFmtId="0" fontId="3" fillId="10" borderId="2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 wrapText="1"/>
    </xf>
    <xf numFmtId="0" fontId="3" fillId="10" borderId="30" xfId="0" applyFont="1" applyFill="1" applyBorder="1" applyAlignment="1" applyProtection="1">
      <alignment horizontal="center" vertical="center" wrapText="1"/>
    </xf>
    <xf numFmtId="0" fontId="3" fillId="10" borderId="20" xfId="0" applyFont="1" applyFill="1" applyBorder="1" applyAlignment="1" applyProtection="1">
      <alignment horizontal="center" vertical="center"/>
    </xf>
    <xf numFmtId="0" fontId="3" fillId="10" borderId="23" xfId="0" applyFont="1" applyFill="1" applyBorder="1" applyAlignment="1" applyProtection="1">
      <alignment horizontal="center" vertical="center"/>
    </xf>
    <xf numFmtId="0" fontId="3" fillId="10" borderId="34" xfId="0" applyFont="1" applyFill="1" applyBorder="1" applyAlignment="1" applyProtection="1">
      <alignment horizontal="center" vertical="center"/>
    </xf>
    <xf numFmtId="0" fontId="3" fillId="10" borderId="32" xfId="0" applyFont="1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3" fillId="10" borderId="35" xfId="0" applyFont="1" applyFill="1" applyBorder="1" applyAlignment="1" applyProtection="1">
      <alignment horizontal="center" vertical="center"/>
    </xf>
    <xf numFmtId="0" fontId="14" fillId="2" borderId="2" xfId="0" applyFont="1" applyFill="1" applyBorder="1" applyProtection="1">
      <protection locked="0"/>
    </xf>
  </cellXfs>
  <cellStyles count="1">
    <cellStyle name="Normal" xfId="0" builtinId="0"/>
  </cellStyles>
  <dxfs count="52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A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H31" sqref="H31"/>
    </sheetView>
  </sheetViews>
  <sheetFormatPr defaultRowHeight="1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>
      <c r="A1" s="9">
        <v>541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>
      <c r="A4" s="11" t="s">
        <v>10</v>
      </c>
      <c r="B4" s="15"/>
      <c r="C4" s="56">
        <v>76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>
      <c r="A11" s="14">
        <v>1</v>
      </c>
      <c r="B11" s="14">
        <v>61070</v>
      </c>
      <c r="C11" s="14" t="s">
        <v>46</v>
      </c>
      <c r="D11" s="13"/>
      <c r="E11" s="14">
        <f t="shared" ref="E11:E50" si="0">H11</f>
        <v>79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79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90</v>
      </c>
      <c r="K11" s="29" t="str">
        <f t="shared" ref="K11:K50" si="5">IF(BA11="","",BA11)</f>
        <v>B</v>
      </c>
      <c r="L11" s="110" t="s">
        <v>95</v>
      </c>
      <c r="M11" s="13"/>
      <c r="N11" s="36" t="str">
        <f t="shared" ref="N11:N50" si="6">IF(BB11="","",BB11)</f>
        <v/>
      </c>
      <c r="O11" s="2"/>
      <c r="P11" s="1"/>
      <c r="Q11" s="13"/>
      <c r="R11" s="3">
        <v>79</v>
      </c>
      <c r="S11" s="1"/>
      <c r="T11" s="40">
        <f t="shared" ref="T11:T50" si="7">IF(ISNUMBER(R11)=FALSE(),"",IF(OR(R11&gt;=$C$4,ISNUMBER(S11)=FALSE(),R11&gt;S11),R11,IF(S11&gt;=$C$4,$C$4,S11)))</f>
        <v>79</v>
      </c>
      <c r="U11" s="1">
        <v>79</v>
      </c>
      <c r="V11" s="1"/>
      <c r="W11" s="40">
        <f t="shared" ref="W11:W50" si="8">IF(ISNUMBER(U11)=FALSE(),"",IF(OR(U11&gt;=$C$4,ISNUMBER(V11)=FALSE(),U11&gt;V11),U11,IF(V11&gt;=$C$4,$C$4,V11)))</f>
        <v>79</v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79</v>
      </c>
      <c r="AH11" s="14">
        <f t="shared" ref="AH11:AH50" si="13">IF(COUNTA(W11:W11)=1,W11)</f>
        <v>79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79</v>
      </c>
      <c r="AM11" s="6">
        <v>80</v>
      </c>
      <c r="AN11" s="2"/>
      <c r="AO11" s="2"/>
      <c r="AP11" s="2"/>
      <c r="AQ11" s="2"/>
      <c r="AR11" s="50">
        <f t="shared" ref="AR11:AR50" si="18">IF(COUNTBLANK(AM11:AQ11)=5,"",AVERAGE(AM11:AQ11))</f>
        <v>80</v>
      </c>
      <c r="AS11" s="13"/>
      <c r="AT11" s="6">
        <v>90</v>
      </c>
      <c r="AU11" s="2"/>
      <c r="AV11" s="2"/>
      <c r="AW11" s="2"/>
      <c r="AX11" s="2"/>
      <c r="AY11" s="52">
        <f t="shared" ref="AY11:AY50" si="19">IF(COUNTBLANK(AT11:AX11)=5,"",AVERAGE(AT11:AX11))</f>
        <v>90</v>
      </c>
      <c r="AZ11" s="13"/>
      <c r="BA11" s="55" t="s">
        <v>93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>
      <c r="A12" s="14">
        <v>2</v>
      </c>
      <c r="B12" s="14">
        <v>61084</v>
      </c>
      <c r="C12" s="14" t="s">
        <v>47</v>
      </c>
      <c r="D12" s="13"/>
      <c r="E12" s="14">
        <f t="shared" si="0"/>
        <v>94</v>
      </c>
      <c r="F12" s="13"/>
      <c r="G12" s="24" t="str">
        <f t="shared" si="1"/>
        <v/>
      </c>
      <c r="H12" s="24">
        <f t="shared" si="2"/>
        <v>94</v>
      </c>
      <c r="I12" s="24" t="str">
        <f t="shared" si="3"/>
        <v/>
      </c>
      <c r="J12" s="24">
        <f t="shared" si="4"/>
        <v>90</v>
      </c>
      <c r="K12" s="29" t="str">
        <f t="shared" si="5"/>
        <v>A</v>
      </c>
      <c r="L12" s="110" t="s">
        <v>95</v>
      </c>
      <c r="M12" s="13"/>
      <c r="N12" s="37" t="str">
        <f t="shared" si="6"/>
        <v/>
      </c>
      <c r="O12" s="2"/>
      <c r="P12" s="2"/>
      <c r="Q12" s="13"/>
      <c r="R12" s="3">
        <v>92</v>
      </c>
      <c r="S12" s="1"/>
      <c r="T12" s="40">
        <f t="shared" si="7"/>
        <v>92</v>
      </c>
      <c r="U12" s="1">
        <v>100</v>
      </c>
      <c r="V12" s="1"/>
      <c r="W12" s="40">
        <f t="shared" si="8"/>
        <v>100</v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92</v>
      </c>
      <c r="AH12" s="14">
        <f t="shared" si="13"/>
        <v>100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96</v>
      </c>
      <c r="AM12" s="6">
        <v>90</v>
      </c>
      <c r="AN12" s="2"/>
      <c r="AO12" s="2"/>
      <c r="AP12" s="2"/>
      <c r="AQ12" s="2"/>
      <c r="AR12" s="50">
        <f t="shared" si="18"/>
        <v>90</v>
      </c>
      <c r="AS12" s="13"/>
      <c r="AT12" s="6">
        <v>90</v>
      </c>
      <c r="AU12" s="2"/>
      <c r="AV12" s="2"/>
      <c r="AW12" s="2"/>
      <c r="AX12" s="2"/>
      <c r="AY12" s="52">
        <f t="shared" si="19"/>
        <v>90</v>
      </c>
      <c r="AZ12" s="13"/>
      <c r="BA12" s="55" t="s">
        <v>94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>
      <c r="A13" s="14">
        <v>3</v>
      </c>
      <c r="B13" s="14">
        <v>61098</v>
      </c>
      <c r="C13" s="14" t="s">
        <v>48</v>
      </c>
      <c r="D13" s="13"/>
      <c r="E13" s="14">
        <f t="shared" si="0"/>
        <v>79</v>
      </c>
      <c r="F13" s="13"/>
      <c r="G13" s="24" t="str">
        <f t="shared" si="1"/>
        <v/>
      </c>
      <c r="H13" s="24">
        <f t="shared" si="2"/>
        <v>79</v>
      </c>
      <c r="I13" s="24" t="str">
        <f t="shared" si="3"/>
        <v/>
      </c>
      <c r="J13" s="24">
        <f t="shared" si="4"/>
        <v>90</v>
      </c>
      <c r="K13" s="29" t="str">
        <f t="shared" si="5"/>
        <v>B</v>
      </c>
      <c r="L13" s="110" t="s">
        <v>95</v>
      </c>
      <c r="M13" s="13"/>
      <c r="N13" s="37" t="str">
        <f t="shared" si="6"/>
        <v/>
      </c>
      <c r="O13" s="2"/>
      <c r="P13" s="2"/>
      <c r="Q13" s="13"/>
      <c r="R13" s="3">
        <v>78</v>
      </c>
      <c r="S13" s="1"/>
      <c r="T13" s="40">
        <f t="shared" si="7"/>
        <v>78</v>
      </c>
      <c r="U13" s="1">
        <v>78</v>
      </c>
      <c r="V13" s="1"/>
      <c r="W13" s="40">
        <f t="shared" si="8"/>
        <v>78</v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78</v>
      </c>
      <c r="AH13" s="14">
        <f t="shared" si="13"/>
        <v>78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78</v>
      </c>
      <c r="AM13" s="6">
        <v>80</v>
      </c>
      <c r="AN13" s="2"/>
      <c r="AO13" s="2"/>
      <c r="AP13" s="2"/>
      <c r="AQ13" s="2"/>
      <c r="AR13" s="50">
        <f t="shared" si="18"/>
        <v>80</v>
      </c>
      <c r="AS13" s="13"/>
      <c r="AT13" s="6">
        <v>90</v>
      </c>
      <c r="AU13" s="2"/>
      <c r="AV13" s="2"/>
      <c r="AW13" s="2"/>
      <c r="AX13" s="2"/>
      <c r="AY13" s="52">
        <f t="shared" si="19"/>
        <v>90</v>
      </c>
      <c r="AZ13" s="13"/>
      <c r="BA13" s="55" t="s">
        <v>93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>
      <c r="A14" s="14">
        <v>4</v>
      </c>
      <c r="B14" s="14">
        <v>61112</v>
      </c>
      <c r="C14" s="14" t="s">
        <v>49</v>
      </c>
      <c r="D14" s="13"/>
      <c r="E14" s="14">
        <f t="shared" si="0"/>
        <v>79</v>
      </c>
      <c r="F14" s="13"/>
      <c r="G14" s="24" t="str">
        <f t="shared" si="1"/>
        <v/>
      </c>
      <c r="H14" s="24">
        <f t="shared" si="2"/>
        <v>79</v>
      </c>
      <c r="I14" s="24" t="str">
        <f t="shared" si="3"/>
        <v/>
      </c>
      <c r="J14" s="24">
        <f t="shared" si="4"/>
        <v>90</v>
      </c>
      <c r="K14" s="29" t="str">
        <f t="shared" si="5"/>
        <v>B</v>
      </c>
      <c r="L14" s="110" t="s">
        <v>95</v>
      </c>
      <c r="M14" s="13"/>
      <c r="N14" s="37" t="str">
        <f t="shared" si="6"/>
        <v/>
      </c>
      <c r="O14" s="2"/>
      <c r="P14" s="2"/>
      <c r="Q14" s="13"/>
      <c r="R14" s="3">
        <v>78</v>
      </c>
      <c r="S14" s="1"/>
      <c r="T14" s="40">
        <f t="shared" si="7"/>
        <v>78</v>
      </c>
      <c r="U14" s="1">
        <v>78</v>
      </c>
      <c r="V14" s="1"/>
      <c r="W14" s="40">
        <f t="shared" si="8"/>
        <v>78</v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78</v>
      </c>
      <c r="AH14" s="14">
        <f t="shared" si="13"/>
        <v>78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78</v>
      </c>
      <c r="AM14" s="6">
        <v>80</v>
      </c>
      <c r="AN14" s="2"/>
      <c r="AO14" s="2"/>
      <c r="AP14" s="2"/>
      <c r="AQ14" s="2"/>
      <c r="AR14" s="50">
        <f t="shared" si="18"/>
        <v>80</v>
      </c>
      <c r="AS14" s="13"/>
      <c r="AT14" s="6">
        <v>90</v>
      </c>
      <c r="AU14" s="2"/>
      <c r="AV14" s="2"/>
      <c r="AW14" s="2"/>
      <c r="AX14" s="2"/>
      <c r="AY14" s="52">
        <f t="shared" si="19"/>
        <v>90</v>
      </c>
      <c r="AZ14" s="13"/>
      <c r="BA14" s="55" t="s">
        <v>93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>
      <c r="A15" s="14">
        <v>5</v>
      </c>
      <c r="B15" s="14">
        <v>61126</v>
      </c>
      <c r="C15" s="14" t="s">
        <v>50</v>
      </c>
      <c r="D15" s="13"/>
      <c r="E15" s="14">
        <f t="shared" si="0"/>
        <v>79</v>
      </c>
      <c r="F15" s="13"/>
      <c r="G15" s="24" t="str">
        <f t="shared" si="1"/>
        <v/>
      </c>
      <c r="H15" s="24">
        <f t="shared" si="2"/>
        <v>79</v>
      </c>
      <c r="I15" s="24" t="str">
        <f t="shared" si="3"/>
        <v/>
      </c>
      <c r="J15" s="24">
        <f t="shared" si="4"/>
        <v>80</v>
      </c>
      <c r="K15" s="29" t="str">
        <f t="shared" si="5"/>
        <v>B</v>
      </c>
      <c r="L15" s="110" t="s">
        <v>95</v>
      </c>
      <c r="M15" s="13"/>
      <c r="N15" s="37" t="str">
        <f t="shared" si="6"/>
        <v/>
      </c>
      <c r="O15" s="2"/>
      <c r="P15" s="2"/>
      <c r="Q15" s="13"/>
      <c r="R15" s="3">
        <v>79</v>
      </c>
      <c r="S15" s="1"/>
      <c r="T15" s="40">
        <f t="shared" si="7"/>
        <v>79</v>
      </c>
      <c r="U15" s="1">
        <v>78</v>
      </c>
      <c r="V15" s="1"/>
      <c r="W15" s="40">
        <f t="shared" si="8"/>
        <v>78</v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79</v>
      </c>
      <c r="AH15" s="14">
        <f t="shared" si="13"/>
        <v>78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78.5</v>
      </c>
      <c r="AM15" s="6">
        <v>80</v>
      </c>
      <c r="AN15" s="2"/>
      <c r="AO15" s="2"/>
      <c r="AP15" s="2"/>
      <c r="AQ15" s="2"/>
      <c r="AR15" s="50">
        <f t="shared" si="18"/>
        <v>80</v>
      </c>
      <c r="AS15" s="13"/>
      <c r="AT15" s="6">
        <v>80</v>
      </c>
      <c r="AU15" s="2"/>
      <c r="AV15" s="2"/>
      <c r="AW15" s="2"/>
      <c r="AX15" s="2"/>
      <c r="AY15" s="52">
        <f t="shared" si="19"/>
        <v>80</v>
      </c>
      <c r="AZ15" s="13"/>
      <c r="BA15" s="55" t="s">
        <v>93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>
      <c r="A16" s="14">
        <v>6</v>
      </c>
      <c r="B16" s="14">
        <v>61140</v>
      </c>
      <c r="C16" s="14" t="s">
        <v>51</v>
      </c>
      <c r="D16" s="13"/>
      <c r="E16" s="14">
        <f t="shared" si="0"/>
        <v>80</v>
      </c>
      <c r="F16" s="13"/>
      <c r="G16" s="24" t="str">
        <f t="shared" si="1"/>
        <v/>
      </c>
      <c r="H16" s="24">
        <f t="shared" si="2"/>
        <v>80</v>
      </c>
      <c r="I16" s="24" t="str">
        <f t="shared" si="3"/>
        <v/>
      </c>
      <c r="J16" s="24">
        <f t="shared" si="4"/>
        <v>80</v>
      </c>
      <c r="K16" s="29" t="str">
        <f t="shared" si="5"/>
        <v>B</v>
      </c>
      <c r="L16" s="110" t="s">
        <v>95</v>
      </c>
      <c r="M16" s="13"/>
      <c r="N16" s="37" t="str">
        <f t="shared" si="6"/>
        <v/>
      </c>
      <c r="O16" s="2"/>
      <c r="P16" s="2"/>
      <c r="Q16" s="13"/>
      <c r="R16" s="3">
        <v>78</v>
      </c>
      <c r="S16" s="1"/>
      <c r="T16" s="40">
        <f t="shared" si="7"/>
        <v>78</v>
      </c>
      <c r="U16" s="1">
        <v>80</v>
      </c>
      <c r="V16" s="1"/>
      <c r="W16" s="40">
        <f t="shared" si="8"/>
        <v>80</v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78</v>
      </c>
      <c r="AH16" s="14">
        <f t="shared" si="13"/>
        <v>80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79</v>
      </c>
      <c r="AM16" s="6">
        <v>82</v>
      </c>
      <c r="AN16" s="2"/>
      <c r="AO16" s="2"/>
      <c r="AP16" s="2"/>
      <c r="AQ16" s="2"/>
      <c r="AR16" s="50">
        <f t="shared" si="18"/>
        <v>82</v>
      </c>
      <c r="AS16" s="13"/>
      <c r="AT16" s="6">
        <v>80</v>
      </c>
      <c r="AU16" s="2"/>
      <c r="AV16" s="2"/>
      <c r="AW16" s="2"/>
      <c r="AX16" s="2"/>
      <c r="AY16" s="52">
        <f t="shared" si="19"/>
        <v>80</v>
      </c>
      <c r="AZ16" s="13"/>
      <c r="BA16" s="55" t="s">
        <v>93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>
      <c r="A17" s="14">
        <v>7</v>
      </c>
      <c r="B17" s="14">
        <v>61154</v>
      </c>
      <c r="C17" s="14" t="s">
        <v>52</v>
      </c>
      <c r="D17" s="13"/>
      <c r="E17" s="14">
        <f t="shared" si="0"/>
        <v>85</v>
      </c>
      <c r="F17" s="13"/>
      <c r="G17" s="24" t="str">
        <f t="shared" si="1"/>
        <v/>
      </c>
      <c r="H17" s="24">
        <f t="shared" si="2"/>
        <v>85</v>
      </c>
      <c r="I17" s="24" t="str">
        <f t="shared" si="3"/>
        <v/>
      </c>
      <c r="J17" s="24">
        <f t="shared" si="4"/>
        <v>80</v>
      </c>
      <c r="K17" s="29" t="str">
        <f t="shared" si="5"/>
        <v>B</v>
      </c>
      <c r="L17" s="110" t="s">
        <v>95</v>
      </c>
      <c r="M17" s="13"/>
      <c r="N17" s="37" t="str">
        <f t="shared" si="6"/>
        <v/>
      </c>
      <c r="O17" s="2"/>
      <c r="P17" s="2"/>
      <c r="Q17" s="13"/>
      <c r="R17" s="3">
        <v>78</v>
      </c>
      <c r="S17" s="1"/>
      <c r="T17" s="40">
        <f t="shared" si="7"/>
        <v>78</v>
      </c>
      <c r="U17" s="1">
        <v>95</v>
      </c>
      <c r="V17" s="1"/>
      <c r="W17" s="40">
        <f t="shared" si="8"/>
        <v>95</v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>
        <f t="shared" si="12"/>
        <v>78</v>
      </c>
      <c r="AH17" s="14">
        <f t="shared" si="13"/>
        <v>95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>
        <f t="shared" si="17"/>
        <v>86.5</v>
      </c>
      <c r="AM17" s="6">
        <v>82</v>
      </c>
      <c r="AN17" s="2"/>
      <c r="AO17" s="2"/>
      <c r="AP17" s="2"/>
      <c r="AQ17" s="2"/>
      <c r="AR17" s="50">
        <f t="shared" si="18"/>
        <v>82</v>
      </c>
      <c r="AS17" s="13"/>
      <c r="AT17" s="6">
        <v>80</v>
      </c>
      <c r="AU17" s="2"/>
      <c r="AV17" s="2"/>
      <c r="AW17" s="2"/>
      <c r="AX17" s="2"/>
      <c r="AY17" s="52">
        <f t="shared" si="19"/>
        <v>80</v>
      </c>
      <c r="AZ17" s="13"/>
      <c r="BA17" s="55" t="s">
        <v>93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>
      <c r="A18" s="14">
        <v>8</v>
      </c>
      <c r="B18" s="14">
        <v>61168</v>
      </c>
      <c r="C18" s="14" t="s">
        <v>53</v>
      </c>
      <c r="D18" s="13"/>
      <c r="E18" s="14">
        <f t="shared" si="0"/>
        <v>79</v>
      </c>
      <c r="F18" s="13"/>
      <c r="G18" s="24" t="str">
        <f t="shared" si="1"/>
        <v/>
      </c>
      <c r="H18" s="24">
        <f t="shared" si="2"/>
        <v>79</v>
      </c>
      <c r="I18" s="24" t="str">
        <f t="shared" si="3"/>
        <v/>
      </c>
      <c r="J18" s="24">
        <f t="shared" si="4"/>
        <v>85</v>
      </c>
      <c r="K18" s="29" t="str">
        <f t="shared" si="5"/>
        <v>B</v>
      </c>
      <c r="L18" s="110" t="s">
        <v>95</v>
      </c>
      <c r="M18" s="13"/>
      <c r="N18" s="37" t="str">
        <f t="shared" si="6"/>
        <v/>
      </c>
      <c r="O18" s="2"/>
      <c r="P18" s="2"/>
      <c r="Q18" s="13"/>
      <c r="R18" s="3">
        <v>78</v>
      </c>
      <c r="S18" s="1"/>
      <c r="T18" s="40">
        <f t="shared" si="7"/>
        <v>78</v>
      </c>
      <c r="U18" s="1">
        <v>78</v>
      </c>
      <c r="V18" s="1"/>
      <c r="W18" s="40">
        <f t="shared" si="8"/>
        <v>78</v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>
        <f t="shared" si="12"/>
        <v>78</v>
      </c>
      <c r="AH18" s="14">
        <f t="shared" si="13"/>
        <v>78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>
        <f t="shared" si="17"/>
        <v>78</v>
      </c>
      <c r="AM18" s="6">
        <v>82</v>
      </c>
      <c r="AN18" s="2"/>
      <c r="AO18" s="2"/>
      <c r="AP18" s="2"/>
      <c r="AQ18" s="2"/>
      <c r="AR18" s="50">
        <f t="shared" si="18"/>
        <v>82</v>
      </c>
      <c r="AS18" s="13"/>
      <c r="AT18" s="6">
        <v>85</v>
      </c>
      <c r="AU18" s="2"/>
      <c r="AV18" s="2"/>
      <c r="AW18" s="2"/>
      <c r="AX18" s="2"/>
      <c r="AY18" s="52">
        <f t="shared" si="19"/>
        <v>85</v>
      </c>
      <c r="AZ18" s="13"/>
      <c r="BA18" s="55" t="s">
        <v>93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>
      <c r="A19" s="14">
        <v>9</v>
      </c>
      <c r="B19" s="14">
        <v>61182</v>
      </c>
      <c r="C19" s="14" t="s">
        <v>54</v>
      </c>
      <c r="D19" s="13"/>
      <c r="E19" s="14">
        <f t="shared" si="0"/>
        <v>87</v>
      </c>
      <c r="F19" s="13"/>
      <c r="G19" s="24" t="str">
        <f t="shared" si="1"/>
        <v/>
      </c>
      <c r="H19" s="24">
        <f t="shared" si="2"/>
        <v>87</v>
      </c>
      <c r="I19" s="24" t="str">
        <f t="shared" si="3"/>
        <v/>
      </c>
      <c r="J19" s="24">
        <f t="shared" si="4"/>
        <v>90</v>
      </c>
      <c r="K19" s="29" t="str">
        <f t="shared" si="5"/>
        <v>A</v>
      </c>
      <c r="L19" s="110" t="s">
        <v>95</v>
      </c>
      <c r="M19" s="13"/>
      <c r="N19" s="37" t="str">
        <f t="shared" si="6"/>
        <v/>
      </c>
      <c r="O19" s="2"/>
      <c r="P19" s="2"/>
      <c r="Q19" s="13"/>
      <c r="R19" s="3">
        <v>85</v>
      </c>
      <c r="S19" s="1"/>
      <c r="T19" s="40">
        <f t="shared" si="7"/>
        <v>85</v>
      </c>
      <c r="U19" s="1">
        <v>90</v>
      </c>
      <c r="V19" s="1"/>
      <c r="W19" s="40">
        <f t="shared" si="8"/>
        <v>90</v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>
        <f t="shared" si="12"/>
        <v>85</v>
      </c>
      <c r="AH19" s="14">
        <f t="shared" si="13"/>
        <v>90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>
        <f t="shared" si="17"/>
        <v>87.5</v>
      </c>
      <c r="AM19" s="6">
        <v>85</v>
      </c>
      <c r="AN19" s="2"/>
      <c r="AO19" s="2"/>
      <c r="AP19" s="2"/>
      <c r="AQ19" s="2"/>
      <c r="AR19" s="50">
        <f t="shared" si="18"/>
        <v>85</v>
      </c>
      <c r="AS19" s="13"/>
      <c r="AT19" s="6">
        <v>90</v>
      </c>
      <c r="AU19" s="2"/>
      <c r="AV19" s="2"/>
      <c r="AW19" s="2"/>
      <c r="AX19" s="2"/>
      <c r="AY19" s="52">
        <f t="shared" si="19"/>
        <v>90</v>
      </c>
      <c r="AZ19" s="13"/>
      <c r="BA19" s="55" t="s">
        <v>94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>
      <c r="A20" s="14">
        <v>10</v>
      </c>
      <c r="B20" s="14">
        <v>61196</v>
      </c>
      <c r="C20" s="14" t="s">
        <v>55</v>
      </c>
      <c r="D20" s="13"/>
      <c r="E20" s="14">
        <f t="shared" si="0"/>
        <v>79</v>
      </c>
      <c r="F20" s="13"/>
      <c r="G20" s="24" t="str">
        <f t="shared" si="1"/>
        <v/>
      </c>
      <c r="H20" s="24">
        <f t="shared" si="2"/>
        <v>79</v>
      </c>
      <c r="I20" s="24" t="str">
        <f t="shared" si="3"/>
        <v/>
      </c>
      <c r="J20" s="24">
        <f t="shared" si="4"/>
        <v>90</v>
      </c>
      <c r="K20" s="29" t="str">
        <f t="shared" si="5"/>
        <v>B</v>
      </c>
      <c r="L20" s="110" t="s">
        <v>95</v>
      </c>
      <c r="M20" s="13"/>
      <c r="N20" s="37" t="str">
        <f t="shared" si="6"/>
        <v/>
      </c>
      <c r="O20" s="2"/>
      <c r="P20" s="2"/>
      <c r="Q20" s="13"/>
      <c r="R20" s="3">
        <v>79</v>
      </c>
      <c r="S20" s="1"/>
      <c r="T20" s="40">
        <f t="shared" si="7"/>
        <v>79</v>
      </c>
      <c r="U20" s="1">
        <v>78</v>
      </c>
      <c r="V20" s="1"/>
      <c r="W20" s="40">
        <f t="shared" si="8"/>
        <v>78</v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>
        <f t="shared" si="12"/>
        <v>79</v>
      </c>
      <c r="AH20" s="14">
        <f t="shared" si="13"/>
        <v>78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>
        <f t="shared" si="17"/>
        <v>78.5</v>
      </c>
      <c r="AM20" s="6">
        <v>80</v>
      </c>
      <c r="AN20" s="2"/>
      <c r="AO20" s="2"/>
      <c r="AP20" s="2"/>
      <c r="AQ20" s="2"/>
      <c r="AR20" s="50">
        <f t="shared" si="18"/>
        <v>80</v>
      </c>
      <c r="AS20" s="13"/>
      <c r="AT20" s="6">
        <v>90</v>
      </c>
      <c r="AU20" s="2"/>
      <c r="AV20" s="2"/>
      <c r="AW20" s="2"/>
      <c r="AX20" s="2"/>
      <c r="AY20" s="52">
        <f t="shared" si="19"/>
        <v>90</v>
      </c>
      <c r="AZ20" s="13"/>
      <c r="BA20" s="55" t="s">
        <v>93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>
      <c r="A21" s="14">
        <v>11</v>
      </c>
      <c r="B21" s="14">
        <v>61210</v>
      </c>
      <c r="C21" s="14" t="s">
        <v>56</v>
      </c>
      <c r="D21" s="13"/>
      <c r="E21" s="14">
        <f t="shared" si="0"/>
        <v>89</v>
      </c>
      <c r="F21" s="13"/>
      <c r="G21" s="24" t="str">
        <f t="shared" si="1"/>
        <v/>
      </c>
      <c r="H21" s="24">
        <f t="shared" si="2"/>
        <v>89</v>
      </c>
      <c r="I21" s="24" t="str">
        <f t="shared" si="3"/>
        <v/>
      </c>
      <c r="J21" s="24">
        <f t="shared" si="4"/>
        <v>80</v>
      </c>
      <c r="K21" s="29" t="str">
        <f t="shared" si="5"/>
        <v>A</v>
      </c>
      <c r="L21" s="110" t="s">
        <v>95</v>
      </c>
      <c r="M21" s="13"/>
      <c r="N21" s="37" t="str">
        <f t="shared" si="6"/>
        <v/>
      </c>
      <c r="O21" s="2"/>
      <c r="P21" s="2"/>
      <c r="Q21" s="13"/>
      <c r="R21" s="3">
        <v>92</v>
      </c>
      <c r="S21" s="1"/>
      <c r="T21" s="40">
        <f t="shared" si="7"/>
        <v>92</v>
      </c>
      <c r="U21" s="1">
        <v>90</v>
      </c>
      <c r="V21" s="1"/>
      <c r="W21" s="40">
        <f t="shared" si="8"/>
        <v>90</v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>
        <f t="shared" si="12"/>
        <v>92</v>
      </c>
      <c r="AH21" s="14">
        <f t="shared" si="13"/>
        <v>90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>
        <f t="shared" si="17"/>
        <v>91</v>
      </c>
      <c r="AM21" s="6">
        <v>85</v>
      </c>
      <c r="AN21" s="2"/>
      <c r="AO21" s="2"/>
      <c r="AP21" s="2"/>
      <c r="AQ21" s="2"/>
      <c r="AR21" s="50">
        <f t="shared" si="18"/>
        <v>85</v>
      </c>
      <c r="AS21" s="13"/>
      <c r="AT21" s="6">
        <v>80</v>
      </c>
      <c r="AU21" s="2"/>
      <c r="AV21" s="2"/>
      <c r="AW21" s="2"/>
      <c r="AX21" s="2"/>
      <c r="AY21" s="52">
        <f t="shared" si="19"/>
        <v>80</v>
      </c>
      <c r="AZ21" s="13"/>
      <c r="BA21" s="55" t="s">
        <v>94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>
      <c r="A22" s="14">
        <v>12</v>
      </c>
      <c r="B22" s="14">
        <v>61224</v>
      </c>
      <c r="C22" s="14" t="s">
        <v>57</v>
      </c>
      <c r="D22" s="13"/>
      <c r="E22" s="14">
        <f t="shared" si="0"/>
        <v>83</v>
      </c>
      <c r="F22" s="13"/>
      <c r="G22" s="24" t="str">
        <f t="shared" si="1"/>
        <v/>
      </c>
      <c r="H22" s="24">
        <f t="shared" si="2"/>
        <v>83</v>
      </c>
      <c r="I22" s="24" t="str">
        <f t="shared" si="3"/>
        <v/>
      </c>
      <c r="J22" s="24">
        <f t="shared" si="4"/>
        <v>80</v>
      </c>
      <c r="K22" s="29" t="str">
        <f t="shared" si="5"/>
        <v>A</v>
      </c>
      <c r="L22" s="110" t="s">
        <v>95</v>
      </c>
      <c r="M22" s="13"/>
      <c r="N22" s="37" t="str">
        <f t="shared" si="6"/>
        <v/>
      </c>
      <c r="O22" s="2"/>
      <c r="P22" s="2"/>
      <c r="Q22" s="13"/>
      <c r="R22" s="3">
        <v>78</v>
      </c>
      <c r="S22" s="1"/>
      <c r="T22" s="40">
        <f t="shared" si="7"/>
        <v>78</v>
      </c>
      <c r="U22" s="1">
        <v>85</v>
      </c>
      <c r="V22" s="1"/>
      <c r="W22" s="40">
        <f t="shared" si="8"/>
        <v>85</v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>
        <f t="shared" si="12"/>
        <v>78</v>
      </c>
      <c r="AH22" s="14">
        <f t="shared" si="13"/>
        <v>85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>
        <f t="shared" si="17"/>
        <v>81.5</v>
      </c>
      <c r="AM22" s="6">
        <v>85</v>
      </c>
      <c r="AN22" s="2"/>
      <c r="AO22" s="2"/>
      <c r="AP22" s="2"/>
      <c r="AQ22" s="2"/>
      <c r="AR22" s="50">
        <f t="shared" si="18"/>
        <v>85</v>
      </c>
      <c r="AS22" s="13"/>
      <c r="AT22" s="6">
        <v>80</v>
      </c>
      <c r="AU22" s="2"/>
      <c r="AV22" s="2"/>
      <c r="AW22" s="2"/>
      <c r="AX22" s="2"/>
      <c r="AY22" s="52">
        <f t="shared" si="19"/>
        <v>80</v>
      </c>
      <c r="AZ22" s="13"/>
      <c r="BA22" s="55" t="s">
        <v>94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>
      <c r="A23" s="14">
        <v>13</v>
      </c>
      <c r="B23" s="14">
        <v>61238</v>
      </c>
      <c r="C23" s="14" t="s">
        <v>58</v>
      </c>
      <c r="D23" s="13"/>
      <c r="E23" s="14">
        <f t="shared" si="0"/>
        <v>85</v>
      </c>
      <c r="F23" s="13"/>
      <c r="G23" s="24" t="str">
        <f t="shared" si="1"/>
        <v/>
      </c>
      <c r="H23" s="24">
        <f t="shared" si="2"/>
        <v>85</v>
      </c>
      <c r="I23" s="24" t="str">
        <f t="shared" si="3"/>
        <v/>
      </c>
      <c r="J23" s="24">
        <f t="shared" si="4"/>
        <v>90</v>
      </c>
      <c r="K23" s="29" t="str">
        <f t="shared" si="5"/>
        <v>B</v>
      </c>
      <c r="L23" s="110" t="s">
        <v>95</v>
      </c>
      <c r="M23" s="13"/>
      <c r="N23" s="37" t="str">
        <f t="shared" si="6"/>
        <v/>
      </c>
      <c r="O23" s="2"/>
      <c r="P23" s="2"/>
      <c r="Q23" s="13"/>
      <c r="R23" s="3">
        <v>85</v>
      </c>
      <c r="S23" s="1"/>
      <c r="T23" s="40">
        <f t="shared" si="7"/>
        <v>85</v>
      </c>
      <c r="U23" s="1">
        <v>90</v>
      </c>
      <c r="V23" s="1"/>
      <c r="W23" s="40">
        <f t="shared" si="8"/>
        <v>90</v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>
        <f t="shared" si="12"/>
        <v>85</v>
      </c>
      <c r="AH23" s="14">
        <f t="shared" si="13"/>
        <v>90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>
        <f t="shared" si="17"/>
        <v>87.5</v>
      </c>
      <c r="AM23" s="6">
        <v>80</v>
      </c>
      <c r="AN23" s="2"/>
      <c r="AO23" s="2"/>
      <c r="AP23" s="2"/>
      <c r="AQ23" s="2"/>
      <c r="AR23" s="50">
        <f t="shared" si="18"/>
        <v>80</v>
      </c>
      <c r="AS23" s="13"/>
      <c r="AT23" s="6">
        <v>90</v>
      </c>
      <c r="AU23" s="2"/>
      <c r="AV23" s="2"/>
      <c r="AW23" s="2"/>
      <c r="AX23" s="2"/>
      <c r="AY23" s="52">
        <f t="shared" si="19"/>
        <v>90</v>
      </c>
      <c r="AZ23" s="13"/>
      <c r="BA23" s="55" t="s">
        <v>93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>
      <c r="A24" s="14">
        <v>14</v>
      </c>
      <c r="B24" s="14">
        <v>61252</v>
      </c>
      <c r="C24" s="14" t="s">
        <v>59</v>
      </c>
      <c r="D24" s="13"/>
      <c r="E24" s="14">
        <f t="shared" si="0"/>
        <v>87</v>
      </c>
      <c r="F24" s="13"/>
      <c r="G24" s="24" t="str">
        <f t="shared" si="1"/>
        <v/>
      </c>
      <c r="H24" s="24">
        <f t="shared" si="2"/>
        <v>87</v>
      </c>
      <c r="I24" s="24" t="str">
        <f t="shared" si="3"/>
        <v/>
      </c>
      <c r="J24" s="24">
        <f t="shared" si="4"/>
        <v>90</v>
      </c>
      <c r="K24" s="29" t="str">
        <f t="shared" si="5"/>
        <v>A</v>
      </c>
      <c r="L24" s="110" t="s">
        <v>95</v>
      </c>
      <c r="M24" s="13"/>
      <c r="N24" s="37" t="str">
        <f t="shared" si="6"/>
        <v/>
      </c>
      <c r="O24" s="2"/>
      <c r="P24" s="2"/>
      <c r="Q24" s="13"/>
      <c r="R24" s="3">
        <v>91</v>
      </c>
      <c r="S24" s="1"/>
      <c r="T24" s="40">
        <f t="shared" si="7"/>
        <v>91</v>
      </c>
      <c r="U24" s="1">
        <v>85</v>
      </c>
      <c r="V24" s="1"/>
      <c r="W24" s="40">
        <f t="shared" si="8"/>
        <v>85</v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>
        <f t="shared" si="12"/>
        <v>91</v>
      </c>
      <c r="AH24" s="14">
        <f t="shared" si="13"/>
        <v>85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>
        <f t="shared" si="17"/>
        <v>88</v>
      </c>
      <c r="AM24" s="6">
        <v>85</v>
      </c>
      <c r="AN24" s="2"/>
      <c r="AO24" s="2"/>
      <c r="AP24" s="2"/>
      <c r="AQ24" s="2"/>
      <c r="AR24" s="50">
        <f t="shared" si="18"/>
        <v>85</v>
      </c>
      <c r="AS24" s="13"/>
      <c r="AT24" s="6">
        <v>90</v>
      </c>
      <c r="AU24" s="2"/>
      <c r="AV24" s="2"/>
      <c r="AW24" s="2"/>
      <c r="AX24" s="2"/>
      <c r="AY24" s="52">
        <f t="shared" si="19"/>
        <v>90</v>
      </c>
      <c r="AZ24" s="13"/>
      <c r="BA24" s="55" t="s">
        <v>94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>
      <c r="A25" s="14">
        <v>15</v>
      </c>
      <c r="B25" s="14">
        <v>61266</v>
      </c>
      <c r="C25" s="14" t="s">
        <v>60</v>
      </c>
      <c r="D25" s="13"/>
      <c r="E25" s="14">
        <f t="shared" si="0"/>
        <v>87</v>
      </c>
      <c r="F25" s="13"/>
      <c r="G25" s="24" t="str">
        <f t="shared" si="1"/>
        <v/>
      </c>
      <c r="H25" s="24">
        <f t="shared" si="2"/>
        <v>87</v>
      </c>
      <c r="I25" s="24" t="str">
        <f t="shared" si="3"/>
        <v/>
      </c>
      <c r="J25" s="24">
        <f t="shared" si="4"/>
        <v>80</v>
      </c>
      <c r="K25" s="29" t="str">
        <f t="shared" si="5"/>
        <v>A</v>
      </c>
      <c r="L25" s="110" t="s">
        <v>95</v>
      </c>
      <c r="M25" s="13"/>
      <c r="N25" s="37" t="str">
        <f t="shared" si="6"/>
        <v/>
      </c>
      <c r="O25" s="2"/>
      <c r="P25" s="2"/>
      <c r="Q25" s="13"/>
      <c r="R25" s="3">
        <v>91</v>
      </c>
      <c r="S25" s="1"/>
      <c r="T25" s="40">
        <f t="shared" si="7"/>
        <v>91</v>
      </c>
      <c r="U25" s="1">
        <v>84</v>
      </c>
      <c r="V25" s="1"/>
      <c r="W25" s="40">
        <f t="shared" si="8"/>
        <v>84</v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>
        <f t="shared" si="12"/>
        <v>91</v>
      </c>
      <c r="AH25" s="14">
        <f t="shared" si="13"/>
        <v>84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>
        <f t="shared" si="17"/>
        <v>87.5</v>
      </c>
      <c r="AM25" s="6">
        <v>85</v>
      </c>
      <c r="AN25" s="2"/>
      <c r="AO25" s="2"/>
      <c r="AP25" s="2"/>
      <c r="AQ25" s="2"/>
      <c r="AR25" s="50">
        <f t="shared" si="18"/>
        <v>85</v>
      </c>
      <c r="AS25" s="13"/>
      <c r="AT25" s="6">
        <v>80</v>
      </c>
      <c r="AU25" s="2"/>
      <c r="AV25" s="2"/>
      <c r="AW25" s="2"/>
      <c r="AX25" s="2"/>
      <c r="AY25" s="52">
        <f t="shared" si="19"/>
        <v>80</v>
      </c>
      <c r="AZ25" s="13"/>
      <c r="BA25" s="55" t="s">
        <v>94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>
      <c r="A26" s="14">
        <v>16</v>
      </c>
      <c r="B26" s="14">
        <v>61280</v>
      </c>
      <c r="C26" s="14" t="s">
        <v>61</v>
      </c>
      <c r="D26" s="13"/>
      <c r="E26" s="14">
        <f t="shared" si="0"/>
        <v>79</v>
      </c>
      <c r="F26" s="13"/>
      <c r="G26" s="24" t="str">
        <f t="shared" si="1"/>
        <v/>
      </c>
      <c r="H26" s="24">
        <f t="shared" si="2"/>
        <v>79</v>
      </c>
      <c r="I26" s="24" t="str">
        <f t="shared" si="3"/>
        <v/>
      </c>
      <c r="J26" s="24">
        <f t="shared" si="4"/>
        <v>90</v>
      </c>
      <c r="K26" s="29" t="str">
        <f t="shared" si="5"/>
        <v>B</v>
      </c>
      <c r="L26" s="110" t="s">
        <v>95</v>
      </c>
      <c r="M26" s="13"/>
      <c r="N26" s="37" t="str">
        <f t="shared" si="6"/>
        <v/>
      </c>
      <c r="O26" s="2"/>
      <c r="P26" s="2"/>
      <c r="Q26" s="13"/>
      <c r="R26" s="3">
        <v>78</v>
      </c>
      <c r="S26" s="1"/>
      <c r="T26" s="40">
        <f t="shared" si="7"/>
        <v>78</v>
      </c>
      <c r="U26" s="1">
        <v>78</v>
      </c>
      <c r="V26" s="1"/>
      <c r="W26" s="40">
        <f t="shared" si="8"/>
        <v>78</v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>
        <f t="shared" si="12"/>
        <v>78</v>
      </c>
      <c r="AH26" s="14">
        <f t="shared" si="13"/>
        <v>78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>
        <f t="shared" si="17"/>
        <v>78</v>
      </c>
      <c r="AM26" s="6">
        <v>80</v>
      </c>
      <c r="AN26" s="2"/>
      <c r="AO26" s="2"/>
      <c r="AP26" s="2"/>
      <c r="AQ26" s="2"/>
      <c r="AR26" s="50">
        <f t="shared" si="18"/>
        <v>80</v>
      </c>
      <c r="AS26" s="13"/>
      <c r="AT26" s="6">
        <v>90</v>
      </c>
      <c r="AU26" s="2"/>
      <c r="AV26" s="2"/>
      <c r="AW26" s="2"/>
      <c r="AX26" s="2"/>
      <c r="AY26" s="52">
        <f t="shared" si="19"/>
        <v>90</v>
      </c>
      <c r="AZ26" s="13"/>
      <c r="BA26" s="55" t="s">
        <v>93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>
      <c r="A27" s="14">
        <v>17</v>
      </c>
      <c r="B27" s="14">
        <v>61294</v>
      </c>
      <c r="C27" s="14" t="s">
        <v>62</v>
      </c>
      <c r="D27" s="13"/>
      <c r="E27" s="14">
        <f t="shared" si="0"/>
        <v>79</v>
      </c>
      <c r="F27" s="13"/>
      <c r="G27" s="24" t="str">
        <f t="shared" si="1"/>
        <v/>
      </c>
      <c r="H27" s="24">
        <f t="shared" si="2"/>
        <v>79</v>
      </c>
      <c r="I27" s="24" t="str">
        <f t="shared" si="3"/>
        <v/>
      </c>
      <c r="J27" s="24">
        <f t="shared" si="4"/>
        <v>80</v>
      </c>
      <c r="K27" s="29" t="str">
        <f t="shared" si="5"/>
        <v>A</v>
      </c>
      <c r="L27" s="110" t="s">
        <v>95</v>
      </c>
      <c r="M27" s="13"/>
      <c r="N27" s="37" t="str">
        <f t="shared" si="6"/>
        <v/>
      </c>
      <c r="O27" s="2"/>
      <c r="P27" s="2"/>
      <c r="Q27" s="13"/>
      <c r="R27" s="3">
        <v>78</v>
      </c>
      <c r="S27" s="1"/>
      <c r="T27" s="40">
        <f t="shared" si="7"/>
        <v>78</v>
      </c>
      <c r="U27" s="1">
        <v>78</v>
      </c>
      <c r="V27" s="1"/>
      <c r="W27" s="40">
        <f t="shared" si="8"/>
        <v>78</v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>
        <f t="shared" si="12"/>
        <v>78</v>
      </c>
      <c r="AH27" s="14">
        <f t="shared" si="13"/>
        <v>78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>
        <f t="shared" si="17"/>
        <v>78</v>
      </c>
      <c r="AM27" s="6">
        <v>80</v>
      </c>
      <c r="AN27" s="2"/>
      <c r="AO27" s="2"/>
      <c r="AP27" s="2"/>
      <c r="AQ27" s="2"/>
      <c r="AR27" s="50">
        <f t="shared" si="18"/>
        <v>80</v>
      </c>
      <c r="AS27" s="13"/>
      <c r="AT27" s="6">
        <v>80</v>
      </c>
      <c r="AU27" s="2"/>
      <c r="AV27" s="2"/>
      <c r="AW27" s="2"/>
      <c r="AX27" s="2"/>
      <c r="AY27" s="52">
        <f t="shared" si="19"/>
        <v>80</v>
      </c>
      <c r="AZ27" s="13"/>
      <c r="BA27" s="55" t="s">
        <v>94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>
      <c r="A28" s="14">
        <v>18</v>
      </c>
      <c r="B28" s="14">
        <v>61308</v>
      </c>
      <c r="C28" s="14" t="s">
        <v>63</v>
      </c>
      <c r="D28" s="13"/>
      <c r="E28" s="14">
        <f t="shared" si="0"/>
        <v>79</v>
      </c>
      <c r="F28" s="13"/>
      <c r="G28" s="24" t="str">
        <f t="shared" si="1"/>
        <v/>
      </c>
      <c r="H28" s="24">
        <f t="shared" si="2"/>
        <v>79</v>
      </c>
      <c r="I28" s="24" t="str">
        <f t="shared" si="3"/>
        <v/>
      </c>
      <c r="J28" s="24">
        <f t="shared" si="4"/>
        <v>80</v>
      </c>
      <c r="K28" s="29" t="str">
        <f t="shared" si="5"/>
        <v>B</v>
      </c>
      <c r="L28" s="110" t="s">
        <v>95</v>
      </c>
      <c r="M28" s="13"/>
      <c r="N28" s="37" t="str">
        <f t="shared" si="6"/>
        <v/>
      </c>
      <c r="O28" s="2"/>
      <c r="P28" s="2"/>
      <c r="Q28" s="13"/>
      <c r="R28" s="3">
        <v>78</v>
      </c>
      <c r="S28" s="1"/>
      <c r="T28" s="40">
        <f t="shared" si="7"/>
        <v>78</v>
      </c>
      <c r="U28" s="1">
        <v>78</v>
      </c>
      <c r="V28" s="1"/>
      <c r="W28" s="40">
        <f t="shared" si="8"/>
        <v>78</v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>
        <f t="shared" si="12"/>
        <v>78</v>
      </c>
      <c r="AH28" s="14">
        <f t="shared" si="13"/>
        <v>78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>
        <f t="shared" si="17"/>
        <v>78</v>
      </c>
      <c r="AM28" s="6">
        <v>80</v>
      </c>
      <c r="AN28" s="2"/>
      <c r="AO28" s="2"/>
      <c r="AP28" s="2"/>
      <c r="AQ28" s="2"/>
      <c r="AR28" s="50">
        <f t="shared" si="18"/>
        <v>80</v>
      </c>
      <c r="AS28" s="13"/>
      <c r="AT28" s="6">
        <v>80</v>
      </c>
      <c r="AU28" s="2"/>
      <c r="AV28" s="2"/>
      <c r="AW28" s="2"/>
      <c r="AX28" s="2"/>
      <c r="AY28" s="52">
        <f t="shared" si="19"/>
        <v>80</v>
      </c>
      <c r="AZ28" s="13"/>
      <c r="BA28" s="55" t="s">
        <v>93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>
      <c r="A29" s="14">
        <v>19</v>
      </c>
      <c r="B29" s="14">
        <v>61322</v>
      </c>
      <c r="C29" s="14" t="s">
        <v>64</v>
      </c>
      <c r="D29" s="13"/>
      <c r="E29" s="14">
        <f t="shared" si="0"/>
        <v>79</v>
      </c>
      <c r="F29" s="13"/>
      <c r="G29" s="24" t="str">
        <f t="shared" si="1"/>
        <v/>
      </c>
      <c r="H29" s="24">
        <f t="shared" si="2"/>
        <v>79</v>
      </c>
      <c r="I29" s="24" t="str">
        <f t="shared" si="3"/>
        <v/>
      </c>
      <c r="J29" s="24">
        <f t="shared" si="4"/>
        <v>85</v>
      </c>
      <c r="K29" s="29" t="str">
        <f t="shared" si="5"/>
        <v>B</v>
      </c>
      <c r="L29" s="110" t="s">
        <v>95</v>
      </c>
      <c r="M29" s="13"/>
      <c r="N29" s="37" t="str">
        <f t="shared" si="6"/>
        <v/>
      </c>
      <c r="O29" s="2"/>
      <c r="P29" s="2"/>
      <c r="Q29" s="13"/>
      <c r="R29" s="3">
        <v>78</v>
      </c>
      <c r="S29" s="1"/>
      <c r="T29" s="40">
        <f t="shared" si="7"/>
        <v>78</v>
      </c>
      <c r="U29" s="1">
        <v>78</v>
      </c>
      <c r="V29" s="1"/>
      <c r="W29" s="40">
        <f t="shared" si="8"/>
        <v>78</v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>
        <f t="shared" si="12"/>
        <v>78</v>
      </c>
      <c r="AH29" s="14">
        <f t="shared" si="13"/>
        <v>78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>
        <f t="shared" si="17"/>
        <v>78</v>
      </c>
      <c r="AM29" s="6">
        <v>80</v>
      </c>
      <c r="AN29" s="2"/>
      <c r="AO29" s="2"/>
      <c r="AP29" s="2"/>
      <c r="AQ29" s="2"/>
      <c r="AR29" s="50">
        <f t="shared" si="18"/>
        <v>80</v>
      </c>
      <c r="AS29" s="13"/>
      <c r="AT29" s="6">
        <v>85</v>
      </c>
      <c r="AU29" s="2"/>
      <c r="AV29" s="2"/>
      <c r="AW29" s="2"/>
      <c r="AX29" s="2"/>
      <c r="AY29" s="52">
        <f t="shared" si="19"/>
        <v>85</v>
      </c>
      <c r="AZ29" s="13"/>
      <c r="BA29" s="55" t="s">
        <v>93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>
      <c r="A30" s="14">
        <v>20</v>
      </c>
      <c r="B30" s="14">
        <v>61336</v>
      </c>
      <c r="C30" s="14" t="s">
        <v>65</v>
      </c>
      <c r="D30" s="13"/>
      <c r="E30" s="14">
        <f t="shared" si="0"/>
        <v>83</v>
      </c>
      <c r="F30" s="13"/>
      <c r="G30" s="24" t="str">
        <f t="shared" si="1"/>
        <v/>
      </c>
      <c r="H30" s="24">
        <f t="shared" si="2"/>
        <v>83</v>
      </c>
      <c r="I30" s="24" t="str">
        <f t="shared" si="3"/>
        <v/>
      </c>
      <c r="J30" s="24">
        <f t="shared" si="4"/>
        <v>80</v>
      </c>
      <c r="K30" s="29" t="str">
        <f t="shared" si="5"/>
        <v>B</v>
      </c>
      <c r="L30" s="110" t="s">
        <v>95</v>
      </c>
      <c r="M30" s="13"/>
      <c r="N30" s="37" t="str">
        <f t="shared" si="6"/>
        <v/>
      </c>
      <c r="O30" s="2"/>
      <c r="P30" s="2"/>
      <c r="Q30" s="13"/>
      <c r="R30" s="3">
        <v>78</v>
      </c>
      <c r="S30" s="1"/>
      <c r="T30" s="40">
        <f t="shared" si="7"/>
        <v>78</v>
      </c>
      <c r="U30" s="1">
        <v>90</v>
      </c>
      <c r="V30" s="1"/>
      <c r="W30" s="40">
        <f t="shared" si="8"/>
        <v>90</v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>
        <f t="shared" si="12"/>
        <v>78</v>
      </c>
      <c r="AH30" s="14">
        <f t="shared" si="13"/>
        <v>90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>
        <f t="shared" si="17"/>
        <v>84</v>
      </c>
      <c r="AM30" s="6">
        <v>80</v>
      </c>
      <c r="AN30" s="2"/>
      <c r="AO30" s="2"/>
      <c r="AP30" s="2"/>
      <c r="AQ30" s="2"/>
      <c r="AR30" s="50">
        <f t="shared" si="18"/>
        <v>80</v>
      </c>
      <c r="AS30" s="13"/>
      <c r="AT30" s="6">
        <v>80</v>
      </c>
      <c r="AU30" s="2"/>
      <c r="AV30" s="2"/>
      <c r="AW30" s="2"/>
      <c r="AX30" s="2"/>
      <c r="AY30" s="52">
        <f t="shared" si="19"/>
        <v>80</v>
      </c>
      <c r="AZ30" s="13"/>
      <c r="BA30" s="55" t="s">
        <v>93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>
      <c r="A31" s="14">
        <v>21</v>
      </c>
      <c r="B31" s="14">
        <v>61350</v>
      </c>
      <c r="C31" s="14" t="s">
        <v>66</v>
      </c>
      <c r="D31" s="13"/>
      <c r="E31" s="14">
        <f t="shared" si="0"/>
        <v>78</v>
      </c>
      <c r="F31" s="13"/>
      <c r="G31" s="24" t="str">
        <f t="shared" si="1"/>
        <v/>
      </c>
      <c r="H31" s="24">
        <f t="shared" si="2"/>
        <v>78</v>
      </c>
      <c r="I31" s="24" t="str">
        <f t="shared" si="3"/>
        <v/>
      </c>
      <c r="J31" s="24">
        <f t="shared" si="4"/>
        <v>80</v>
      </c>
      <c r="K31" s="29" t="str">
        <f t="shared" si="5"/>
        <v>B</v>
      </c>
      <c r="L31" s="110" t="s">
        <v>95</v>
      </c>
      <c r="M31" s="13"/>
      <c r="N31" s="37" t="str">
        <f t="shared" si="6"/>
        <v/>
      </c>
      <c r="O31" s="2"/>
      <c r="P31" s="2"/>
      <c r="Q31" s="13"/>
      <c r="R31" s="3">
        <v>77</v>
      </c>
      <c r="S31" s="1"/>
      <c r="T31" s="40">
        <f t="shared" si="7"/>
        <v>77</v>
      </c>
      <c r="U31" s="1">
        <v>78</v>
      </c>
      <c r="V31" s="1"/>
      <c r="W31" s="40">
        <f t="shared" si="8"/>
        <v>78</v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>
        <f t="shared" si="12"/>
        <v>77</v>
      </c>
      <c r="AH31" s="14">
        <f t="shared" si="13"/>
        <v>78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>
        <f t="shared" si="17"/>
        <v>77.5</v>
      </c>
      <c r="AM31" s="6">
        <v>80</v>
      </c>
      <c r="AN31" s="2"/>
      <c r="AO31" s="2"/>
      <c r="AP31" s="2"/>
      <c r="AQ31" s="2"/>
      <c r="AR31" s="50">
        <f t="shared" si="18"/>
        <v>80</v>
      </c>
      <c r="AS31" s="13"/>
      <c r="AT31" s="6">
        <v>80</v>
      </c>
      <c r="AU31" s="2"/>
      <c r="AV31" s="2"/>
      <c r="AW31" s="2"/>
      <c r="AX31" s="2"/>
      <c r="AY31" s="52">
        <f t="shared" si="19"/>
        <v>80</v>
      </c>
      <c r="AZ31" s="13"/>
      <c r="BA31" s="55" t="s">
        <v>93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>
      <c r="A32" s="14">
        <v>22</v>
      </c>
      <c r="B32" s="14">
        <v>61364</v>
      </c>
      <c r="C32" s="14" t="s">
        <v>67</v>
      </c>
      <c r="D32" s="13"/>
      <c r="E32" s="14">
        <f t="shared" si="0"/>
        <v>82</v>
      </c>
      <c r="F32" s="13"/>
      <c r="G32" s="24" t="str">
        <f t="shared" si="1"/>
        <v/>
      </c>
      <c r="H32" s="24">
        <f t="shared" si="2"/>
        <v>82</v>
      </c>
      <c r="I32" s="24" t="str">
        <f t="shared" si="3"/>
        <v/>
      </c>
      <c r="J32" s="24">
        <f t="shared" si="4"/>
        <v>80</v>
      </c>
      <c r="K32" s="29" t="str">
        <f t="shared" si="5"/>
        <v>B</v>
      </c>
      <c r="L32" s="110" t="s">
        <v>95</v>
      </c>
      <c r="M32" s="13"/>
      <c r="N32" s="37" t="str">
        <f t="shared" si="6"/>
        <v/>
      </c>
      <c r="O32" s="2"/>
      <c r="P32" s="2"/>
      <c r="Q32" s="13"/>
      <c r="R32" s="3">
        <v>77</v>
      </c>
      <c r="S32" s="1"/>
      <c r="T32" s="40">
        <f t="shared" si="7"/>
        <v>77</v>
      </c>
      <c r="U32" s="1">
        <v>85</v>
      </c>
      <c r="V32" s="1"/>
      <c r="W32" s="40">
        <f t="shared" si="8"/>
        <v>85</v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>
        <f t="shared" si="12"/>
        <v>77</v>
      </c>
      <c r="AH32" s="14">
        <f t="shared" si="13"/>
        <v>85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>
        <f t="shared" si="17"/>
        <v>81</v>
      </c>
      <c r="AM32" s="6">
        <v>85</v>
      </c>
      <c r="AN32" s="2"/>
      <c r="AO32" s="2"/>
      <c r="AP32" s="2"/>
      <c r="AQ32" s="2"/>
      <c r="AR32" s="50">
        <f t="shared" si="18"/>
        <v>85</v>
      </c>
      <c r="AS32" s="13"/>
      <c r="AT32" s="6">
        <v>80</v>
      </c>
      <c r="AU32" s="2"/>
      <c r="AV32" s="2"/>
      <c r="AW32" s="2"/>
      <c r="AX32" s="2"/>
      <c r="AY32" s="52">
        <f t="shared" si="19"/>
        <v>80</v>
      </c>
      <c r="AZ32" s="13"/>
      <c r="BA32" s="55" t="s">
        <v>93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>
      <c r="A33" s="14">
        <v>23</v>
      </c>
      <c r="B33" s="14">
        <v>61378</v>
      </c>
      <c r="C33" s="14" t="s">
        <v>68</v>
      </c>
      <c r="D33" s="13"/>
      <c r="E33" s="14">
        <f t="shared" si="0"/>
        <v>78</v>
      </c>
      <c r="F33" s="13"/>
      <c r="G33" s="24" t="str">
        <f t="shared" si="1"/>
        <v/>
      </c>
      <c r="H33" s="24">
        <f t="shared" si="2"/>
        <v>78</v>
      </c>
      <c r="I33" s="24" t="str">
        <f t="shared" si="3"/>
        <v/>
      </c>
      <c r="J33" s="24">
        <f t="shared" si="4"/>
        <v>85</v>
      </c>
      <c r="K33" s="29" t="str">
        <f t="shared" si="5"/>
        <v>B</v>
      </c>
      <c r="L33" s="110" t="s">
        <v>95</v>
      </c>
      <c r="M33" s="13"/>
      <c r="N33" s="37" t="str">
        <f t="shared" si="6"/>
        <v/>
      </c>
      <c r="O33" s="2"/>
      <c r="P33" s="2"/>
      <c r="Q33" s="13"/>
      <c r="R33" s="3">
        <v>77</v>
      </c>
      <c r="S33" s="1"/>
      <c r="T33" s="40">
        <f t="shared" si="7"/>
        <v>77</v>
      </c>
      <c r="U33" s="1">
        <v>78</v>
      </c>
      <c r="V33" s="1"/>
      <c r="W33" s="40">
        <f t="shared" si="8"/>
        <v>78</v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>
        <f t="shared" si="12"/>
        <v>77</v>
      </c>
      <c r="AH33" s="14">
        <f t="shared" si="13"/>
        <v>78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>
        <f t="shared" si="17"/>
        <v>77.5</v>
      </c>
      <c r="AM33" s="6">
        <v>80</v>
      </c>
      <c r="AN33" s="2"/>
      <c r="AO33" s="2"/>
      <c r="AP33" s="2"/>
      <c r="AQ33" s="2"/>
      <c r="AR33" s="50">
        <f t="shared" si="18"/>
        <v>80</v>
      </c>
      <c r="AS33" s="13"/>
      <c r="AT33" s="6">
        <v>85</v>
      </c>
      <c r="AU33" s="2"/>
      <c r="AV33" s="2"/>
      <c r="AW33" s="2"/>
      <c r="AX33" s="2"/>
      <c r="AY33" s="52">
        <f t="shared" si="19"/>
        <v>85</v>
      </c>
      <c r="AZ33" s="13"/>
      <c r="BA33" s="55" t="s">
        <v>93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>
      <c r="A34" s="14">
        <v>24</v>
      </c>
      <c r="B34" s="14">
        <v>61392</v>
      </c>
      <c r="C34" s="14" t="s">
        <v>69</v>
      </c>
      <c r="D34" s="13"/>
      <c r="E34" s="14">
        <f t="shared" si="0"/>
        <v>84</v>
      </c>
      <c r="F34" s="13"/>
      <c r="G34" s="24" t="str">
        <f t="shared" si="1"/>
        <v/>
      </c>
      <c r="H34" s="24">
        <f t="shared" si="2"/>
        <v>84</v>
      </c>
      <c r="I34" s="24" t="str">
        <f t="shared" si="3"/>
        <v/>
      </c>
      <c r="J34" s="24">
        <f t="shared" si="4"/>
        <v>85</v>
      </c>
      <c r="K34" s="29" t="str">
        <f t="shared" si="5"/>
        <v>A</v>
      </c>
      <c r="L34" s="110" t="s">
        <v>95</v>
      </c>
      <c r="M34" s="13"/>
      <c r="N34" s="37" t="str">
        <f t="shared" si="6"/>
        <v/>
      </c>
      <c r="O34" s="2"/>
      <c r="P34" s="2"/>
      <c r="Q34" s="13"/>
      <c r="R34" s="3">
        <v>78</v>
      </c>
      <c r="S34" s="1"/>
      <c r="T34" s="40">
        <f t="shared" si="7"/>
        <v>78</v>
      </c>
      <c r="U34" s="1">
        <v>94</v>
      </c>
      <c r="V34" s="1"/>
      <c r="W34" s="40">
        <f t="shared" si="8"/>
        <v>94</v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>
        <f t="shared" si="12"/>
        <v>78</v>
      </c>
      <c r="AH34" s="14">
        <f t="shared" si="13"/>
        <v>94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>
        <f t="shared" si="17"/>
        <v>86</v>
      </c>
      <c r="AM34" s="6">
        <v>80</v>
      </c>
      <c r="AN34" s="2"/>
      <c r="AO34" s="2"/>
      <c r="AP34" s="2"/>
      <c r="AQ34" s="2"/>
      <c r="AR34" s="50">
        <f t="shared" si="18"/>
        <v>80</v>
      </c>
      <c r="AS34" s="13"/>
      <c r="AT34" s="6">
        <v>85</v>
      </c>
      <c r="AU34" s="2"/>
      <c r="AV34" s="2"/>
      <c r="AW34" s="2"/>
      <c r="AX34" s="2"/>
      <c r="AY34" s="52">
        <f t="shared" si="19"/>
        <v>85</v>
      </c>
      <c r="AZ34" s="13"/>
      <c r="BA34" s="55" t="s">
        <v>94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>
      <c r="A35" s="14">
        <v>25</v>
      </c>
      <c r="B35" s="14">
        <v>61406</v>
      </c>
      <c r="C35" s="14" t="s">
        <v>70</v>
      </c>
      <c r="D35" s="13"/>
      <c r="E35" s="14">
        <f t="shared" si="0"/>
        <v>79</v>
      </c>
      <c r="F35" s="13"/>
      <c r="G35" s="24" t="str">
        <f t="shared" si="1"/>
        <v/>
      </c>
      <c r="H35" s="24">
        <f t="shared" si="2"/>
        <v>79</v>
      </c>
      <c r="I35" s="24" t="str">
        <f t="shared" si="3"/>
        <v/>
      </c>
      <c r="J35" s="24">
        <f t="shared" si="4"/>
        <v>90</v>
      </c>
      <c r="K35" s="29" t="str">
        <f t="shared" si="5"/>
        <v>B</v>
      </c>
      <c r="L35" s="110" t="s">
        <v>95</v>
      </c>
      <c r="M35" s="13"/>
      <c r="N35" s="37" t="str">
        <f t="shared" si="6"/>
        <v/>
      </c>
      <c r="O35" s="2"/>
      <c r="P35" s="2"/>
      <c r="Q35" s="13"/>
      <c r="R35" s="3">
        <v>77</v>
      </c>
      <c r="S35" s="1"/>
      <c r="T35" s="40">
        <f t="shared" si="7"/>
        <v>77</v>
      </c>
      <c r="U35" s="1">
        <v>81</v>
      </c>
      <c r="V35" s="1"/>
      <c r="W35" s="40">
        <f t="shared" si="8"/>
        <v>81</v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>
        <f t="shared" si="12"/>
        <v>77</v>
      </c>
      <c r="AH35" s="14">
        <f t="shared" si="13"/>
        <v>81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>
        <f t="shared" si="17"/>
        <v>79</v>
      </c>
      <c r="AM35" s="6">
        <v>80</v>
      </c>
      <c r="AN35" s="2"/>
      <c r="AO35" s="2"/>
      <c r="AP35" s="2"/>
      <c r="AQ35" s="2"/>
      <c r="AR35" s="50">
        <f t="shared" si="18"/>
        <v>80</v>
      </c>
      <c r="AS35" s="13"/>
      <c r="AT35" s="6">
        <v>90</v>
      </c>
      <c r="AU35" s="2"/>
      <c r="AV35" s="2"/>
      <c r="AW35" s="2"/>
      <c r="AX35" s="2"/>
      <c r="AY35" s="52">
        <f t="shared" si="19"/>
        <v>90</v>
      </c>
      <c r="AZ35" s="13"/>
      <c r="BA35" s="55" t="s">
        <v>93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>
      <c r="A36" s="14">
        <v>26</v>
      </c>
      <c r="B36" s="14">
        <v>61420</v>
      </c>
      <c r="C36" s="14" t="s">
        <v>71</v>
      </c>
      <c r="D36" s="13"/>
      <c r="E36" s="14">
        <f t="shared" si="0"/>
        <v>79</v>
      </c>
      <c r="F36" s="13"/>
      <c r="G36" s="24" t="str">
        <f t="shared" si="1"/>
        <v/>
      </c>
      <c r="H36" s="24">
        <f t="shared" si="2"/>
        <v>79</v>
      </c>
      <c r="I36" s="24" t="str">
        <f t="shared" si="3"/>
        <v/>
      </c>
      <c r="J36" s="24">
        <f t="shared" si="4"/>
        <v>80</v>
      </c>
      <c r="K36" s="29" t="str">
        <f t="shared" si="5"/>
        <v>B</v>
      </c>
      <c r="L36" s="110" t="s">
        <v>95</v>
      </c>
      <c r="M36" s="13"/>
      <c r="N36" s="37" t="str">
        <f t="shared" si="6"/>
        <v/>
      </c>
      <c r="O36" s="2"/>
      <c r="P36" s="2"/>
      <c r="Q36" s="13"/>
      <c r="R36" s="3">
        <v>79</v>
      </c>
      <c r="S36" s="1"/>
      <c r="T36" s="40">
        <f t="shared" si="7"/>
        <v>79</v>
      </c>
      <c r="U36" s="1">
        <v>78</v>
      </c>
      <c r="V36" s="1"/>
      <c r="W36" s="40">
        <f t="shared" si="8"/>
        <v>78</v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>
        <f t="shared" si="12"/>
        <v>79</v>
      </c>
      <c r="AH36" s="14">
        <f t="shared" si="13"/>
        <v>78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>
        <f t="shared" si="17"/>
        <v>78.5</v>
      </c>
      <c r="AM36" s="6">
        <v>80</v>
      </c>
      <c r="AN36" s="2"/>
      <c r="AO36" s="2"/>
      <c r="AP36" s="2"/>
      <c r="AQ36" s="2"/>
      <c r="AR36" s="50">
        <f t="shared" si="18"/>
        <v>80</v>
      </c>
      <c r="AS36" s="13"/>
      <c r="AT36" s="6">
        <v>80</v>
      </c>
      <c r="AU36" s="2"/>
      <c r="AV36" s="2"/>
      <c r="AW36" s="2"/>
      <c r="AX36" s="2"/>
      <c r="AY36" s="52">
        <f t="shared" si="19"/>
        <v>80</v>
      </c>
      <c r="AZ36" s="13"/>
      <c r="BA36" s="55" t="s">
        <v>93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>
      <c r="A37" s="14">
        <v>27</v>
      </c>
      <c r="B37" s="14">
        <v>61434</v>
      </c>
      <c r="C37" s="14" t="s">
        <v>72</v>
      </c>
      <c r="D37" s="13"/>
      <c r="E37" s="14">
        <f t="shared" si="0"/>
        <v>86</v>
      </c>
      <c r="F37" s="13"/>
      <c r="G37" s="24" t="str">
        <f t="shared" si="1"/>
        <v/>
      </c>
      <c r="H37" s="24">
        <f t="shared" si="2"/>
        <v>86</v>
      </c>
      <c r="I37" s="24" t="str">
        <f t="shared" si="3"/>
        <v/>
      </c>
      <c r="J37" s="24">
        <f t="shared" si="4"/>
        <v>85</v>
      </c>
      <c r="K37" s="29" t="str">
        <f t="shared" si="5"/>
        <v>B</v>
      </c>
      <c r="L37" s="110" t="s">
        <v>95</v>
      </c>
      <c r="M37" s="13"/>
      <c r="N37" s="37" t="str">
        <f t="shared" si="6"/>
        <v/>
      </c>
      <c r="O37" s="2"/>
      <c r="P37" s="2"/>
      <c r="Q37" s="13"/>
      <c r="R37" s="3">
        <v>92</v>
      </c>
      <c r="S37" s="1"/>
      <c r="T37" s="40">
        <f t="shared" si="7"/>
        <v>92</v>
      </c>
      <c r="U37" s="1">
        <v>82</v>
      </c>
      <c r="V37" s="1"/>
      <c r="W37" s="40">
        <f t="shared" si="8"/>
        <v>82</v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>
        <f t="shared" si="12"/>
        <v>92</v>
      </c>
      <c r="AH37" s="14">
        <f t="shared" si="13"/>
        <v>82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>
        <f t="shared" si="17"/>
        <v>87</v>
      </c>
      <c r="AM37" s="6">
        <v>85</v>
      </c>
      <c r="AN37" s="2"/>
      <c r="AO37" s="2"/>
      <c r="AP37" s="2"/>
      <c r="AQ37" s="2"/>
      <c r="AR37" s="50">
        <f t="shared" si="18"/>
        <v>85</v>
      </c>
      <c r="AS37" s="13"/>
      <c r="AT37" s="6">
        <v>85</v>
      </c>
      <c r="AU37" s="2"/>
      <c r="AV37" s="2"/>
      <c r="AW37" s="2"/>
      <c r="AX37" s="2"/>
      <c r="AY37" s="52">
        <f t="shared" si="19"/>
        <v>85</v>
      </c>
      <c r="AZ37" s="13"/>
      <c r="BA37" s="55" t="s">
        <v>93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>
      <c r="A38" s="14">
        <v>28</v>
      </c>
      <c r="B38" s="14">
        <v>61448</v>
      </c>
      <c r="C38" s="14" t="s">
        <v>73</v>
      </c>
      <c r="D38" s="13"/>
      <c r="E38" s="14">
        <f t="shared" si="0"/>
        <v>87</v>
      </c>
      <c r="F38" s="13"/>
      <c r="G38" s="24" t="str">
        <f t="shared" si="1"/>
        <v/>
      </c>
      <c r="H38" s="24">
        <f t="shared" si="2"/>
        <v>87</v>
      </c>
      <c r="I38" s="24" t="str">
        <f t="shared" si="3"/>
        <v/>
      </c>
      <c r="J38" s="24">
        <f t="shared" si="4"/>
        <v>90</v>
      </c>
      <c r="K38" s="29" t="str">
        <f t="shared" si="5"/>
        <v>A</v>
      </c>
      <c r="L38" s="110" t="s">
        <v>95</v>
      </c>
      <c r="M38" s="13"/>
      <c r="N38" s="37" t="str">
        <f t="shared" si="6"/>
        <v/>
      </c>
      <c r="O38" s="2"/>
      <c r="P38" s="2"/>
      <c r="Q38" s="13"/>
      <c r="R38" s="3">
        <v>92</v>
      </c>
      <c r="S38" s="1"/>
      <c r="T38" s="40">
        <f t="shared" si="7"/>
        <v>92</v>
      </c>
      <c r="U38" s="1">
        <v>85</v>
      </c>
      <c r="V38" s="1"/>
      <c r="W38" s="40">
        <f t="shared" si="8"/>
        <v>85</v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>
        <f t="shared" si="12"/>
        <v>92</v>
      </c>
      <c r="AH38" s="14">
        <f t="shared" si="13"/>
        <v>85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>
        <f t="shared" si="17"/>
        <v>88.5</v>
      </c>
      <c r="AM38" s="6">
        <v>85</v>
      </c>
      <c r="AN38" s="2"/>
      <c r="AO38" s="2"/>
      <c r="AP38" s="2"/>
      <c r="AQ38" s="2"/>
      <c r="AR38" s="50">
        <f t="shared" si="18"/>
        <v>85</v>
      </c>
      <c r="AS38" s="13"/>
      <c r="AT38" s="6">
        <v>90</v>
      </c>
      <c r="AU38" s="2"/>
      <c r="AV38" s="2"/>
      <c r="AW38" s="2"/>
      <c r="AX38" s="2"/>
      <c r="AY38" s="52">
        <f t="shared" si="19"/>
        <v>90</v>
      </c>
      <c r="AZ38" s="13"/>
      <c r="BA38" s="55" t="s">
        <v>94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>
      <c r="A39" s="14">
        <v>29</v>
      </c>
      <c r="B39" s="14">
        <v>61462</v>
      </c>
      <c r="C39" s="14" t="s">
        <v>74</v>
      </c>
      <c r="D39" s="13"/>
      <c r="E39" s="14">
        <f t="shared" si="0"/>
        <v>83</v>
      </c>
      <c r="F39" s="13"/>
      <c r="G39" s="24" t="str">
        <f t="shared" si="1"/>
        <v/>
      </c>
      <c r="H39" s="24">
        <f t="shared" si="2"/>
        <v>83</v>
      </c>
      <c r="I39" s="24" t="str">
        <f t="shared" si="3"/>
        <v/>
      </c>
      <c r="J39" s="24">
        <f t="shared" si="4"/>
        <v>85</v>
      </c>
      <c r="K39" s="29" t="str">
        <f t="shared" si="5"/>
        <v>B</v>
      </c>
      <c r="L39" s="110" t="s">
        <v>95</v>
      </c>
      <c r="M39" s="13"/>
      <c r="N39" s="37" t="str">
        <f t="shared" si="6"/>
        <v/>
      </c>
      <c r="O39" s="2"/>
      <c r="P39" s="2"/>
      <c r="Q39" s="13"/>
      <c r="R39" s="3">
        <v>81</v>
      </c>
      <c r="S39" s="1"/>
      <c r="T39" s="40">
        <f t="shared" si="7"/>
        <v>81</v>
      </c>
      <c r="U39" s="1">
        <v>86</v>
      </c>
      <c r="V39" s="1"/>
      <c r="W39" s="40">
        <f t="shared" si="8"/>
        <v>86</v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>
        <f t="shared" si="12"/>
        <v>81</v>
      </c>
      <c r="AH39" s="14">
        <f t="shared" si="13"/>
        <v>86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>
        <f t="shared" si="17"/>
        <v>83.5</v>
      </c>
      <c r="AM39" s="6">
        <v>82</v>
      </c>
      <c r="AN39" s="2"/>
      <c r="AO39" s="2"/>
      <c r="AP39" s="2"/>
      <c r="AQ39" s="2"/>
      <c r="AR39" s="50">
        <f t="shared" si="18"/>
        <v>82</v>
      </c>
      <c r="AS39" s="13"/>
      <c r="AT39" s="6">
        <v>85</v>
      </c>
      <c r="AU39" s="2"/>
      <c r="AV39" s="2"/>
      <c r="AW39" s="2"/>
      <c r="AX39" s="2"/>
      <c r="AY39" s="52">
        <f t="shared" si="19"/>
        <v>85</v>
      </c>
      <c r="AZ39" s="13"/>
      <c r="BA39" s="55" t="s">
        <v>93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>
      <c r="A40" s="14">
        <v>30</v>
      </c>
      <c r="B40" s="14">
        <v>61476</v>
      </c>
      <c r="C40" s="14" t="s">
        <v>75</v>
      </c>
      <c r="D40" s="13"/>
      <c r="E40" s="14">
        <f t="shared" si="0"/>
        <v>83</v>
      </c>
      <c r="F40" s="13"/>
      <c r="G40" s="24" t="str">
        <f t="shared" si="1"/>
        <v/>
      </c>
      <c r="H40" s="24">
        <f t="shared" si="2"/>
        <v>83</v>
      </c>
      <c r="I40" s="24" t="str">
        <f t="shared" si="3"/>
        <v/>
      </c>
      <c r="J40" s="24">
        <f t="shared" si="4"/>
        <v>85</v>
      </c>
      <c r="K40" s="29" t="str">
        <f t="shared" si="5"/>
        <v>B</v>
      </c>
      <c r="L40" s="110" t="s">
        <v>95</v>
      </c>
      <c r="M40" s="13"/>
      <c r="N40" s="37" t="str">
        <f t="shared" si="6"/>
        <v/>
      </c>
      <c r="O40" s="2"/>
      <c r="P40" s="2"/>
      <c r="Q40" s="13"/>
      <c r="R40" s="3">
        <v>82</v>
      </c>
      <c r="S40" s="1"/>
      <c r="T40" s="40">
        <f t="shared" si="7"/>
        <v>82</v>
      </c>
      <c r="U40" s="1">
        <v>84</v>
      </c>
      <c r="V40" s="1"/>
      <c r="W40" s="40">
        <f t="shared" si="8"/>
        <v>84</v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>
        <f t="shared" si="12"/>
        <v>82</v>
      </c>
      <c r="AH40" s="14">
        <f t="shared" si="13"/>
        <v>84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>
        <f t="shared" si="17"/>
        <v>83</v>
      </c>
      <c r="AM40" s="6">
        <v>82</v>
      </c>
      <c r="AN40" s="2"/>
      <c r="AO40" s="2"/>
      <c r="AP40" s="2"/>
      <c r="AQ40" s="2"/>
      <c r="AR40" s="50">
        <f t="shared" si="18"/>
        <v>82</v>
      </c>
      <c r="AS40" s="13"/>
      <c r="AT40" s="6">
        <v>85</v>
      </c>
      <c r="AU40" s="2"/>
      <c r="AV40" s="2"/>
      <c r="AW40" s="2"/>
      <c r="AX40" s="2"/>
      <c r="AY40" s="52">
        <f t="shared" si="19"/>
        <v>85</v>
      </c>
      <c r="AZ40" s="13"/>
      <c r="BA40" s="55" t="s">
        <v>93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>
      <c r="A41" s="14">
        <v>31</v>
      </c>
      <c r="B41" s="14">
        <v>61490</v>
      </c>
      <c r="C41" s="14" t="s">
        <v>76</v>
      </c>
      <c r="D41" s="13"/>
      <c r="E41" s="14">
        <f t="shared" si="0"/>
        <v>79</v>
      </c>
      <c r="F41" s="13"/>
      <c r="G41" s="24" t="str">
        <f t="shared" si="1"/>
        <v/>
      </c>
      <c r="H41" s="24">
        <f t="shared" si="2"/>
        <v>79</v>
      </c>
      <c r="I41" s="24" t="str">
        <f t="shared" si="3"/>
        <v/>
      </c>
      <c r="J41" s="24">
        <f t="shared" si="4"/>
        <v>80</v>
      </c>
      <c r="K41" s="29" t="str">
        <f t="shared" si="5"/>
        <v>B</v>
      </c>
      <c r="L41" s="110" t="s">
        <v>95</v>
      </c>
      <c r="M41" s="13"/>
      <c r="N41" s="37" t="str">
        <f t="shared" si="6"/>
        <v/>
      </c>
      <c r="O41" s="2"/>
      <c r="P41" s="2"/>
      <c r="Q41" s="13"/>
      <c r="R41" s="3">
        <v>79</v>
      </c>
      <c r="S41" s="1"/>
      <c r="T41" s="40">
        <f t="shared" si="7"/>
        <v>79</v>
      </c>
      <c r="U41" s="1">
        <v>78</v>
      </c>
      <c r="V41" s="1"/>
      <c r="W41" s="40">
        <f t="shared" si="8"/>
        <v>78</v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>
        <f t="shared" si="12"/>
        <v>79</v>
      </c>
      <c r="AH41" s="14">
        <f t="shared" si="13"/>
        <v>78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>
        <f t="shared" si="17"/>
        <v>78.5</v>
      </c>
      <c r="AM41" s="6">
        <v>80</v>
      </c>
      <c r="AN41" s="2"/>
      <c r="AO41" s="2"/>
      <c r="AP41" s="2"/>
      <c r="AQ41" s="2"/>
      <c r="AR41" s="50">
        <f t="shared" si="18"/>
        <v>80</v>
      </c>
      <c r="AS41" s="13"/>
      <c r="AT41" s="6">
        <v>80</v>
      </c>
      <c r="AU41" s="2"/>
      <c r="AV41" s="2"/>
      <c r="AW41" s="2"/>
      <c r="AX41" s="2"/>
      <c r="AY41" s="52">
        <f t="shared" si="19"/>
        <v>80</v>
      </c>
      <c r="AZ41" s="13"/>
      <c r="BA41" s="55" t="s">
        <v>93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>
      <c r="A42" s="14">
        <v>32</v>
      </c>
      <c r="B42" s="14">
        <v>61504</v>
      </c>
      <c r="C42" s="14" t="s">
        <v>77</v>
      </c>
      <c r="D42" s="13"/>
      <c r="E42" s="14">
        <f t="shared" si="0"/>
        <v>85</v>
      </c>
      <c r="F42" s="13"/>
      <c r="G42" s="24" t="str">
        <f t="shared" si="1"/>
        <v/>
      </c>
      <c r="H42" s="24">
        <f t="shared" si="2"/>
        <v>85</v>
      </c>
      <c r="I42" s="24" t="str">
        <f t="shared" si="3"/>
        <v/>
      </c>
      <c r="J42" s="24">
        <f t="shared" si="4"/>
        <v>90</v>
      </c>
      <c r="K42" s="29" t="str">
        <f t="shared" si="5"/>
        <v>B</v>
      </c>
      <c r="L42" s="110" t="s">
        <v>95</v>
      </c>
      <c r="M42" s="13"/>
      <c r="N42" s="37" t="str">
        <f t="shared" si="6"/>
        <v/>
      </c>
      <c r="O42" s="2"/>
      <c r="P42" s="2"/>
      <c r="Q42" s="13"/>
      <c r="R42" s="3">
        <v>86</v>
      </c>
      <c r="S42" s="1"/>
      <c r="T42" s="40">
        <f t="shared" si="7"/>
        <v>86</v>
      </c>
      <c r="U42" s="1">
        <v>86</v>
      </c>
      <c r="V42" s="1"/>
      <c r="W42" s="40">
        <f t="shared" si="8"/>
        <v>86</v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>
        <f t="shared" si="12"/>
        <v>86</v>
      </c>
      <c r="AH42" s="14">
        <f t="shared" si="13"/>
        <v>86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>
        <f t="shared" si="17"/>
        <v>86</v>
      </c>
      <c r="AM42" s="6">
        <v>82</v>
      </c>
      <c r="AN42" s="2"/>
      <c r="AO42" s="2"/>
      <c r="AP42" s="2"/>
      <c r="AQ42" s="2"/>
      <c r="AR42" s="50">
        <f t="shared" si="18"/>
        <v>82</v>
      </c>
      <c r="AS42" s="13"/>
      <c r="AT42" s="6">
        <v>90</v>
      </c>
      <c r="AU42" s="2"/>
      <c r="AV42" s="2"/>
      <c r="AW42" s="2"/>
      <c r="AX42" s="2"/>
      <c r="AY42" s="52">
        <f t="shared" si="19"/>
        <v>90</v>
      </c>
      <c r="AZ42" s="13"/>
      <c r="BA42" s="55" t="s">
        <v>93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>
      <c r="A43" s="14">
        <v>33</v>
      </c>
      <c r="B43" s="14">
        <v>61518</v>
      </c>
      <c r="C43" s="14" t="s">
        <v>78</v>
      </c>
      <c r="D43" s="13"/>
      <c r="E43" s="14">
        <f t="shared" si="0"/>
        <v>84</v>
      </c>
      <c r="F43" s="13"/>
      <c r="G43" s="24" t="str">
        <f t="shared" si="1"/>
        <v/>
      </c>
      <c r="H43" s="24">
        <f t="shared" si="2"/>
        <v>84</v>
      </c>
      <c r="I43" s="24" t="str">
        <f t="shared" si="3"/>
        <v/>
      </c>
      <c r="J43" s="24">
        <f t="shared" si="4"/>
        <v>80</v>
      </c>
      <c r="K43" s="29" t="str">
        <f t="shared" si="5"/>
        <v>B</v>
      </c>
      <c r="L43" s="110" t="s">
        <v>95</v>
      </c>
      <c r="M43" s="13"/>
      <c r="N43" s="37" t="str">
        <f t="shared" si="6"/>
        <v/>
      </c>
      <c r="O43" s="2"/>
      <c r="P43" s="2"/>
      <c r="Q43" s="13"/>
      <c r="R43" s="3">
        <v>83</v>
      </c>
      <c r="S43" s="1"/>
      <c r="T43" s="40">
        <f t="shared" si="7"/>
        <v>83</v>
      </c>
      <c r="U43" s="1">
        <v>86</v>
      </c>
      <c r="V43" s="1"/>
      <c r="W43" s="40">
        <f t="shared" si="8"/>
        <v>86</v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>
        <f t="shared" si="12"/>
        <v>83</v>
      </c>
      <c r="AH43" s="14">
        <f t="shared" si="13"/>
        <v>86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>
        <f t="shared" si="17"/>
        <v>84.5</v>
      </c>
      <c r="AM43" s="6">
        <v>82</v>
      </c>
      <c r="AN43" s="2"/>
      <c r="AO43" s="2"/>
      <c r="AP43" s="2"/>
      <c r="AQ43" s="2"/>
      <c r="AR43" s="50">
        <f t="shared" si="18"/>
        <v>82</v>
      </c>
      <c r="AS43" s="13"/>
      <c r="AT43" s="6">
        <v>80</v>
      </c>
      <c r="AU43" s="2"/>
      <c r="AV43" s="2"/>
      <c r="AW43" s="2"/>
      <c r="AX43" s="2"/>
      <c r="AY43" s="52">
        <f t="shared" si="19"/>
        <v>80</v>
      </c>
      <c r="AZ43" s="13"/>
      <c r="BA43" s="55" t="s">
        <v>93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>
      <c r="A44" s="14">
        <v>34</v>
      </c>
      <c r="B44" s="14">
        <v>61532</v>
      </c>
      <c r="C44" s="14" t="s">
        <v>79</v>
      </c>
      <c r="D44" s="13"/>
      <c r="E44" s="14">
        <f t="shared" si="0"/>
        <v>86</v>
      </c>
      <c r="F44" s="13"/>
      <c r="G44" s="24" t="str">
        <f t="shared" si="1"/>
        <v/>
      </c>
      <c r="H44" s="24">
        <f t="shared" si="2"/>
        <v>86</v>
      </c>
      <c r="I44" s="24" t="str">
        <f t="shared" si="3"/>
        <v/>
      </c>
      <c r="J44" s="24">
        <f t="shared" si="4"/>
        <v>85</v>
      </c>
      <c r="K44" s="29" t="str">
        <f t="shared" si="5"/>
        <v>A</v>
      </c>
      <c r="L44" s="110" t="s">
        <v>95</v>
      </c>
      <c r="M44" s="13"/>
      <c r="N44" s="37" t="str">
        <f t="shared" si="6"/>
        <v/>
      </c>
      <c r="O44" s="2"/>
      <c r="P44" s="2"/>
      <c r="Q44" s="13"/>
      <c r="R44" s="3">
        <v>81</v>
      </c>
      <c r="S44" s="1"/>
      <c r="T44" s="40">
        <f t="shared" si="7"/>
        <v>81</v>
      </c>
      <c r="U44" s="1">
        <v>87</v>
      </c>
      <c r="V44" s="1"/>
      <c r="W44" s="40">
        <f t="shared" si="8"/>
        <v>87</v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>
        <f t="shared" si="12"/>
        <v>81</v>
      </c>
      <c r="AH44" s="14">
        <f t="shared" si="13"/>
        <v>87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>
        <f t="shared" si="17"/>
        <v>84</v>
      </c>
      <c r="AM44" s="6">
        <v>90</v>
      </c>
      <c r="AN44" s="2"/>
      <c r="AO44" s="2"/>
      <c r="AP44" s="2"/>
      <c r="AQ44" s="2"/>
      <c r="AR44" s="50">
        <f t="shared" si="18"/>
        <v>90</v>
      </c>
      <c r="AS44" s="13"/>
      <c r="AT44" s="6">
        <v>85</v>
      </c>
      <c r="AU44" s="2"/>
      <c r="AV44" s="2"/>
      <c r="AW44" s="2"/>
      <c r="AX44" s="2"/>
      <c r="AY44" s="52">
        <f t="shared" si="19"/>
        <v>85</v>
      </c>
      <c r="AZ44" s="13"/>
      <c r="BA44" s="55" t="s">
        <v>94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>
      <c r="A45" s="14">
        <v>35</v>
      </c>
      <c r="B45" s="14">
        <v>61546</v>
      </c>
      <c r="C45" s="14" t="s">
        <v>80</v>
      </c>
      <c r="D45" s="13"/>
      <c r="E45" s="14">
        <f t="shared" si="0"/>
        <v>81</v>
      </c>
      <c r="F45" s="13"/>
      <c r="G45" s="24" t="str">
        <f t="shared" si="1"/>
        <v/>
      </c>
      <c r="H45" s="24">
        <f t="shared" si="2"/>
        <v>81</v>
      </c>
      <c r="I45" s="24" t="str">
        <f t="shared" si="3"/>
        <v/>
      </c>
      <c r="J45" s="24">
        <f t="shared" si="4"/>
        <v>80</v>
      </c>
      <c r="K45" s="29" t="str">
        <f t="shared" si="5"/>
        <v>B</v>
      </c>
      <c r="L45" s="110" t="s">
        <v>95</v>
      </c>
      <c r="M45" s="13"/>
      <c r="N45" s="37" t="str">
        <f t="shared" si="6"/>
        <v/>
      </c>
      <c r="O45" s="2"/>
      <c r="P45" s="2"/>
      <c r="Q45" s="13"/>
      <c r="R45" s="3">
        <v>81</v>
      </c>
      <c r="S45" s="1"/>
      <c r="T45" s="40">
        <f t="shared" si="7"/>
        <v>81</v>
      </c>
      <c r="U45" s="1">
        <v>81</v>
      </c>
      <c r="V45" s="1"/>
      <c r="W45" s="40">
        <f t="shared" si="8"/>
        <v>81</v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>
        <f t="shared" si="12"/>
        <v>81</v>
      </c>
      <c r="AH45" s="14">
        <f t="shared" si="13"/>
        <v>81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>
        <f t="shared" si="17"/>
        <v>81</v>
      </c>
      <c r="AM45" s="6">
        <v>80</v>
      </c>
      <c r="AN45" s="2"/>
      <c r="AO45" s="2"/>
      <c r="AP45" s="2"/>
      <c r="AQ45" s="2"/>
      <c r="AR45" s="50">
        <f t="shared" si="18"/>
        <v>80</v>
      </c>
      <c r="AS45" s="13"/>
      <c r="AT45" s="6">
        <v>80</v>
      </c>
      <c r="AU45" s="2"/>
      <c r="AV45" s="2"/>
      <c r="AW45" s="2"/>
      <c r="AX45" s="2"/>
      <c r="AY45" s="52">
        <f t="shared" si="19"/>
        <v>80</v>
      </c>
      <c r="AZ45" s="13"/>
      <c r="BA45" s="55" t="s">
        <v>93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>
      <c r="A46" s="14">
        <v>36</v>
      </c>
      <c r="B46" s="14">
        <v>61560</v>
      </c>
      <c r="C46" s="14" t="s">
        <v>81</v>
      </c>
      <c r="D46" s="13"/>
      <c r="E46" s="14">
        <f t="shared" si="0"/>
        <v>79</v>
      </c>
      <c r="F46" s="13"/>
      <c r="G46" s="24" t="str">
        <f t="shared" si="1"/>
        <v/>
      </c>
      <c r="H46" s="24">
        <f t="shared" si="2"/>
        <v>79</v>
      </c>
      <c r="I46" s="24" t="str">
        <f t="shared" si="3"/>
        <v/>
      </c>
      <c r="J46" s="24">
        <f t="shared" si="4"/>
        <v>85</v>
      </c>
      <c r="K46" s="29" t="str">
        <f t="shared" si="5"/>
        <v>B</v>
      </c>
      <c r="L46" s="110" t="s">
        <v>95</v>
      </c>
      <c r="M46" s="13"/>
      <c r="N46" s="37" t="str">
        <f t="shared" si="6"/>
        <v/>
      </c>
      <c r="O46" s="2"/>
      <c r="P46" s="2"/>
      <c r="Q46" s="13"/>
      <c r="R46" s="3">
        <v>78</v>
      </c>
      <c r="S46" s="1"/>
      <c r="T46" s="40">
        <f t="shared" si="7"/>
        <v>78</v>
      </c>
      <c r="U46" s="1">
        <v>78</v>
      </c>
      <c r="V46" s="1"/>
      <c r="W46" s="40">
        <f t="shared" si="8"/>
        <v>78</v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>
        <f t="shared" si="12"/>
        <v>78</v>
      </c>
      <c r="AH46" s="14">
        <f t="shared" si="13"/>
        <v>78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>
        <f t="shared" si="17"/>
        <v>78</v>
      </c>
      <c r="AM46" s="6">
        <v>80</v>
      </c>
      <c r="AN46" s="2"/>
      <c r="AO46" s="2"/>
      <c r="AP46" s="2"/>
      <c r="AQ46" s="2"/>
      <c r="AR46" s="50">
        <f t="shared" si="18"/>
        <v>80</v>
      </c>
      <c r="AS46" s="13"/>
      <c r="AT46" s="6">
        <v>85</v>
      </c>
      <c r="AU46" s="2"/>
      <c r="AV46" s="2"/>
      <c r="AW46" s="2"/>
      <c r="AX46" s="2"/>
      <c r="AY46" s="52">
        <f t="shared" si="19"/>
        <v>85</v>
      </c>
      <c r="AZ46" s="13"/>
      <c r="BA46" s="55" t="s">
        <v>93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29" t="str">
        <f t="shared" si="5"/>
        <v/>
      </c>
      <c r="L47" s="53"/>
      <c r="M47" s="13"/>
      <c r="N47" s="37" t="str">
        <f t="shared" si="6"/>
        <v/>
      </c>
      <c r="O47" s="2"/>
      <c r="P47" s="2"/>
      <c r="Q47" s="13"/>
      <c r="R47" s="3"/>
      <c r="S47" s="1"/>
      <c r="T47" s="40" t="str">
        <f t="shared" si="7"/>
        <v/>
      </c>
      <c r="U47" s="1"/>
      <c r="V47" s="1"/>
      <c r="W47" s="40" t="str">
        <f t="shared" si="8"/>
        <v/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 t="str">
        <f t="shared" si="17"/>
        <v/>
      </c>
      <c r="AM47" s="6"/>
      <c r="AN47" s="2"/>
      <c r="AO47" s="2"/>
      <c r="AP47" s="2"/>
      <c r="AQ47" s="2"/>
      <c r="AR47" s="50" t="str">
        <f t="shared" si="18"/>
        <v/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>
      <c r="A52" s="13"/>
      <c r="B52" s="13"/>
      <c r="C52" s="13" t="s">
        <v>82</v>
      </c>
      <c r="D52" s="13"/>
      <c r="E52" s="13"/>
      <c r="F52" s="13"/>
      <c r="G52" s="57" t="s">
        <v>83</v>
      </c>
      <c r="H52" s="57"/>
      <c r="I52" s="13">
        <f>IF(COUNTBLANK($H$11:$H$50)=40,"",MAX($H$11:$H$50))</f>
        <v>94</v>
      </c>
      <c r="J52" s="13"/>
      <c r="K52" s="13"/>
      <c r="L52" s="54"/>
      <c r="M52" s="13" t="s">
        <v>84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>
      <c r="A53" s="13"/>
      <c r="B53" s="13"/>
      <c r="C53" s="13" t="s">
        <v>85</v>
      </c>
      <c r="D53" s="13"/>
      <c r="E53" s="13"/>
      <c r="F53" s="13"/>
      <c r="G53" s="57" t="s">
        <v>86</v>
      </c>
      <c r="H53" s="57"/>
      <c r="I53" s="13">
        <f>IF(COUNTBLANK($H$11:$H$50)=40,"",MIN($H$11:$H$50))</f>
        <v>78</v>
      </c>
      <c r="J53" s="13"/>
      <c r="K53" s="13"/>
      <c r="L53" s="54"/>
      <c r="M53" s="13" t="s">
        <v>87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>
      <c r="A54" s="13"/>
      <c r="B54" s="13"/>
      <c r="C54" s="13"/>
      <c r="D54" s="13"/>
      <c r="E54" s="13"/>
      <c r="F54" s="13"/>
      <c r="G54" s="57" t="s">
        <v>88</v>
      </c>
      <c r="H54" s="57"/>
      <c r="I54" s="13">
        <f>IF(COUNTBLANK($H$11:$H$50)=40,"",AVERAGE($H$11:$H$50))</f>
        <v>82.305555555555557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>
      <c r="A55" s="13"/>
      <c r="B55" s="13"/>
      <c r="C55" s="13"/>
      <c r="D55" s="13"/>
      <c r="E55" s="13"/>
      <c r="F55" s="13"/>
      <c r="G55" s="57" t="s">
        <v>89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>
      <c r="A56" s="13"/>
      <c r="B56" s="13"/>
      <c r="C56" s="13" t="s">
        <v>90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>
      <c r="A57" s="13"/>
      <c r="B57" s="13"/>
      <c r="C57" s="13" t="s">
        <v>91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92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XII-IPA 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KURIKULUM</cp:lastModifiedBy>
  <dcterms:created xsi:type="dcterms:W3CDTF">2016-01-14T22:19:27Z</dcterms:created>
  <dcterms:modified xsi:type="dcterms:W3CDTF">2018-04-16T21:24:31Z</dcterms:modified>
</cp:coreProperties>
</file>