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I-IPA 4" sheetId="1" r:id="rId1"/>
  </sheets>
  <calcPr calcId="144525"/>
</workbook>
</file>

<file path=xl/calcChain.xml><?xml version="1.0" encoding="utf-8"?>
<calcChain xmlns="http://schemas.openxmlformats.org/spreadsheetml/2006/main">
  <c r="I55" i="1" l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J46" i="1"/>
  <c r="I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J45" i="1"/>
  <c r="I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J44" i="1"/>
  <c r="I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J43" i="1"/>
  <c r="I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J42" i="1"/>
  <c r="I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J41" i="1"/>
  <c r="I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J40" i="1"/>
  <c r="I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J39" i="1"/>
  <c r="I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J38" i="1"/>
  <c r="I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J37" i="1"/>
  <c r="I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J36" i="1"/>
  <c r="I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J35" i="1"/>
  <c r="I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J34" i="1"/>
  <c r="I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J33" i="1"/>
  <c r="I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J32" i="1"/>
  <c r="I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J31" i="1"/>
  <c r="I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J30" i="1"/>
  <c r="I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J29" i="1"/>
  <c r="I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J28" i="1"/>
  <c r="I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J27" i="1"/>
  <c r="I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J26" i="1"/>
  <c r="I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J25" i="1"/>
  <c r="I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J24" i="1"/>
  <c r="I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J23" i="1"/>
  <c r="I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J22" i="1"/>
  <c r="I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J21" i="1"/>
  <c r="I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J20" i="1"/>
  <c r="I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J19" i="1"/>
  <c r="I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J18" i="1"/>
  <c r="I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J17" i="1"/>
  <c r="I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J16" i="1"/>
  <c r="I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J15" i="1"/>
  <c r="I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J14" i="1"/>
  <c r="I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J13" i="1"/>
  <c r="I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J12" i="1"/>
  <c r="I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J11" i="1"/>
  <c r="I11" i="1"/>
  <c r="H11" i="1" l="1"/>
  <c r="G11" i="1"/>
  <c r="H13" i="1"/>
  <c r="E13" i="1" s="1"/>
  <c r="G13" i="1"/>
  <c r="H15" i="1"/>
  <c r="E15" i="1" s="1"/>
  <c r="G15" i="1"/>
  <c r="H17" i="1"/>
  <c r="E17" i="1" s="1"/>
  <c r="G17" i="1"/>
  <c r="H12" i="1"/>
  <c r="E12" i="1" s="1"/>
  <c r="G12" i="1"/>
  <c r="H14" i="1"/>
  <c r="E14" i="1" s="1"/>
  <c r="G14" i="1"/>
  <c r="H16" i="1"/>
  <c r="E16" i="1" s="1"/>
  <c r="G16" i="1"/>
  <c r="H19" i="1"/>
  <c r="E19" i="1" s="1"/>
  <c r="G19" i="1"/>
  <c r="H21" i="1"/>
  <c r="E21" i="1" s="1"/>
  <c r="G21" i="1"/>
  <c r="H23" i="1"/>
  <c r="E23" i="1" s="1"/>
  <c r="G23" i="1"/>
  <c r="H25" i="1"/>
  <c r="E25" i="1" s="1"/>
  <c r="G25" i="1"/>
  <c r="H27" i="1"/>
  <c r="E27" i="1" s="1"/>
  <c r="G27" i="1"/>
  <c r="H29" i="1"/>
  <c r="E29" i="1" s="1"/>
  <c r="G29" i="1"/>
  <c r="H18" i="1"/>
  <c r="E18" i="1" s="1"/>
  <c r="G18" i="1"/>
  <c r="H20" i="1"/>
  <c r="E20" i="1" s="1"/>
  <c r="G20" i="1"/>
  <c r="H22" i="1"/>
  <c r="E22" i="1" s="1"/>
  <c r="G22" i="1"/>
  <c r="H24" i="1"/>
  <c r="E24" i="1" s="1"/>
  <c r="G24" i="1"/>
  <c r="H26" i="1"/>
  <c r="E26" i="1" s="1"/>
  <c r="G26" i="1"/>
  <c r="H28" i="1"/>
  <c r="E28" i="1" s="1"/>
  <c r="G28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G50" i="1" l="1"/>
  <c r="H50" i="1"/>
  <c r="E50" i="1" s="1"/>
  <c r="G46" i="1"/>
  <c r="H46" i="1"/>
  <c r="E46" i="1" s="1"/>
  <c r="G42" i="1"/>
  <c r="H42" i="1"/>
  <c r="E42" i="1" s="1"/>
  <c r="G40" i="1"/>
  <c r="H40" i="1"/>
  <c r="E40" i="1" s="1"/>
  <c r="G36" i="1"/>
  <c r="H36" i="1"/>
  <c r="E36" i="1" s="1"/>
  <c r="G34" i="1"/>
  <c r="H34" i="1"/>
  <c r="E34" i="1" s="1"/>
  <c r="G32" i="1"/>
  <c r="H32" i="1"/>
  <c r="E32" i="1" s="1"/>
  <c r="G30" i="1"/>
  <c r="H30" i="1"/>
  <c r="E30" i="1" s="1"/>
  <c r="G49" i="1"/>
  <c r="H49" i="1"/>
  <c r="E49" i="1" s="1"/>
  <c r="G47" i="1"/>
  <c r="H47" i="1"/>
  <c r="E47" i="1" s="1"/>
  <c r="G45" i="1"/>
  <c r="H45" i="1"/>
  <c r="E45" i="1" s="1"/>
  <c r="G43" i="1"/>
  <c r="H43" i="1"/>
  <c r="E43" i="1" s="1"/>
  <c r="G41" i="1"/>
  <c r="H41" i="1"/>
  <c r="E41" i="1" s="1"/>
  <c r="G39" i="1"/>
  <c r="H39" i="1"/>
  <c r="E39" i="1" s="1"/>
  <c r="G37" i="1"/>
  <c r="H37" i="1"/>
  <c r="E37" i="1" s="1"/>
  <c r="G35" i="1"/>
  <c r="H35" i="1"/>
  <c r="E35" i="1" s="1"/>
  <c r="G33" i="1"/>
  <c r="H33" i="1"/>
  <c r="E33" i="1" s="1"/>
  <c r="G31" i="1"/>
  <c r="H31" i="1"/>
  <c r="E31" i="1" s="1"/>
  <c r="G48" i="1"/>
  <c r="H48" i="1"/>
  <c r="E48" i="1" s="1"/>
  <c r="G44" i="1"/>
  <c r="H44" i="1"/>
  <c r="E44" i="1" s="1"/>
  <c r="G38" i="1"/>
  <c r="H38" i="1"/>
  <c r="E38" i="1" s="1"/>
  <c r="I54" i="1"/>
  <c r="E11" i="1"/>
  <c r="I52" i="1" l="1"/>
  <c r="I53" i="1"/>
</calcChain>
</file>

<file path=xl/sharedStrings.xml><?xml version="1.0" encoding="utf-8"?>
<sst xmlns="http://schemas.openxmlformats.org/spreadsheetml/2006/main" count="111" uniqueCount="68">
  <si>
    <t>DAFTAR NILAI SISWA SMAN 9 SEMARANG SEMESTER GENAP TAHUN PELAJARAN 2017/2018</t>
  </si>
  <si>
    <t>Guru :</t>
  </si>
  <si>
    <t>Andreas Mulyadi</t>
  </si>
  <si>
    <t>Kelas [nama-kelas]</t>
  </si>
  <si>
    <t>Kelas XII-IPA 4</t>
  </si>
  <si>
    <t>GENAP</t>
  </si>
  <si>
    <t>Mapel :</t>
  </si>
  <si>
    <t>Pendidikan Agama Kristen [ Mata Pelajaran ]</t>
  </si>
  <si>
    <t>download [tgl-download]</t>
  </si>
  <si>
    <t>didownload 11/04/2018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</si>
  <si>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</si>
  <si>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</si>
  <si>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</si>
  <si>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</si>
  <si>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</si>
  <si>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</si>
  <si>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</si>
  <si>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</si>
  <si>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</si>
  <si>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</si>
  <si>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</si>
  <si>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</si>
  <si>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</si>
  <si>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</si>
  <si>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</si>
  <si>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</si>
  <si>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</si>
  <si>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</si>
  <si>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</si>
  <si>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</si>
  <si>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</si>
  <si>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</si>
  <si>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</si>
  <si>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</si>
  <si>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</si>
  <si>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</si>
  <si>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</si>
  <si>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</si>
  <si>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</si>
  <si>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</si>
  <si>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</si>
  <si>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</si>
  <si>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</si>
  <si>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</si>
  <si>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</si>
  <si>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</si>
  <si>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AGNES VICTORIA PUSPITARANI</t>
  </si>
  <si>
    <t>ALEXANDER DENDY FEBRIANT</t>
  </si>
  <si>
    <t>JESSICA NAOMI PUTRI S</t>
  </si>
  <si>
    <t>NATHANIEL SURYO ANGGORO DJATI</t>
  </si>
  <si>
    <t>OTHNIEL MILLENIO SANTOSO</t>
  </si>
  <si>
    <t>RICHELIN EKSA JEREMIARTA</t>
  </si>
  <si>
    <t>SALOMO PILIAN SILAEN</t>
  </si>
  <si>
    <t>TABITA PUTRI HARTITI</t>
  </si>
  <si>
    <t>THEODORE KEEFE ELIAN WATTIMENA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</si>
  <si>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</si>
  <si>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</si>
  <si>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</si>
  <si>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</si>
  <si>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</si>
  <si>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</si>
  <si>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</si>
  <si>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</si>
  <si>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</si>
  <si>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</si>
  <si>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6101970</t>
  </si>
  <si>
    <t>Semua Kompetensi Dasar sudah mencapai KKM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</si>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</sst>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2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L11" activePane="bottomRight" state="frozen"/>
      <selection pane="topRight"/>
      <selection pane="bottomLeft"/>
      <selection pane="bottomRight" activeCell="AW22" sqref="AW22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7" width="0.140625" customWidth="1"/>
    <col min="8" max="8" width="8.7109375" customWidth="1"/>
    <col min="9" max="9" width="8.7109375" hidden="1" customWidth="1"/>
    <col min="10" max="11" width="8.7109375" customWidth="1"/>
    <col min="12" max="12" width="42.7109375" customWidth="1"/>
    <col min="13" max="13" width="2.85546875" hidden="1" customWidth="1"/>
    <col min="14" max="14" width="7.140625" hidden="1" customWidth="1"/>
    <col min="15" max="16" width="8.7109375" hidden="1" customWidth="1"/>
    <col min="17" max="17" width="9.140625" hidden="1" customWidth="1"/>
    <col min="18" max="20" width="5.140625" customWidth="1"/>
    <col min="21" max="37" width="5.140625" hidden="1" customWidth="1"/>
    <col min="38" max="38" width="9.140625" customWidth="1"/>
    <col min="39" max="39" width="5.140625" customWidth="1"/>
    <col min="40" max="43" width="5.140625" hidden="1" customWidth="1"/>
    <col min="45" max="45" width="0.140625" customWidth="1"/>
    <col min="46" max="47" width="9.140625" customWidth="1"/>
    <col min="48" max="50" width="9.140625" hidden="1" customWidth="1"/>
    <col min="51" max="51" width="9.140625" customWidth="1"/>
    <col min="52" max="52" width="0.42578125" customWidth="1"/>
  </cols>
  <sheetData>
    <row r="1" spans="1:157" ht="15.75" customHeight="1" x14ac:dyDescent="0.25">
      <c r="A1" s="9">
        <v>586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59563</v>
      </c>
      <c r="C11" s="14" t="s">
        <v>46</v>
      </c>
      <c r="D11" s="13"/>
      <c r="E11" s="14">
        <f t="shared" ref="E11:E50" si="0">H11</f>
        <v>85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85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29" t="str">
        <f t="shared" ref="K11:K50" si="5">IF(BA11="","",BA11)</f>
        <v>A</v>
      </c>
      <c r="L11" s="53" t="s">
        <v>66</v>
      </c>
      <c r="M11" s="13"/>
      <c r="N11" s="36" t="str">
        <f t="shared" ref="N11:N50" si="6">IF(BB11="","",BB11)</f>
        <v/>
      </c>
      <c r="O11" s="2"/>
      <c r="P11" s="1"/>
      <c r="Q11" s="13"/>
      <c r="R11" s="3">
        <v>85</v>
      </c>
      <c r="S11" s="1"/>
      <c r="T11" s="40">
        <f t="shared" ref="T11:T50" si="7">IF(ISNUMBER(R11)=FALSE(),"",IF(OR(R11&gt;=$C$4,ISNUMBER(S11)=FALSE(),R11&gt;S11),R11,IF(S11&gt;=$C$4,$C$4,S11)))</f>
        <v>85</v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85</v>
      </c>
      <c r="AM11" s="3">
        <v>85</v>
      </c>
      <c r="AN11" s="2"/>
      <c r="AO11" s="2"/>
      <c r="AP11" s="2"/>
      <c r="AQ11" s="2"/>
      <c r="AR11" s="50">
        <f t="shared" ref="AR11:AR50" si="18">IF(COUNTBLANK(AM11:AQ11)=5,"",AVERAGE(AM11:AQ11))</f>
        <v>85</v>
      </c>
      <c r="AS11" s="13"/>
      <c r="AT11" s="6">
        <v>85</v>
      </c>
      <c r="AU11" s="2"/>
      <c r="AV11" s="2"/>
      <c r="AW11" s="2"/>
      <c r="AX11" s="2"/>
      <c r="AY11" s="52">
        <f t="shared" ref="AY11:AY50" si="19">IF(COUNTBLANK(AT11:AX11)=5,"",AVERAGE(AT11:AX11))</f>
        <v>85</v>
      </c>
      <c r="AZ11" s="13"/>
      <c r="BA11" s="55" t="s">
        <v>67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59577</v>
      </c>
      <c r="C12" s="14" t="s">
        <v>47</v>
      </c>
      <c r="D12" s="13"/>
      <c r="E12" s="14">
        <f t="shared" si="0"/>
        <v>80</v>
      </c>
      <c r="F12" s="13"/>
      <c r="G12" s="24" t="str">
        <f t="shared" si="1"/>
        <v/>
      </c>
      <c r="H12" s="24">
        <f t="shared" si="2"/>
        <v>80</v>
      </c>
      <c r="I12" s="24" t="str">
        <f t="shared" si="3"/>
        <v/>
      </c>
      <c r="J12" s="24">
        <f t="shared" si="4"/>
        <v>80</v>
      </c>
      <c r="K12" s="29" t="str">
        <f t="shared" si="5"/>
        <v>A</v>
      </c>
      <c r="L12" s="53" t="s">
        <v>66</v>
      </c>
      <c r="M12" s="13"/>
      <c r="N12" s="37" t="str">
        <f t="shared" si="6"/>
        <v/>
      </c>
      <c r="O12" s="2"/>
      <c r="P12" s="2"/>
      <c r="Q12" s="13"/>
      <c r="R12" s="3">
        <v>80</v>
      </c>
      <c r="S12" s="1"/>
      <c r="T12" s="40">
        <f t="shared" si="7"/>
        <v>80</v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80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80</v>
      </c>
      <c r="AM12" s="3">
        <v>80</v>
      </c>
      <c r="AN12" s="2"/>
      <c r="AO12" s="2"/>
      <c r="AP12" s="2"/>
      <c r="AQ12" s="2"/>
      <c r="AR12" s="50">
        <f t="shared" si="18"/>
        <v>80</v>
      </c>
      <c r="AS12" s="13"/>
      <c r="AT12" s="6">
        <v>80</v>
      </c>
      <c r="AU12" s="2"/>
      <c r="AV12" s="2"/>
      <c r="AW12" s="2"/>
      <c r="AX12" s="2"/>
      <c r="AY12" s="52">
        <f t="shared" si="19"/>
        <v>80</v>
      </c>
      <c r="AZ12" s="13"/>
      <c r="BA12" s="55" t="s">
        <v>67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59815</v>
      </c>
      <c r="C13" s="14" t="s">
        <v>48</v>
      </c>
      <c r="D13" s="13"/>
      <c r="E13" s="14">
        <f t="shared" si="0"/>
        <v>85</v>
      </c>
      <c r="F13" s="13"/>
      <c r="G13" s="24" t="str">
        <f t="shared" si="1"/>
        <v/>
      </c>
      <c r="H13" s="24">
        <f t="shared" si="2"/>
        <v>85</v>
      </c>
      <c r="I13" s="24" t="str">
        <f t="shared" si="3"/>
        <v/>
      </c>
      <c r="J13" s="24">
        <f t="shared" si="4"/>
        <v>80</v>
      </c>
      <c r="K13" s="29" t="str">
        <f t="shared" si="5"/>
        <v>A</v>
      </c>
      <c r="L13" s="53" t="s">
        <v>66</v>
      </c>
      <c r="M13" s="13"/>
      <c r="N13" s="37" t="str">
        <f t="shared" si="6"/>
        <v/>
      </c>
      <c r="O13" s="2"/>
      <c r="P13" s="2"/>
      <c r="Q13" s="13"/>
      <c r="R13" s="3">
        <v>85</v>
      </c>
      <c r="S13" s="1"/>
      <c r="T13" s="40">
        <f t="shared" si="7"/>
        <v>85</v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85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85</v>
      </c>
      <c r="AM13" s="3">
        <v>85</v>
      </c>
      <c r="AN13" s="2"/>
      <c r="AO13" s="2"/>
      <c r="AP13" s="2"/>
      <c r="AQ13" s="2"/>
      <c r="AR13" s="50">
        <f t="shared" si="18"/>
        <v>85</v>
      </c>
      <c r="AS13" s="13"/>
      <c r="AT13" s="6">
        <v>80</v>
      </c>
      <c r="AU13" s="2"/>
      <c r="AV13" s="2"/>
      <c r="AW13" s="2"/>
      <c r="AX13" s="2"/>
      <c r="AY13" s="52">
        <f t="shared" si="19"/>
        <v>80</v>
      </c>
      <c r="AZ13" s="13"/>
      <c r="BA13" s="55" t="s">
        <v>67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59885</v>
      </c>
      <c r="C14" s="14" t="s">
        <v>49</v>
      </c>
      <c r="D14" s="13"/>
      <c r="E14" s="14">
        <f t="shared" si="0"/>
        <v>80</v>
      </c>
      <c r="F14" s="13"/>
      <c r="G14" s="24" t="str">
        <f t="shared" si="1"/>
        <v/>
      </c>
      <c r="H14" s="24">
        <f t="shared" si="2"/>
        <v>80</v>
      </c>
      <c r="I14" s="24" t="str">
        <f t="shared" si="3"/>
        <v/>
      </c>
      <c r="J14" s="24">
        <f t="shared" si="4"/>
        <v>80</v>
      </c>
      <c r="K14" s="29" t="str">
        <f t="shared" si="5"/>
        <v>A</v>
      </c>
      <c r="L14" s="53" t="s">
        <v>66</v>
      </c>
      <c r="M14" s="13"/>
      <c r="N14" s="37" t="str">
        <f t="shared" si="6"/>
        <v/>
      </c>
      <c r="O14" s="2"/>
      <c r="P14" s="2"/>
      <c r="Q14" s="13"/>
      <c r="R14" s="3">
        <v>80</v>
      </c>
      <c r="S14" s="1"/>
      <c r="T14" s="40">
        <f t="shared" si="7"/>
        <v>80</v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80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80</v>
      </c>
      <c r="AM14" s="3">
        <v>80</v>
      </c>
      <c r="AN14" s="2"/>
      <c r="AO14" s="2"/>
      <c r="AP14" s="2"/>
      <c r="AQ14" s="2"/>
      <c r="AR14" s="50">
        <f t="shared" si="18"/>
        <v>80</v>
      </c>
      <c r="AS14" s="13"/>
      <c r="AT14" s="6">
        <v>80</v>
      </c>
      <c r="AU14" s="2"/>
      <c r="AV14" s="2"/>
      <c r="AW14" s="2"/>
      <c r="AX14" s="2"/>
      <c r="AY14" s="52">
        <f t="shared" si="19"/>
        <v>80</v>
      </c>
      <c r="AZ14" s="13"/>
      <c r="BA14" s="55" t="s">
        <v>67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59927</v>
      </c>
      <c r="C15" s="14" t="s">
        <v>50</v>
      </c>
      <c r="D15" s="13"/>
      <c r="E15" s="14">
        <f t="shared" si="0"/>
        <v>80</v>
      </c>
      <c r="F15" s="13"/>
      <c r="G15" s="24" t="str">
        <f t="shared" si="1"/>
        <v/>
      </c>
      <c r="H15" s="24">
        <f t="shared" si="2"/>
        <v>80</v>
      </c>
      <c r="I15" s="24" t="str">
        <f t="shared" si="3"/>
        <v/>
      </c>
      <c r="J15" s="24">
        <f t="shared" si="4"/>
        <v>80</v>
      </c>
      <c r="K15" s="29" t="str">
        <f t="shared" si="5"/>
        <v>A</v>
      </c>
      <c r="L15" s="53" t="s">
        <v>66</v>
      </c>
      <c r="M15" s="13"/>
      <c r="N15" s="37" t="str">
        <f t="shared" si="6"/>
        <v/>
      </c>
      <c r="O15" s="2"/>
      <c r="P15" s="2"/>
      <c r="Q15" s="13"/>
      <c r="R15" s="3">
        <v>80</v>
      </c>
      <c r="S15" s="1"/>
      <c r="T15" s="40">
        <f t="shared" si="7"/>
        <v>80</v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80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80</v>
      </c>
      <c r="AM15" s="3">
        <v>80</v>
      </c>
      <c r="AN15" s="2"/>
      <c r="AO15" s="2"/>
      <c r="AP15" s="2"/>
      <c r="AQ15" s="2"/>
      <c r="AR15" s="50">
        <f t="shared" si="18"/>
        <v>80</v>
      </c>
      <c r="AS15" s="13"/>
      <c r="AT15" s="6">
        <v>80</v>
      </c>
      <c r="AU15" s="2"/>
      <c r="AV15" s="2"/>
      <c r="AW15" s="2"/>
      <c r="AX15" s="2"/>
      <c r="AY15" s="52">
        <f t="shared" si="19"/>
        <v>80</v>
      </c>
      <c r="AZ15" s="13"/>
      <c r="BA15" s="55" t="s">
        <v>67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59941</v>
      </c>
      <c r="C16" s="14" t="s">
        <v>51</v>
      </c>
      <c r="D16" s="13"/>
      <c r="E16" s="14">
        <f t="shared" si="0"/>
        <v>85</v>
      </c>
      <c r="F16" s="13"/>
      <c r="G16" s="24" t="str">
        <f t="shared" si="1"/>
        <v/>
      </c>
      <c r="H16" s="24">
        <f t="shared" si="2"/>
        <v>85</v>
      </c>
      <c r="I16" s="24" t="str">
        <f t="shared" si="3"/>
        <v/>
      </c>
      <c r="J16" s="24">
        <f t="shared" si="4"/>
        <v>85</v>
      </c>
      <c r="K16" s="29" t="str">
        <f t="shared" si="5"/>
        <v>A</v>
      </c>
      <c r="L16" s="53" t="s">
        <v>66</v>
      </c>
      <c r="M16" s="13"/>
      <c r="N16" s="37" t="str">
        <f t="shared" si="6"/>
        <v/>
      </c>
      <c r="O16" s="2"/>
      <c r="P16" s="2"/>
      <c r="Q16" s="13"/>
      <c r="R16" s="3">
        <v>85</v>
      </c>
      <c r="S16" s="1"/>
      <c r="T16" s="40">
        <f t="shared" si="7"/>
        <v>85</v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85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85</v>
      </c>
      <c r="AM16" s="3">
        <v>85</v>
      </c>
      <c r="AN16" s="2"/>
      <c r="AO16" s="2"/>
      <c r="AP16" s="2"/>
      <c r="AQ16" s="2"/>
      <c r="AR16" s="50">
        <f t="shared" si="18"/>
        <v>85</v>
      </c>
      <c r="AS16" s="13"/>
      <c r="AT16" s="6">
        <v>85</v>
      </c>
      <c r="AU16" s="2"/>
      <c r="AV16" s="2"/>
      <c r="AW16" s="2"/>
      <c r="AX16" s="2"/>
      <c r="AY16" s="52">
        <f t="shared" si="19"/>
        <v>85</v>
      </c>
      <c r="AZ16" s="13"/>
      <c r="BA16" s="55" t="s">
        <v>67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59955</v>
      </c>
      <c r="C17" s="14" t="s">
        <v>52</v>
      </c>
      <c r="D17" s="13"/>
      <c r="E17" s="14">
        <f t="shared" si="0"/>
        <v>80</v>
      </c>
      <c r="F17" s="13"/>
      <c r="G17" s="24" t="str">
        <f t="shared" si="1"/>
        <v/>
      </c>
      <c r="H17" s="24">
        <f t="shared" si="2"/>
        <v>80</v>
      </c>
      <c r="I17" s="24" t="str">
        <f t="shared" si="3"/>
        <v/>
      </c>
      <c r="J17" s="24">
        <f t="shared" si="4"/>
        <v>80</v>
      </c>
      <c r="K17" s="29" t="str">
        <f t="shared" si="5"/>
        <v>A</v>
      </c>
      <c r="L17" s="53" t="s">
        <v>66</v>
      </c>
      <c r="M17" s="13"/>
      <c r="N17" s="37" t="str">
        <f t="shared" si="6"/>
        <v/>
      </c>
      <c r="O17" s="2"/>
      <c r="P17" s="2"/>
      <c r="Q17" s="13"/>
      <c r="R17" s="3">
        <v>80</v>
      </c>
      <c r="S17" s="1"/>
      <c r="T17" s="40">
        <f t="shared" si="7"/>
        <v>80</v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80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80</v>
      </c>
      <c r="AM17" s="3">
        <v>80</v>
      </c>
      <c r="AN17" s="2"/>
      <c r="AO17" s="2"/>
      <c r="AP17" s="2"/>
      <c r="AQ17" s="2"/>
      <c r="AR17" s="50">
        <f t="shared" si="18"/>
        <v>80</v>
      </c>
      <c r="AS17" s="13"/>
      <c r="AT17" s="6">
        <v>80</v>
      </c>
      <c r="AU17" s="2"/>
      <c r="AV17" s="2"/>
      <c r="AW17" s="2"/>
      <c r="AX17" s="2"/>
      <c r="AY17" s="52">
        <f t="shared" si="19"/>
        <v>80</v>
      </c>
      <c r="AZ17" s="13"/>
      <c r="BA17" s="55" t="s">
        <v>67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59997</v>
      </c>
      <c r="C18" s="14" t="s">
        <v>53</v>
      </c>
      <c r="D18" s="13"/>
      <c r="E18" s="14">
        <f t="shared" si="0"/>
        <v>80</v>
      </c>
      <c r="F18" s="13"/>
      <c r="G18" s="24" t="str">
        <f t="shared" si="1"/>
        <v/>
      </c>
      <c r="H18" s="24">
        <f t="shared" si="2"/>
        <v>80</v>
      </c>
      <c r="I18" s="24" t="str">
        <f t="shared" si="3"/>
        <v/>
      </c>
      <c r="J18" s="24">
        <f t="shared" si="4"/>
        <v>85</v>
      </c>
      <c r="K18" s="29" t="str">
        <f t="shared" si="5"/>
        <v>A</v>
      </c>
      <c r="L18" s="53" t="s">
        <v>66</v>
      </c>
      <c r="M18" s="13"/>
      <c r="N18" s="37" t="str">
        <f t="shared" si="6"/>
        <v/>
      </c>
      <c r="O18" s="2"/>
      <c r="P18" s="2"/>
      <c r="Q18" s="13"/>
      <c r="R18" s="3">
        <v>80</v>
      </c>
      <c r="S18" s="1"/>
      <c r="T18" s="40">
        <f t="shared" si="7"/>
        <v>80</v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80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80</v>
      </c>
      <c r="AM18" s="3">
        <v>80</v>
      </c>
      <c r="AN18" s="2"/>
      <c r="AO18" s="2"/>
      <c r="AP18" s="2"/>
      <c r="AQ18" s="2"/>
      <c r="AR18" s="50">
        <f t="shared" si="18"/>
        <v>80</v>
      </c>
      <c r="AS18" s="13"/>
      <c r="AT18" s="6">
        <v>85</v>
      </c>
      <c r="AU18" s="2"/>
      <c r="AV18" s="2"/>
      <c r="AW18" s="2"/>
      <c r="AX18" s="2"/>
      <c r="AY18" s="52">
        <f t="shared" si="19"/>
        <v>85</v>
      </c>
      <c r="AZ18" s="13"/>
      <c r="BA18" s="55" t="s">
        <v>67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60011</v>
      </c>
      <c r="C19" s="14" t="s">
        <v>54</v>
      </c>
      <c r="D19" s="13"/>
      <c r="E19" s="14">
        <f t="shared" si="0"/>
        <v>80</v>
      </c>
      <c r="F19" s="13"/>
      <c r="G19" s="24" t="str">
        <f t="shared" si="1"/>
        <v/>
      </c>
      <c r="H19" s="24">
        <f t="shared" si="2"/>
        <v>80</v>
      </c>
      <c r="I19" s="24" t="str">
        <f t="shared" si="3"/>
        <v/>
      </c>
      <c r="J19" s="24">
        <f t="shared" si="4"/>
        <v>80</v>
      </c>
      <c r="K19" s="29" t="str">
        <f t="shared" si="5"/>
        <v>A</v>
      </c>
      <c r="L19" s="53" t="s">
        <v>66</v>
      </c>
      <c r="M19" s="13"/>
      <c r="N19" s="37" t="str">
        <f t="shared" si="6"/>
        <v/>
      </c>
      <c r="O19" s="2"/>
      <c r="P19" s="2"/>
      <c r="Q19" s="13"/>
      <c r="R19" s="3">
        <v>80</v>
      </c>
      <c r="S19" s="1"/>
      <c r="T19" s="40">
        <f t="shared" si="7"/>
        <v>80</v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80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80</v>
      </c>
      <c r="AM19" s="3">
        <v>80</v>
      </c>
      <c r="AN19" s="2"/>
      <c r="AO19" s="2"/>
      <c r="AP19" s="2"/>
      <c r="AQ19" s="2"/>
      <c r="AR19" s="50">
        <f t="shared" si="18"/>
        <v>80</v>
      </c>
      <c r="AS19" s="13"/>
      <c r="AT19" s="6">
        <v>80</v>
      </c>
      <c r="AU19" s="2"/>
      <c r="AV19" s="2"/>
      <c r="AW19" s="2"/>
      <c r="AX19" s="2"/>
      <c r="AY19" s="52">
        <f t="shared" si="19"/>
        <v>80</v>
      </c>
      <c r="AZ19" s="13"/>
      <c r="BA19" s="55" t="s">
        <v>67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29" t="str">
        <f t="shared" si="5"/>
        <v/>
      </c>
      <c r="L20" s="53"/>
      <c r="M20" s="13"/>
      <c r="N20" s="37" t="str">
        <f t="shared" si="6"/>
        <v/>
      </c>
      <c r="O20" s="2"/>
      <c r="P20" s="2"/>
      <c r="Q20" s="13"/>
      <c r="R20" s="3"/>
      <c r="S20" s="1"/>
      <c r="T20" s="40" t="str">
        <f t="shared" si="7"/>
        <v/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 t="str">
        <f t="shared" si="17"/>
        <v/>
      </c>
      <c r="AM20" s="6"/>
      <c r="AN20" s="2"/>
      <c r="AO20" s="2"/>
      <c r="AP20" s="2"/>
      <c r="AQ20" s="2"/>
      <c r="AR20" s="50" t="str">
        <f t="shared" si="18"/>
        <v/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29" t="str">
        <f t="shared" si="5"/>
        <v/>
      </c>
      <c r="L21" s="53"/>
      <c r="M21" s="13"/>
      <c r="N21" s="37" t="str">
        <f t="shared" si="6"/>
        <v/>
      </c>
      <c r="O21" s="2"/>
      <c r="P21" s="2"/>
      <c r="Q21" s="13"/>
      <c r="R21" s="3"/>
      <c r="S21" s="1"/>
      <c r="T21" s="40" t="str">
        <f t="shared" si="7"/>
        <v/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 t="str">
        <f t="shared" si="17"/>
        <v/>
      </c>
      <c r="AM21" s="6"/>
      <c r="AN21" s="2"/>
      <c r="AO21" s="2"/>
      <c r="AP21" s="2"/>
      <c r="AQ21" s="2"/>
      <c r="AR21" s="50" t="str">
        <f t="shared" si="18"/>
        <v/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29" t="str">
        <f t="shared" si="5"/>
        <v/>
      </c>
      <c r="L22" s="53"/>
      <c r="M22" s="13"/>
      <c r="N22" s="37" t="str">
        <f t="shared" si="6"/>
        <v/>
      </c>
      <c r="O22" s="2"/>
      <c r="P22" s="2"/>
      <c r="Q22" s="13"/>
      <c r="R22" s="3"/>
      <c r="S22" s="1"/>
      <c r="T22" s="40" t="str">
        <f t="shared" si="7"/>
        <v/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 t="str">
        <f t="shared" si="17"/>
        <v/>
      </c>
      <c r="AM22" s="6"/>
      <c r="AN22" s="2"/>
      <c r="AO22" s="2"/>
      <c r="AP22" s="2"/>
      <c r="AQ22" s="2"/>
      <c r="AR22" s="50" t="str">
        <f t="shared" si="18"/>
        <v/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29" t="str">
        <f t="shared" si="5"/>
        <v/>
      </c>
      <c r="L23" s="53"/>
      <c r="M23" s="13"/>
      <c r="N23" s="37" t="str">
        <f t="shared" si="6"/>
        <v/>
      </c>
      <c r="O23" s="2"/>
      <c r="P23" s="2"/>
      <c r="Q23" s="13"/>
      <c r="R23" s="3"/>
      <c r="S23" s="1"/>
      <c r="T23" s="40" t="str">
        <f t="shared" si="7"/>
        <v/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 t="str">
        <f t="shared" si="17"/>
        <v/>
      </c>
      <c r="AM23" s="6"/>
      <c r="AN23" s="2"/>
      <c r="AO23" s="2"/>
      <c r="AP23" s="2"/>
      <c r="AQ23" s="2"/>
      <c r="AR23" s="50" t="str">
        <f t="shared" si="18"/>
        <v/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29" t="str">
        <f t="shared" si="5"/>
        <v/>
      </c>
      <c r="L24" s="53"/>
      <c r="M24" s="13"/>
      <c r="N24" s="37" t="str">
        <f t="shared" si="6"/>
        <v/>
      </c>
      <c r="O24" s="2"/>
      <c r="P24" s="2"/>
      <c r="Q24" s="13"/>
      <c r="R24" s="3"/>
      <c r="S24" s="1"/>
      <c r="T24" s="40" t="str">
        <f t="shared" si="7"/>
        <v/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 t="str">
        <f t="shared" si="17"/>
        <v/>
      </c>
      <c r="AM24" s="6"/>
      <c r="AN24" s="2"/>
      <c r="AO24" s="2"/>
      <c r="AP24" s="2"/>
      <c r="AQ24" s="2"/>
      <c r="AR24" s="50" t="str">
        <f t="shared" si="18"/>
        <v/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29" t="str">
        <f t="shared" si="5"/>
        <v/>
      </c>
      <c r="L25" s="53"/>
      <c r="M25" s="13"/>
      <c r="N25" s="37" t="str">
        <f t="shared" si="6"/>
        <v/>
      </c>
      <c r="O25" s="2"/>
      <c r="P25" s="2"/>
      <c r="Q25" s="13"/>
      <c r="R25" s="3"/>
      <c r="S25" s="1"/>
      <c r="T25" s="40" t="str">
        <f t="shared" si="7"/>
        <v/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 t="str">
        <f t="shared" si="17"/>
        <v/>
      </c>
      <c r="AM25" s="6"/>
      <c r="AN25" s="2"/>
      <c r="AO25" s="2"/>
      <c r="AP25" s="2"/>
      <c r="AQ25" s="2"/>
      <c r="AR25" s="50" t="str">
        <f t="shared" si="18"/>
        <v/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29" t="str">
        <f t="shared" si="5"/>
        <v/>
      </c>
      <c r="L26" s="53"/>
      <c r="M26" s="13"/>
      <c r="N26" s="37" t="str">
        <f t="shared" si="6"/>
        <v/>
      </c>
      <c r="O26" s="2"/>
      <c r="P26" s="2"/>
      <c r="Q26" s="13"/>
      <c r="R26" s="3"/>
      <c r="S26" s="1"/>
      <c r="T26" s="40" t="str">
        <f t="shared" si="7"/>
        <v/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 t="str">
        <f t="shared" si="17"/>
        <v/>
      </c>
      <c r="AM26" s="6"/>
      <c r="AN26" s="2"/>
      <c r="AO26" s="2"/>
      <c r="AP26" s="2"/>
      <c r="AQ26" s="2"/>
      <c r="AR26" s="50" t="str">
        <f t="shared" si="18"/>
        <v/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29" t="str">
        <f t="shared" si="5"/>
        <v/>
      </c>
      <c r="L27" s="53"/>
      <c r="M27" s="13"/>
      <c r="N27" s="37" t="str">
        <f t="shared" si="6"/>
        <v/>
      </c>
      <c r="O27" s="2"/>
      <c r="P27" s="2"/>
      <c r="Q27" s="13"/>
      <c r="R27" s="3"/>
      <c r="S27" s="1"/>
      <c r="T27" s="40" t="str">
        <f t="shared" si="7"/>
        <v/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 t="str">
        <f t="shared" si="17"/>
        <v/>
      </c>
      <c r="AM27" s="6"/>
      <c r="AN27" s="2"/>
      <c r="AO27" s="2"/>
      <c r="AP27" s="2"/>
      <c r="AQ27" s="2"/>
      <c r="AR27" s="50" t="str">
        <f t="shared" si="18"/>
        <v/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29" t="str">
        <f t="shared" si="5"/>
        <v/>
      </c>
      <c r="L28" s="53"/>
      <c r="M28" s="13"/>
      <c r="N28" s="37" t="str">
        <f t="shared" si="6"/>
        <v/>
      </c>
      <c r="O28" s="2"/>
      <c r="P28" s="2"/>
      <c r="Q28" s="13"/>
      <c r="R28" s="3"/>
      <c r="S28" s="1"/>
      <c r="T28" s="40" t="str">
        <f t="shared" si="7"/>
        <v/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 t="str">
        <f t="shared" si="17"/>
        <v/>
      </c>
      <c r="AM28" s="6"/>
      <c r="AN28" s="2"/>
      <c r="AO28" s="2"/>
      <c r="AP28" s="2"/>
      <c r="AQ28" s="2"/>
      <c r="AR28" s="50" t="str">
        <f t="shared" si="18"/>
        <v/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29" t="str">
        <f t="shared" si="5"/>
        <v/>
      </c>
      <c r="L29" s="53"/>
      <c r="M29" s="13"/>
      <c r="N29" s="37" t="str">
        <f t="shared" si="6"/>
        <v/>
      </c>
      <c r="O29" s="2"/>
      <c r="P29" s="2"/>
      <c r="Q29" s="13"/>
      <c r="R29" s="3"/>
      <c r="S29" s="1"/>
      <c r="T29" s="40" t="str">
        <f t="shared" si="7"/>
        <v/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 t="str">
        <f t="shared" si="17"/>
        <v/>
      </c>
      <c r="AM29" s="6"/>
      <c r="AN29" s="2"/>
      <c r="AO29" s="2"/>
      <c r="AP29" s="2"/>
      <c r="AQ29" s="2"/>
      <c r="AR29" s="50" t="str">
        <f t="shared" si="18"/>
        <v/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29" t="str">
        <f t="shared" si="5"/>
        <v/>
      </c>
      <c r="L30" s="53"/>
      <c r="M30" s="13"/>
      <c r="N30" s="37" t="str">
        <f t="shared" si="6"/>
        <v/>
      </c>
      <c r="O30" s="2"/>
      <c r="P30" s="2"/>
      <c r="Q30" s="13"/>
      <c r="R30" s="3"/>
      <c r="S30" s="1"/>
      <c r="T30" s="40" t="str">
        <f t="shared" si="7"/>
        <v/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 t="str">
        <f t="shared" si="17"/>
        <v/>
      </c>
      <c r="AM30" s="6"/>
      <c r="AN30" s="2"/>
      <c r="AO30" s="2"/>
      <c r="AP30" s="2"/>
      <c r="AQ30" s="2"/>
      <c r="AR30" s="50" t="str">
        <f t="shared" si="18"/>
        <v/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29" t="str">
        <f t="shared" si="5"/>
        <v/>
      </c>
      <c r="L31" s="53"/>
      <c r="M31" s="13"/>
      <c r="N31" s="37" t="str">
        <f t="shared" si="6"/>
        <v/>
      </c>
      <c r="O31" s="2"/>
      <c r="P31" s="2"/>
      <c r="Q31" s="13"/>
      <c r="R31" s="3"/>
      <c r="S31" s="1"/>
      <c r="T31" s="40" t="str">
        <f t="shared" si="7"/>
        <v/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 t="str">
        <f t="shared" si="17"/>
        <v/>
      </c>
      <c r="AM31" s="6"/>
      <c r="AN31" s="2"/>
      <c r="AO31" s="2"/>
      <c r="AP31" s="2"/>
      <c r="AQ31" s="2"/>
      <c r="AR31" s="50" t="str">
        <f t="shared" si="18"/>
        <v/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29" t="str">
        <f t="shared" si="5"/>
        <v/>
      </c>
      <c r="L32" s="53"/>
      <c r="M32" s="13"/>
      <c r="N32" s="37" t="str">
        <f t="shared" si="6"/>
        <v/>
      </c>
      <c r="O32" s="2"/>
      <c r="P32" s="2"/>
      <c r="Q32" s="13"/>
      <c r="R32" s="3"/>
      <c r="S32" s="1"/>
      <c r="T32" s="40" t="str">
        <f t="shared" si="7"/>
        <v/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 t="str">
        <f t="shared" si="17"/>
        <v/>
      </c>
      <c r="AM32" s="6"/>
      <c r="AN32" s="2"/>
      <c r="AO32" s="2"/>
      <c r="AP32" s="2"/>
      <c r="AQ32" s="2"/>
      <c r="AR32" s="50" t="str">
        <f t="shared" si="18"/>
        <v/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29" t="str">
        <f t="shared" si="5"/>
        <v/>
      </c>
      <c r="L33" s="53"/>
      <c r="M33" s="13"/>
      <c r="N33" s="37" t="str">
        <f t="shared" si="6"/>
        <v/>
      </c>
      <c r="O33" s="2"/>
      <c r="P33" s="2"/>
      <c r="Q33" s="13"/>
      <c r="R33" s="3"/>
      <c r="S33" s="1"/>
      <c r="T33" s="40" t="str">
        <f t="shared" si="7"/>
        <v/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 t="str">
        <f t="shared" si="17"/>
        <v/>
      </c>
      <c r="AM33" s="6"/>
      <c r="AN33" s="2"/>
      <c r="AO33" s="2"/>
      <c r="AP33" s="2"/>
      <c r="AQ33" s="2"/>
      <c r="AR33" s="50" t="str">
        <f t="shared" si="18"/>
        <v/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29" t="str">
        <f t="shared" si="5"/>
        <v/>
      </c>
      <c r="L34" s="53"/>
      <c r="M34" s="13"/>
      <c r="N34" s="37" t="str">
        <f t="shared" si="6"/>
        <v/>
      </c>
      <c r="O34" s="2"/>
      <c r="P34" s="2"/>
      <c r="Q34" s="13"/>
      <c r="R34" s="3"/>
      <c r="S34" s="1"/>
      <c r="T34" s="40" t="str">
        <f t="shared" si="7"/>
        <v/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 t="str">
        <f t="shared" si="17"/>
        <v/>
      </c>
      <c r="AM34" s="6"/>
      <c r="AN34" s="2"/>
      <c r="AO34" s="2"/>
      <c r="AP34" s="2"/>
      <c r="AQ34" s="2"/>
      <c r="AR34" s="50" t="str">
        <f t="shared" si="18"/>
        <v/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29" t="str">
        <f t="shared" si="5"/>
        <v/>
      </c>
      <c r="L35" s="53"/>
      <c r="M35" s="13"/>
      <c r="N35" s="37" t="str">
        <f t="shared" si="6"/>
        <v/>
      </c>
      <c r="O35" s="2"/>
      <c r="P35" s="2"/>
      <c r="Q35" s="13"/>
      <c r="R35" s="3"/>
      <c r="S35" s="1"/>
      <c r="T35" s="40" t="str">
        <f t="shared" si="7"/>
        <v/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 t="str">
        <f t="shared" si="17"/>
        <v/>
      </c>
      <c r="AM35" s="6"/>
      <c r="AN35" s="2"/>
      <c r="AO35" s="2"/>
      <c r="AP35" s="2"/>
      <c r="AQ35" s="2"/>
      <c r="AR35" s="50" t="str">
        <f t="shared" si="18"/>
        <v/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29" t="str">
        <f t="shared" si="5"/>
        <v/>
      </c>
      <c r="L36" s="53"/>
      <c r="M36" s="13"/>
      <c r="N36" s="37" t="str">
        <f t="shared" si="6"/>
        <v/>
      </c>
      <c r="O36" s="2"/>
      <c r="P36" s="2"/>
      <c r="Q36" s="13"/>
      <c r="R36" s="3"/>
      <c r="S36" s="1"/>
      <c r="T36" s="40" t="str">
        <f t="shared" si="7"/>
        <v/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 t="str">
        <f t="shared" si="17"/>
        <v/>
      </c>
      <c r="AM36" s="6"/>
      <c r="AN36" s="2"/>
      <c r="AO36" s="2"/>
      <c r="AP36" s="2"/>
      <c r="AQ36" s="2"/>
      <c r="AR36" s="50" t="str">
        <f t="shared" si="18"/>
        <v/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29" t="str">
        <f t="shared" si="5"/>
        <v/>
      </c>
      <c r="L37" s="53"/>
      <c r="M37" s="13"/>
      <c r="N37" s="37" t="str">
        <f t="shared" si="6"/>
        <v/>
      </c>
      <c r="O37" s="2"/>
      <c r="P37" s="2"/>
      <c r="Q37" s="13"/>
      <c r="R37" s="3"/>
      <c r="S37" s="1"/>
      <c r="T37" s="40" t="str">
        <f t="shared" si="7"/>
        <v/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 t="str">
        <f t="shared" si="17"/>
        <v/>
      </c>
      <c r="AM37" s="6"/>
      <c r="AN37" s="2"/>
      <c r="AO37" s="2"/>
      <c r="AP37" s="2"/>
      <c r="AQ37" s="2"/>
      <c r="AR37" s="50" t="str">
        <f t="shared" si="18"/>
        <v/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29" t="str">
        <f t="shared" si="5"/>
        <v/>
      </c>
      <c r="L38" s="53"/>
      <c r="M38" s="13"/>
      <c r="N38" s="37" t="str">
        <f t="shared" si="6"/>
        <v/>
      </c>
      <c r="O38" s="2"/>
      <c r="P38" s="2"/>
      <c r="Q38" s="13"/>
      <c r="R38" s="3"/>
      <c r="S38" s="1"/>
      <c r="T38" s="40" t="str">
        <f t="shared" si="7"/>
        <v/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 t="str">
        <f t="shared" si="17"/>
        <v/>
      </c>
      <c r="AM38" s="6"/>
      <c r="AN38" s="2"/>
      <c r="AO38" s="2"/>
      <c r="AP38" s="2"/>
      <c r="AQ38" s="2"/>
      <c r="AR38" s="50" t="str">
        <f t="shared" si="18"/>
        <v/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29" t="str">
        <f t="shared" si="5"/>
        <v/>
      </c>
      <c r="L39" s="53"/>
      <c r="M39" s="13"/>
      <c r="N39" s="37" t="str">
        <f t="shared" si="6"/>
        <v/>
      </c>
      <c r="O39" s="2"/>
      <c r="P39" s="2"/>
      <c r="Q39" s="13"/>
      <c r="R39" s="3"/>
      <c r="S39" s="1"/>
      <c r="T39" s="40" t="str">
        <f t="shared" si="7"/>
        <v/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 t="str">
        <f t="shared" si="17"/>
        <v/>
      </c>
      <c r="AM39" s="6"/>
      <c r="AN39" s="2"/>
      <c r="AO39" s="2"/>
      <c r="AP39" s="2"/>
      <c r="AQ39" s="2"/>
      <c r="AR39" s="50" t="str">
        <f t="shared" si="18"/>
        <v/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29" t="str">
        <f t="shared" si="5"/>
        <v/>
      </c>
      <c r="L40" s="53"/>
      <c r="M40" s="13"/>
      <c r="N40" s="37" t="str">
        <f t="shared" si="6"/>
        <v/>
      </c>
      <c r="O40" s="2"/>
      <c r="P40" s="2"/>
      <c r="Q40" s="13"/>
      <c r="R40" s="3"/>
      <c r="S40" s="1"/>
      <c r="T40" s="40" t="str">
        <f t="shared" si="7"/>
        <v/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 t="str">
        <f t="shared" si="17"/>
        <v/>
      </c>
      <c r="AM40" s="6"/>
      <c r="AN40" s="2"/>
      <c r="AO40" s="2"/>
      <c r="AP40" s="2"/>
      <c r="AQ40" s="2"/>
      <c r="AR40" s="50" t="str">
        <f t="shared" si="18"/>
        <v/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29" t="str">
        <f t="shared" si="5"/>
        <v/>
      </c>
      <c r="L41" s="53"/>
      <c r="M41" s="13"/>
      <c r="N41" s="37" t="str">
        <f t="shared" si="6"/>
        <v/>
      </c>
      <c r="O41" s="2"/>
      <c r="P41" s="2"/>
      <c r="Q41" s="13"/>
      <c r="R41" s="3"/>
      <c r="S41" s="1"/>
      <c r="T41" s="40" t="str">
        <f t="shared" si="7"/>
        <v/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 t="str">
        <f t="shared" si="17"/>
        <v/>
      </c>
      <c r="AM41" s="6"/>
      <c r="AN41" s="2"/>
      <c r="AO41" s="2"/>
      <c r="AP41" s="2"/>
      <c r="AQ41" s="2"/>
      <c r="AR41" s="50" t="str">
        <f t="shared" si="18"/>
        <v/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29" t="str">
        <f t="shared" si="5"/>
        <v/>
      </c>
      <c r="L42" s="53"/>
      <c r="M42" s="13"/>
      <c r="N42" s="37" t="str">
        <f t="shared" si="6"/>
        <v/>
      </c>
      <c r="O42" s="2"/>
      <c r="P42" s="2"/>
      <c r="Q42" s="13"/>
      <c r="R42" s="3"/>
      <c r="S42" s="1"/>
      <c r="T42" s="40" t="str">
        <f t="shared" si="7"/>
        <v/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 t="str">
        <f t="shared" si="17"/>
        <v/>
      </c>
      <c r="AM42" s="6"/>
      <c r="AN42" s="2"/>
      <c r="AO42" s="2"/>
      <c r="AP42" s="2"/>
      <c r="AQ42" s="2"/>
      <c r="AR42" s="50" t="str">
        <f t="shared" si="18"/>
        <v/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29" t="str">
        <f t="shared" si="5"/>
        <v/>
      </c>
      <c r="L43" s="53"/>
      <c r="M43" s="13"/>
      <c r="N43" s="37" t="str">
        <f t="shared" si="6"/>
        <v/>
      </c>
      <c r="O43" s="2"/>
      <c r="P43" s="2"/>
      <c r="Q43" s="13"/>
      <c r="R43" s="3"/>
      <c r="S43" s="1"/>
      <c r="T43" s="40" t="str">
        <f t="shared" si="7"/>
        <v/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 t="str">
        <f t="shared" si="17"/>
        <v/>
      </c>
      <c r="AM43" s="6"/>
      <c r="AN43" s="2"/>
      <c r="AO43" s="2"/>
      <c r="AP43" s="2"/>
      <c r="AQ43" s="2"/>
      <c r="AR43" s="50" t="str">
        <f t="shared" si="18"/>
        <v/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29" t="str">
        <f t="shared" si="5"/>
        <v/>
      </c>
      <c r="L44" s="53"/>
      <c r="M44" s="13"/>
      <c r="N44" s="37" t="str">
        <f t="shared" si="6"/>
        <v/>
      </c>
      <c r="O44" s="2"/>
      <c r="P44" s="2"/>
      <c r="Q44" s="13"/>
      <c r="R44" s="3"/>
      <c r="S44" s="1"/>
      <c r="T44" s="40" t="str">
        <f t="shared" si="7"/>
        <v/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 t="str">
        <f t="shared" si="17"/>
        <v/>
      </c>
      <c r="AM44" s="6"/>
      <c r="AN44" s="2"/>
      <c r="AO44" s="2"/>
      <c r="AP44" s="2"/>
      <c r="AQ44" s="2"/>
      <c r="AR44" s="50" t="str">
        <f t="shared" si="18"/>
        <v/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29" t="str">
        <f t="shared" si="5"/>
        <v/>
      </c>
      <c r="L45" s="53"/>
      <c r="M45" s="13"/>
      <c r="N45" s="37" t="str">
        <f t="shared" si="6"/>
        <v/>
      </c>
      <c r="O45" s="2"/>
      <c r="P45" s="2"/>
      <c r="Q45" s="13"/>
      <c r="R45" s="3"/>
      <c r="S45" s="1"/>
      <c r="T45" s="40" t="str">
        <f t="shared" si="7"/>
        <v/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 t="str">
        <f t="shared" si="17"/>
        <v/>
      </c>
      <c r="AM45" s="6"/>
      <c r="AN45" s="2"/>
      <c r="AO45" s="2"/>
      <c r="AP45" s="2"/>
      <c r="AQ45" s="2"/>
      <c r="AR45" s="50" t="str">
        <f t="shared" si="18"/>
        <v/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29" t="str">
        <f t="shared" si="5"/>
        <v/>
      </c>
      <c r="L46" s="53"/>
      <c r="M46" s="13"/>
      <c r="N46" s="37" t="str">
        <f t="shared" si="6"/>
        <v/>
      </c>
      <c r="O46" s="2"/>
      <c r="P46" s="2"/>
      <c r="Q46" s="13"/>
      <c r="R46" s="3"/>
      <c r="S46" s="1"/>
      <c r="T46" s="40" t="str">
        <f t="shared" si="7"/>
        <v/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 t="str">
        <f t="shared" si="17"/>
        <v/>
      </c>
      <c r="AM46" s="6"/>
      <c r="AN46" s="2"/>
      <c r="AO46" s="2"/>
      <c r="AP46" s="2"/>
      <c r="AQ46" s="2"/>
      <c r="AR46" s="50" t="str">
        <f t="shared" si="18"/>
        <v/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55</v>
      </c>
      <c r="D52" s="13"/>
      <c r="E52" s="13"/>
      <c r="F52" s="13"/>
      <c r="G52" s="57" t="s">
        <v>56</v>
      </c>
      <c r="H52" s="57"/>
      <c r="I52" s="13">
        <f>IF(COUNTBLANK($H$11:$H$50)=40,"",MAX($H$11:$H$50))</f>
        <v>85</v>
      </c>
      <c r="J52" s="13"/>
      <c r="K52" s="13"/>
      <c r="L52" s="54"/>
      <c r="M52" s="13" t="s">
        <v>57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58</v>
      </c>
      <c r="D53" s="13"/>
      <c r="E53" s="13"/>
      <c r="F53" s="13"/>
      <c r="G53" s="57" t="s">
        <v>59</v>
      </c>
      <c r="H53" s="57"/>
      <c r="I53" s="13">
        <f>IF(COUNTBLANK($H$11:$H$50)=40,"",MIN($H$11:$H$50))</f>
        <v>80</v>
      </c>
      <c r="J53" s="13"/>
      <c r="K53" s="13"/>
      <c r="L53" s="54"/>
      <c r="M53" s="13" t="s">
        <v>60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61</v>
      </c>
      <c r="H54" s="57"/>
      <c r="I54" s="13">
        <f>IF(COUNTBLANK($H$11:$H$50)=40,"",AVERAGE($H$11:$H$50))</f>
        <v>81.666666666666671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62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63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64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65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XII-IPA 4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Perpust</cp:lastModifiedBy>
  <dcterms:created xsi:type="dcterms:W3CDTF">2016-01-14T22:19:27Z</dcterms:created>
  <dcterms:modified xsi:type="dcterms:W3CDTF">2018-04-11T04:03:31Z</dcterms:modified>
  <cp:category/>
</cp:coreProperties>
</file>