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30" yWindow="540" windowWidth="27660" windowHeight="14250"/>
  </bookViews>
  <sheets>
    <sheet name="XII-IPS 1" sheetId="1" r:id="rId1"/>
    <sheet name="XII-IPS 2" sheetId="2" r:id="rId2"/>
    <sheet name="XII-IPS 3" sheetId="3" r:id="rId3"/>
  </sheets>
  <definedNames>
    <definedName name="_xlnm.Print_Area" localSheetId="1">'XII-IPS 2'!$A$1:$S$48</definedName>
    <definedName name="_xlnm.Print_Area" localSheetId="2">'XII-IPS 3'!$A$1:$S$48</definedName>
  </definedNames>
  <calcPr calcId="144525"/>
</workbook>
</file>

<file path=xl/calcChain.xml><?xml version="1.0" encoding="utf-8"?>
<calcChain xmlns="http://schemas.openxmlformats.org/spreadsheetml/2006/main">
  <c r="AH48" i="3" l="1"/>
  <c r="M48" i="3" s="1"/>
  <c r="N48" i="3" s="1"/>
  <c r="K21" i="3"/>
  <c r="L21" i="3" s="1"/>
  <c r="AH17" i="3"/>
  <c r="AH47" i="3"/>
  <c r="AH46" i="3"/>
  <c r="K46" i="3" s="1"/>
  <c r="L46" i="3" s="1"/>
  <c r="AH44" i="3"/>
  <c r="AH43" i="3"/>
  <c r="M43" i="3" s="1"/>
  <c r="N43" i="3" s="1"/>
  <c r="AH42" i="3"/>
  <c r="AH41" i="3"/>
  <c r="M41" i="3" s="1"/>
  <c r="N41" i="3" s="1"/>
  <c r="AH39" i="3"/>
  <c r="AH38" i="3"/>
  <c r="M38" i="3" s="1"/>
  <c r="N38" i="3" s="1"/>
  <c r="AH37" i="3"/>
  <c r="AH35" i="3"/>
  <c r="K35" i="3" s="1"/>
  <c r="L35" i="3" s="1"/>
  <c r="AH34" i="3"/>
  <c r="AH33" i="3"/>
  <c r="K33" i="3" s="1"/>
  <c r="L33" i="3" s="1"/>
  <c r="AH32" i="3"/>
  <c r="AH30" i="3"/>
  <c r="AH28" i="3"/>
  <c r="AH27" i="3"/>
  <c r="K27" i="3" s="1"/>
  <c r="L27" i="3" s="1"/>
  <c r="AH26" i="3"/>
  <c r="AH25" i="3"/>
  <c r="M25" i="3" s="1"/>
  <c r="N25" i="3" s="1"/>
  <c r="AH24" i="3"/>
  <c r="AH23" i="3"/>
  <c r="M23" i="3" s="1"/>
  <c r="N23" i="3" s="1"/>
  <c r="AH22" i="3"/>
  <c r="AH20" i="3"/>
  <c r="AH19" i="3"/>
  <c r="AH18" i="3"/>
  <c r="AH16" i="3"/>
  <c r="AH15" i="3"/>
  <c r="K15" i="3" s="1"/>
  <c r="L15" i="3" s="1"/>
  <c r="AH14" i="3"/>
  <c r="AH13" i="3"/>
  <c r="M13" i="3" s="1"/>
  <c r="N13" i="3" s="1"/>
  <c r="AH12" i="3"/>
  <c r="AH11" i="3"/>
  <c r="M11" i="3" s="1"/>
  <c r="N11" i="3" s="1"/>
  <c r="E47" i="3"/>
  <c r="F47" i="3" s="1"/>
  <c r="G46" i="3"/>
  <c r="H46" i="3" s="1"/>
  <c r="G43" i="3"/>
  <c r="H43" i="3" s="1"/>
  <c r="G42" i="3"/>
  <c r="H42" i="3" s="1"/>
  <c r="G41" i="3"/>
  <c r="H41" i="3" s="1"/>
  <c r="G37" i="3"/>
  <c r="H37" i="3" s="1"/>
  <c r="G35" i="3"/>
  <c r="H35" i="3" s="1"/>
  <c r="G33" i="3"/>
  <c r="H33" i="3" s="1"/>
  <c r="G32" i="3"/>
  <c r="H32" i="3" s="1"/>
  <c r="G30" i="3"/>
  <c r="H30" i="3" s="1"/>
  <c r="E27" i="3"/>
  <c r="F27" i="3" s="1"/>
  <c r="G25" i="3"/>
  <c r="H25" i="3" s="1"/>
  <c r="E23" i="3"/>
  <c r="F23" i="3" s="1"/>
  <c r="G20" i="3"/>
  <c r="H20" i="3" s="1"/>
  <c r="G16" i="3"/>
  <c r="H16" i="3" s="1"/>
  <c r="E15" i="3"/>
  <c r="F15" i="3" s="1"/>
  <c r="G12" i="3"/>
  <c r="H12" i="3" s="1"/>
  <c r="E11" i="3"/>
  <c r="F11" i="3" s="1"/>
  <c r="K55" i="3"/>
  <c r="P50" i="3"/>
  <c r="M50" i="3"/>
  <c r="N50" i="3" s="1"/>
  <c r="K50" i="3"/>
  <c r="L50" i="3" s="1"/>
  <c r="J50" i="3"/>
  <c r="H50" i="3"/>
  <c r="G50" i="3"/>
  <c r="E50" i="3"/>
  <c r="F50" i="3" s="1"/>
  <c r="P49" i="3"/>
  <c r="M49" i="3"/>
  <c r="N49" i="3" s="1"/>
  <c r="K49" i="3"/>
  <c r="L49" i="3" s="1"/>
  <c r="J49" i="3"/>
  <c r="G49" i="3"/>
  <c r="H49" i="3" s="1"/>
  <c r="F49" i="3"/>
  <c r="E49" i="3"/>
  <c r="P48" i="3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P46" i="3"/>
  <c r="M46" i="3"/>
  <c r="N46" i="3" s="1"/>
  <c r="J46" i="3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K43" i="3"/>
  <c r="L43" i="3" s="1"/>
  <c r="J43" i="3"/>
  <c r="E43" i="3"/>
  <c r="F43" i="3" s="1"/>
  <c r="P42" i="3"/>
  <c r="M42" i="3"/>
  <c r="N42" i="3" s="1"/>
  <c r="K42" i="3"/>
  <c r="L42" i="3" s="1"/>
  <c r="J42" i="3"/>
  <c r="E42" i="3"/>
  <c r="F42" i="3" s="1"/>
  <c r="P41" i="3"/>
  <c r="K41" i="3"/>
  <c r="L41" i="3" s="1"/>
  <c r="J41" i="3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J38" i="3"/>
  <c r="G38" i="3"/>
  <c r="H38" i="3" s="1"/>
  <c r="E38" i="3"/>
  <c r="F38" i="3" s="1"/>
  <c r="P37" i="3"/>
  <c r="M37" i="3"/>
  <c r="N37" i="3" s="1"/>
  <c r="K37" i="3"/>
  <c r="L37" i="3" s="1"/>
  <c r="J37" i="3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J35" i="3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J33" i="3"/>
  <c r="E33" i="3"/>
  <c r="F33" i="3" s="1"/>
  <c r="P32" i="3"/>
  <c r="M32" i="3"/>
  <c r="N32" i="3" s="1"/>
  <c r="K32" i="3"/>
  <c r="L32" i="3" s="1"/>
  <c r="J32" i="3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J27" i="3"/>
  <c r="G27" i="3"/>
  <c r="H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K25" i="3"/>
  <c r="L25" i="3" s="1"/>
  <c r="J25" i="3"/>
  <c r="P24" i="3"/>
  <c r="M24" i="3"/>
  <c r="N24" i="3" s="1"/>
  <c r="K24" i="3"/>
  <c r="L24" i="3" s="1"/>
  <c r="J24" i="3"/>
  <c r="G24" i="3"/>
  <c r="H24" i="3" s="1"/>
  <c r="E24" i="3"/>
  <c r="F24" i="3" s="1"/>
  <c r="P23" i="3"/>
  <c r="K23" i="3"/>
  <c r="L23" i="3" s="1"/>
  <c r="J23" i="3"/>
  <c r="G23" i="3"/>
  <c r="H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P15" i="3"/>
  <c r="M15" i="3"/>
  <c r="N15" i="3" s="1"/>
  <c r="J15" i="3"/>
  <c r="G15" i="3"/>
  <c r="H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P11" i="3"/>
  <c r="K11" i="3"/>
  <c r="L11" i="3" s="1"/>
  <c r="J11" i="3"/>
  <c r="G11" i="3"/>
  <c r="H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H49" i="2"/>
  <c r="G49" i="2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L46" i="2"/>
  <c r="K46" i="2"/>
  <c r="J46" i="2"/>
  <c r="G46" i="2"/>
  <c r="H46" i="2" s="1"/>
  <c r="F46" i="2"/>
  <c r="E46" i="2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L44" i="2"/>
  <c r="K44" i="2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L42" i="2"/>
  <c r="K42" i="2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L40" i="2"/>
  <c r="K40" i="2"/>
  <c r="J40" i="2"/>
  <c r="G40" i="2"/>
  <c r="H40" i="2" s="1"/>
  <c r="E40" i="2"/>
  <c r="F40" i="2" s="1"/>
  <c r="P39" i="2"/>
  <c r="M39" i="2"/>
  <c r="N39" i="2" s="1"/>
  <c r="K39" i="2"/>
  <c r="L39" i="2" s="1"/>
  <c r="J39" i="2"/>
  <c r="H39" i="2"/>
  <c r="G39" i="2"/>
  <c r="E39" i="2"/>
  <c r="F39" i="2" s="1"/>
  <c r="P38" i="2"/>
  <c r="M38" i="2"/>
  <c r="N38" i="2" s="1"/>
  <c r="L38" i="2"/>
  <c r="K38" i="2"/>
  <c r="J38" i="2"/>
  <c r="G38" i="2"/>
  <c r="H38" i="2" s="1"/>
  <c r="F38" i="2"/>
  <c r="E38" i="2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L36" i="2"/>
  <c r="K36" i="2"/>
  <c r="J36" i="2"/>
  <c r="G36" i="2"/>
  <c r="H36" i="2" s="1"/>
  <c r="F36" i="2"/>
  <c r="E36" i="2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L34" i="2"/>
  <c r="K34" i="2"/>
  <c r="J34" i="2"/>
  <c r="G34" i="2"/>
  <c r="H34" i="2" s="1"/>
  <c r="E34" i="2"/>
  <c r="F34" i="2" s="1"/>
  <c r="P33" i="2"/>
  <c r="M33" i="2"/>
  <c r="N33" i="2" s="1"/>
  <c r="K33" i="2"/>
  <c r="L33" i="2" s="1"/>
  <c r="J33" i="2"/>
  <c r="H33" i="2"/>
  <c r="G33" i="2"/>
  <c r="E33" i="2"/>
  <c r="F33" i="2" s="1"/>
  <c r="P32" i="2"/>
  <c r="M32" i="2"/>
  <c r="N32" i="2" s="1"/>
  <c r="L32" i="2"/>
  <c r="K32" i="2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L30" i="2"/>
  <c r="K30" i="2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L28" i="2"/>
  <c r="K28" i="2"/>
  <c r="J28" i="2"/>
  <c r="G28" i="2"/>
  <c r="H28" i="2" s="1"/>
  <c r="F28" i="2"/>
  <c r="E28" i="2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L26" i="2"/>
  <c r="K26" i="2"/>
  <c r="J26" i="2"/>
  <c r="G26" i="2"/>
  <c r="H26" i="2" s="1"/>
  <c r="E26" i="2"/>
  <c r="F26" i="2" s="1"/>
  <c r="P25" i="2"/>
  <c r="M25" i="2"/>
  <c r="N25" i="2" s="1"/>
  <c r="K25" i="2"/>
  <c r="L25" i="2" s="1"/>
  <c r="J25" i="2"/>
  <c r="H25" i="2"/>
  <c r="G25" i="2"/>
  <c r="E25" i="2"/>
  <c r="F25" i="2" s="1"/>
  <c r="P24" i="2"/>
  <c r="M24" i="2"/>
  <c r="N24" i="2" s="1"/>
  <c r="L24" i="2"/>
  <c r="K24" i="2"/>
  <c r="J24" i="2"/>
  <c r="G24" i="2"/>
  <c r="H24" i="2" s="1"/>
  <c r="E24" i="2"/>
  <c r="F24" i="2" s="1"/>
  <c r="P23" i="2"/>
  <c r="M23" i="2"/>
  <c r="N23" i="2" s="1"/>
  <c r="K23" i="2"/>
  <c r="L23" i="2" s="1"/>
  <c r="J23" i="2"/>
  <c r="H23" i="2"/>
  <c r="G23" i="2"/>
  <c r="E23" i="2"/>
  <c r="F23" i="2" s="1"/>
  <c r="P22" i="2"/>
  <c r="N22" i="2"/>
  <c r="M22" i="2"/>
  <c r="K22" i="2"/>
  <c r="L22" i="2" s="1"/>
  <c r="J22" i="2"/>
  <c r="G22" i="2"/>
  <c r="H22" i="2" s="1"/>
  <c r="F22" i="2"/>
  <c r="E22" i="2"/>
  <c r="P21" i="2"/>
  <c r="N21" i="2"/>
  <c r="M21" i="2"/>
  <c r="L21" i="2"/>
  <c r="K21" i="2"/>
  <c r="J21" i="2"/>
  <c r="H21" i="2"/>
  <c r="G21" i="2"/>
  <c r="E21" i="2"/>
  <c r="F21" i="2" s="1"/>
  <c r="P20" i="2"/>
  <c r="M20" i="2"/>
  <c r="N20" i="2" s="1"/>
  <c r="K20" i="2"/>
  <c r="L20" i="2" s="1"/>
  <c r="J20" i="2"/>
  <c r="G20" i="2"/>
  <c r="H20" i="2" s="1"/>
  <c r="F20" i="2"/>
  <c r="E20" i="2"/>
  <c r="P19" i="2"/>
  <c r="M19" i="2"/>
  <c r="N19" i="2" s="1"/>
  <c r="K19" i="2"/>
  <c r="L19" i="2" s="1"/>
  <c r="J19" i="2"/>
  <c r="G19" i="2"/>
  <c r="H19" i="2" s="1"/>
  <c r="E19" i="2"/>
  <c r="F19" i="2" s="1"/>
  <c r="P18" i="2"/>
  <c r="N18" i="2"/>
  <c r="M18" i="2"/>
  <c r="K18" i="2"/>
  <c r="L18" i="2" s="1"/>
  <c r="J18" i="2"/>
  <c r="G18" i="2"/>
  <c r="H18" i="2" s="1"/>
  <c r="F18" i="2"/>
  <c r="E18" i="2"/>
  <c r="P17" i="2"/>
  <c r="M17" i="2"/>
  <c r="N17" i="2" s="1"/>
  <c r="K17" i="2"/>
  <c r="L17" i="2" s="1"/>
  <c r="J17" i="2"/>
  <c r="H17" i="2"/>
  <c r="G17" i="2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N14" i="2"/>
  <c r="M14" i="2"/>
  <c r="K14" i="2"/>
  <c r="L14" i="2" s="1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N50" i="1"/>
  <c r="M50" i="1"/>
  <c r="K50" i="1"/>
  <c r="L50" i="1" s="1"/>
  <c r="J50" i="1"/>
  <c r="G50" i="1"/>
  <c r="H50" i="1" s="1"/>
  <c r="F50" i="1"/>
  <c r="E50" i="1"/>
  <c r="P49" i="1"/>
  <c r="N49" i="1"/>
  <c r="M49" i="1"/>
  <c r="L49" i="1"/>
  <c r="K49" i="1"/>
  <c r="J49" i="1"/>
  <c r="H49" i="1"/>
  <c r="G49" i="1"/>
  <c r="E49" i="1"/>
  <c r="F49" i="1" s="1"/>
  <c r="P48" i="1"/>
  <c r="N48" i="1"/>
  <c r="M48" i="1"/>
  <c r="K48" i="1"/>
  <c r="L48" i="1" s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N44" i="1"/>
  <c r="M44" i="1"/>
  <c r="K44" i="1"/>
  <c r="L44" i="1" s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N42" i="1"/>
  <c r="M42" i="1"/>
  <c r="K42" i="1"/>
  <c r="L42" i="1" s="1"/>
  <c r="J42" i="1"/>
  <c r="G42" i="1"/>
  <c r="H42" i="1" s="1"/>
  <c r="E42" i="1"/>
  <c r="F42" i="1" s="1"/>
  <c r="P41" i="1"/>
  <c r="M41" i="1"/>
  <c r="N41" i="1" s="1"/>
  <c r="L41" i="1"/>
  <c r="K41" i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L39" i="1"/>
  <c r="K39" i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N37" i="1"/>
  <c r="M37" i="1"/>
  <c r="K37" i="1"/>
  <c r="L37" i="1" s="1"/>
  <c r="J37" i="1"/>
  <c r="G37" i="1"/>
  <c r="H37" i="1" s="1"/>
  <c r="E37" i="1"/>
  <c r="F37" i="1" s="1"/>
  <c r="P36" i="1"/>
  <c r="N36" i="1"/>
  <c r="M36" i="1"/>
  <c r="K36" i="1"/>
  <c r="L36" i="1" s="1"/>
  <c r="J36" i="1"/>
  <c r="G36" i="1"/>
  <c r="H36" i="1" s="1"/>
  <c r="E36" i="1"/>
  <c r="F36" i="1" s="1"/>
  <c r="P35" i="1"/>
  <c r="N35" i="1"/>
  <c r="M35" i="1"/>
  <c r="K35" i="1"/>
  <c r="L35" i="1" s="1"/>
  <c r="J35" i="1"/>
  <c r="G35" i="1"/>
  <c r="H35" i="1" s="1"/>
  <c r="E35" i="1"/>
  <c r="F35" i="1" s="1"/>
  <c r="P34" i="1"/>
  <c r="N34" i="1"/>
  <c r="M34" i="1"/>
  <c r="K34" i="1"/>
  <c r="L34" i="1" s="1"/>
  <c r="J34" i="1"/>
  <c r="G34" i="1"/>
  <c r="H34" i="1" s="1"/>
  <c r="E34" i="1"/>
  <c r="F34" i="1" s="1"/>
  <c r="P33" i="1"/>
  <c r="M33" i="1"/>
  <c r="N33" i="1" s="1"/>
  <c r="L33" i="1"/>
  <c r="K33" i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L31" i="1"/>
  <c r="K31" i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N29" i="1"/>
  <c r="M29" i="1"/>
  <c r="K29" i="1"/>
  <c r="L29" i="1" s="1"/>
  <c r="J29" i="1"/>
  <c r="G29" i="1"/>
  <c r="H29" i="1" s="1"/>
  <c r="E29" i="1"/>
  <c r="F29" i="1" s="1"/>
  <c r="P28" i="1"/>
  <c r="N28" i="1"/>
  <c r="M28" i="1"/>
  <c r="K28" i="1"/>
  <c r="L28" i="1" s="1"/>
  <c r="J28" i="1"/>
  <c r="G28" i="1"/>
  <c r="H28" i="1" s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38" i="3" l="1"/>
  <c r="L38" i="3" s="1"/>
  <c r="E25" i="3"/>
  <c r="F25" i="3" s="1"/>
  <c r="E30" i="3"/>
  <c r="F30" i="3" s="1"/>
  <c r="E35" i="3"/>
  <c r="F35" i="3" s="1"/>
  <c r="E41" i="3"/>
  <c r="F41" i="3" s="1"/>
  <c r="E12" i="3"/>
  <c r="F12" i="3" s="1"/>
  <c r="E16" i="3"/>
  <c r="F16" i="3" s="1"/>
  <c r="E20" i="3"/>
  <c r="F20" i="3" s="1"/>
  <c r="K52" i="1"/>
  <c r="H11" i="1"/>
  <c r="K54" i="1"/>
  <c r="K53" i="1"/>
  <c r="K54" i="2"/>
  <c r="K52" i="2"/>
  <c r="K52" i="3"/>
  <c r="K53" i="2"/>
  <c r="K53" i="3"/>
  <c r="K54" i="3"/>
</calcChain>
</file>

<file path=xl/sharedStrings.xml><?xml version="1.0" encoding="utf-8"?>
<sst xmlns="http://schemas.openxmlformats.org/spreadsheetml/2006/main" count="564" uniqueCount="201">
  <si>
    <t>DAFTAR NILAI SISWA SMAN 9 SEMARANG SEMESTER GASAL TAHUN PELAJARAN 2018/2019</t>
  </si>
  <si>
    <t>Guru :</t>
  </si>
  <si>
    <t>Dra. Retnaningsih M.Pd.</t>
  </si>
  <si>
    <t>Kelas XII-IPS 1</t>
  </si>
  <si>
    <t>Mapel :</t>
  </si>
  <si>
    <t>Bahasa Inggris [ Kelompok A (Wajib) ]</t>
  </si>
  <si>
    <t>didownload 10/12/2018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</si>
  <si>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</si>
  <si>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</si>
  <si>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</si>
  <si>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</si>
  <si>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</si>
  <si>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</si>
  <si>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</si>
  <si>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</si>
  <si>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</si>
  <si>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</si>
  <si>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</si>
  <si>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</si>
  <si>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</si>
  <si>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</si>
  <si>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</si>
  <si>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</si>
  <si>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</si>
  <si>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</si>
  <si>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</si>
  <si>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</si>
  <si>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</si>
  <si>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</si>
  <si>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</si>
  <si>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</si>
  <si>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</si>
  <si>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</si>
  <si>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</si>
  <si>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</si>
  <si>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</si>
  <si>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</si>
  <si>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</si>
  <si>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</si>
  <si>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</si>
  <si>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</si>
  <si>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</si>
  <si>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</si>
  <si>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</si>
  <si>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</si>
  <si>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</si>
  <si>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</si>
  <si>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</si>
  <si>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</si>
  <si>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</si>
  <si>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</si>
  <si>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</si>
  <si>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</si>
  <si>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</si>
  <si>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</si>
  <si>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</si>
  <si>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</si>
  <si>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</si>
  <si>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</si>
  <si>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</si>
  <si>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</si>
  <si>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</si>
  <si>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</si>
  <si>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</si>
  <si>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</si>
  <si>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</si>
  <si>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</si>
  <si>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</si>
  <si>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</si>
  <si>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</si>
  <si>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</si>
  <si>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</si>
  <si>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</si>
  <si>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</si>
  <si>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</si>
  <si>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</si>
  <si>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</si>
  <si>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</si>
  <si>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</si>
  <si>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</si>
  <si>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</si>
  <si>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</si>
  <si>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</si>
  <si>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</si>
  <si>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</si>
  <si>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</si>
  <si>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</si>
  <si>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</si>
  <si>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</si>
  <si>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</si>
  <si>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</si>
  <si>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</si>
  <si>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</si>
  <si>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</si>
  <si>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</si>
  <si>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</si>
  <si>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</si>
  <si>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</si>
  <si>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</si>
  <si>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</si>
  <si>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</si>
  <si>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</si>
  <si>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</si>
  <si>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</si>
  <si>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</si>
  <si>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</si>
  <si>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</si>
  <si>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</si>
  <si>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</si>
  <si>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</si>
  <si>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</si>
  <si>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</si>
  <si>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</si>
  <si>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</si>
  <si>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</si>
  <si>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</si>
  <si>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19641123 200801 2 003</t>
  </si>
  <si>
    <t>Kelas XII-IPS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</si>
  <si>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</si>
  <si>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</si>
  <si>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</si>
  <si>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</si>
  <si>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</si>
  <si>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</si>
  <si>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</si>
  <si>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</si>
  <si>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</si>
  <si>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</si>
  <si>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</si>
  <si>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</si>
  <si>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</si>
  <si>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</si>
  <si>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</si>
  <si>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</si>
  <si>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</si>
  <si>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</si>
  <si>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</si>
  <si>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</si>
  <si>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</si>
  <si>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</si>
  <si>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</si>
  <si>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</si>
  <si>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</si>
  <si>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</si>
  <si>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</si>
  <si>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</si>
  <si>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</si>
  <si>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</si>
  <si>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</si>
  <si>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</si>
  <si>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</si>
  <si>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</si>
  <si>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</si>
  <si>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</si>
  <si>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</si>
  <si>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</si>
  <si>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</si>
  <si>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</si>
  <si>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</si>
  <si>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</si>
  <si>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</si>
  <si>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</si>
  <si>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</si>
  <si>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</si>
  <si>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</si>
  <si>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</si>
  <si>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</si>
  <si>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</si>
  <si>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</si>
  <si>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</si>
  <si>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</si>
  <si>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FATMA SYAHNA RIZKA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</si>
  <si>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</si>
  <si>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</si>
  <si>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</si>
  <si>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</si>
  <si>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</si>
  <si>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</si>
  <si>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</si>
  <si>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</si>
  <si>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</si>
  <si>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</si>
  <si>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</si>
  <si>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</si>
  <si>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</si>
  <si>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</si>
  <si>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</si>
  <si>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</si>
  <si>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</si>
  <si>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</si>
  <si>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</si>
  <si>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</si>
  <si>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</si>
  <si>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</si>
  <si>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</si>
  <si>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kemampuan memahami dan menganalisis pada materi suggestion &amp; offer, surat, caption, news item, if clause dan prosedur.</t>
  </si>
  <si>
    <t>Sangat terampil berkomunikasi dan mempresentasikan materi suggestion &amp; offer, surat, caption, news item, if clause dan prosedur.</t>
  </si>
  <si>
    <t>Memiliki kemampuan memahami namun perlu peningkatan pada kemapuan menganalisis pada materi suggestion &amp; offer, surat, caption, news item, if clause dan prosedur.</t>
  </si>
  <si>
    <t>Perlu peningkatan keterampulan berkomunikasi dan mempresentasikan materi suggestion &amp; offer, surat, caption, news item, if clause dan prosedur.</t>
  </si>
  <si>
    <t>Perlu peningkatan pada kemampuan memahami dan menganalisis pada materi suggestion &amp; offer, surat, caption, news item, if clause dan prosedur.</t>
  </si>
  <si>
    <t>Perlu peningkatan keterampilan berkomunikasi dan mempresentasikan materi suggestion &amp; offer, surat, caption, news item, if clause dan prosedur.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</si>
</sst>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rgb="FF000000"/>
      <name val="Calibri"/>
    </font>
    <font>
      <sz val="12"/>
      <color theme="1"/>
      <name val="Times New Roman"/>
      <family val="2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</font>
    <font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2"/>
      <color indexed="8"/>
      <name val="Times New Roman"/>
      <family val="1"/>
    </font>
  </fonts>
  <fills count="48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</borders>
  <cellStyleXfs count="48">
    <xf numFmtId="0" fontId="0" fillId="0" borderId="0"/>
    <xf numFmtId="0" fontId="1" fillId="2" borderId="0"/>
    <xf numFmtId="0" fontId="14" fillId="2" borderId="0"/>
    <xf numFmtId="0" fontId="1" fillId="2" borderId="0"/>
    <xf numFmtId="0" fontId="14" fillId="2" borderId="0"/>
    <xf numFmtId="0" fontId="17" fillId="2" borderId="0"/>
    <xf numFmtId="0" fontId="19" fillId="2" borderId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36" borderId="0" applyNumberFormat="0" applyBorder="0" applyAlignment="0" applyProtection="0"/>
    <xf numFmtId="0" fontId="20" fillId="40" borderId="0" applyNumberFormat="0" applyBorder="0" applyAlignment="0" applyProtection="0"/>
    <xf numFmtId="0" fontId="20" fillId="44" borderId="0" applyNumberFormat="0" applyBorder="0" applyAlignment="0" applyProtection="0"/>
    <xf numFmtId="0" fontId="20" fillId="25" borderId="0" applyNumberFormat="0" applyBorder="0" applyAlignment="0" applyProtection="0"/>
    <xf numFmtId="0" fontId="20" fillId="29" borderId="0" applyNumberFormat="0" applyBorder="0" applyAlignment="0" applyProtection="0"/>
    <xf numFmtId="0" fontId="20" fillId="33" borderId="0" applyNumberFormat="0" applyBorder="0" applyAlignment="0" applyProtection="0"/>
    <xf numFmtId="0" fontId="20" fillId="37" borderId="0" applyNumberFormat="0" applyBorder="0" applyAlignment="0" applyProtection="0"/>
    <xf numFmtId="0" fontId="20" fillId="41" borderId="0" applyNumberFormat="0" applyBorder="0" applyAlignment="0" applyProtection="0"/>
    <xf numFmtId="0" fontId="20" fillId="45" borderId="0" applyNumberFormat="0" applyBorder="0" applyAlignment="0" applyProtection="0"/>
    <xf numFmtId="0" fontId="21" fillId="26" borderId="0" applyNumberFormat="0" applyBorder="0" applyAlignment="0" applyProtection="0"/>
    <xf numFmtId="0" fontId="21" fillId="30" borderId="0" applyNumberFormat="0" applyBorder="0" applyAlignment="0" applyProtection="0"/>
    <xf numFmtId="0" fontId="21" fillId="34" borderId="0" applyNumberFormat="0" applyBorder="0" applyAlignment="0" applyProtection="0"/>
    <xf numFmtId="0" fontId="21" fillId="38" borderId="0" applyNumberFormat="0" applyBorder="0" applyAlignment="0" applyProtection="0"/>
    <xf numFmtId="0" fontId="21" fillId="42" borderId="0" applyNumberFormat="0" applyBorder="0" applyAlignment="0" applyProtection="0"/>
    <xf numFmtId="0" fontId="21" fillId="46" borderId="0" applyNumberFormat="0" applyBorder="0" applyAlignment="0" applyProtection="0"/>
    <xf numFmtId="0" fontId="21" fillId="23" borderId="0" applyNumberFormat="0" applyBorder="0" applyAlignment="0" applyProtection="0"/>
    <xf numFmtId="0" fontId="21" fillId="27" borderId="0" applyNumberFormat="0" applyBorder="0" applyAlignment="0" applyProtection="0"/>
    <xf numFmtId="0" fontId="21" fillId="31" borderId="0" applyNumberFormat="0" applyBorder="0" applyAlignment="0" applyProtection="0"/>
    <xf numFmtId="0" fontId="21" fillId="35" borderId="0" applyNumberFormat="0" applyBorder="0" applyAlignment="0" applyProtection="0"/>
    <xf numFmtId="0" fontId="21" fillId="39" borderId="0" applyNumberFormat="0" applyBorder="0" applyAlignment="0" applyProtection="0"/>
    <xf numFmtId="0" fontId="21" fillId="43" borderId="0" applyNumberFormat="0" applyBorder="0" applyAlignment="0" applyProtection="0"/>
    <xf numFmtId="0" fontId="22" fillId="17" borderId="0" applyNumberFormat="0" applyBorder="0" applyAlignment="0" applyProtection="0"/>
    <xf numFmtId="0" fontId="23" fillId="20" borderId="13" applyNumberFormat="0" applyAlignment="0" applyProtection="0"/>
    <xf numFmtId="0" fontId="24" fillId="21" borderId="16" applyNumberFormat="0" applyAlignment="0" applyProtection="0"/>
    <xf numFmtId="0" fontId="25" fillId="2" borderId="0" applyNumberFormat="0" applyFill="0" applyBorder="0" applyAlignment="0" applyProtection="0"/>
    <xf numFmtId="0" fontId="26" fillId="16" borderId="0" applyNumberFormat="0" applyBorder="0" applyAlignment="0" applyProtection="0"/>
    <xf numFmtId="0" fontId="27" fillId="2" borderId="10" applyNumberFormat="0" applyFill="0" applyAlignment="0" applyProtection="0"/>
    <xf numFmtId="0" fontId="28" fillId="2" borderId="11" applyNumberFormat="0" applyFill="0" applyAlignment="0" applyProtection="0"/>
    <xf numFmtId="0" fontId="29" fillId="2" borderId="12" applyNumberFormat="0" applyFill="0" applyAlignment="0" applyProtection="0"/>
    <xf numFmtId="0" fontId="29" fillId="2" borderId="0" applyNumberFormat="0" applyFill="0" applyBorder="0" applyAlignment="0" applyProtection="0"/>
    <xf numFmtId="0" fontId="30" fillId="19" borderId="13" applyNumberFormat="0" applyAlignment="0" applyProtection="0"/>
    <xf numFmtId="0" fontId="31" fillId="2" borderId="15" applyNumberFormat="0" applyFill="0" applyAlignment="0" applyProtection="0"/>
    <xf numFmtId="0" fontId="32" fillId="18" borderId="0" applyNumberFormat="0" applyBorder="0" applyAlignment="0" applyProtection="0"/>
    <xf numFmtId="0" fontId="20" fillId="22" borderId="17" applyNumberFormat="0" applyFont="0" applyAlignment="0" applyProtection="0"/>
    <xf numFmtId="0" fontId="33" fillId="20" borderId="14" applyNumberFormat="0" applyAlignment="0" applyProtection="0"/>
    <xf numFmtId="0" fontId="34" fillId="2" borderId="0" applyNumberFormat="0" applyFill="0" applyBorder="0" applyAlignment="0" applyProtection="0"/>
    <xf numFmtId="0" fontId="35" fillId="2" borderId="18" applyNumberFormat="0" applyFill="0" applyAlignment="0" applyProtection="0"/>
    <xf numFmtId="0" fontId="36" fillId="2" borderId="0" applyNumberFormat="0" applyFill="0" applyBorder="0" applyAlignment="0" applyProtection="0"/>
  </cellStyleXfs>
  <cellXfs count="90">
    <xf numFmtId="0" fontId="0" fillId="2" borderId="0" xfId="0" applyFill="1"/>
    <xf numFmtId="0" fontId="2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4" fillId="8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6" fillId="2" borderId="0" xfId="0" applyFont="1" applyFill="1" applyProtection="1"/>
    <xf numFmtId="0" fontId="7" fillId="2" borderId="0" xfId="0" applyFont="1" applyFill="1" applyAlignment="1" applyProtection="1">
      <alignment horizontal="left"/>
    </xf>
    <xf numFmtId="0" fontId="7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9" fillId="2" borderId="0" xfId="0" applyFont="1" applyFill="1" applyAlignment="1" applyProtection="1">
      <alignment shrinkToFit="1"/>
    </xf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12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2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2" fillId="12" borderId="2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3" fillId="2" borderId="0" xfId="0" applyFont="1" applyFill="1" applyProtection="1"/>
    <xf numFmtId="0" fontId="12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9" fillId="2" borderId="2" xfId="0" applyFont="1" applyFill="1" applyBorder="1" applyAlignment="1" applyProtection="1">
      <alignment shrinkToFit="1"/>
      <protection locked="0"/>
    </xf>
    <xf numFmtId="0" fontId="2" fillId="2" borderId="1" xfId="4" applyFont="1" applyFill="1" applyBorder="1" applyAlignment="1" applyProtection="1">
      <alignment horizontal="right"/>
      <protection locked="0"/>
    </xf>
    <xf numFmtId="0" fontId="1" fillId="2" borderId="0" xfId="3"/>
    <xf numFmtId="0" fontId="16" fillId="47" borderId="19" xfId="4" applyFont="1" applyFill="1" applyBorder="1" applyAlignment="1" applyProtection="1">
      <alignment horizontal="center" vertical="center"/>
      <protection locked="0"/>
    </xf>
    <xf numFmtId="0" fontId="18" fillId="2" borderId="1" xfId="5" applyFont="1" applyFill="1" applyBorder="1" applyAlignment="1" applyProtection="1">
      <alignment horizontal="right"/>
      <protection locked="0"/>
    </xf>
    <xf numFmtId="0" fontId="15" fillId="0" borderId="19" xfId="0" applyFont="1" applyBorder="1" applyAlignment="1" applyProtection="1">
      <alignment horizontal="center" vertical="center"/>
      <protection locked="0"/>
    </xf>
    <xf numFmtId="0" fontId="37" fillId="0" borderId="19" xfId="0" applyFont="1" applyBorder="1" applyAlignment="1" applyProtection="1">
      <alignment horizontal="center" vertical="center"/>
      <protection locked="0"/>
    </xf>
    <xf numFmtId="0" fontId="37" fillId="47" borderId="21" xfId="0" applyFont="1" applyFill="1" applyBorder="1" applyAlignment="1" applyProtection="1">
      <alignment horizontal="center" vertical="center"/>
      <protection locked="0"/>
    </xf>
    <xf numFmtId="0" fontId="37" fillId="47" borderId="20" xfId="0" applyFont="1" applyFill="1" applyBorder="1" applyAlignment="1" applyProtection="1">
      <alignment horizontal="center" vertical="center"/>
      <protection locked="0"/>
    </xf>
    <xf numFmtId="0" fontId="37" fillId="47" borderId="19" xfId="0" applyFont="1" applyFill="1" applyBorder="1" applyAlignment="1" applyProtection="1">
      <alignment horizontal="center" vertical="center"/>
      <protection locked="0"/>
    </xf>
    <xf numFmtId="0" fontId="2" fillId="2" borderId="1" xfId="2" applyFont="1" applyFill="1" applyBorder="1" applyAlignment="1" applyProtection="1">
      <alignment horizontal="right"/>
      <protection locked="0"/>
    </xf>
    <xf numFmtId="0" fontId="15" fillId="2" borderId="19" xfId="2" applyFont="1" applyBorder="1" applyAlignment="1" applyProtection="1">
      <alignment horizontal="center" vertical="center"/>
      <protection locked="0"/>
    </xf>
    <xf numFmtId="0" fontId="16" fillId="47" borderId="19" xfId="2" applyFont="1" applyFill="1" applyBorder="1" applyAlignment="1" applyProtection="1">
      <alignment horizontal="center" vertical="center"/>
      <protection locked="0"/>
    </xf>
    <xf numFmtId="0" fontId="12" fillId="10" borderId="2" xfId="0" applyFont="1" applyFill="1" applyBorder="1" applyAlignment="1" applyProtection="1">
      <alignment horizontal="center" vertical="center"/>
    </xf>
    <xf numFmtId="0" fontId="12" fillId="3" borderId="2" xfId="0" applyFont="1" applyFill="1" applyBorder="1" applyAlignment="1" applyProtection="1">
      <alignment horizontal="center"/>
    </xf>
    <xf numFmtId="0" fontId="5" fillId="13" borderId="2" xfId="0" applyFont="1" applyFill="1" applyBorder="1" applyAlignment="1" applyProtection="1">
      <alignment horizontal="center" vertical="center"/>
    </xf>
    <xf numFmtId="0" fontId="12" fillId="10" borderId="9" xfId="0" applyFont="1" applyFill="1" applyBorder="1" applyAlignment="1" applyProtection="1">
      <alignment horizontal="center" vertical="center"/>
    </xf>
    <xf numFmtId="0" fontId="12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2" fillId="4" borderId="2" xfId="0" applyFont="1" applyFill="1" applyBorder="1" applyAlignment="1" applyProtection="1">
      <alignment horizontal="center"/>
    </xf>
    <xf numFmtId="0" fontId="12" fillId="13" borderId="2" xfId="0" applyFont="1" applyFill="1" applyBorder="1" applyAlignment="1" applyProtection="1">
      <alignment horizontal="center" vertical="center"/>
    </xf>
    <xf numFmtId="0" fontId="12" fillId="14" borderId="2" xfId="0" applyFont="1" applyFill="1" applyBorder="1" applyAlignment="1" applyProtection="1">
      <alignment horizontal="center"/>
    </xf>
    <xf numFmtId="0" fontId="12" fillId="14" borderId="2" xfId="0" applyFont="1" applyFill="1" applyBorder="1" applyAlignment="1" applyProtection="1">
      <alignment horizontal="center" vertical="center" wrapText="1"/>
    </xf>
    <xf numFmtId="0" fontId="12" fillId="12" borderId="9" xfId="0" applyFont="1" applyFill="1" applyBorder="1" applyAlignment="1" applyProtection="1">
      <alignment horizontal="center" vertical="center"/>
    </xf>
    <xf numFmtId="0" fontId="12" fillId="12" borderId="1" xfId="0" applyFont="1" applyFill="1" applyBorder="1" applyAlignment="1" applyProtection="1">
      <alignment horizontal="center" vertical="center"/>
    </xf>
    <xf numFmtId="0" fontId="5" fillId="9" borderId="2" xfId="0" applyFont="1" applyFill="1" applyBorder="1" applyAlignment="1" applyProtection="1">
      <alignment horizontal="center" vertical="center"/>
    </xf>
    <xf numFmtId="0" fontId="5" fillId="8" borderId="2" xfId="0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 vertical="center"/>
    </xf>
    <xf numFmtId="0" fontId="5" fillId="7" borderId="2" xfId="0" applyFont="1" applyFill="1" applyBorder="1" applyAlignment="1" applyProtection="1">
      <alignment horizontal="center"/>
    </xf>
    <xf numFmtId="0" fontId="12" fillId="4" borderId="3" xfId="0" applyFont="1" applyFill="1" applyBorder="1" applyAlignment="1" applyProtection="1">
      <alignment horizontal="center"/>
    </xf>
    <xf numFmtId="0" fontId="12" fillId="4" borderId="5" xfId="0" applyFont="1" applyFill="1" applyBorder="1" applyAlignment="1" applyProtection="1">
      <alignment horizontal="center"/>
    </xf>
    <xf numFmtId="0" fontId="12" fillId="13" borderId="9" xfId="0" applyFont="1" applyFill="1" applyBorder="1" applyAlignment="1" applyProtection="1">
      <alignment horizontal="center" vertical="center"/>
    </xf>
    <xf numFmtId="0" fontId="12" fillId="13" borderId="1" xfId="0" applyFont="1" applyFill="1" applyBorder="1" applyAlignment="1" applyProtection="1">
      <alignment horizontal="center" vertical="center"/>
    </xf>
    <xf numFmtId="0" fontId="5" fillId="12" borderId="3" xfId="0" applyFont="1" applyFill="1" applyBorder="1" applyAlignment="1" applyProtection="1">
      <alignment horizontal="center" vertical="center"/>
    </xf>
    <xf numFmtId="0" fontId="5" fillId="12" borderId="4" xfId="0" applyFont="1" applyFill="1" applyBorder="1" applyAlignment="1" applyProtection="1">
      <alignment horizontal="center" vertical="center"/>
    </xf>
    <xf numFmtId="0" fontId="5" fillId="12" borderId="5" xfId="0" applyFont="1" applyFill="1" applyBorder="1" applyAlignment="1" applyProtection="1">
      <alignment horizontal="center" vertical="center"/>
    </xf>
    <xf numFmtId="0" fontId="5" fillId="10" borderId="3" xfId="0" applyFont="1" applyFill="1" applyBorder="1" applyAlignment="1" applyProtection="1">
      <alignment horizontal="center" vertical="center"/>
    </xf>
    <xf numFmtId="0" fontId="5" fillId="10" borderId="4" xfId="0" applyFont="1" applyFill="1" applyBorder="1" applyAlignment="1" applyProtection="1">
      <alignment horizontal="center" vertical="center"/>
    </xf>
    <xf numFmtId="0" fontId="5" fillId="10" borderId="5" xfId="0" applyFont="1" applyFill="1" applyBorder="1" applyAlignment="1" applyProtection="1">
      <alignment horizontal="center" vertical="center"/>
    </xf>
    <xf numFmtId="0" fontId="12" fillId="3" borderId="3" xfId="0" applyFont="1" applyFill="1" applyBorder="1" applyAlignment="1" applyProtection="1">
      <alignment horizontal="center"/>
    </xf>
    <xf numFmtId="0" fontId="12" fillId="3" borderId="4" xfId="0" applyFont="1" applyFill="1" applyBorder="1" applyAlignment="1" applyProtection="1">
      <alignment horizontal="center"/>
    </xf>
    <xf numFmtId="0" fontId="12" fillId="3" borderId="5" xfId="0" applyFont="1" applyFill="1" applyBorder="1" applyAlignment="1" applyProtection="1">
      <alignment horizontal="center"/>
    </xf>
    <xf numFmtId="0" fontId="12" fillId="4" borderId="6" xfId="0" applyFont="1" applyFill="1" applyBorder="1" applyAlignment="1" applyProtection="1">
      <alignment horizontal="center"/>
    </xf>
    <xf numFmtId="0" fontId="12" fillId="4" borderId="7" xfId="0" applyFont="1" applyFill="1" applyBorder="1" applyAlignment="1" applyProtection="1">
      <alignment horizontal="center"/>
    </xf>
    <xf numFmtId="0" fontId="12" fillId="4" borderId="8" xfId="0" applyFont="1" applyFill="1" applyBorder="1" applyAlignment="1" applyProtection="1">
      <alignment horizontal="center"/>
    </xf>
    <xf numFmtId="0" fontId="3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48">
    <cellStyle name="20% - Accent1 2" xfId="7"/>
    <cellStyle name="20% - Accent2 2" xfId="8"/>
    <cellStyle name="20% - Accent3 2" xfId="9"/>
    <cellStyle name="20% - Accent4 2" xfId="10"/>
    <cellStyle name="20% - Accent5 2" xfId="11"/>
    <cellStyle name="20% - Accent6 2" xfId="12"/>
    <cellStyle name="40% - Accent1 2" xfId="13"/>
    <cellStyle name="40% - Accent2 2" xfId="14"/>
    <cellStyle name="40% - Accent3 2" xfId="15"/>
    <cellStyle name="40% - Accent4 2" xfId="16"/>
    <cellStyle name="40% - Accent5 2" xfId="17"/>
    <cellStyle name="40% - Accent6 2" xfId="18"/>
    <cellStyle name="60% - Accent1 2" xfId="19"/>
    <cellStyle name="60% - Accent2 2" xfId="20"/>
    <cellStyle name="60% - Accent3 2" xfId="21"/>
    <cellStyle name="60% - Accent4 2" xfId="22"/>
    <cellStyle name="60% - Accent5 2" xfId="23"/>
    <cellStyle name="60% - Accent6 2" xfId="24"/>
    <cellStyle name="Accent1 2" xfId="25"/>
    <cellStyle name="Accent2 2" xfId="26"/>
    <cellStyle name="Accent3 2" xfId="27"/>
    <cellStyle name="Accent4 2" xfId="28"/>
    <cellStyle name="Accent5 2" xfId="29"/>
    <cellStyle name="Accent6 2" xfId="30"/>
    <cellStyle name="Bad 2" xfId="31"/>
    <cellStyle name="Calculation 2" xfId="32"/>
    <cellStyle name="Check Cell 2" xfId="33"/>
    <cellStyle name="Explanatory Text 2" xfId="34"/>
    <cellStyle name="Good 2" xfId="35"/>
    <cellStyle name="Heading 1 2" xfId="36"/>
    <cellStyle name="Heading 2 2" xfId="37"/>
    <cellStyle name="Heading 3 2" xfId="38"/>
    <cellStyle name="Heading 4 2" xfId="39"/>
    <cellStyle name="Input 2" xfId="40"/>
    <cellStyle name="Linked Cell 2" xfId="41"/>
    <cellStyle name="Neutral 2" xfId="42"/>
    <cellStyle name="Normal" xfId="0" builtinId="0"/>
    <cellStyle name="Normal 2" xfId="4"/>
    <cellStyle name="Normal 2 2" xfId="5"/>
    <cellStyle name="Normal 3" xfId="3"/>
    <cellStyle name="Normal 3 2" xfId="6"/>
    <cellStyle name="Normal 4" xfId="2"/>
    <cellStyle name="Normal 5" xfId="1"/>
    <cellStyle name="Note 2" xfId="43"/>
    <cellStyle name="Output 2" xfId="44"/>
    <cellStyle name="Title 2" xfId="45"/>
    <cellStyle name="Total 2" xfId="46"/>
    <cellStyle name="Warning Text 2" xfId="47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M48" sqref="M48"/>
    </sheetView>
  </sheetViews>
  <sheetFormatPr defaultRowHeight="15" x14ac:dyDescent="0.25"/>
  <cols>
    <col min="1" max="1" width="6.5703125" customWidth="1"/>
    <col min="2" max="2" width="9.140625" hidden="1" customWidth="1"/>
    <col min="3" max="3" width="30.85546875" customWidth="1"/>
    <col min="4" max="4" width="2.85546875" customWidth="1"/>
    <col min="5" max="5" width="6.42578125" customWidth="1"/>
    <col min="6" max="6" width="6.28515625" customWidth="1"/>
    <col min="7" max="7" width="4.5703125" customWidth="1"/>
    <col min="8" max="8" width="7.7109375" customWidth="1"/>
    <col min="9" max="9" width="5.7109375" customWidth="1"/>
    <col min="10" max="10" width="20.7109375" customWidth="1"/>
    <col min="11" max="15" width="7.7109375" customWidth="1"/>
    <col min="16" max="16" width="13.28515625" customWidth="1"/>
    <col min="17" max="17" width="7.7109375" hidden="1" customWidth="1"/>
    <col min="18" max="18" width="13.85546875" customWidth="1"/>
    <col min="19" max="19" width="3.42578125" customWidth="1"/>
    <col min="20" max="20" width="6" customWidth="1"/>
    <col min="21" max="23" width="7.140625" hidden="1" customWidth="1"/>
    <col min="24" max="24" width="9.28515625" customWidth="1"/>
    <col min="25" max="25" width="10.7109375" customWidth="1"/>
    <col min="26" max="26" width="9" customWidth="1"/>
    <col min="27" max="27" width="8.85546875" customWidth="1"/>
    <col min="28" max="28" width="9.7109375" customWidth="1"/>
    <col min="29" max="29" width="8.42578125" customWidth="1"/>
    <col min="30" max="30" width="9.42578125" customWidth="1"/>
    <col min="31" max="31" width="12.7109375" customWidth="1"/>
    <col min="32" max="33" width="8.7109375" customWidth="1"/>
    <col min="34" max="34" width="10.28515625" customWidth="1"/>
    <col min="35" max="35" width="8.140625" customWidth="1"/>
    <col min="36" max="36" width="6.5703125" customWidth="1"/>
    <col min="37" max="37" width="11.28515625" customWidth="1"/>
    <col min="38" max="38" width="8.28515625" customWidth="1"/>
    <col min="39" max="39" width="9.85546875" customWidth="1"/>
    <col min="40" max="40" width="10.85546875" customWidth="1"/>
    <col min="41" max="41" width="8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613</v>
      </c>
      <c r="B1" s="2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178</v>
      </c>
      <c r="C7" s="18"/>
      <c r="D7" s="18"/>
      <c r="E7" s="68" t="s">
        <v>13</v>
      </c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5" t="s">
        <v>14</v>
      </c>
      <c r="B8" s="66" t="s">
        <v>15</v>
      </c>
      <c r="C8" s="65" t="s">
        <v>16</v>
      </c>
      <c r="D8" s="18"/>
      <c r="E8" s="76" t="s">
        <v>17</v>
      </c>
      <c r="F8" s="77"/>
      <c r="G8" s="77"/>
      <c r="H8" s="77"/>
      <c r="I8" s="77"/>
      <c r="J8" s="78"/>
      <c r="K8" s="73" t="s">
        <v>18</v>
      </c>
      <c r="L8" s="74"/>
      <c r="M8" s="74"/>
      <c r="N8" s="74"/>
      <c r="O8" s="74"/>
      <c r="P8" s="75"/>
      <c r="Q8" s="55" t="s">
        <v>19</v>
      </c>
      <c r="R8" s="55"/>
      <c r="S8" s="18"/>
      <c r="T8" s="54" t="s">
        <v>20</v>
      </c>
      <c r="U8" s="54"/>
      <c r="V8" s="54"/>
      <c r="W8" s="54"/>
      <c r="X8" s="54"/>
      <c r="Y8" s="54"/>
      <c r="Z8" s="54"/>
      <c r="AA8" s="54"/>
      <c r="AB8" s="54"/>
      <c r="AC8" s="54"/>
      <c r="AD8" s="54"/>
      <c r="AE8" s="34"/>
      <c r="AF8" s="59" t="s">
        <v>21</v>
      </c>
      <c r="AG8" s="59"/>
      <c r="AH8" s="59"/>
      <c r="AI8" s="59"/>
      <c r="AJ8" s="59"/>
      <c r="AK8" s="59"/>
      <c r="AL8" s="59"/>
      <c r="AM8" s="59"/>
      <c r="AN8" s="59"/>
      <c r="AO8" s="59"/>
      <c r="AP8" s="34"/>
      <c r="AQ8" s="61" t="s">
        <v>19</v>
      </c>
      <c r="AR8" s="61"/>
      <c r="AS8" s="61"/>
      <c r="AT8" s="61"/>
      <c r="AU8" s="61"/>
      <c r="AV8" s="61"/>
      <c r="AW8" s="61"/>
      <c r="AX8" s="61"/>
      <c r="AY8" s="61"/>
      <c r="AZ8" s="61"/>
      <c r="BA8" s="6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5"/>
      <c r="B9" s="66"/>
      <c r="C9" s="65"/>
      <c r="D9" s="18"/>
      <c r="E9" s="54" t="s">
        <v>23</v>
      </c>
      <c r="F9" s="54"/>
      <c r="G9" s="79" t="s">
        <v>24</v>
      </c>
      <c r="H9" s="80"/>
      <c r="I9" s="80"/>
      <c r="J9" s="81"/>
      <c r="K9" s="69" t="s">
        <v>23</v>
      </c>
      <c r="L9" s="70"/>
      <c r="M9" s="82" t="s">
        <v>24</v>
      </c>
      <c r="N9" s="83"/>
      <c r="O9" s="83"/>
      <c r="P9" s="84"/>
      <c r="Q9" s="71" t="s">
        <v>23</v>
      </c>
      <c r="R9" s="71" t="s">
        <v>24</v>
      </c>
      <c r="S9" s="18"/>
      <c r="T9" s="56" t="s">
        <v>25</v>
      </c>
      <c r="U9" s="56" t="s">
        <v>26</v>
      </c>
      <c r="V9" s="56" t="s">
        <v>27</v>
      </c>
      <c r="W9" s="56" t="s">
        <v>28</v>
      </c>
      <c r="X9" s="56" t="s">
        <v>29</v>
      </c>
      <c r="Y9" s="56" t="s">
        <v>30</v>
      </c>
      <c r="Z9" s="56" t="s">
        <v>31</v>
      </c>
      <c r="AA9" s="56" t="s">
        <v>32</v>
      </c>
      <c r="AB9" s="56" t="s">
        <v>33</v>
      </c>
      <c r="AC9" s="56" t="s">
        <v>34</v>
      </c>
      <c r="AD9" s="53" t="s">
        <v>35</v>
      </c>
      <c r="AE9" s="34"/>
      <c r="AF9" s="63" t="s">
        <v>36</v>
      </c>
      <c r="AG9" s="63" t="s">
        <v>37</v>
      </c>
      <c r="AH9" s="63" t="s">
        <v>38</v>
      </c>
      <c r="AI9" s="63" t="s">
        <v>39</v>
      </c>
      <c r="AJ9" s="63" t="s">
        <v>40</v>
      </c>
      <c r="AK9" s="63" t="s">
        <v>41</v>
      </c>
      <c r="AL9" s="63" t="s">
        <v>42</v>
      </c>
      <c r="AM9" s="63" t="s">
        <v>43</v>
      </c>
      <c r="AN9" s="63" t="s">
        <v>44</v>
      </c>
      <c r="AO9" s="63" t="s">
        <v>45</v>
      </c>
      <c r="AP9" s="34"/>
      <c r="AQ9" s="60" t="s">
        <v>46</v>
      </c>
      <c r="AR9" s="60"/>
      <c r="AS9" s="60" t="s">
        <v>47</v>
      </c>
      <c r="AT9" s="60"/>
      <c r="AU9" s="60" t="s">
        <v>48</v>
      </c>
      <c r="AV9" s="60"/>
      <c r="AW9" s="60"/>
      <c r="AX9" s="60" t="s">
        <v>49</v>
      </c>
      <c r="AY9" s="60"/>
      <c r="AZ9" s="60"/>
      <c r="BA9" s="6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5"/>
      <c r="B10" s="66"/>
      <c r="C10" s="6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72"/>
      <c r="R10" s="72"/>
      <c r="S10" s="18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3"/>
      <c r="AE10" s="3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6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73486</v>
      </c>
      <c r="C11" s="19" t="s">
        <v>55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namun perlu peningkatan pada kemapuan menganalisis pada materi suggestion &amp; offer, surat, caption, news item, if clause dan prosedur.</v>
      </c>
      <c r="K11" s="28">
        <f t="shared" ref="K11:K50" si="5">IF((COUNTA(AF11:AO11)&gt;0),AVERAGE(AF11:AO11),"")</f>
        <v>76.166666666666671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76.166666666666671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Perlu peningkatan keterampulan berkomunikasi dan mempresentasikan materi suggestion &amp; offer, surat, caption, news item, if clause dan prosedur.</v>
      </c>
      <c r="Q11" s="39"/>
      <c r="R11" s="39" t="s">
        <v>8</v>
      </c>
      <c r="S11" s="18"/>
      <c r="T11" s="1">
        <v>78</v>
      </c>
      <c r="U11" s="1">
        <v>80</v>
      </c>
      <c r="V11" s="1">
        <v>75</v>
      </c>
      <c r="W11" s="1">
        <v>79</v>
      </c>
      <c r="X11" s="49">
        <v>80</v>
      </c>
      <c r="Y11" s="49">
        <v>75</v>
      </c>
      <c r="Z11" s="1"/>
      <c r="AA11" s="1"/>
      <c r="AB11" s="1"/>
      <c r="AC11" s="1"/>
      <c r="AD11" s="1"/>
      <c r="AE11" s="18"/>
      <c r="AF11" s="1">
        <v>78</v>
      </c>
      <c r="AG11" s="1">
        <v>72</v>
      </c>
      <c r="AH11" s="1">
        <v>80</v>
      </c>
      <c r="AI11" s="1">
        <v>75</v>
      </c>
      <c r="AJ11" s="1">
        <v>72</v>
      </c>
      <c r="AK11" s="1">
        <v>80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7" t="s">
        <v>56</v>
      </c>
      <c r="FD11" s="87"/>
      <c r="FE11" s="87"/>
      <c r="FG11" s="85" t="s">
        <v>57</v>
      </c>
      <c r="FH11" s="85"/>
      <c r="FI11" s="85"/>
    </row>
    <row r="12" spans="1:167" ht="15.75" x14ac:dyDescent="0.25">
      <c r="A12" s="19">
        <v>2</v>
      </c>
      <c r="B12" s="19">
        <v>72946</v>
      </c>
      <c r="C12" s="19" t="s">
        <v>58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memahami namun perlu peningkatan pada kemapuan menganalisis pada materi suggestion &amp; offer, surat, caption, news item, if clause dan prosedur.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Perlu peningkatan keterampulan berkomunikasi dan mempresentasikan materi suggestion &amp; offer, surat, caption, news item, if clause dan prosedur.</v>
      </c>
      <c r="Q12" s="39"/>
      <c r="R12" s="39" t="s">
        <v>8</v>
      </c>
      <c r="S12" s="18"/>
      <c r="T12" s="1">
        <v>80</v>
      </c>
      <c r="U12" s="1">
        <v>77</v>
      </c>
      <c r="V12" s="1">
        <v>80</v>
      </c>
      <c r="W12" s="1">
        <v>75</v>
      </c>
      <c r="X12" s="49">
        <v>73</v>
      </c>
      <c r="Y12" s="49">
        <v>78</v>
      </c>
      <c r="Z12" s="1"/>
      <c r="AA12" s="1"/>
      <c r="AB12" s="1"/>
      <c r="AC12" s="1"/>
      <c r="AD12" s="1"/>
      <c r="AE12" s="18"/>
      <c r="AF12" s="1">
        <v>70</v>
      </c>
      <c r="AG12" s="1">
        <v>85</v>
      </c>
      <c r="AH12" s="1">
        <v>90</v>
      </c>
      <c r="AI12" s="1">
        <v>78</v>
      </c>
      <c r="AJ12" s="1">
        <v>85</v>
      </c>
      <c r="AK12" s="1">
        <v>90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72961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memahami namun perlu peningkatan pada kemapuan menganalisis pada materi suggestion &amp; offer, surat, caption, news item, if clause dan prosedur.</v>
      </c>
      <c r="K13" s="28">
        <f t="shared" si="5"/>
        <v>79.666666666666671</v>
      </c>
      <c r="L13" s="28" t="str">
        <f t="shared" si="6"/>
        <v>B</v>
      </c>
      <c r="M13" s="28">
        <f t="shared" si="7"/>
        <v>79.666666666666671</v>
      </c>
      <c r="N13" s="28" t="str">
        <f t="shared" si="8"/>
        <v>B</v>
      </c>
      <c r="O13" s="36">
        <v>2</v>
      </c>
      <c r="P13" s="28" t="str">
        <f t="shared" si="9"/>
        <v>Perlu peningkatan keterampulan berkomunikasi dan mempresentasikan materi suggestion &amp; offer, surat, caption, news item, if clause dan prosedur.</v>
      </c>
      <c r="Q13" s="39"/>
      <c r="R13" s="39" t="s">
        <v>8</v>
      </c>
      <c r="S13" s="18"/>
      <c r="T13" s="1">
        <v>78</v>
      </c>
      <c r="U13" s="1">
        <v>78</v>
      </c>
      <c r="V13" s="1">
        <v>95</v>
      </c>
      <c r="W13" s="1">
        <v>79</v>
      </c>
      <c r="X13" s="49">
        <v>75</v>
      </c>
      <c r="Y13" s="49">
        <v>88</v>
      </c>
      <c r="Z13" s="1"/>
      <c r="AA13" s="1"/>
      <c r="AB13" s="1"/>
      <c r="AC13" s="1"/>
      <c r="AD13" s="1"/>
      <c r="AE13" s="18"/>
      <c r="AF13" s="1">
        <v>70</v>
      </c>
      <c r="AG13" s="1">
        <v>80</v>
      </c>
      <c r="AH13" s="1">
        <v>85</v>
      </c>
      <c r="AI13" s="1">
        <v>78</v>
      </c>
      <c r="AJ13" s="1">
        <v>80</v>
      </c>
      <c r="AK13" s="1">
        <v>85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6">
        <v>1</v>
      </c>
      <c r="FH13" s="88" t="s">
        <v>195</v>
      </c>
      <c r="FI13" s="88" t="s">
        <v>196</v>
      </c>
      <c r="FJ13" s="89">
        <v>28861</v>
      </c>
      <c r="FK13" s="89">
        <v>28871</v>
      </c>
    </row>
    <row r="14" spans="1:167" ht="15.75" x14ac:dyDescent="0.25">
      <c r="A14" s="19">
        <v>4</v>
      </c>
      <c r="B14" s="19">
        <v>72976</v>
      </c>
      <c r="C14" s="19" t="s">
        <v>68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memahami namun perlu peningkatan pada kemapuan menganalisis pada materi suggestion &amp; offer, surat, caption, news item, if clause dan prosedur.</v>
      </c>
      <c r="K14" s="28">
        <f t="shared" si="5"/>
        <v>79.666666666666671</v>
      </c>
      <c r="L14" s="28" t="str">
        <f t="shared" si="6"/>
        <v>B</v>
      </c>
      <c r="M14" s="28">
        <f t="shared" si="7"/>
        <v>79.666666666666671</v>
      </c>
      <c r="N14" s="28" t="str">
        <f t="shared" si="8"/>
        <v>B</v>
      </c>
      <c r="O14" s="36">
        <v>2</v>
      </c>
      <c r="P14" s="28" t="str">
        <f t="shared" si="9"/>
        <v>Perlu peningkatan keterampulan berkomunikasi dan mempresentasikan materi suggestion &amp; offer, surat, caption, news item, if clause dan prosedur.</v>
      </c>
      <c r="Q14" s="39"/>
      <c r="R14" s="39" t="s">
        <v>8</v>
      </c>
      <c r="S14" s="18"/>
      <c r="T14" s="1">
        <v>72</v>
      </c>
      <c r="U14" s="1">
        <v>88</v>
      </c>
      <c r="V14" s="1">
        <v>80</v>
      </c>
      <c r="W14" s="1">
        <v>83</v>
      </c>
      <c r="X14" s="49">
        <v>72</v>
      </c>
      <c r="Y14" s="49">
        <v>72</v>
      </c>
      <c r="Z14" s="1"/>
      <c r="AA14" s="1"/>
      <c r="AB14" s="1"/>
      <c r="AC14" s="1"/>
      <c r="AD14" s="1"/>
      <c r="AE14" s="18"/>
      <c r="AF14" s="1">
        <v>70</v>
      </c>
      <c r="AG14" s="1">
        <v>80</v>
      </c>
      <c r="AH14" s="1">
        <v>85</v>
      </c>
      <c r="AI14" s="1">
        <v>78</v>
      </c>
      <c r="AJ14" s="1">
        <v>80</v>
      </c>
      <c r="AK14" s="1">
        <v>85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6"/>
      <c r="FH14" s="88"/>
      <c r="FI14" s="88"/>
      <c r="FJ14" s="89"/>
      <c r="FK14" s="89"/>
    </row>
    <row r="15" spans="1:167" ht="15.75" x14ac:dyDescent="0.25">
      <c r="A15" s="19">
        <v>5</v>
      </c>
      <c r="B15" s="19">
        <v>72991</v>
      </c>
      <c r="C15" s="19" t="s">
        <v>69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memahami namun perlu peningkatan pada kemapuan menganalisis pada materi suggestion &amp; offer, surat, caption, news item, if clause dan prosedur.</v>
      </c>
      <c r="K15" s="28">
        <f t="shared" si="5"/>
        <v>79.166666666666671</v>
      </c>
      <c r="L15" s="28" t="str">
        <f t="shared" si="6"/>
        <v>B</v>
      </c>
      <c r="M15" s="28">
        <f t="shared" si="7"/>
        <v>79.166666666666671</v>
      </c>
      <c r="N15" s="28" t="str">
        <f t="shared" si="8"/>
        <v>B</v>
      </c>
      <c r="O15" s="36">
        <v>2</v>
      </c>
      <c r="P15" s="28" t="str">
        <f t="shared" si="9"/>
        <v>Perlu peningkatan keterampulan berkomunikasi dan mempresentasikan materi suggestion &amp; offer, surat, caption, news item, if clause dan prosedur.</v>
      </c>
      <c r="Q15" s="39"/>
      <c r="R15" s="39" t="s">
        <v>8</v>
      </c>
      <c r="S15" s="18"/>
      <c r="T15" s="1">
        <v>78</v>
      </c>
      <c r="U15" s="1">
        <v>75</v>
      </c>
      <c r="V15" s="1">
        <v>70</v>
      </c>
      <c r="W15" s="1">
        <v>85</v>
      </c>
      <c r="X15" s="49">
        <v>72</v>
      </c>
      <c r="Y15" s="49">
        <v>80</v>
      </c>
      <c r="Z15" s="1"/>
      <c r="AA15" s="1"/>
      <c r="AB15" s="1"/>
      <c r="AC15" s="1"/>
      <c r="AD15" s="1"/>
      <c r="AE15" s="18"/>
      <c r="AF15" s="1">
        <v>70</v>
      </c>
      <c r="AG15" s="1">
        <v>80</v>
      </c>
      <c r="AH15" s="1">
        <v>85</v>
      </c>
      <c r="AI15" s="1">
        <v>75</v>
      </c>
      <c r="AJ15" s="1">
        <v>80</v>
      </c>
      <c r="AK15" s="1">
        <v>85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6">
        <v>2</v>
      </c>
      <c r="FH15" s="88" t="s">
        <v>197</v>
      </c>
      <c r="FI15" s="88" t="s">
        <v>198</v>
      </c>
      <c r="FJ15" s="89">
        <v>28862</v>
      </c>
      <c r="FK15" s="89">
        <v>28872</v>
      </c>
    </row>
    <row r="16" spans="1:167" ht="15.75" x14ac:dyDescent="0.25">
      <c r="A16" s="19">
        <v>6</v>
      </c>
      <c r="B16" s="19">
        <v>73006</v>
      </c>
      <c r="C16" s="19" t="s">
        <v>70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memahami namun perlu peningkatan pada kemapuan menganalisis pada materi suggestion &amp; offer, surat, caption, news item, if clause dan prosedur.</v>
      </c>
      <c r="K16" s="28">
        <f t="shared" si="5"/>
        <v>76.5</v>
      </c>
      <c r="L16" s="28" t="str">
        <f t="shared" si="6"/>
        <v>B</v>
      </c>
      <c r="M16" s="28">
        <f t="shared" si="7"/>
        <v>76.5</v>
      </c>
      <c r="N16" s="28" t="str">
        <f t="shared" si="8"/>
        <v>B</v>
      </c>
      <c r="O16" s="36">
        <v>2</v>
      </c>
      <c r="P16" s="28" t="str">
        <f t="shared" si="9"/>
        <v>Perlu peningkatan keterampulan berkomunikasi dan mempresentasikan materi suggestion &amp; offer, surat, caption, news item, if clause dan prosedur.</v>
      </c>
      <c r="Q16" s="39"/>
      <c r="R16" s="39" t="s">
        <v>8</v>
      </c>
      <c r="S16" s="18"/>
      <c r="T16" s="1">
        <v>75</v>
      </c>
      <c r="U16" s="1">
        <v>75</v>
      </c>
      <c r="V16" s="1">
        <v>75</v>
      </c>
      <c r="W16" s="1">
        <v>73</v>
      </c>
      <c r="X16" s="49">
        <v>78</v>
      </c>
      <c r="Y16" s="49">
        <v>78</v>
      </c>
      <c r="Z16" s="1"/>
      <c r="AA16" s="1"/>
      <c r="AB16" s="1"/>
      <c r="AC16" s="1"/>
      <c r="AD16" s="1"/>
      <c r="AE16" s="18"/>
      <c r="AF16" s="1">
        <v>70</v>
      </c>
      <c r="AG16" s="1">
        <v>77</v>
      </c>
      <c r="AH16" s="1">
        <v>80</v>
      </c>
      <c r="AI16" s="1">
        <v>75</v>
      </c>
      <c r="AJ16" s="1">
        <v>77</v>
      </c>
      <c r="AK16" s="1">
        <v>80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6"/>
      <c r="FH16" s="88"/>
      <c r="FI16" s="88"/>
      <c r="FJ16" s="89"/>
      <c r="FK16" s="89"/>
    </row>
    <row r="17" spans="1:167" ht="15.75" x14ac:dyDescent="0.25">
      <c r="A17" s="19">
        <v>7</v>
      </c>
      <c r="B17" s="19">
        <v>73021</v>
      </c>
      <c r="C17" s="19" t="s">
        <v>71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memahami namun perlu peningkatan pada kemapuan menganalisis pada materi suggestion &amp; offer, surat, caption, news item, if clause dan prosedur.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Perlu peningkatan keterampulan berkomunikasi dan mempresentasikan materi suggestion &amp; offer, surat, caption, news item, if clause dan prosedur.</v>
      </c>
      <c r="Q17" s="39"/>
      <c r="R17" s="39" t="s">
        <v>8</v>
      </c>
      <c r="S17" s="18"/>
      <c r="T17" s="1">
        <v>75</v>
      </c>
      <c r="U17" s="1">
        <v>72</v>
      </c>
      <c r="V17" s="1">
        <v>75</v>
      </c>
      <c r="W17" s="1">
        <v>77</v>
      </c>
      <c r="X17" s="49">
        <v>75</v>
      </c>
      <c r="Y17" s="49">
        <v>80</v>
      </c>
      <c r="Z17" s="1"/>
      <c r="AA17" s="1"/>
      <c r="AB17" s="1"/>
      <c r="AC17" s="1"/>
      <c r="AD17" s="1"/>
      <c r="AE17" s="18"/>
      <c r="AF17" s="1">
        <v>70</v>
      </c>
      <c r="AG17" s="1">
        <v>85</v>
      </c>
      <c r="AH17" s="1">
        <v>90</v>
      </c>
      <c r="AI17" s="1">
        <v>75</v>
      </c>
      <c r="AJ17" s="1">
        <v>85</v>
      </c>
      <c r="AK17" s="1">
        <v>90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6">
        <v>3</v>
      </c>
      <c r="FH17" s="88" t="s">
        <v>199</v>
      </c>
      <c r="FI17" s="88"/>
      <c r="FJ17" s="89">
        <v>28863</v>
      </c>
      <c r="FK17" s="89">
        <v>28873</v>
      </c>
    </row>
    <row r="18" spans="1:167" ht="15.75" x14ac:dyDescent="0.25">
      <c r="A18" s="19">
        <v>8</v>
      </c>
      <c r="B18" s="19">
        <v>73036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memahami dan menganalisis pada materi suggestion &amp; offer, surat, caption, news item, if clause dan prosedur.</v>
      </c>
      <c r="K18" s="28">
        <f t="shared" si="5"/>
        <v>87.833333333333329</v>
      </c>
      <c r="L18" s="28" t="str">
        <f t="shared" si="6"/>
        <v>A</v>
      </c>
      <c r="M18" s="28">
        <f t="shared" si="7"/>
        <v>87.833333333333329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suggestion &amp; offer, surat, caption, news item, if clause dan prosedur.</v>
      </c>
      <c r="Q18" s="39"/>
      <c r="R18" s="39" t="s">
        <v>8</v>
      </c>
      <c r="S18" s="18"/>
      <c r="T18" s="1">
        <v>82</v>
      </c>
      <c r="U18" s="1">
        <v>87</v>
      </c>
      <c r="V18" s="1">
        <v>90</v>
      </c>
      <c r="W18" s="1">
        <v>95</v>
      </c>
      <c r="X18" s="49">
        <v>90</v>
      </c>
      <c r="Y18" s="49">
        <v>85</v>
      </c>
      <c r="Z18" s="1"/>
      <c r="AA18" s="1"/>
      <c r="AB18" s="1"/>
      <c r="AC18" s="1"/>
      <c r="AD18" s="1"/>
      <c r="AE18" s="18"/>
      <c r="AF18" s="1">
        <v>95</v>
      </c>
      <c r="AG18" s="1">
        <v>85</v>
      </c>
      <c r="AH18" s="1">
        <v>90</v>
      </c>
      <c r="AI18" s="1">
        <v>82</v>
      </c>
      <c r="AJ18" s="1">
        <v>85</v>
      </c>
      <c r="AK18" s="1">
        <v>90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6"/>
      <c r="FH18" s="88"/>
      <c r="FI18" s="88"/>
      <c r="FJ18" s="89"/>
      <c r="FK18" s="89"/>
    </row>
    <row r="19" spans="1:167" ht="15.75" x14ac:dyDescent="0.25">
      <c r="A19" s="19">
        <v>9</v>
      </c>
      <c r="B19" s="19">
        <v>73051</v>
      </c>
      <c r="C19" s="19" t="s">
        <v>73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memahami namun perlu peningkatan pada kemapuan menganalisis pada materi suggestion &amp; offer, surat, caption, news item, if clause dan prosedur.</v>
      </c>
      <c r="K19" s="28">
        <f t="shared" si="5"/>
        <v>76.5</v>
      </c>
      <c r="L19" s="28" t="str">
        <f t="shared" si="6"/>
        <v>B</v>
      </c>
      <c r="M19" s="28">
        <f t="shared" si="7"/>
        <v>76.5</v>
      </c>
      <c r="N19" s="28" t="str">
        <f t="shared" si="8"/>
        <v>B</v>
      </c>
      <c r="O19" s="36">
        <v>2</v>
      </c>
      <c r="P19" s="28" t="str">
        <f t="shared" si="9"/>
        <v>Perlu peningkatan keterampulan berkomunikasi dan mempresentasikan materi suggestion &amp; offer, surat, caption, news item, if clause dan prosedur.</v>
      </c>
      <c r="Q19" s="39"/>
      <c r="R19" s="39" t="s">
        <v>8</v>
      </c>
      <c r="S19" s="18"/>
      <c r="T19" s="1">
        <v>78</v>
      </c>
      <c r="U19" s="1">
        <v>80</v>
      </c>
      <c r="V19" s="1">
        <v>70</v>
      </c>
      <c r="W19" s="1">
        <v>75</v>
      </c>
      <c r="X19" s="49">
        <v>84</v>
      </c>
      <c r="Y19" s="49">
        <v>88</v>
      </c>
      <c r="Z19" s="1"/>
      <c r="AA19" s="1"/>
      <c r="AB19" s="1"/>
      <c r="AC19" s="1"/>
      <c r="AD19" s="1"/>
      <c r="AE19" s="18"/>
      <c r="AF19" s="1">
        <v>70</v>
      </c>
      <c r="AG19" s="1">
        <v>77</v>
      </c>
      <c r="AH19" s="1">
        <v>80</v>
      </c>
      <c r="AI19" s="1">
        <v>75</v>
      </c>
      <c r="AJ19" s="1">
        <v>77</v>
      </c>
      <c r="AK19" s="1">
        <v>80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6">
        <v>4</v>
      </c>
      <c r="FH19" s="88"/>
      <c r="FI19" s="88"/>
      <c r="FJ19" s="89">
        <v>28864</v>
      </c>
      <c r="FK19" s="89">
        <v>28874</v>
      </c>
    </row>
    <row r="20" spans="1:167" ht="15.75" x14ac:dyDescent="0.25">
      <c r="A20" s="19">
        <v>10</v>
      </c>
      <c r="B20" s="19">
        <v>73066</v>
      </c>
      <c r="C20" s="19" t="s">
        <v>74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memahami namun perlu peningkatan pada kemapuan menganalisis pada materi suggestion &amp; offer, surat, caption, news item, if clause dan prosedur.</v>
      </c>
      <c r="K20" s="28">
        <f t="shared" si="5"/>
        <v>79.666666666666671</v>
      </c>
      <c r="L20" s="28" t="str">
        <f t="shared" si="6"/>
        <v>B</v>
      </c>
      <c r="M20" s="28">
        <f t="shared" si="7"/>
        <v>79.666666666666671</v>
      </c>
      <c r="N20" s="28" t="str">
        <f t="shared" si="8"/>
        <v>B</v>
      </c>
      <c r="O20" s="36">
        <v>2</v>
      </c>
      <c r="P20" s="28" t="str">
        <f t="shared" si="9"/>
        <v>Perlu peningkatan keterampulan berkomunikasi dan mempresentasikan materi suggestion &amp; offer, surat, caption, news item, if clause dan prosedur.</v>
      </c>
      <c r="Q20" s="39"/>
      <c r="R20" s="39" t="s">
        <v>8</v>
      </c>
      <c r="S20" s="18"/>
      <c r="T20" s="1">
        <v>80</v>
      </c>
      <c r="U20" s="1">
        <v>80</v>
      </c>
      <c r="V20" s="1">
        <v>80</v>
      </c>
      <c r="W20" s="1">
        <v>78</v>
      </c>
      <c r="X20" s="49">
        <v>82</v>
      </c>
      <c r="Y20" s="49">
        <v>72</v>
      </c>
      <c r="Z20" s="1"/>
      <c r="AA20" s="1"/>
      <c r="AB20" s="1"/>
      <c r="AC20" s="1"/>
      <c r="AD20" s="1"/>
      <c r="AE20" s="18"/>
      <c r="AF20" s="1">
        <v>75</v>
      </c>
      <c r="AG20" s="1">
        <v>75</v>
      </c>
      <c r="AH20" s="1">
        <v>78</v>
      </c>
      <c r="AI20" s="1">
        <v>85</v>
      </c>
      <c r="AJ20" s="1">
        <v>80</v>
      </c>
      <c r="AK20" s="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6"/>
      <c r="FH20" s="88"/>
      <c r="FI20" s="88"/>
      <c r="FJ20" s="89"/>
      <c r="FK20" s="89"/>
    </row>
    <row r="21" spans="1:167" ht="15.75" x14ac:dyDescent="0.25">
      <c r="A21" s="19">
        <v>11</v>
      </c>
      <c r="B21" s="19">
        <v>73081</v>
      </c>
      <c r="C21" s="19" t="s">
        <v>75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memahami dan menganalisis pada materi suggestion &amp; offer, surat, caption, news item, if clause dan prosedur.</v>
      </c>
      <c r="K21" s="28">
        <f t="shared" si="5"/>
        <v>84.333333333333329</v>
      </c>
      <c r="L21" s="28" t="str">
        <f t="shared" si="6"/>
        <v>A</v>
      </c>
      <c r="M21" s="28">
        <f t="shared" si="7"/>
        <v>84.333333333333329</v>
      </c>
      <c r="N21" s="28" t="str">
        <f t="shared" si="8"/>
        <v>A</v>
      </c>
      <c r="O21" s="36">
        <v>1</v>
      </c>
      <c r="P21" s="28" t="str">
        <f t="shared" si="9"/>
        <v>Sangat terampil berkomunikasi dan mempresentasikan materi suggestion &amp; offer, surat, caption, news item, if clause dan prosedur.</v>
      </c>
      <c r="Q21" s="39"/>
      <c r="R21" s="39" t="s">
        <v>8</v>
      </c>
      <c r="S21" s="18"/>
      <c r="T21" s="1">
        <v>95</v>
      </c>
      <c r="U21" s="1">
        <v>80</v>
      </c>
      <c r="V21" s="1">
        <v>80</v>
      </c>
      <c r="W21" s="1">
        <v>100</v>
      </c>
      <c r="X21" s="49">
        <v>100</v>
      </c>
      <c r="Y21" s="49">
        <v>94</v>
      </c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88</v>
      </c>
      <c r="AI21" s="1">
        <v>85</v>
      </c>
      <c r="AJ21" s="1">
        <v>85</v>
      </c>
      <c r="AK21" s="1">
        <v>88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6">
        <v>5</v>
      </c>
      <c r="FH21" s="88"/>
      <c r="FI21" s="88"/>
      <c r="FJ21" s="89">
        <v>28865</v>
      </c>
      <c r="FK21" s="89">
        <v>28875</v>
      </c>
    </row>
    <row r="22" spans="1:167" ht="15.75" x14ac:dyDescent="0.25">
      <c r="A22" s="19">
        <v>12</v>
      </c>
      <c r="B22" s="19">
        <v>73096</v>
      </c>
      <c r="C22" s="19" t="s">
        <v>76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>Memiliki kemampuan memahami namun perlu peningkatan pada kemapuan menganalisis pada materi suggestion &amp; offer, surat, caption, news item, if clause dan prosedur.</v>
      </c>
      <c r="K22" s="28">
        <f t="shared" si="5"/>
        <v>83.333333333333329</v>
      </c>
      <c r="L22" s="28" t="str">
        <f t="shared" si="6"/>
        <v>B</v>
      </c>
      <c r="M22" s="28">
        <f t="shared" si="7"/>
        <v>83.333333333333329</v>
      </c>
      <c r="N22" s="28" t="str">
        <f t="shared" si="8"/>
        <v>B</v>
      </c>
      <c r="O22" s="36">
        <v>2</v>
      </c>
      <c r="P22" s="28" t="str">
        <f t="shared" si="9"/>
        <v>Perlu peningkatan keterampulan berkomunikasi dan mempresentasikan materi suggestion &amp; offer, surat, caption, news item, if clause dan prosedur.</v>
      </c>
      <c r="Q22" s="39"/>
      <c r="R22" s="39" t="s">
        <v>9</v>
      </c>
      <c r="S22" s="18"/>
      <c r="T22" s="1">
        <v>75</v>
      </c>
      <c r="U22" s="1">
        <v>85</v>
      </c>
      <c r="V22" s="1">
        <v>70</v>
      </c>
      <c r="W22" s="1">
        <v>80</v>
      </c>
      <c r="X22" s="49">
        <v>75</v>
      </c>
      <c r="Y22" s="49">
        <v>75</v>
      </c>
      <c r="Z22" s="1"/>
      <c r="AA22" s="1"/>
      <c r="AB22" s="1"/>
      <c r="AC22" s="1"/>
      <c r="AD22" s="1"/>
      <c r="AE22" s="18"/>
      <c r="AF22" s="1">
        <v>84</v>
      </c>
      <c r="AG22" s="1">
        <v>85</v>
      </c>
      <c r="AH22" s="1">
        <v>84</v>
      </c>
      <c r="AI22" s="1">
        <v>82</v>
      </c>
      <c r="AJ22" s="1">
        <v>85</v>
      </c>
      <c r="AK22" s="1">
        <v>80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6"/>
      <c r="FH22" s="88"/>
      <c r="FI22" s="88"/>
      <c r="FJ22" s="89"/>
      <c r="FK22" s="89"/>
    </row>
    <row r="23" spans="1:167" ht="15.75" x14ac:dyDescent="0.25">
      <c r="A23" s="19">
        <v>13</v>
      </c>
      <c r="B23" s="19">
        <v>73111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memahami dan menganalisis pada materi suggestion &amp; offer, surat, caption, news item, if clause dan prosedur.</v>
      </c>
      <c r="K23" s="28">
        <f t="shared" si="5"/>
        <v>84.666666666666671</v>
      </c>
      <c r="L23" s="28" t="str">
        <f t="shared" si="6"/>
        <v>A</v>
      </c>
      <c r="M23" s="28">
        <f t="shared" si="7"/>
        <v>84.666666666666671</v>
      </c>
      <c r="N23" s="28" t="str">
        <f t="shared" si="8"/>
        <v>A</v>
      </c>
      <c r="O23" s="36">
        <v>1</v>
      </c>
      <c r="P23" s="28" t="str">
        <f t="shared" si="9"/>
        <v>Sangat terampil berkomunikasi dan mempresentasikan materi suggestion &amp; offer, surat, caption, news item, if clause dan prosedur.</v>
      </c>
      <c r="Q23" s="39"/>
      <c r="R23" s="39" t="s">
        <v>8</v>
      </c>
      <c r="S23" s="18"/>
      <c r="T23" s="1">
        <v>72</v>
      </c>
      <c r="U23" s="1">
        <v>85</v>
      </c>
      <c r="V23" s="1">
        <v>100</v>
      </c>
      <c r="W23" s="1">
        <v>79</v>
      </c>
      <c r="X23" s="48">
        <v>100</v>
      </c>
      <c r="Y23" s="48">
        <v>76</v>
      </c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88</v>
      </c>
      <c r="AI23" s="1">
        <v>80</v>
      </c>
      <c r="AJ23" s="1">
        <v>85</v>
      </c>
      <c r="AK23" s="1">
        <v>90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6">
        <v>6</v>
      </c>
      <c r="FH23" s="88"/>
      <c r="FI23" s="88"/>
      <c r="FJ23" s="89">
        <v>28866</v>
      </c>
      <c r="FK23" s="89">
        <v>28876</v>
      </c>
    </row>
    <row r="24" spans="1:167" ht="15.75" x14ac:dyDescent="0.25">
      <c r="A24" s="19">
        <v>14</v>
      </c>
      <c r="B24" s="19">
        <v>73126</v>
      </c>
      <c r="C24" s="19" t="s">
        <v>78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3</v>
      </c>
      <c r="J24" s="28" t="str">
        <f t="shared" si="4"/>
        <v>Perlu peningkatan pada kemampuan memahami dan menganalisis pada materi suggestion &amp; offer, surat, caption, news item, if clause dan prosedur.</v>
      </c>
      <c r="K24" s="28">
        <f t="shared" si="5"/>
        <v>75.666666666666671</v>
      </c>
      <c r="L24" s="28" t="str">
        <f t="shared" si="6"/>
        <v>B</v>
      </c>
      <c r="M24" s="28">
        <f t="shared" si="7"/>
        <v>75.666666666666671</v>
      </c>
      <c r="N24" s="28" t="str">
        <f t="shared" si="8"/>
        <v>B</v>
      </c>
      <c r="O24" s="36">
        <v>2</v>
      </c>
      <c r="P24" s="28" t="str">
        <f t="shared" si="9"/>
        <v>Perlu peningkatan keterampulan berkomunikasi dan mempresentasikan materi suggestion &amp; offer, surat, caption, news item, if clause dan prosedur.</v>
      </c>
      <c r="Q24" s="39"/>
      <c r="R24" s="39" t="s">
        <v>9</v>
      </c>
      <c r="S24" s="18"/>
      <c r="T24" s="1">
        <v>72</v>
      </c>
      <c r="U24" s="1">
        <v>72</v>
      </c>
      <c r="V24" s="1">
        <v>70</v>
      </c>
      <c r="W24" s="1">
        <v>91</v>
      </c>
      <c r="X24" s="49">
        <v>80</v>
      </c>
      <c r="Y24" s="49">
        <v>85</v>
      </c>
      <c r="Z24" s="1"/>
      <c r="AA24" s="1"/>
      <c r="AB24" s="1"/>
      <c r="AC24" s="1"/>
      <c r="AD24" s="1"/>
      <c r="AE24" s="18"/>
      <c r="AF24" s="1">
        <v>70</v>
      </c>
      <c r="AG24" s="1">
        <v>72</v>
      </c>
      <c r="AH24" s="1">
        <v>80</v>
      </c>
      <c r="AI24" s="1">
        <v>75</v>
      </c>
      <c r="AJ24" s="1">
        <v>77</v>
      </c>
      <c r="AK24" s="1">
        <v>80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6"/>
      <c r="FH24" s="88"/>
      <c r="FI24" s="88"/>
      <c r="FJ24" s="89"/>
      <c r="FK24" s="89"/>
    </row>
    <row r="25" spans="1:167" ht="15.75" x14ac:dyDescent="0.25">
      <c r="A25" s="19">
        <v>15</v>
      </c>
      <c r="B25" s="19">
        <v>73141</v>
      </c>
      <c r="C25" s="19" t="s">
        <v>79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memahami namun perlu peningkatan pada kemapuan menganalisis pada materi suggestion &amp; offer, surat, caption, news item, if clause dan prosedur.</v>
      </c>
      <c r="K25" s="28">
        <f t="shared" si="5"/>
        <v>77</v>
      </c>
      <c r="L25" s="28" t="str">
        <f t="shared" si="6"/>
        <v>B</v>
      </c>
      <c r="M25" s="28">
        <f t="shared" si="7"/>
        <v>77</v>
      </c>
      <c r="N25" s="28" t="str">
        <f t="shared" si="8"/>
        <v>B</v>
      </c>
      <c r="O25" s="36">
        <v>2</v>
      </c>
      <c r="P25" s="28" t="str">
        <f t="shared" si="9"/>
        <v>Perlu peningkatan keterampulan berkomunikasi dan mempresentasikan materi suggestion &amp; offer, surat, caption, news item, if clause dan prosedur.</v>
      </c>
      <c r="Q25" s="39"/>
      <c r="R25" s="39" t="s">
        <v>8</v>
      </c>
      <c r="S25" s="18"/>
      <c r="T25" s="1">
        <v>80</v>
      </c>
      <c r="U25" s="1">
        <v>76</v>
      </c>
      <c r="V25" s="1">
        <v>75</v>
      </c>
      <c r="W25" s="1">
        <v>75</v>
      </c>
      <c r="X25" s="49">
        <v>72</v>
      </c>
      <c r="Y25" s="49">
        <v>78</v>
      </c>
      <c r="Z25" s="1"/>
      <c r="AA25" s="1"/>
      <c r="AB25" s="1"/>
      <c r="AC25" s="1"/>
      <c r="AD25" s="1"/>
      <c r="AE25" s="18"/>
      <c r="AF25" s="1">
        <v>80</v>
      </c>
      <c r="AG25" s="1">
        <v>72</v>
      </c>
      <c r="AH25" s="1">
        <v>80</v>
      </c>
      <c r="AI25" s="1">
        <v>78</v>
      </c>
      <c r="AJ25" s="1">
        <v>72</v>
      </c>
      <c r="AK25" s="1">
        <v>80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8" t="s">
        <v>80</v>
      </c>
      <c r="FD25" s="58"/>
      <c r="FE25" s="58"/>
      <c r="FG25" s="86">
        <v>7</v>
      </c>
      <c r="FH25" s="88"/>
      <c r="FI25" s="88"/>
      <c r="FJ25" s="89">
        <v>28867</v>
      </c>
      <c r="FK25" s="89">
        <v>28877</v>
      </c>
    </row>
    <row r="26" spans="1:167" ht="15.75" x14ac:dyDescent="0.25">
      <c r="A26" s="19">
        <v>16</v>
      </c>
      <c r="B26" s="19">
        <v>73156</v>
      </c>
      <c r="C26" s="19" t="s">
        <v>81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suggestion &amp; offer, surat, caption, news item, if clause dan prosedur.</v>
      </c>
      <c r="K26" s="28">
        <f t="shared" si="5"/>
        <v>87.166666666666671</v>
      </c>
      <c r="L26" s="28" t="str">
        <f t="shared" si="6"/>
        <v>A</v>
      </c>
      <c r="M26" s="28">
        <f t="shared" si="7"/>
        <v>87.166666666666671</v>
      </c>
      <c r="N26" s="28" t="str">
        <f t="shared" si="8"/>
        <v>A</v>
      </c>
      <c r="O26" s="36">
        <v>1</v>
      </c>
      <c r="P26" s="28" t="str">
        <f t="shared" si="9"/>
        <v>Sangat terampil berkomunikasi dan mempresentasikan materi suggestion &amp; offer, surat, caption, news item, if clause dan prosedur.</v>
      </c>
      <c r="Q26" s="39"/>
      <c r="R26" s="39" t="s">
        <v>8</v>
      </c>
      <c r="S26" s="18"/>
      <c r="T26" s="1">
        <v>82</v>
      </c>
      <c r="U26" s="1">
        <v>85</v>
      </c>
      <c r="V26" s="1">
        <v>100</v>
      </c>
      <c r="W26" s="1">
        <v>99</v>
      </c>
      <c r="X26" s="49">
        <v>88</v>
      </c>
      <c r="Y26" s="49">
        <v>84</v>
      </c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90</v>
      </c>
      <c r="AI26" s="1">
        <v>88</v>
      </c>
      <c r="AJ26" s="1">
        <v>85</v>
      </c>
      <c r="AK26" s="1">
        <v>90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6"/>
      <c r="FH26" s="88"/>
      <c r="FI26" s="88"/>
      <c r="FJ26" s="89"/>
      <c r="FK26" s="89"/>
    </row>
    <row r="27" spans="1:167" ht="15.75" x14ac:dyDescent="0.25">
      <c r="A27" s="19">
        <v>17</v>
      </c>
      <c r="B27" s="19">
        <v>73171</v>
      </c>
      <c r="C27" s="19" t="s">
        <v>82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memahami namun perlu peningkatan pada kemapuan menganalisis pada materi suggestion &amp; offer, surat, caption, news item, if clause dan prosedur.</v>
      </c>
      <c r="K27" s="28">
        <f t="shared" si="5"/>
        <v>80.5</v>
      </c>
      <c r="L27" s="28" t="str">
        <f t="shared" si="6"/>
        <v>B</v>
      </c>
      <c r="M27" s="28">
        <f t="shared" si="7"/>
        <v>80.5</v>
      </c>
      <c r="N27" s="28" t="str">
        <f t="shared" si="8"/>
        <v>B</v>
      </c>
      <c r="O27" s="36">
        <v>2</v>
      </c>
      <c r="P27" s="28" t="str">
        <f t="shared" si="9"/>
        <v>Perlu peningkatan keterampulan berkomunikasi dan mempresentasikan materi suggestion &amp; offer, surat, caption, news item, if clause dan prosedur.</v>
      </c>
      <c r="Q27" s="39"/>
      <c r="R27" s="39" t="s">
        <v>8</v>
      </c>
      <c r="S27" s="18"/>
      <c r="T27" s="1">
        <v>78</v>
      </c>
      <c r="U27" s="1">
        <v>80</v>
      </c>
      <c r="V27" s="1">
        <v>90</v>
      </c>
      <c r="W27" s="1">
        <v>85</v>
      </c>
      <c r="X27" s="49">
        <v>80</v>
      </c>
      <c r="Y27" s="49">
        <v>76</v>
      </c>
      <c r="Z27" s="1"/>
      <c r="AA27" s="1"/>
      <c r="AB27" s="1"/>
      <c r="AC27" s="1"/>
      <c r="AD27" s="1"/>
      <c r="AE27" s="18"/>
      <c r="AF27" s="1">
        <v>75</v>
      </c>
      <c r="AG27" s="1">
        <v>80</v>
      </c>
      <c r="AH27" s="1">
        <v>85</v>
      </c>
      <c r="AI27" s="1">
        <v>78</v>
      </c>
      <c r="AJ27" s="1">
        <v>80</v>
      </c>
      <c r="AK27" s="1">
        <v>85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6">
        <v>8</v>
      </c>
      <c r="FH27" s="88"/>
      <c r="FI27" s="88"/>
      <c r="FJ27" s="89">
        <v>28868</v>
      </c>
      <c r="FK27" s="89">
        <v>28878</v>
      </c>
    </row>
    <row r="28" spans="1:167" ht="15.75" x14ac:dyDescent="0.25">
      <c r="A28" s="19">
        <v>18</v>
      </c>
      <c r="B28" s="19">
        <v>74536</v>
      </c>
      <c r="C28" s="19" t="s">
        <v>83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memahami namun perlu peningkatan pada kemapuan menganalisis pada materi suggestion &amp; offer, surat, caption, news item, if clause dan prosedur.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Perlu peningkatan keterampulan berkomunikasi dan mempresentasikan materi suggestion &amp; offer, surat, caption, news item, if clause dan prosedur.</v>
      </c>
      <c r="Q28" s="39"/>
      <c r="R28" s="39" t="s">
        <v>8</v>
      </c>
      <c r="S28" s="18"/>
      <c r="T28" s="1">
        <v>78</v>
      </c>
      <c r="U28" s="1">
        <v>75</v>
      </c>
      <c r="V28" s="1">
        <v>75</v>
      </c>
      <c r="W28" s="1">
        <v>78</v>
      </c>
      <c r="X28" s="49">
        <v>75</v>
      </c>
      <c r="Y28" s="49">
        <v>75</v>
      </c>
      <c r="Z28" s="1"/>
      <c r="AA28" s="1"/>
      <c r="AB28" s="1"/>
      <c r="AC28" s="1"/>
      <c r="AD28" s="1"/>
      <c r="AE28" s="18"/>
      <c r="AF28" s="1">
        <v>70</v>
      </c>
      <c r="AG28" s="1">
        <v>85</v>
      </c>
      <c r="AH28" s="1">
        <v>90</v>
      </c>
      <c r="AI28" s="1">
        <v>75</v>
      </c>
      <c r="AJ28" s="1">
        <v>85</v>
      </c>
      <c r="AK28" s="1">
        <v>90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6"/>
      <c r="FH28" s="88"/>
      <c r="FI28" s="88"/>
      <c r="FJ28" s="89"/>
      <c r="FK28" s="89"/>
    </row>
    <row r="29" spans="1:167" ht="15.75" x14ac:dyDescent="0.25">
      <c r="A29" s="19">
        <v>19</v>
      </c>
      <c r="B29" s="19">
        <v>73186</v>
      </c>
      <c r="C29" s="19" t="s">
        <v>84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memahami namun perlu peningkatan pada kemapuan menganalisis pada materi suggestion &amp; offer, surat, caption, news item, if clause dan prosedur.</v>
      </c>
      <c r="K29" s="28">
        <f t="shared" si="5"/>
        <v>77.333333333333329</v>
      </c>
      <c r="L29" s="28" t="str">
        <f t="shared" si="6"/>
        <v>B</v>
      </c>
      <c r="M29" s="28">
        <f t="shared" si="7"/>
        <v>77.333333333333329</v>
      </c>
      <c r="N29" s="28" t="str">
        <f t="shared" si="8"/>
        <v>B</v>
      </c>
      <c r="O29" s="36">
        <v>2</v>
      </c>
      <c r="P29" s="28" t="str">
        <f t="shared" si="9"/>
        <v>Perlu peningkatan keterampulan berkomunikasi dan mempresentasikan materi suggestion &amp; offer, surat, caption, news item, if clause dan prosedur.</v>
      </c>
      <c r="Q29" s="39"/>
      <c r="R29" s="39" t="s">
        <v>9</v>
      </c>
      <c r="S29" s="18"/>
      <c r="T29" s="1">
        <v>80</v>
      </c>
      <c r="U29" s="1">
        <v>77</v>
      </c>
      <c r="V29" s="1">
        <v>78</v>
      </c>
      <c r="W29" s="1">
        <v>79</v>
      </c>
      <c r="X29" s="49">
        <v>75</v>
      </c>
      <c r="Y29" s="49">
        <v>75</v>
      </c>
      <c r="Z29" s="1"/>
      <c r="AA29" s="1"/>
      <c r="AB29" s="1"/>
      <c r="AC29" s="1"/>
      <c r="AD29" s="1"/>
      <c r="AE29" s="18"/>
      <c r="AF29" s="1">
        <v>75</v>
      </c>
      <c r="AG29" s="1">
        <v>77</v>
      </c>
      <c r="AH29" s="1">
        <v>80</v>
      </c>
      <c r="AI29" s="1">
        <v>75</v>
      </c>
      <c r="AJ29" s="1">
        <v>77</v>
      </c>
      <c r="AK29" s="1">
        <v>80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6">
        <v>9</v>
      </c>
      <c r="FH29" s="88"/>
      <c r="FI29" s="88"/>
      <c r="FJ29" s="89">
        <v>28869</v>
      </c>
      <c r="FK29" s="89">
        <v>28879</v>
      </c>
    </row>
    <row r="30" spans="1:167" ht="15.75" x14ac:dyDescent="0.25">
      <c r="A30" s="19">
        <v>20</v>
      </c>
      <c r="B30" s="19">
        <v>73201</v>
      </c>
      <c r="C30" s="19" t="s">
        <v>85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2</v>
      </c>
      <c r="J30" s="28" t="str">
        <f t="shared" si="4"/>
        <v>Memiliki kemampuan memahami namun perlu peningkatan pada kemapuan menganalisis pada materi suggestion &amp; offer, surat, caption, news item, if clause dan prosedur.</v>
      </c>
      <c r="K30" s="28">
        <f t="shared" si="5"/>
        <v>75.666666666666671</v>
      </c>
      <c r="L30" s="28" t="str">
        <f t="shared" si="6"/>
        <v>B</v>
      </c>
      <c r="M30" s="28">
        <f t="shared" si="7"/>
        <v>75.666666666666671</v>
      </c>
      <c r="N30" s="28" t="str">
        <f t="shared" si="8"/>
        <v>B</v>
      </c>
      <c r="O30" s="36">
        <v>2</v>
      </c>
      <c r="P30" s="28" t="str">
        <f t="shared" si="9"/>
        <v>Perlu peningkatan keterampulan berkomunikasi dan mempresentasikan materi suggestion &amp; offer, surat, caption, news item, if clause dan prosedur.</v>
      </c>
      <c r="Q30" s="39"/>
      <c r="R30" s="39" t="s">
        <v>8</v>
      </c>
      <c r="S30" s="18"/>
      <c r="T30" s="1">
        <v>77</v>
      </c>
      <c r="U30" s="1">
        <v>72</v>
      </c>
      <c r="V30" s="1">
        <v>75</v>
      </c>
      <c r="W30" s="1">
        <v>78</v>
      </c>
      <c r="X30" s="49">
        <v>77</v>
      </c>
      <c r="Y30" s="49">
        <v>85</v>
      </c>
      <c r="Z30" s="1"/>
      <c r="AA30" s="1"/>
      <c r="AB30" s="1"/>
      <c r="AC30" s="1"/>
      <c r="AD30" s="1"/>
      <c r="AE30" s="18"/>
      <c r="AF30" s="1">
        <v>70</v>
      </c>
      <c r="AG30" s="1">
        <v>72</v>
      </c>
      <c r="AH30" s="1">
        <v>80</v>
      </c>
      <c r="AI30" s="1">
        <v>75</v>
      </c>
      <c r="AJ30" s="1">
        <v>77</v>
      </c>
      <c r="AK30" s="1">
        <v>80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6"/>
      <c r="FH30" s="88"/>
      <c r="FI30" s="88"/>
      <c r="FJ30" s="89"/>
      <c r="FK30" s="89"/>
    </row>
    <row r="31" spans="1:167" ht="15.75" x14ac:dyDescent="0.25">
      <c r="A31" s="19">
        <v>21</v>
      </c>
      <c r="B31" s="19">
        <v>73216</v>
      </c>
      <c r="C31" s="19" t="s">
        <v>86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memahami namun perlu peningkatan pada kemapuan menganalisis pada materi suggestion &amp; offer, surat, caption, news item, if clause dan prosedur.</v>
      </c>
      <c r="K31" s="28">
        <f t="shared" si="5"/>
        <v>79.166666666666671</v>
      </c>
      <c r="L31" s="28" t="str">
        <f t="shared" si="6"/>
        <v>B</v>
      </c>
      <c r="M31" s="28">
        <f t="shared" si="7"/>
        <v>79.166666666666671</v>
      </c>
      <c r="N31" s="28" t="str">
        <f t="shared" si="8"/>
        <v>B</v>
      </c>
      <c r="O31" s="36">
        <v>2</v>
      </c>
      <c r="P31" s="28" t="str">
        <f t="shared" si="9"/>
        <v>Perlu peningkatan keterampulan berkomunikasi dan mempresentasikan materi suggestion &amp; offer, surat, caption, news item, if clause dan prosedur.</v>
      </c>
      <c r="Q31" s="39"/>
      <c r="R31" s="39" t="s">
        <v>8</v>
      </c>
      <c r="S31" s="18"/>
      <c r="T31" s="1">
        <v>82</v>
      </c>
      <c r="U31" s="1">
        <v>80</v>
      </c>
      <c r="V31" s="1">
        <v>75</v>
      </c>
      <c r="W31" s="1">
        <v>80</v>
      </c>
      <c r="X31" s="49">
        <v>72</v>
      </c>
      <c r="Y31" s="49">
        <v>80</v>
      </c>
      <c r="Z31" s="1"/>
      <c r="AA31" s="1"/>
      <c r="AB31" s="1"/>
      <c r="AC31" s="1"/>
      <c r="AD31" s="1"/>
      <c r="AE31" s="18"/>
      <c r="AF31" s="1">
        <v>70</v>
      </c>
      <c r="AG31" s="1">
        <v>80</v>
      </c>
      <c r="AH31" s="1">
        <v>85</v>
      </c>
      <c r="AI31" s="1">
        <v>75</v>
      </c>
      <c r="AJ31" s="1">
        <v>80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6">
        <v>10</v>
      </c>
      <c r="FH31" s="88"/>
      <c r="FI31" s="88"/>
      <c r="FJ31" s="89">
        <v>28870</v>
      </c>
      <c r="FK31" s="89">
        <v>28880</v>
      </c>
    </row>
    <row r="32" spans="1:167" ht="15.75" x14ac:dyDescent="0.25">
      <c r="A32" s="19">
        <v>22</v>
      </c>
      <c r="B32" s="19">
        <v>73231</v>
      </c>
      <c r="C32" s="19" t="s">
        <v>87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memahami namun perlu peningkatan pada kemapuan menganalisis pada materi suggestion &amp; offer, surat, caption, news item, if clause dan prosedur.</v>
      </c>
      <c r="K32" s="28">
        <f t="shared" si="5"/>
        <v>76.833333333333329</v>
      </c>
      <c r="L32" s="28" t="str">
        <f t="shared" si="6"/>
        <v>B</v>
      </c>
      <c r="M32" s="28">
        <f t="shared" si="7"/>
        <v>76.833333333333329</v>
      </c>
      <c r="N32" s="28" t="str">
        <f t="shared" si="8"/>
        <v>B</v>
      </c>
      <c r="O32" s="36">
        <v>2</v>
      </c>
      <c r="P32" s="28" t="str">
        <f t="shared" si="9"/>
        <v>Perlu peningkatan keterampulan berkomunikasi dan mempresentasikan materi suggestion &amp; offer, surat, caption, news item, if clause dan prosedur.</v>
      </c>
      <c r="Q32" s="39"/>
      <c r="R32" s="39" t="s">
        <v>8</v>
      </c>
      <c r="S32" s="18"/>
      <c r="T32" s="1">
        <v>78</v>
      </c>
      <c r="U32" s="1">
        <v>80</v>
      </c>
      <c r="V32" s="1">
        <v>80</v>
      </c>
      <c r="W32" s="1">
        <v>80</v>
      </c>
      <c r="X32" s="49">
        <v>70</v>
      </c>
      <c r="Y32" s="49">
        <v>75</v>
      </c>
      <c r="Z32" s="1"/>
      <c r="AA32" s="1"/>
      <c r="AB32" s="1"/>
      <c r="AC32" s="1"/>
      <c r="AD32" s="1"/>
      <c r="AE32" s="18"/>
      <c r="AF32" s="1">
        <v>70</v>
      </c>
      <c r="AG32" s="1">
        <v>80</v>
      </c>
      <c r="AH32" s="1">
        <v>85</v>
      </c>
      <c r="AI32" s="1">
        <v>75</v>
      </c>
      <c r="AJ32" s="1">
        <v>76</v>
      </c>
      <c r="AK32" s="1">
        <v>75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6"/>
      <c r="FH32" s="89"/>
      <c r="FI32" s="89"/>
      <c r="FJ32" s="89"/>
      <c r="FK32" s="89"/>
    </row>
    <row r="33" spans="1:157" ht="15.75" x14ac:dyDescent="0.25">
      <c r="A33" s="19">
        <v>23</v>
      </c>
      <c r="B33" s="19">
        <v>73246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memahami namun perlu peningkatan pada kemapuan menganalisis pada materi suggestion &amp; offer, surat, caption, news item, if clause dan prosedur.</v>
      </c>
      <c r="K33" s="28">
        <f t="shared" si="5"/>
        <v>85.666666666666671</v>
      </c>
      <c r="L33" s="28" t="str">
        <f t="shared" si="6"/>
        <v>A</v>
      </c>
      <c r="M33" s="28">
        <f t="shared" si="7"/>
        <v>85.666666666666671</v>
      </c>
      <c r="N33" s="28" t="str">
        <f t="shared" si="8"/>
        <v>A</v>
      </c>
      <c r="O33" s="36">
        <v>1</v>
      </c>
      <c r="P33" s="28" t="str">
        <f t="shared" si="9"/>
        <v>Sangat terampil berkomunikasi dan mempresentasikan materi suggestion &amp; offer, surat, caption, news item, if clause dan prosedur.</v>
      </c>
      <c r="Q33" s="39"/>
      <c r="R33" s="39" t="s">
        <v>8</v>
      </c>
      <c r="S33" s="18"/>
      <c r="T33" s="1">
        <v>85</v>
      </c>
      <c r="U33" s="1">
        <v>85</v>
      </c>
      <c r="V33" s="1">
        <v>100</v>
      </c>
      <c r="W33" s="1">
        <v>83</v>
      </c>
      <c r="X33" s="49">
        <v>80</v>
      </c>
      <c r="Y33" s="49">
        <v>72</v>
      </c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90</v>
      </c>
      <c r="AI33" s="1">
        <v>84</v>
      </c>
      <c r="AJ33" s="1">
        <v>85</v>
      </c>
      <c r="AK33" s="1">
        <v>90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73261</v>
      </c>
      <c r="C34" s="19" t="s">
        <v>89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memahami namun perlu peningkatan pada kemapuan menganalisis pada materi suggestion &amp; offer, surat, caption, news item, if clause dan prosedur.</v>
      </c>
      <c r="K34" s="28">
        <f t="shared" si="5"/>
        <v>81.666666666666671</v>
      </c>
      <c r="L34" s="28" t="str">
        <f t="shared" si="6"/>
        <v>B</v>
      </c>
      <c r="M34" s="28">
        <f t="shared" si="7"/>
        <v>81.666666666666671</v>
      </c>
      <c r="N34" s="28" t="str">
        <f t="shared" si="8"/>
        <v>B</v>
      </c>
      <c r="O34" s="36">
        <v>2</v>
      </c>
      <c r="P34" s="28" t="str">
        <f t="shared" si="9"/>
        <v>Perlu peningkatan keterampulan berkomunikasi dan mempresentasikan materi suggestion &amp; offer, surat, caption, news item, if clause dan prosedur.</v>
      </c>
      <c r="Q34" s="39"/>
      <c r="R34" s="39" t="s">
        <v>8</v>
      </c>
      <c r="S34" s="18"/>
      <c r="T34" s="1">
        <v>78</v>
      </c>
      <c r="U34" s="1">
        <v>80</v>
      </c>
      <c r="V34" s="1">
        <v>80</v>
      </c>
      <c r="W34" s="1">
        <v>78</v>
      </c>
      <c r="X34" s="49">
        <v>75</v>
      </c>
      <c r="Y34" s="49">
        <v>80</v>
      </c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85</v>
      </c>
      <c r="AI34" s="1">
        <v>75</v>
      </c>
      <c r="AJ34" s="1">
        <v>80</v>
      </c>
      <c r="AK34" s="1">
        <v>85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73276</v>
      </c>
      <c r="C35" s="19" t="s">
        <v>90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memahami namun perlu peningkatan pada kemapuan menganalisis pada materi suggestion &amp; offer, surat, caption, news item, if clause dan prosedur.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Perlu peningkatan keterampulan berkomunikasi dan mempresentasikan materi suggestion &amp; offer, surat, caption, news item, if clause dan prosedur.</v>
      </c>
      <c r="Q35" s="39"/>
      <c r="R35" s="39" t="s">
        <v>8</v>
      </c>
      <c r="S35" s="18"/>
      <c r="T35" s="1">
        <v>72</v>
      </c>
      <c r="U35" s="1">
        <v>80</v>
      </c>
      <c r="V35" s="1">
        <v>70</v>
      </c>
      <c r="W35" s="1">
        <v>87</v>
      </c>
      <c r="X35" s="49">
        <v>72</v>
      </c>
      <c r="Y35" s="49">
        <v>88</v>
      </c>
      <c r="Z35" s="1"/>
      <c r="AA35" s="1"/>
      <c r="AB35" s="1"/>
      <c r="AC35" s="1"/>
      <c r="AD35" s="1"/>
      <c r="AE35" s="18"/>
      <c r="AF35" s="1">
        <v>70</v>
      </c>
      <c r="AG35" s="1">
        <v>80</v>
      </c>
      <c r="AH35" s="1">
        <v>85</v>
      </c>
      <c r="AI35" s="1">
        <v>80</v>
      </c>
      <c r="AJ35" s="1">
        <v>80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73291</v>
      </c>
      <c r="C36" s="19" t="s">
        <v>91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memahami namun perlu peningkatan pada kemapuan menganalisis pada materi suggestion &amp; offer, surat, caption, news item, if clause dan prosedur.</v>
      </c>
      <c r="K36" s="28">
        <f t="shared" si="5"/>
        <v>80.833333333333329</v>
      </c>
      <c r="L36" s="28" t="str">
        <f t="shared" si="6"/>
        <v>B</v>
      </c>
      <c r="M36" s="28">
        <f t="shared" si="7"/>
        <v>80.833333333333329</v>
      </c>
      <c r="N36" s="28" t="str">
        <f t="shared" si="8"/>
        <v>B</v>
      </c>
      <c r="O36" s="36">
        <v>2</v>
      </c>
      <c r="P36" s="28" t="str">
        <f t="shared" si="9"/>
        <v>Perlu peningkatan keterampulan berkomunikasi dan mempresentasikan materi suggestion &amp; offer, surat, caption, news item, if clause dan prosedur.</v>
      </c>
      <c r="Q36" s="39"/>
      <c r="R36" s="39" t="s">
        <v>8</v>
      </c>
      <c r="S36" s="18"/>
      <c r="T36" s="1">
        <v>78</v>
      </c>
      <c r="U36" s="1">
        <v>80</v>
      </c>
      <c r="V36" s="1">
        <v>70</v>
      </c>
      <c r="W36" s="1">
        <v>75</v>
      </c>
      <c r="X36" s="49">
        <v>80</v>
      </c>
      <c r="Y36" s="49">
        <v>80</v>
      </c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85</v>
      </c>
      <c r="AI36" s="1">
        <v>75</v>
      </c>
      <c r="AJ36" s="1">
        <v>80</v>
      </c>
      <c r="AK36" s="1">
        <v>85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73306</v>
      </c>
      <c r="C37" s="19" t="s">
        <v>92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memahami namun perlu peningkatan pada kemapuan menganalisis pada materi suggestion &amp; offer, surat, caption, news item, if clause dan prosedur.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2</v>
      </c>
      <c r="P37" s="28" t="str">
        <f t="shared" si="9"/>
        <v>Perlu peningkatan keterampulan berkomunikasi dan mempresentasikan materi suggestion &amp; offer, surat, caption, news item, if clause dan prosedur.</v>
      </c>
      <c r="Q37" s="39"/>
      <c r="R37" s="39" t="s">
        <v>8</v>
      </c>
      <c r="S37" s="18"/>
      <c r="T37" s="1">
        <v>80</v>
      </c>
      <c r="U37" s="1">
        <v>85</v>
      </c>
      <c r="V37" s="1">
        <v>80</v>
      </c>
      <c r="W37" s="1">
        <v>70</v>
      </c>
      <c r="X37" s="49">
        <v>85</v>
      </c>
      <c r="Y37" s="49">
        <v>72</v>
      </c>
      <c r="Z37" s="1"/>
      <c r="AA37" s="1"/>
      <c r="AB37" s="1"/>
      <c r="AC37" s="1"/>
      <c r="AD37" s="1"/>
      <c r="AE37" s="18"/>
      <c r="AF37" s="1">
        <v>70</v>
      </c>
      <c r="AG37" s="1">
        <v>85</v>
      </c>
      <c r="AH37" s="1">
        <v>90</v>
      </c>
      <c r="AI37" s="1">
        <v>75</v>
      </c>
      <c r="AJ37" s="1">
        <v>85</v>
      </c>
      <c r="AK37" s="1">
        <v>90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73321</v>
      </c>
      <c r="C38" s="19" t="s">
        <v>93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memahami namun perlu peningkatan pada kemapuan menganalisis pada materi suggestion &amp; offer, surat, caption, news item, if clause dan prosedur.</v>
      </c>
      <c r="K38" s="28">
        <f t="shared" si="5"/>
        <v>79.166666666666671</v>
      </c>
      <c r="L38" s="28" t="str">
        <f t="shared" si="6"/>
        <v>B</v>
      </c>
      <c r="M38" s="28">
        <f t="shared" si="7"/>
        <v>79.166666666666671</v>
      </c>
      <c r="N38" s="28" t="str">
        <f t="shared" si="8"/>
        <v>B</v>
      </c>
      <c r="O38" s="36">
        <v>2</v>
      </c>
      <c r="P38" s="28" t="str">
        <f t="shared" si="9"/>
        <v>Perlu peningkatan keterampulan berkomunikasi dan mempresentasikan materi suggestion &amp; offer, surat, caption, news item, if clause dan prosedur.</v>
      </c>
      <c r="Q38" s="39"/>
      <c r="R38" s="39" t="s">
        <v>8</v>
      </c>
      <c r="S38" s="18"/>
      <c r="T38" s="1">
        <v>72</v>
      </c>
      <c r="U38" s="1">
        <v>80</v>
      </c>
      <c r="V38" s="1">
        <v>85</v>
      </c>
      <c r="W38" s="1">
        <v>91</v>
      </c>
      <c r="X38" s="49">
        <v>80</v>
      </c>
      <c r="Y38" s="49">
        <v>85</v>
      </c>
      <c r="Z38" s="1"/>
      <c r="AA38" s="1"/>
      <c r="AB38" s="1"/>
      <c r="AC38" s="1"/>
      <c r="AD38" s="1"/>
      <c r="AE38" s="18"/>
      <c r="AF38" s="1">
        <v>70</v>
      </c>
      <c r="AG38" s="1">
        <v>80</v>
      </c>
      <c r="AH38" s="1">
        <v>85</v>
      </c>
      <c r="AI38" s="1">
        <v>75</v>
      </c>
      <c r="AJ38" s="1">
        <v>80</v>
      </c>
      <c r="AK38" s="1">
        <v>85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73336</v>
      </c>
      <c r="C39" s="19" t="s">
        <v>94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memahami namun perlu peningkatan pada kemapuan menganalisis pada materi suggestion &amp; offer, surat, caption, news item, if clause dan prosedur.</v>
      </c>
      <c r="K39" s="28">
        <f t="shared" si="5"/>
        <v>81</v>
      </c>
      <c r="L39" s="28" t="str">
        <f t="shared" si="6"/>
        <v>B</v>
      </c>
      <c r="M39" s="28">
        <f t="shared" si="7"/>
        <v>81</v>
      </c>
      <c r="N39" s="28" t="str">
        <f t="shared" si="8"/>
        <v>B</v>
      </c>
      <c r="O39" s="36">
        <v>2</v>
      </c>
      <c r="P39" s="28" t="str">
        <f t="shared" si="9"/>
        <v>Perlu peningkatan keterampulan berkomunikasi dan mempresentasikan materi suggestion &amp; offer, surat, caption, news item, if clause dan prosedur.</v>
      </c>
      <c r="Q39" s="39"/>
      <c r="R39" s="39" t="s">
        <v>8</v>
      </c>
      <c r="S39" s="18"/>
      <c r="T39" s="1">
        <v>82</v>
      </c>
      <c r="U39" s="1">
        <v>80</v>
      </c>
      <c r="V39" s="1">
        <v>80</v>
      </c>
      <c r="W39" s="1">
        <v>70</v>
      </c>
      <c r="X39" s="49">
        <v>80</v>
      </c>
      <c r="Y39" s="49">
        <v>85</v>
      </c>
      <c r="Z39" s="1"/>
      <c r="AA39" s="1"/>
      <c r="AB39" s="1"/>
      <c r="AC39" s="1"/>
      <c r="AD39" s="1"/>
      <c r="AE39" s="18"/>
      <c r="AF39" s="1">
        <v>70</v>
      </c>
      <c r="AG39" s="1">
        <v>80</v>
      </c>
      <c r="AH39" s="1">
        <v>85</v>
      </c>
      <c r="AI39" s="1">
        <v>86</v>
      </c>
      <c r="AJ39" s="1">
        <v>80</v>
      </c>
      <c r="AK39" s="1">
        <v>85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73351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memahami namun perlu peningkatan pada kemapuan menganalisis pada materi suggestion &amp; offer, surat, caption, news item, if clause dan prosedur.</v>
      </c>
      <c r="K40" s="28">
        <f t="shared" si="5"/>
        <v>84.333333333333329</v>
      </c>
      <c r="L40" s="28" t="str">
        <f t="shared" si="6"/>
        <v>A</v>
      </c>
      <c r="M40" s="28">
        <f t="shared" si="7"/>
        <v>84.333333333333329</v>
      </c>
      <c r="N40" s="28" t="str">
        <f t="shared" si="8"/>
        <v>A</v>
      </c>
      <c r="O40" s="36">
        <v>1</v>
      </c>
      <c r="P40" s="28" t="str">
        <f t="shared" si="9"/>
        <v>Sangat terampil berkomunikasi dan mempresentasikan materi suggestion &amp; offer, surat, caption, news item, if clause dan prosedur.</v>
      </c>
      <c r="Q40" s="39"/>
      <c r="R40" s="39" t="s">
        <v>8</v>
      </c>
      <c r="S40" s="18"/>
      <c r="T40" s="1">
        <v>75</v>
      </c>
      <c r="U40" s="1">
        <v>85</v>
      </c>
      <c r="V40" s="1">
        <v>70</v>
      </c>
      <c r="W40" s="1">
        <v>83</v>
      </c>
      <c r="X40" s="49">
        <v>100</v>
      </c>
      <c r="Y40" s="49">
        <v>78</v>
      </c>
      <c r="Z40" s="1"/>
      <c r="AA40" s="1"/>
      <c r="AB40" s="1"/>
      <c r="AC40" s="1"/>
      <c r="AD40" s="1"/>
      <c r="AE40" s="18"/>
      <c r="AF40" s="1">
        <v>70</v>
      </c>
      <c r="AG40" s="1">
        <v>85</v>
      </c>
      <c r="AH40" s="1">
        <v>90</v>
      </c>
      <c r="AI40" s="1">
        <v>86</v>
      </c>
      <c r="AJ40" s="1">
        <v>85</v>
      </c>
      <c r="AK40" s="1">
        <v>90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73366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memahami namun perlu peningkatan pada kemapuan menganalisis pada materi suggestion &amp; offer, surat, caption, news item, if clause dan prosedur.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>Perlu peningkatan keterampulan berkomunikasi dan mempresentasikan materi suggestion &amp; offer, surat, caption, news item, if clause dan prosedur.</v>
      </c>
      <c r="Q41" s="39"/>
      <c r="R41" s="39" t="s">
        <v>8</v>
      </c>
      <c r="S41" s="18"/>
      <c r="T41" s="1">
        <v>80</v>
      </c>
      <c r="U41" s="1">
        <v>85</v>
      </c>
      <c r="V41" s="1">
        <v>80</v>
      </c>
      <c r="W41" s="1">
        <v>90</v>
      </c>
      <c r="X41" s="49">
        <v>70</v>
      </c>
      <c r="Y41" s="49">
        <v>75</v>
      </c>
      <c r="Z41" s="1"/>
      <c r="AA41" s="1"/>
      <c r="AB41" s="1"/>
      <c r="AC41" s="1"/>
      <c r="AD41" s="1"/>
      <c r="AE41" s="18"/>
      <c r="AF41" s="1">
        <v>75</v>
      </c>
      <c r="AG41" s="1">
        <v>85</v>
      </c>
      <c r="AH41" s="1">
        <v>90</v>
      </c>
      <c r="AI41" s="1">
        <v>70</v>
      </c>
      <c r="AJ41" s="1">
        <v>85</v>
      </c>
      <c r="AK41" s="1">
        <v>90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73381</v>
      </c>
      <c r="C42" s="19" t="s">
        <v>97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memahami dan menganalisis pada materi suggestion &amp; offer, surat, caption, news item, if clause dan prosedur.</v>
      </c>
      <c r="K42" s="28">
        <f t="shared" si="5"/>
        <v>89.833333333333329</v>
      </c>
      <c r="L42" s="28" t="str">
        <f t="shared" si="6"/>
        <v>A</v>
      </c>
      <c r="M42" s="28">
        <f t="shared" si="7"/>
        <v>89.833333333333329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suggestion &amp; offer, surat, caption, news item, if clause dan prosedur.</v>
      </c>
      <c r="Q42" s="39"/>
      <c r="R42" s="39" t="s">
        <v>8</v>
      </c>
      <c r="S42" s="18"/>
      <c r="T42" s="1">
        <v>87</v>
      </c>
      <c r="U42" s="1">
        <v>95</v>
      </c>
      <c r="V42" s="1">
        <v>100</v>
      </c>
      <c r="W42" s="1">
        <v>100</v>
      </c>
      <c r="X42" s="49">
        <v>75</v>
      </c>
      <c r="Y42" s="49">
        <v>80</v>
      </c>
      <c r="Z42" s="1"/>
      <c r="AA42" s="1"/>
      <c r="AB42" s="1"/>
      <c r="AC42" s="1"/>
      <c r="AD42" s="1"/>
      <c r="AE42" s="18"/>
      <c r="AF42" s="1">
        <v>95</v>
      </c>
      <c r="AG42" s="1">
        <v>85</v>
      </c>
      <c r="AH42" s="1">
        <v>90</v>
      </c>
      <c r="AI42" s="1">
        <v>94</v>
      </c>
      <c r="AJ42" s="1">
        <v>85</v>
      </c>
      <c r="AK42" s="1">
        <v>90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73396</v>
      </c>
      <c r="C43" s="19" t="s">
        <v>98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memahami namun perlu peningkatan pada kemapuan menganalisis pada materi suggestion &amp; offer, surat, caption, news item, if clause dan prosedur.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Perlu peningkatan keterampulan berkomunikasi dan mempresentasikan materi suggestion &amp; offer, surat, caption, news item, if clause dan prosedur.</v>
      </c>
      <c r="Q43" s="39"/>
      <c r="R43" s="39" t="s">
        <v>8</v>
      </c>
      <c r="S43" s="18"/>
      <c r="T43" s="1">
        <v>72</v>
      </c>
      <c r="U43" s="1">
        <v>80</v>
      </c>
      <c r="V43" s="1">
        <v>80</v>
      </c>
      <c r="W43" s="1">
        <v>87</v>
      </c>
      <c r="X43" s="49">
        <v>80</v>
      </c>
      <c r="Y43" s="49">
        <v>75</v>
      </c>
      <c r="Z43" s="1"/>
      <c r="AA43" s="1"/>
      <c r="AB43" s="1"/>
      <c r="AC43" s="1"/>
      <c r="AD43" s="1"/>
      <c r="AE43" s="18"/>
      <c r="AF43" s="1">
        <v>70</v>
      </c>
      <c r="AG43" s="1">
        <v>80</v>
      </c>
      <c r="AH43" s="1">
        <v>85</v>
      </c>
      <c r="AI43" s="1">
        <v>80</v>
      </c>
      <c r="AJ43" s="1">
        <v>80</v>
      </c>
      <c r="AK43" s="1">
        <v>85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73411</v>
      </c>
      <c r="C44" s="19" t="s">
        <v>99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memahami namun perlu peningkatan pada kemapuan menganalisis pada materi suggestion &amp; offer, surat, caption, news item, if clause dan prosedur.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2</v>
      </c>
      <c r="P44" s="28" t="str">
        <f t="shared" si="9"/>
        <v>Perlu peningkatan keterampulan berkomunikasi dan mempresentasikan materi suggestion &amp; offer, surat, caption, news item, if clause dan prosedur.</v>
      </c>
      <c r="Q44" s="39"/>
      <c r="R44" s="39" t="s">
        <v>8</v>
      </c>
      <c r="S44" s="18"/>
      <c r="T44" s="1">
        <v>80</v>
      </c>
      <c r="U44" s="1">
        <v>85</v>
      </c>
      <c r="V44" s="1">
        <v>70</v>
      </c>
      <c r="W44" s="1">
        <v>80</v>
      </c>
      <c r="X44" s="49">
        <v>80</v>
      </c>
      <c r="Y44" s="49">
        <v>85</v>
      </c>
      <c r="Z44" s="1"/>
      <c r="AA44" s="1"/>
      <c r="AB44" s="1"/>
      <c r="AC44" s="1"/>
      <c r="AD44" s="1"/>
      <c r="AE44" s="18"/>
      <c r="AF44" s="1">
        <v>70</v>
      </c>
      <c r="AG44" s="1">
        <v>85</v>
      </c>
      <c r="AH44" s="1">
        <v>90</v>
      </c>
      <c r="AI44" s="1">
        <v>78</v>
      </c>
      <c r="AJ44" s="1">
        <v>85</v>
      </c>
      <c r="AK44" s="1">
        <v>90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73426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memahami namun perlu peningkatan pada kemapuan menganalisis pada materi suggestion &amp; offer, surat, caption, news item, if clause dan prosedur.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Perlu peningkatan keterampulan berkomunikasi dan mempresentasikan materi suggestion &amp; offer, surat, caption, news item, if clause dan prosedur.</v>
      </c>
      <c r="Q45" s="39"/>
      <c r="R45" s="39" t="s">
        <v>8</v>
      </c>
      <c r="S45" s="18"/>
      <c r="T45" s="1">
        <v>78</v>
      </c>
      <c r="U45" s="1">
        <v>80</v>
      </c>
      <c r="V45" s="1">
        <v>85</v>
      </c>
      <c r="W45" s="1">
        <v>80</v>
      </c>
      <c r="X45" s="49">
        <v>88</v>
      </c>
      <c r="Y45" s="49">
        <v>80</v>
      </c>
      <c r="Z45" s="1"/>
      <c r="AA45" s="1"/>
      <c r="AB45" s="1"/>
      <c r="AC45" s="1"/>
      <c r="AD45" s="1"/>
      <c r="AE45" s="18"/>
      <c r="AF45" s="1">
        <v>90</v>
      </c>
      <c r="AG45" s="1">
        <v>80</v>
      </c>
      <c r="AH45" s="1">
        <v>85</v>
      </c>
      <c r="AI45" s="1">
        <v>78</v>
      </c>
      <c r="AJ45" s="1">
        <v>80</v>
      </c>
      <c r="AK45" s="1">
        <v>85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73441</v>
      </c>
      <c r="C46" s="19" t="s">
        <v>101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memahami namun perlu peningkatan pada kemapuan menganalisis pada materi suggestion &amp; offer, surat, caption, news item, if clause dan prosedur.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1</v>
      </c>
      <c r="P46" s="28" t="str">
        <f t="shared" si="9"/>
        <v>Sangat terampil berkomunikasi dan mempresentasikan materi suggestion &amp; offer, surat, caption, news item, if clause dan prosedur.</v>
      </c>
      <c r="Q46" s="39"/>
      <c r="R46" s="39" t="s">
        <v>8</v>
      </c>
      <c r="S46" s="18"/>
      <c r="T46" s="1">
        <v>76</v>
      </c>
      <c r="U46" s="1">
        <v>85</v>
      </c>
      <c r="V46" s="1">
        <v>70</v>
      </c>
      <c r="W46" s="1">
        <v>91</v>
      </c>
      <c r="X46" s="49">
        <v>72</v>
      </c>
      <c r="Y46" s="49">
        <v>75</v>
      </c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90</v>
      </c>
      <c r="AI46" s="1">
        <v>86</v>
      </c>
      <c r="AJ46" s="1">
        <v>85</v>
      </c>
      <c r="AK46" s="1">
        <v>90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5.75" x14ac:dyDescent="0.25">
      <c r="A47" s="19">
        <v>37</v>
      </c>
      <c r="B47" s="19">
        <v>73456</v>
      </c>
      <c r="C47" s="19" t="s">
        <v>102</v>
      </c>
      <c r="D47" s="18"/>
      <c r="E47" s="28">
        <f t="shared" si="0"/>
        <v>70</v>
      </c>
      <c r="F47" s="28" t="str">
        <f t="shared" si="1"/>
        <v>C</v>
      </c>
      <c r="G47" s="28">
        <f t="shared" si="2"/>
        <v>70</v>
      </c>
      <c r="H47" s="28" t="str">
        <f t="shared" si="3"/>
        <v>C</v>
      </c>
      <c r="I47" s="36">
        <v>3</v>
      </c>
      <c r="J47" s="28" t="str">
        <f t="shared" si="4"/>
        <v>Perlu peningkatan pada kemampuan memahami dan menganalisis pada materi suggestion &amp; offer, surat, caption, news item, if clause dan prosedur.</v>
      </c>
      <c r="K47" s="28">
        <f t="shared" si="5"/>
        <v>70</v>
      </c>
      <c r="L47" s="28" t="str">
        <f t="shared" si="6"/>
        <v>C</v>
      </c>
      <c r="M47" s="28">
        <f t="shared" si="7"/>
        <v>70</v>
      </c>
      <c r="N47" s="28" t="str">
        <f t="shared" si="8"/>
        <v>C</v>
      </c>
      <c r="O47" s="36">
        <v>2</v>
      </c>
      <c r="P47" s="28" t="str">
        <f t="shared" si="9"/>
        <v>Perlu peningkatan keterampulan berkomunikasi dan mempresentasikan materi suggestion &amp; offer, surat, caption, news item, if clause dan prosedur.</v>
      </c>
      <c r="Q47" s="39"/>
      <c r="R47" s="39" t="s">
        <v>10</v>
      </c>
      <c r="S47" s="18"/>
      <c r="T47" s="1">
        <v>72</v>
      </c>
      <c r="U47" s="1">
        <v>70</v>
      </c>
      <c r="V47" s="1">
        <v>70</v>
      </c>
      <c r="W47" s="1">
        <v>70</v>
      </c>
      <c r="X47" s="49">
        <v>70</v>
      </c>
      <c r="Y47" s="49">
        <v>70</v>
      </c>
      <c r="Z47" s="1"/>
      <c r="AA47" s="1"/>
      <c r="AB47" s="1"/>
      <c r="AC47" s="1"/>
      <c r="AD47" s="1"/>
      <c r="AE47" s="18"/>
      <c r="AF47" s="1">
        <v>70</v>
      </c>
      <c r="AG47" s="1">
        <v>70</v>
      </c>
      <c r="AH47" s="1">
        <v>70</v>
      </c>
      <c r="AI47" s="1">
        <v>70</v>
      </c>
      <c r="AJ47" s="1">
        <v>70</v>
      </c>
      <c r="AK47" s="1">
        <v>70</v>
      </c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t="15.75" x14ac:dyDescent="0.25">
      <c r="A48" s="19">
        <v>38</v>
      </c>
      <c r="B48" s="19">
        <v>73471</v>
      </c>
      <c r="C48" s="19" t="s">
        <v>103</v>
      </c>
      <c r="D48" s="18"/>
      <c r="E48" s="28">
        <f t="shared" si="0"/>
        <v>77</v>
      </c>
      <c r="F48" s="28" t="str">
        <f t="shared" si="1"/>
        <v>B</v>
      </c>
      <c r="G48" s="28">
        <f t="shared" si="2"/>
        <v>77</v>
      </c>
      <c r="H48" s="28" t="str">
        <f t="shared" si="3"/>
        <v>B</v>
      </c>
      <c r="I48" s="36">
        <v>2</v>
      </c>
      <c r="J48" s="28" t="str">
        <f t="shared" si="4"/>
        <v>Memiliki kemampuan memahami namun perlu peningkatan pada kemapuan menganalisis pada materi suggestion &amp; offer, surat, caption, news item, if clause dan prosedur.</v>
      </c>
      <c r="K48" s="28">
        <f t="shared" si="5"/>
        <v>76.333333333333329</v>
      </c>
      <c r="L48" s="28" t="str">
        <f t="shared" si="6"/>
        <v>B</v>
      </c>
      <c r="M48" s="28">
        <f t="shared" si="7"/>
        <v>76.333333333333329</v>
      </c>
      <c r="N48" s="28" t="str">
        <f t="shared" si="8"/>
        <v>B</v>
      </c>
      <c r="O48" s="36">
        <v>2</v>
      </c>
      <c r="P48" s="28" t="str">
        <f t="shared" si="9"/>
        <v>Perlu peningkatan keterampulan berkomunikasi dan mempresentasikan materi suggestion &amp; offer, surat, caption, news item, if clause dan prosedur.</v>
      </c>
      <c r="Q48" s="39"/>
      <c r="R48" s="39" t="s">
        <v>8</v>
      </c>
      <c r="S48" s="18"/>
      <c r="T48" s="1">
        <v>75</v>
      </c>
      <c r="U48" s="1">
        <v>77</v>
      </c>
      <c r="V48" s="1">
        <v>90</v>
      </c>
      <c r="W48" s="1">
        <v>70</v>
      </c>
      <c r="X48" s="47">
        <v>72</v>
      </c>
      <c r="Y48" s="47">
        <v>75</v>
      </c>
      <c r="Z48" s="1"/>
      <c r="AA48" s="1"/>
      <c r="AB48" s="1"/>
      <c r="AC48" s="1"/>
      <c r="AD48" s="1"/>
      <c r="AE48" s="18"/>
      <c r="AF48" s="1">
        <v>80</v>
      </c>
      <c r="AG48" s="1">
        <v>77</v>
      </c>
      <c r="AH48" s="1">
        <v>80</v>
      </c>
      <c r="AI48" s="1">
        <v>64</v>
      </c>
      <c r="AJ48" s="1">
        <v>77</v>
      </c>
      <c r="AK48" s="1">
        <v>80</v>
      </c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79.78947368421052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3" activePane="bottomRight" state="frozen"/>
      <selection pane="topRight"/>
      <selection pane="bottomLeft"/>
      <selection pane="bottomRight" activeCell="P57" sqref="P5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6.85546875" customWidth="1"/>
    <col min="10" max="10" width="12.7109375" customWidth="1"/>
    <col min="11" max="11" width="5.28515625" customWidth="1"/>
    <col min="12" max="14" width="7.7109375" customWidth="1"/>
    <col min="15" max="15" width="4.28515625" customWidth="1"/>
    <col min="16" max="16" width="20.7109375" customWidth="1"/>
    <col min="17" max="17" width="10.140625" customWidth="1"/>
    <col min="18" max="18" width="12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613</v>
      </c>
      <c r="B1" s="2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179</v>
      </c>
      <c r="C7" s="18"/>
      <c r="D7" s="18"/>
      <c r="E7" s="68" t="s">
        <v>13</v>
      </c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5" t="s">
        <v>14</v>
      </c>
      <c r="B8" s="66" t="s">
        <v>15</v>
      </c>
      <c r="C8" s="65" t="s">
        <v>16</v>
      </c>
      <c r="D8" s="18"/>
      <c r="E8" s="76" t="s">
        <v>17</v>
      </c>
      <c r="F8" s="77"/>
      <c r="G8" s="77"/>
      <c r="H8" s="77"/>
      <c r="I8" s="77"/>
      <c r="J8" s="78"/>
      <c r="K8" s="73" t="s">
        <v>18</v>
      </c>
      <c r="L8" s="74"/>
      <c r="M8" s="74"/>
      <c r="N8" s="74"/>
      <c r="O8" s="74"/>
      <c r="P8" s="75"/>
      <c r="Q8" s="55" t="s">
        <v>19</v>
      </c>
      <c r="R8" s="55"/>
      <c r="S8" s="18"/>
      <c r="T8" s="54" t="s">
        <v>20</v>
      </c>
      <c r="U8" s="54"/>
      <c r="V8" s="54"/>
      <c r="W8" s="54"/>
      <c r="X8" s="54"/>
      <c r="Y8" s="54"/>
      <c r="Z8" s="54"/>
      <c r="AA8" s="54"/>
      <c r="AB8" s="54"/>
      <c r="AC8" s="54"/>
      <c r="AD8" s="54"/>
      <c r="AE8" s="34"/>
      <c r="AF8" s="59" t="s">
        <v>21</v>
      </c>
      <c r="AG8" s="59"/>
      <c r="AH8" s="59"/>
      <c r="AI8" s="59"/>
      <c r="AJ8" s="59"/>
      <c r="AK8" s="59"/>
      <c r="AL8" s="59"/>
      <c r="AM8" s="59"/>
      <c r="AN8" s="59"/>
      <c r="AO8" s="59"/>
      <c r="AP8" s="34"/>
      <c r="AQ8" s="61" t="s">
        <v>19</v>
      </c>
      <c r="AR8" s="61"/>
      <c r="AS8" s="61"/>
      <c r="AT8" s="61"/>
      <c r="AU8" s="61"/>
      <c r="AV8" s="61"/>
      <c r="AW8" s="61"/>
      <c r="AX8" s="61"/>
      <c r="AY8" s="61"/>
      <c r="AZ8" s="61"/>
      <c r="BA8" s="6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5"/>
      <c r="B9" s="66"/>
      <c r="C9" s="65"/>
      <c r="D9" s="18"/>
      <c r="E9" s="54" t="s">
        <v>23</v>
      </c>
      <c r="F9" s="54"/>
      <c r="G9" s="79" t="s">
        <v>24</v>
      </c>
      <c r="H9" s="80"/>
      <c r="I9" s="80"/>
      <c r="J9" s="81"/>
      <c r="K9" s="69" t="s">
        <v>23</v>
      </c>
      <c r="L9" s="70"/>
      <c r="M9" s="82" t="s">
        <v>24</v>
      </c>
      <c r="N9" s="83"/>
      <c r="O9" s="83"/>
      <c r="P9" s="84"/>
      <c r="Q9" s="71" t="s">
        <v>23</v>
      </c>
      <c r="R9" s="71" t="s">
        <v>24</v>
      </c>
      <c r="S9" s="18"/>
      <c r="T9" s="56" t="s">
        <v>25</v>
      </c>
      <c r="U9" s="56" t="s">
        <v>26</v>
      </c>
      <c r="V9" s="56" t="s">
        <v>27</v>
      </c>
      <c r="W9" s="56" t="s">
        <v>28</v>
      </c>
      <c r="X9" s="56" t="s">
        <v>29</v>
      </c>
      <c r="Y9" s="56" t="s">
        <v>30</v>
      </c>
      <c r="Z9" s="56" t="s">
        <v>31</v>
      </c>
      <c r="AA9" s="56" t="s">
        <v>32</v>
      </c>
      <c r="AB9" s="56" t="s">
        <v>33</v>
      </c>
      <c r="AC9" s="56" t="s">
        <v>34</v>
      </c>
      <c r="AD9" s="53" t="s">
        <v>35</v>
      </c>
      <c r="AE9" s="34"/>
      <c r="AF9" s="63" t="s">
        <v>36</v>
      </c>
      <c r="AG9" s="63" t="s">
        <v>37</v>
      </c>
      <c r="AH9" s="63" t="s">
        <v>38</v>
      </c>
      <c r="AI9" s="63" t="s">
        <v>39</v>
      </c>
      <c r="AJ9" s="63" t="s">
        <v>40</v>
      </c>
      <c r="AK9" s="63" t="s">
        <v>41</v>
      </c>
      <c r="AL9" s="63" t="s">
        <v>42</v>
      </c>
      <c r="AM9" s="63" t="s">
        <v>43</v>
      </c>
      <c r="AN9" s="63" t="s">
        <v>44</v>
      </c>
      <c r="AO9" s="63" t="s">
        <v>45</v>
      </c>
      <c r="AP9" s="34"/>
      <c r="AQ9" s="60" t="s">
        <v>46</v>
      </c>
      <c r="AR9" s="60"/>
      <c r="AS9" s="60" t="s">
        <v>47</v>
      </c>
      <c r="AT9" s="60"/>
      <c r="AU9" s="60" t="s">
        <v>48</v>
      </c>
      <c r="AV9" s="60"/>
      <c r="AW9" s="60"/>
      <c r="AX9" s="60" t="s">
        <v>49</v>
      </c>
      <c r="AY9" s="60"/>
      <c r="AZ9" s="60"/>
      <c r="BA9" s="6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5"/>
      <c r="B10" s="66"/>
      <c r="C10" s="6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72"/>
      <c r="R10" s="72"/>
      <c r="S10" s="18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3"/>
      <c r="AE10" s="3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6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8.75" x14ac:dyDescent="0.25">
      <c r="A11" s="19">
        <v>1</v>
      </c>
      <c r="B11" s="19">
        <v>73501</v>
      </c>
      <c r="C11" s="19" t="s">
        <v>118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namun perlu peningkatan pada kemapuan menganalisis pada materi suggestion &amp; offer, surat, caption, news item, if clause dan prosedur.</v>
      </c>
      <c r="K11" s="28">
        <f t="shared" ref="K11:K50" si="5">IF((COUNTA(AF11:AO11)&gt;0),AVERAGE(AF11:AO11),"")</f>
        <v>76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Perlu peningkatan keterampulan berkomunikasi dan mempresentasikan materi suggestion &amp; offer, surat, caption, news item, if clause dan prosedur.</v>
      </c>
      <c r="Q11" s="39"/>
      <c r="R11" s="39" t="s">
        <v>8</v>
      </c>
      <c r="S11" s="18"/>
      <c r="T11" s="50">
        <v>80</v>
      </c>
      <c r="U11" s="50">
        <v>75</v>
      </c>
      <c r="V11" s="50">
        <v>70</v>
      </c>
      <c r="W11" s="50">
        <v>80</v>
      </c>
      <c r="X11" s="51">
        <v>92</v>
      </c>
      <c r="Y11" s="52">
        <v>72</v>
      </c>
      <c r="Z11" s="1"/>
      <c r="AA11" s="1"/>
      <c r="AB11" s="1"/>
      <c r="AC11" s="1"/>
      <c r="AD11" s="1"/>
      <c r="AE11" s="18"/>
      <c r="AF11" s="41">
        <v>78</v>
      </c>
      <c r="AG11" s="41">
        <v>80</v>
      </c>
      <c r="AH11" s="41">
        <v>78</v>
      </c>
      <c r="AI11" s="43">
        <v>68</v>
      </c>
      <c r="AJ11" s="42">
        <v>77</v>
      </c>
      <c r="AK11" s="44">
        <v>75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7" t="s">
        <v>56</v>
      </c>
      <c r="FD11" s="87"/>
      <c r="FE11" s="87"/>
      <c r="FG11" s="85" t="s">
        <v>57</v>
      </c>
      <c r="FH11" s="85"/>
      <c r="FI11" s="85"/>
    </row>
    <row r="12" spans="1:167" ht="18.75" x14ac:dyDescent="0.25">
      <c r="A12" s="19">
        <v>2</v>
      </c>
      <c r="B12" s="19">
        <v>73516</v>
      </c>
      <c r="C12" s="19" t="s">
        <v>119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memahami dan menganalisis pada materi suggestion &amp; offer, surat, caption, news item, if clause dan prosedur.</v>
      </c>
      <c r="K12" s="28">
        <f t="shared" si="5"/>
        <v>82.666666666666671</v>
      </c>
      <c r="L12" s="28" t="str">
        <f t="shared" si="6"/>
        <v>B</v>
      </c>
      <c r="M12" s="28">
        <f t="shared" si="7"/>
        <v>82.666666666666671</v>
      </c>
      <c r="N12" s="28" t="str">
        <f t="shared" si="8"/>
        <v>B</v>
      </c>
      <c r="O12" s="36">
        <v>2</v>
      </c>
      <c r="P12" s="28" t="str">
        <f t="shared" si="9"/>
        <v>Perlu peningkatan keterampulan berkomunikasi dan mempresentasikan materi suggestion &amp; offer, surat, caption, news item, if clause dan prosedur.</v>
      </c>
      <c r="Q12" s="39"/>
      <c r="R12" s="39" t="s">
        <v>8</v>
      </c>
      <c r="S12" s="18"/>
      <c r="T12" s="50">
        <v>100</v>
      </c>
      <c r="U12" s="50">
        <v>80</v>
      </c>
      <c r="V12" s="50">
        <v>95</v>
      </c>
      <c r="W12" s="50">
        <v>87</v>
      </c>
      <c r="X12" s="51">
        <v>96</v>
      </c>
      <c r="Y12" s="52">
        <v>72</v>
      </c>
      <c r="Z12" s="1"/>
      <c r="AA12" s="1"/>
      <c r="AB12" s="1"/>
      <c r="AC12" s="1"/>
      <c r="AD12" s="1"/>
      <c r="AE12" s="18"/>
      <c r="AF12" s="41">
        <v>80</v>
      </c>
      <c r="AG12" s="41">
        <v>85</v>
      </c>
      <c r="AH12" s="41">
        <v>90</v>
      </c>
      <c r="AI12" s="43">
        <v>84</v>
      </c>
      <c r="AJ12" s="42">
        <v>77</v>
      </c>
      <c r="AK12" s="44">
        <v>80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8.75" x14ac:dyDescent="0.25">
      <c r="A13" s="19">
        <v>3</v>
      </c>
      <c r="B13" s="19">
        <v>73531</v>
      </c>
      <c r="C13" s="19" t="s">
        <v>120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memahami namun perlu peningkatan pada kemapuan menganalisis pada materi suggestion &amp; offer, surat, caption, news item, if clause dan prosedur.</v>
      </c>
      <c r="K13" s="28">
        <f t="shared" si="5"/>
        <v>77.833333333333329</v>
      </c>
      <c r="L13" s="28" t="str">
        <f t="shared" si="6"/>
        <v>B</v>
      </c>
      <c r="M13" s="28">
        <f t="shared" si="7"/>
        <v>77.833333333333329</v>
      </c>
      <c r="N13" s="28" t="str">
        <f t="shared" si="8"/>
        <v>B</v>
      </c>
      <c r="O13" s="36">
        <v>2</v>
      </c>
      <c r="P13" s="28" t="str">
        <f t="shared" si="9"/>
        <v>Perlu peningkatan keterampulan berkomunikasi dan mempresentasikan materi suggestion &amp; offer, surat, caption, news item, if clause dan prosedur.</v>
      </c>
      <c r="Q13" s="39"/>
      <c r="R13" s="39" t="s">
        <v>8</v>
      </c>
      <c r="S13" s="18"/>
      <c r="T13" s="50">
        <v>80</v>
      </c>
      <c r="U13" s="50">
        <v>78</v>
      </c>
      <c r="V13" s="50">
        <v>70</v>
      </c>
      <c r="W13" s="50">
        <v>96</v>
      </c>
      <c r="X13" s="51">
        <v>88</v>
      </c>
      <c r="Y13" s="52">
        <v>75</v>
      </c>
      <c r="Z13" s="1"/>
      <c r="AA13" s="1"/>
      <c r="AB13" s="1"/>
      <c r="AC13" s="1"/>
      <c r="AD13" s="1"/>
      <c r="AE13" s="18"/>
      <c r="AF13" s="41">
        <v>80</v>
      </c>
      <c r="AG13" s="41">
        <v>80</v>
      </c>
      <c r="AH13" s="41">
        <v>85</v>
      </c>
      <c r="AI13" s="43">
        <v>72</v>
      </c>
      <c r="AJ13" s="42">
        <v>80</v>
      </c>
      <c r="AK13" s="44">
        <v>70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6">
        <v>1</v>
      </c>
      <c r="FH13" s="88" t="s">
        <v>195</v>
      </c>
      <c r="FI13" s="88" t="s">
        <v>196</v>
      </c>
      <c r="FJ13" s="89">
        <v>28881</v>
      </c>
      <c r="FK13" s="89">
        <v>28891</v>
      </c>
    </row>
    <row r="14" spans="1:167" ht="18.75" x14ac:dyDescent="0.25">
      <c r="A14" s="19">
        <v>4</v>
      </c>
      <c r="B14" s="19">
        <v>73546</v>
      </c>
      <c r="C14" s="19" t="s">
        <v>121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suggestion &amp; offer, surat, caption, news item, if clause dan prosedur.</v>
      </c>
      <c r="K14" s="28">
        <f t="shared" si="5"/>
        <v>82.333333333333329</v>
      </c>
      <c r="L14" s="28" t="str">
        <f t="shared" si="6"/>
        <v>B</v>
      </c>
      <c r="M14" s="28">
        <f t="shared" si="7"/>
        <v>82.333333333333329</v>
      </c>
      <c r="N14" s="28" t="str">
        <f t="shared" si="8"/>
        <v>B</v>
      </c>
      <c r="O14" s="36">
        <v>2</v>
      </c>
      <c r="P14" s="28" t="str">
        <f t="shared" si="9"/>
        <v>Perlu peningkatan keterampulan berkomunikasi dan mempresentasikan materi suggestion &amp; offer, surat, caption, news item, if clause dan prosedur.</v>
      </c>
      <c r="Q14" s="39"/>
      <c r="R14" s="39" t="s">
        <v>8</v>
      </c>
      <c r="S14" s="18"/>
      <c r="T14" s="50">
        <v>100</v>
      </c>
      <c r="U14" s="50">
        <v>88</v>
      </c>
      <c r="V14" s="50">
        <v>92</v>
      </c>
      <c r="W14" s="50">
        <v>92</v>
      </c>
      <c r="X14" s="51">
        <v>90</v>
      </c>
      <c r="Y14" s="52">
        <v>85</v>
      </c>
      <c r="Z14" s="1"/>
      <c r="AA14" s="1"/>
      <c r="AB14" s="1"/>
      <c r="AC14" s="1"/>
      <c r="AD14" s="1"/>
      <c r="AE14" s="18"/>
      <c r="AF14" s="41">
        <v>80</v>
      </c>
      <c r="AG14" s="41">
        <v>85</v>
      </c>
      <c r="AH14" s="41">
        <v>90</v>
      </c>
      <c r="AI14" s="43">
        <v>92</v>
      </c>
      <c r="AJ14" s="42">
        <v>77</v>
      </c>
      <c r="AK14" s="44">
        <v>70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6"/>
      <c r="FH14" s="88"/>
      <c r="FI14" s="88"/>
      <c r="FJ14" s="89"/>
      <c r="FK14" s="89"/>
    </row>
    <row r="15" spans="1:167" ht="18.75" x14ac:dyDescent="0.25">
      <c r="A15" s="19">
        <v>5</v>
      </c>
      <c r="B15" s="19">
        <v>73561</v>
      </c>
      <c r="C15" s="19" t="s">
        <v>122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memahami namun perlu peningkatan pada kemapuan menganalisis pada materi suggestion &amp; offer, surat, caption, news item, if clause dan prosedur.</v>
      </c>
      <c r="K15" s="28">
        <f t="shared" si="5"/>
        <v>80.333333333333329</v>
      </c>
      <c r="L15" s="28" t="str">
        <f t="shared" si="6"/>
        <v>B</v>
      </c>
      <c r="M15" s="28">
        <f t="shared" si="7"/>
        <v>80.333333333333329</v>
      </c>
      <c r="N15" s="28" t="str">
        <f t="shared" si="8"/>
        <v>B</v>
      </c>
      <c r="O15" s="36">
        <v>2</v>
      </c>
      <c r="P15" s="28" t="str">
        <f t="shared" si="9"/>
        <v>Perlu peningkatan keterampulan berkomunikasi dan mempresentasikan materi suggestion &amp; offer, surat, caption, news item, if clause dan prosedur.</v>
      </c>
      <c r="Q15" s="39"/>
      <c r="R15" s="39" t="s">
        <v>8</v>
      </c>
      <c r="S15" s="18"/>
      <c r="T15" s="50">
        <v>90</v>
      </c>
      <c r="U15" s="50">
        <v>82</v>
      </c>
      <c r="V15" s="50">
        <v>80</v>
      </c>
      <c r="W15" s="50">
        <v>82</v>
      </c>
      <c r="X15" s="51">
        <v>78</v>
      </c>
      <c r="Y15" s="52">
        <v>82</v>
      </c>
      <c r="Z15" s="1"/>
      <c r="AA15" s="1"/>
      <c r="AB15" s="1"/>
      <c r="AC15" s="1"/>
      <c r="AD15" s="1"/>
      <c r="AE15" s="18"/>
      <c r="AF15" s="41">
        <v>85</v>
      </c>
      <c r="AG15" s="41">
        <v>85</v>
      </c>
      <c r="AH15" s="41">
        <v>90</v>
      </c>
      <c r="AI15" s="43">
        <v>75</v>
      </c>
      <c r="AJ15" s="42">
        <v>77</v>
      </c>
      <c r="AK15" s="44">
        <v>70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6">
        <v>2</v>
      </c>
      <c r="FH15" s="88" t="s">
        <v>197</v>
      </c>
      <c r="FI15" s="88" t="s">
        <v>198</v>
      </c>
      <c r="FJ15" s="89">
        <v>28882</v>
      </c>
      <c r="FK15" s="89">
        <v>28892</v>
      </c>
    </row>
    <row r="16" spans="1:167" ht="18.75" x14ac:dyDescent="0.25">
      <c r="A16" s="19">
        <v>6</v>
      </c>
      <c r="B16" s="19">
        <v>73576</v>
      </c>
      <c r="C16" s="19" t="s">
        <v>123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memahami namun perlu peningkatan pada kemapuan menganalisis pada materi suggestion &amp; offer, surat, caption, news item, if clause dan prosedur.</v>
      </c>
      <c r="K16" s="28">
        <f t="shared" si="5"/>
        <v>81.5</v>
      </c>
      <c r="L16" s="28" t="str">
        <f t="shared" si="6"/>
        <v>B</v>
      </c>
      <c r="M16" s="28">
        <f t="shared" si="7"/>
        <v>81.5</v>
      </c>
      <c r="N16" s="28" t="str">
        <f t="shared" si="8"/>
        <v>B</v>
      </c>
      <c r="O16" s="36">
        <v>2</v>
      </c>
      <c r="P16" s="28" t="str">
        <f t="shared" si="9"/>
        <v>Perlu peningkatan keterampulan berkomunikasi dan mempresentasikan materi suggestion &amp; offer, surat, caption, news item, if clause dan prosedur.</v>
      </c>
      <c r="Q16" s="39"/>
      <c r="R16" s="39" t="s">
        <v>8</v>
      </c>
      <c r="S16" s="18"/>
      <c r="T16" s="50">
        <v>100</v>
      </c>
      <c r="U16" s="50">
        <v>78</v>
      </c>
      <c r="V16" s="50">
        <v>75</v>
      </c>
      <c r="W16" s="50">
        <v>74</v>
      </c>
      <c r="X16" s="51">
        <v>82</v>
      </c>
      <c r="Y16" s="52">
        <v>80</v>
      </c>
      <c r="Z16" s="1"/>
      <c r="AA16" s="1"/>
      <c r="AB16" s="1"/>
      <c r="AC16" s="1"/>
      <c r="AD16" s="1"/>
      <c r="AE16" s="18"/>
      <c r="AF16" s="41">
        <v>82</v>
      </c>
      <c r="AG16" s="41">
        <v>77</v>
      </c>
      <c r="AH16" s="41">
        <v>85</v>
      </c>
      <c r="AI16" s="43">
        <v>88</v>
      </c>
      <c r="AJ16" s="42">
        <v>85</v>
      </c>
      <c r="AK16" s="44">
        <v>72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6"/>
      <c r="FH16" s="88"/>
      <c r="FI16" s="88"/>
      <c r="FJ16" s="89"/>
      <c r="FK16" s="89"/>
    </row>
    <row r="17" spans="1:167" ht="18.75" x14ac:dyDescent="0.25">
      <c r="A17" s="19">
        <v>7</v>
      </c>
      <c r="B17" s="19">
        <v>73591</v>
      </c>
      <c r="C17" s="19" t="s">
        <v>124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memahami namun perlu peningkatan pada kemapuan menganalisis pada materi suggestion &amp; offer, surat, caption, news item, if clause dan prosedur.</v>
      </c>
      <c r="K17" s="28">
        <f t="shared" si="5"/>
        <v>75.833333333333329</v>
      </c>
      <c r="L17" s="28" t="str">
        <f t="shared" si="6"/>
        <v>B</v>
      </c>
      <c r="M17" s="28">
        <f t="shared" si="7"/>
        <v>75.833333333333329</v>
      </c>
      <c r="N17" s="28" t="str">
        <f t="shared" si="8"/>
        <v>B</v>
      </c>
      <c r="O17" s="36">
        <v>2</v>
      </c>
      <c r="P17" s="28" t="str">
        <f t="shared" si="9"/>
        <v>Perlu peningkatan keterampulan berkomunikasi dan mempresentasikan materi suggestion &amp; offer, surat, caption, news item, if clause dan prosedur.</v>
      </c>
      <c r="Q17" s="39"/>
      <c r="R17" s="39" t="s">
        <v>8</v>
      </c>
      <c r="S17" s="18"/>
      <c r="T17" s="50">
        <v>75</v>
      </c>
      <c r="U17" s="50">
        <v>77</v>
      </c>
      <c r="V17" s="50">
        <v>78</v>
      </c>
      <c r="W17" s="50">
        <v>85</v>
      </c>
      <c r="X17" s="51">
        <v>80</v>
      </c>
      <c r="Y17" s="52">
        <v>72</v>
      </c>
      <c r="Z17" s="1"/>
      <c r="AA17" s="1"/>
      <c r="AB17" s="1"/>
      <c r="AC17" s="1"/>
      <c r="AD17" s="1"/>
      <c r="AE17" s="18"/>
      <c r="AF17" s="41">
        <v>70</v>
      </c>
      <c r="AG17" s="41">
        <v>78</v>
      </c>
      <c r="AH17" s="41">
        <v>78</v>
      </c>
      <c r="AI17" s="43">
        <v>80</v>
      </c>
      <c r="AJ17" s="42">
        <v>77</v>
      </c>
      <c r="AK17" s="44">
        <v>72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6">
        <v>3</v>
      </c>
      <c r="FH17" s="88" t="s">
        <v>199</v>
      </c>
      <c r="FI17" s="88"/>
      <c r="FJ17" s="89">
        <v>28883</v>
      </c>
      <c r="FK17" s="89">
        <v>28893</v>
      </c>
    </row>
    <row r="18" spans="1:167" ht="18.75" x14ac:dyDescent="0.25">
      <c r="A18" s="19">
        <v>8</v>
      </c>
      <c r="B18" s="19">
        <v>73606</v>
      </c>
      <c r="C18" s="19" t="s">
        <v>125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memahami namun perlu peningkatan pada kemapuan menganalisis pada materi suggestion &amp; offer, surat, caption, news item, if clause dan prosedur.</v>
      </c>
      <c r="K18" s="28">
        <f t="shared" si="5"/>
        <v>85.166666666666671</v>
      </c>
      <c r="L18" s="28" t="str">
        <f t="shared" si="6"/>
        <v>A</v>
      </c>
      <c r="M18" s="28">
        <f t="shared" si="7"/>
        <v>85.166666666666671</v>
      </c>
      <c r="N18" s="28" t="str">
        <f t="shared" si="8"/>
        <v>A</v>
      </c>
      <c r="O18" s="36">
        <v>1</v>
      </c>
      <c r="P18" s="28" t="str">
        <f t="shared" si="9"/>
        <v>Sangat terampil berkomunikasi dan mempresentasikan materi suggestion &amp; offer, surat, caption, news item, if clause dan prosedur.</v>
      </c>
      <c r="Q18" s="39"/>
      <c r="R18" s="39" t="s">
        <v>8</v>
      </c>
      <c r="S18" s="18"/>
      <c r="T18" s="50">
        <v>90</v>
      </c>
      <c r="U18" s="50">
        <v>72</v>
      </c>
      <c r="V18" s="50">
        <v>87</v>
      </c>
      <c r="W18" s="50">
        <v>80</v>
      </c>
      <c r="X18" s="51">
        <v>78</v>
      </c>
      <c r="Y18" s="52">
        <v>75</v>
      </c>
      <c r="Z18" s="1"/>
      <c r="AA18" s="1"/>
      <c r="AB18" s="1"/>
      <c r="AC18" s="1"/>
      <c r="AD18" s="1"/>
      <c r="AE18" s="18"/>
      <c r="AF18" s="41">
        <v>85</v>
      </c>
      <c r="AG18" s="41">
        <v>85</v>
      </c>
      <c r="AH18" s="41">
        <v>90</v>
      </c>
      <c r="AI18" s="43">
        <v>84</v>
      </c>
      <c r="AJ18" s="42">
        <v>80</v>
      </c>
      <c r="AK18" s="44">
        <v>87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6"/>
      <c r="FH18" s="88"/>
      <c r="FI18" s="88"/>
      <c r="FJ18" s="89"/>
      <c r="FK18" s="89"/>
    </row>
    <row r="19" spans="1:167" ht="18.75" x14ac:dyDescent="0.25">
      <c r="A19" s="19">
        <v>9</v>
      </c>
      <c r="B19" s="19">
        <v>73621</v>
      </c>
      <c r="C19" s="19" t="s">
        <v>126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memahami namun perlu peningkatan pada kemapuan menganalisis pada materi suggestion &amp; offer, surat, caption, news item, if clause dan prosedur.</v>
      </c>
      <c r="K19" s="28">
        <f t="shared" si="5"/>
        <v>79.5</v>
      </c>
      <c r="L19" s="28" t="str">
        <f t="shared" si="6"/>
        <v>B</v>
      </c>
      <c r="M19" s="28">
        <f t="shared" si="7"/>
        <v>79.5</v>
      </c>
      <c r="N19" s="28" t="str">
        <f t="shared" si="8"/>
        <v>B</v>
      </c>
      <c r="O19" s="36">
        <v>2</v>
      </c>
      <c r="P19" s="28" t="str">
        <f t="shared" si="9"/>
        <v>Perlu peningkatan keterampulan berkomunikasi dan mempresentasikan materi suggestion &amp; offer, surat, caption, news item, if clause dan prosedur.</v>
      </c>
      <c r="Q19" s="39"/>
      <c r="R19" s="39" t="s">
        <v>8</v>
      </c>
      <c r="S19" s="18"/>
      <c r="T19" s="50">
        <v>88</v>
      </c>
      <c r="U19" s="50">
        <v>80</v>
      </c>
      <c r="V19" s="50">
        <v>85</v>
      </c>
      <c r="W19" s="50">
        <v>88</v>
      </c>
      <c r="X19" s="51">
        <v>78</v>
      </c>
      <c r="Y19" s="52">
        <v>80</v>
      </c>
      <c r="Z19" s="1"/>
      <c r="AA19" s="1"/>
      <c r="AB19" s="1"/>
      <c r="AC19" s="1"/>
      <c r="AD19" s="1"/>
      <c r="AE19" s="18"/>
      <c r="AF19" s="41">
        <v>85</v>
      </c>
      <c r="AG19" s="41">
        <v>85</v>
      </c>
      <c r="AH19" s="41">
        <v>85</v>
      </c>
      <c r="AI19" s="43">
        <v>75</v>
      </c>
      <c r="AJ19" s="42">
        <v>77</v>
      </c>
      <c r="AK19" s="44">
        <v>70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6">
        <v>4</v>
      </c>
      <c r="FH19" s="88"/>
      <c r="FI19" s="88"/>
      <c r="FJ19" s="89">
        <v>28884</v>
      </c>
      <c r="FK19" s="89">
        <v>28894</v>
      </c>
    </row>
    <row r="20" spans="1:167" ht="18.75" x14ac:dyDescent="0.25">
      <c r="A20" s="19">
        <v>10</v>
      </c>
      <c r="B20" s="19">
        <v>73636</v>
      </c>
      <c r="C20" s="19" t="s">
        <v>127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memahami namun perlu peningkatan pada kemapuan menganalisis pada materi suggestion &amp; offer, surat, caption, news item, if clause dan prosedur.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Perlu peningkatan keterampulan berkomunikasi dan mempresentasikan materi suggestion &amp; offer, surat, caption, news item, if clause dan prosedur.</v>
      </c>
      <c r="Q20" s="39"/>
      <c r="R20" s="39" t="s">
        <v>8</v>
      </c>
      <c r="S20" s="18"/>
      <c r="T20" s="50">
        <v>70</v>
      </c>
      <c r="U20" s="50">
        <v>79</v>
      </c>
      <c r="V20" s="50">
        <v>94</v>
      </c>
      <c r="W20" s="50">
        <v>78</v>
      </c>
      <c r="X20" s="51">
        <v>84</v>
      </c>
      <c r="Y20" s="52">
        <v>72</v>
      </c>
      <c r="Z20" s="1"/>
      <c r="AA20" s="1"/>
      <c r="AB20" s="1"/>
      <c r="AC20" s="1"/>
      <c r="AD20" s="1"/>
      <c r="AE20" s="18"/>
      <c r="AF20" s="41">
        <v>82</v>
      </c>
      <c r="AG20" s="41">
        <v>85</v>
      </c>
      <c r="AH20" s="41">
        <v>90</v>
      </c>
      <c r="AI20" s="43">
        <v>76</v>
      </c>
      <c r="AJ20" s="42">
        <v>77</v>
      </c>
      <c r="AK20" s="44">
        <v>70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6"/>
      <c r="FH20" s="88"/>
      <c r="FI20" s="88"/>
      <c r="FJ20" s="89"/>
      <c r="FK20" s="89"/>
    </row>
    <row r="21" spans="1:167" ht="18.75" x14ac:dyDescent="0.25">
      <c r="A21" s="19">
        <v>11</v>
      </c>
      <c r="B21" s="19">
        <v>73651</v>
      </c>
      <c r="C21" s="19" t="s">
        <v>128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memahami namun perlu peningkatan pada kemapuan menganalisis pada materi suggestion &amp; offer, surat, caption, news item, if clause dan prosedur.</v>
      </c>
      <c r="K21" s="28">
        <f t="shared" si="5"/>
        <v>79.833333333333329</v>
      </c>
      <c r="L21" s="28" t="str">
        <f t="shared" si="6"/>
        <v>B</v>
      </c>
      <c r="M21" s="28">
        <f t="shared" si="7"/>
        <v>79.833333333333329</v>
      </c>
      <c r="N21" s="28" t="str">
        <f t="shared" si="8"/>
        <v>B</v>
      </c>
      <c r="O21" s="36">
        <v>2</v>
      </c>
      <c r="P21" s="28" t="str">
        <f t="shared" si="9"/>
        <v>Perlu peningkatan keterampulan berkomunikasi dan mempresentasikan materi suggestion &amp; offer, surat, caption, news item, if clause dan prosedur.</v>
      </c>
      <c r="Q21" s="39"/>
      <c r="R21" s="39" t="s">
        <v>8</v>
      </c>
      <c r="S21" s="18"/>
      <c r="T21" s="50">
        <v>70</v>
      </c>
      <c r="U21" s="50">
        <v>75</v>
      </c>
      <c r="V21" s="50">
        <v>77</v>
      </c>
      <c r="W21" s="50">
        <v>76</v>
      </c>
      <c r="X21" s="51">
        <v>88</v>
      </c>
      <c r="Y21" s="52">
        <v>72</v>
      </c>
      <c r="Z21" s="1"/>
      <c r="AA21" s="1"/>
      <c r="AB21" s="1"/>
      <c r="AC21" s="1"/>
      <c r="AD21" s="1"/>
      <c r="AE21" s="18"/>
      <c r="AF21" s="41">
        <v>85</v>
      </c>
      <c r="AG21" s="41">
        <v>85</v>
      </c>
      <c r="AH21" s="41">
        <v>85</v>
      </c>
      <c r="AI21" s="43">
        <v>75</v>
      </c>
      <c r="AJ21" s="42">
        <v>77</v>
      </c>
      <c r="AK21" s="44">
        <v>72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6">
        <v>5</v>
      </c>
      <c r="FH21" s="88"/>
      <c r="FI21" s="88"/>
      <c r="FJ21" s="89">
        <v>28885</v>
      </c>
      <c r="FK21" s="89">
        <v>28895</v>
      </c>
    </row>
    <row r="22" spans="1:167" ht="18.75" x14ac:dyDescent="0.25">
      <c r="A22" s="19">
        <v>12</v>
      </c>
      <c r="B22" s="19">
        <v>73666</v>
      </c>
      <c r="C22" s="19" t="s">
        <v>129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memahami namun perlu peningkatan pada kemapuan menganalisis pada materi suggestion &amp; offer, surat, caption, news item, if clause dan prosedur.</v>
      </c>
      <c r="K22" s="28">
        <f t="shared" si="5"/>
        <v>76.333333333333329</v>
      </c>
      <c r="L22" s="28" t="str">
        <f t="shared" si="6"/>
        <v>B</v>
      </c>
      <c r="M22" s="28">
        <f t="shared" si="7"/>
        <v>76.333333333333329</v>
      </c>
      <c r="N22" s="28" t="str">
        <f t="shared" si="8"/>
        <v>B</v>
      </c>
      <c r="O22" s="36">
        <v>2</v>
      </c>
      <c r="P22" s="28" t="str">
        <f t="shared" si="9"/>
        <v>Perlu peningkatan keterampulan berkomunikasi dan mempresentasikan materi suggestion &amp; offer, surat, caption, news item, if clause dan prosedur.</v>
      </c>
      <c r="Q22" s="39"/>
      <c r="R22" s="39" t="s">
        <v>8</v>
      </c>
      <c r="S22" s="18"/>
      <c r="T22" s="50">
        <v>70</v>
      </c>
      <c r="U22" s="50">
        <v>77</v>
      </c>
      <c r="V22" s="50">
        <v>83</v>
      </c>
      <c r="W22" s="50">
        <v>84</v>
      </c>
      <c r="X22" s="51">
        <v>92</v>
      </c>
      <c r="Y22" s="52">
        <v>72</v>
      </c>
      <c r="Z22" s="1"/>
      <c r="AA22" s="1"/>
      <c r="AB22" s="1"/>
      <c r="AC22" s="1"/>
      <c r="AD22" s="1"/>
      <c r="AE22" s="18"/>
      <c r="AF22" s="41">
        <v>80</v>
      </c>
      <c r="AG22" s="41">
        <v>78</v>
      </c>
      <c r="AH22" s="41">
        <v>79</v>
      </c>
      <c r="AI22" s="43">
        <v>72</v>
      </c>
      <c r="AJ22" s="42">
        <v>77</v>
      </c>
      <c r="AK22" s="44">
        <v>72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6"/>
      <c r="FH22" s="88"/>
      <c r="FI22" s="88"/>
      <c r="FJ22" s="89"/>
      <c r="FK22" s="89"/>
    </row>
    <row r="23" spans="1:167" ht="18.75" x14ac:dyDescent="0.25">
      <c r="A23" s="19">
        <v>13</v>
      </c>
      <c r="B23" s="19">
        <v>73681</v>
      </c>
      <c r="C23" s="19" t="s">
        <v>130</v>
      </c>
      <c r="D23" s="18"/>
      <c r="E23" s="28">
        <f t="shared" si="0"/>
        <v>72</v>
      </c>
      <c r="F23" s="28" t="str">
        <f t="shared" si="1"/>
        <v>C</v>
      </c>
      <c r="G23" s="28">
        <f t="shared" si="2"/>
        <v>72</v>
      </c>
      <c r="H23" s="28" t="str">
        <f t="shared" si="3"/>
        <v>C</v>
      </c>
      <c r="I23" s="36">
        <v>3</v>
      </c>
      <c r="J23" s="28" t="str">
        <f t="shared" si="4"/>
        <v>Perlu peningkatan pada kemampuan memahami dan menganalisis pada materi suggestion &amp; offer, surat, caption, news item, if clause dan prosedur.</v>
      </c>
      <c r="K23" s="28">
        <f t="shared" si="5"/>
        <v>74.166666666666671</v>
      </c>
      <c r="L23" s="28" t="str">
        <f t="shared" si="6"/>
        <v>C</v>
      </c>
      <c r="M23" s="28">
        <f t="shared" si="7"/>
        <v>74.166666666666671</v>
      </c>
      <c r="N23" s="28" t="str">
        <f t="shared" si="8"/>
        <v>C</v>
      </c>
      <c r="O23" s="36">
        <v>2</v>
      </c>
      <c r="P23" s="28" t="str">
        <f t="shared" si="9"/>
        <v>Perlu peningkatan keterampulan berkomunikasi dan mempresentasikan materi suggestion &amp; offer, surat, caption, news item, if clause dan prosedur.</v>
      </c>
      <c r="Q23" s="39"/>
      <c r="R23" s="39" t="s">
        <v>9</v>
      </c>
      <c r="S23" s="18"/>
      <c r="T23" s="50">
        <v>90</v>
      </c>
      <c r="U23" s="50">
        <v>77</v>
      </c>
      <c r="V23" s="50">
        <v>75</v>
      </c>
      <c r="W23" s="50">
        <v>66</v>
      </c>
      <c r="X23" s="51">
        <v>76</v>
      </c>
      <c r="Y23" s="52">
        <v>50</v>
      </c>
      <c r="Z23" s="1"/>
      <c r="AA23" s="1"/>
      <c r="AB23" s="1"/>
      <c r="AC23" s="1"/>
      <c r="AD23" s="1"/>
      <c r="AE23" s="18"/>
      <c r="AF23" s="41">
        <v>70</v>
      </c>
      <c r="AG23" s="41">
        <v>77</v>
      </c>
      <c r="AH23" s="41">
        <v>78</v>
      </c>
      <c r="AI23" s="43">
        <v>68</v>
      </c>
      <c r="AJ23" s="42">
        <v>75</v>
      </c>
      <c r="AK23" s="44">
        <v>77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6">
        <v>6</v>
      </c>
      <c r="FH23" s="88"/>
      <c r="FI23" s="88"/>
      <c r="FJ23" s="89">
        <v>28886</v>
      </c>
      <c r="FK23" s="89">
        <v>28896</v>
      </c>
    </row>
    <row r="24" spans="1:167" ht="18.75" x14ac:dyDescent="0.25">
      <c r="A24" s="19">
        <v>14</v>
      </c>
      <c r="B24" s="19">
        <v>73696</v>
      </c>
      <c r="C24" s="19" t="s">
        <v>131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memahami namun perlu peningkatan pada kemapuan menganalisis pada materi suggestion &amp; offer, surat, caption, news item, if clause dan prosedur.</v>
      </c>
      <c r="K24" s="28">
        <f t="shared" si="5"/>
        <v>80.5</v>
      </c>
      <c r="L24" s="28" t="str">
        <f t="shared" si="6"/>
        <v>B</v>
      </c>
      <c r="M24" s="28">
        <f t="shared" si="7"/>
        <v>80.5</v>
      </c>
      <c r="N24" s="28" t="str">
        <f t="shared" si="8"/>
        <v>B</v>
      </c>
      <c r="O24" s="36">
        <v>2</v>
      </c>
      <c r="P24" s="28" t="str">
        <f t="shared" si="9"/>
        <v>Perlu peningkatan keterampulan berkomunikasi dan mempresentasikan materi suggestion &amp; offer, surat, caption, news item, if clause dan prosedur.</v>
      </c>
      <c r="Q24" s="39"/>
      <c r="R24" s="39" t="s">
        <v>8</v>
      </c>
      <c r="S24" s="18"/>
      <c r="T24" s="50">
        <v>70</v>
      </c>
      <c r="U24" s="50">
        <v>75</v>
      </c>
      <c r="V24" s="50">
        <v>78</v>
      </c>
      <c r="W24" s="50">
        <v>74</v>
      </c>
      <c r="X24" s="51">
        <v>78</v>
      </c>
      <c r="Y24" s="52">
        <v>80</v>
      </c>
      <c r="Z24" s="1"/>
      <c r="AA24" s="1"/>
      <c r="AB24" s="1"/>
      <c r="AC24" s="1"/>
      <c r="AD24" s="1"/>
      <c r="AE24" s="18"/>
      <c r="AF24" s="41">
        <v>85</v>
      </c>
      <c r="AG24" s="41">
        <v>85</v>
      </c>
      <c r="AH24" s="41">
        <v>90</v>
      </c>
      <c r="AI24" s="43">
        <v>76</v>
      </c>
      <c r="AJ24" s="42">
        <v>77</v>
      </c>
      <c r="AK24" s="44">
        <v>70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6"/>
      <c r="FH24" s="88"/>
      <c r="FI24" s="88"/>
      <c r="FJ24" s="89"/>
      <c r="FK24" s="89"/>
    </row>
    <row r="25" spans="1:167" ht="18.75" x14ac:dyDescent="0.25">
      <c r="A25" s="19">
        <v>15</v>
      </c>
      <c r="B25" s="19">
        <v>73711</v>
      </c>
      <c r="C25" s="19" t="s">
        <v>132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memahami namun perlu peningkatan pada kemapuan menganalisis pada materi suggestion &amp; offer, surat, caption, news item, if clause dan prosedur.</v>
      </c>
      <c r="K25" s="28">
        <f t="shared" si="5"/>
        <v>80.666666666666671</v>
      </c>
      <c r="L25" s="28" t="str">
        <f t="shared" si="6"/>
        <v>B</v>
      </c>
      <c r="M25" s="28">
        <f t="shared" si="7"/>
        <v>80.666666666666671</v>
      </c>
      <c r="N25" s="28" t="str">
        <f t="shared" si="8"/>
        <v>B</v>
      </c>
      <c r="O25" s="36">
        <v>2</v>
      </c>
      <c r="P25" s="28" t="str">
        <f t="shared" si="9"/>
        <v>Perlu peningkatan keterampulan berkomunikasi dan mempresentasikan materi suggestion &amp; offer, surat, caption, news item, if clause dan prosedur.</v>
      </c>
      <c r="Q25" s="39"/>
      <c r="R25" s="39" t="s">
        <v>8</v>
      </c>
      <c r="S25" s="18"/>
      <c r="T25" s="50">
        <v>78</v>
      </c>
      <c r="U25" s="50">
        <v>78</v>
      </c>
      <c r="V25" s="50">
        <v>70</v>
      </c>
      <c r="W25" s="50">
        <v>80</v>
      </c>
      <c r="X25" s="51">
        <v>78</v>
      </c>
      <c r="Y25" s="52">
        <v>72</v>
      </c>
      <c r="Z25" s="1"/>
      <c r="AA25" s="1"/>
      <c r="AB25" s="1"/>
      <c r="AC25" s="1"/>
      <c r="AD25" s="1"/>
      <c r="AE25" s="18"/>
      <c r="AF25" s="41">
        <v>80</v>
      </c>
      <c r="AG25" s="41">
        <v>85</v>
      </c>
      <c r="AH25" s="41">
        <v>90</v>
      </c>
      <c r="AI25" s="43">
        <v>75</v>
      </c>
      <c r="AJ25" s="42">
        <v>77</v>
      </c>
      <c r="AK25" s="44">
        <v>77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8" t="s">
        <v>80</v>
      </c>
      <c r="FD25" s="58"/>
      <c r="FE25" s="58"/>
      <c r="FG25" s="86">
        <v>7</v>
      </c>
      <c r="FH25" s="88"/>
      <c r="FI25" s="88"/>
      <c r="FJ25" s="89">
        <v>28887</v>
      </c>
      <c r="FK25" s="89">
        <v>28897</v>
      </c>
    </row>
    <row r="26" spans="1:167" ht="18.75" x14ac:dyDescent="0.25">
      <c r="A26" s="19">
        <v>16</v>
      </c>
      <c r="B26" s="19">
        <v>73726</v>
      </c>
      <c r="C26" s="19" t="s">
        <v>133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memahami dan menganalisis pada materi suggestion &amp; offer, surat, caption, news item, if clause dan prosedur.</v>
      </c>
      <c r="K26" s="28">
        <f t="shared" si="5"/>
        <v>80.166666666666671</v>
      </c>
      <c r="L26" s="28" t="str">
        <f t="shared" si="6"/>
        <v>B</v>
      </c>
      <c r="M26" s="28">
        <f t="shared" si="7"/>
        <v>80.166666666666671</v>
      </c>
      <c r="N26" s="28" t="str">
        <f t="shared" si="8"/>
        <v>B</v>
      </c>
      <c r="O26" s="36">
        <v>2</v>
      </c>
      <c r="P26" s="28" t="str">
        <f t="shared" si="9"/>
        <v>Perlu peningkatan keterampulan berkomunikasi dan mempresentasikan materi suggestion &amp; offer, surat, caption, news item, if clause dan prosedur.</v>
      </c>
      <c r="Q26" s="39"/>
      <c r="R26" s="39" t="s">
        <v>8</v>
      </c>
      <c r="S26" s="18"/>
      <c r="T26" s="50">
        <v>90</v>
      </c>
      <c r="U26" s="50">
        <v>92</v>
      </c>
      <c r="V26" s="50">
        <v>88</v>
      </c>
      <c r="W26" s="50">
        <v>95</v>
      </c>
      <c r="X26" s="51">
        <v>84</v>
      </c>
      <c r="Y26" s="52">
        <v>98</v>
      </c>
      <c r="Z26" s="1"/>
      <c r="AA26" s="1"/>
      <c r="AB26" s="1"/>
      <c r="AC26" s="1"/>
      <c r="AD26" s="1"/>
      <c r="AE26" s="18"/>
      <c r="AF26" s="41">
        <v>85</v>
      </c>
      <c r="AG26" s="41">
        <v>80</v>
      </c>
      <c r="AH26" s="41">
        <v>85</v>
      </c>
      <c r="AI26" s="43">
        <v>75</v>
      </c>
      <c r="AJ26" s="42">
        <v>83</v>
      </c>
      <c r="AK26" s="44">
        <v>73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6"/>
      <c r="FH26" s="88"/>
      <c r="FI26" s="88"/>
      <c r="FJ26" s="89"/>
      <c r="FK26" s="89"/>
    </row>
    <row r="27" spans="1:167" ht="18.75" x14ac:dyDescent="0.25">
      <c r="A27" s="19">
        <v>17</v>
      </c>
      <c r="B27" s="19">
        <v>79996</v>
      </c>
      <c r="C27" s="19" t="s">
        <v>134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memahami namun perlu peningkatan pada kemapuan menganalisis pada materi suggestion &amp; offer, surat, caption, news item, if clause dan prosedur.</v>
      </c>
      <c r="K27" s="28">
        <f t="shared" si="5"/>
        <v>77.666666666666671</v>
      </c>
      <c r="L27" s="28" t="str">
        <f t="shared" si="6"/>
        <v>B</v>
      </c>
      <c r="M27" s="28">
        <f t="shared" si="7"/>
        <v>77.666666666666671</v>
      </c>
      <c r="N27" s="28" t="str">
        <f t="shared" si="8"/>
        <v>B</v>
      </c>
      <c r="O27" s="36">
        <v>2</v>
      </c>
      <c r="P27" s="28" t="str">
        <f t="shared" si="9"/>
        <v>Perlu peningkatan keterampulan berkomunikasi dan mempresentasikan materi suggestion &amp; offer, surat, caption, news item, if clause dan prosedur.</v>
      </c>
      <c r="Q27" s="39"/>
      <c r="R27" s="39" t="s">
        <v>8</v>
      </c>
      <c r="S27" s="18"/>
      <c r="T27" s="50">
        <v>70</v>
      </c>
      <c r="U27" s="50">
        <v>75</v>
      </c>
      <c r="V27" s="50">
        <v>75</v>
      </c>
      <c r="W27" s="50">
        <v>100</v>
      </c>
      <c r="X27" s="51">
        <v>64</v>
      </c>
      <c r="Y27" s="52">
        <v>80</v>
      </c>
      <c r="Z27" s="1"/>
      <c r="AA27" s="1"/>
      <c r="AB27" s="1"/>
      <c r="AC27" s="1"/>
      <c r="AD27" s="1"/>
      <c r="AE27" s="18"/>
      <c r="AF27" s="41">
        <v>75</v>
      </c>
      <c r="AG27" s="41">
        <v>80</v>
      </c>
      <c r="AH27" s="41">
        <v>85</v>
      </c>
      <c r="AI27" s="43">
        <v>76</v>
      </c>
      <c r="AJ27" s="42">
        <v>80</v>
      </c>
      <c r="AK27" s="44">
        <v>70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6">
        <v>8</v>
      </c>
      <c r="FH27" s="88"/>
      <c r="FI27" s="88"/>
      <c r="FJ27" s="89">
        <v>28888</v>
      </c>
      <c r="FK27" s="89">
        <v>28898</v>
      </c>
    </row>
    <row r="28" spans="1:167" ht="18.75" x14ac:dyDescent="0.25">
      <c r="A28" s="19">
        <v>18</v>
      </c>
      <c r="B28" s="19">
        <v>73741</v>
      </c>
      <c r="C28" s="19" t="s">
        <v>135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memahami namun perlu peningkatan pada kemapuan menganalisis pada materi suggestion &amp; offer, surat, caption, news item, if clause dan prosedur.</v>
      </c>
      <c r="K28" s="28">
        <f t="shared" si="5"/>
        <v>80.166666666666671</v>
      </c>
      <c r="L28" s="28" t="str">
        <f t="shared" si="6"/>
        <v>B</v>
      </c>
      <c r="M28" s="28">
        <f t="shared" si="7"/>
        <v>80.166666666666671</v>
      </c>
      <c r="N28" s="28" t="str">
        <f t="shared" si="8"/>
        <v>B</v>
      </c>
      <c r="O28" s="36">
        <v>2</v>
      </c>
      <c r="P28" s="28" t="str">
        <f t="shared" si="9"/>
        <v>Perlu peningkatan keterampulan berkomunikasi dan mempresentasikan materi suggestion &amp; offer, surat, caption, news item, if clause dan prosedur.</v>
      </c>
      <c r="Q28" s="39"/>
      <c r="R28" s="39" t="s">
        <v>8</v>
      </c>
      <c r="S28" s="18"/>
      <c r="T28" s="50">
        <v>100</v>
      </c>
      <c r="U28" s="50">
        <v>77</v>
      </c>
      <c r="V28" s="50">
        <v>70</v>
      </c>
      <c r="W28" s="50">
        <v>80</v>
      </c>
      <c r="X28" s="51">
        <v>76</v>
      </c>
      <c r="Y28" s="52">
        <v>72</v>
      </c>
      <c r="Z28" s="1"/>
      <c r="AA28" s="1"/>
      <c r="AB28" s="1"/>
      <c r="AC28" s="1"/>
      <c r="AD28" s="1"/>
      <c r="AE28" s="18"/>
      <c r="AF28" s="41">
        <v>85</v>
      </c>
      <c r="AG28" s="41">
        <v>85</v>
      </c>
      <c r="AH28" s="41">
        <v>90</v>
      </c>
      <c r="AI28" s="43">
        <v>72</v>
      </c>
      <c r="AJ28" s="42">
        <v>77</v>
      </c>
      <c r="AK28" s="44">
        <v>72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6"/>
      <c r="FH28" s="88"/>
      <c r="FI28" s="88"/>
      <c r="FJ28" s="89"/>
      <c r="FK28" s="89"/>
    </row>
    <row r="29" spans="1:167" ht="18.75" x14ac:dyDescent="0.25">
      <c r="A29" s="19">
        <v>19</v>
      </c>
      <c r="B29" s="19">
        <v>73756</v>
      </c>
      <c r="C29" s="19" t="s">
        <v>136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memahami dan menganalisis pada materi suggestion &amp; offer, surat, caption, news item, if clause dan prosedur.</v>
      </c>
      <c r="K29" s="28">
        <f t="shared" si="5"/>
        <v>79.666666666666671</v>
      </c>
      <c r="L29" s="28" t="str">
        <f t="shared" si="6"/>
        <v>B</v>
      </c>
      <c r="M29" s="28">
        <f t="shared" si="7"/>
        <v>79.666666666666671</v>
      </c>
      <c r="N29" s="28" t="str">
        <f t="shared" si="8"/>
        <v>B</v>
      </c>
      <c r="O29" s="36">
        <v>2</v>
      </c>
      <c r="P29" s="28" t="str">
        <f t="shared" si="9"/>
        <v>Perlu peningkatan keterampulan berkomunikasi dan mempresentasikan materi suggestion &amp; offer, surat, caption, news item, if clause dan prosedur.</v>
      </c>
      <c r="Q29" s="39"/>
      <c r="R29" s="39" t="s">
        <v>8</v>
      </c>
      <c r="S29" s="18"/>
      <c r="T29" s="50">
        <v>100</v>
      </c>
      <c r="U29" s="50">
        <v>80</v>
      </c>
      <c r="V29" s="50">
        <v>86</v>
      </c>
      <c r="W29" s="50">
        <v>83</v>
      </c>
      <c r="X29" s="51">
        <v>94</v>
      </c>
      <c r="Y29" s="52">
        <v>80</v>
      </c>
      <c r="Z29" s="1"/>
      <c r="AA29" s="1"/>
      <c r="AB29" s="1"/>
      <c r="AC29" s="1"/>
      <c r="AD29" s="1"/>
      <c r="AE29" s="18"/>
      <c r="AF29" s="41">
        <v>80</v>
      </c>
      <c r="AG29" s="41">
        <v>85</v>
      </c>
      <c r="AH29" s="41">
        <v>90</v>
      </c>
      <c r="AI29" s="43">
        <v>76</v>
      </c>
      <c r="AJ29" s="42">
        <v>77</v>
      </c>
      <c r="AK29" s="44">
        <v>70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6">
        <v>9</v>
      </c>
      <c r="FH29" s="88"/>
      <c r="FI29" s="88"/>
      <c r="FJ29" s="89">
        <v>28889</v>
      </c>
      <c r="FK29" s="89">
        <v>28899</v>
      </c>
    </row>
    <row r="30" spans="1:167" ht="18.75" x14ac:dyDescent="0.25">
      <c r="A30" s="19">
        <v>20</v>
      </c>
      <c r="B30" s="19">
        <v>73771</v>
      </c>
      <c r="C30" s="19" t="s">
        <v>137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memahami dan menganalisis pada materi suggestion &amp; offer, surat, caption, news item, if clause dan prosedur.</v>
      </c>
      <c r="K30" s="28">
        <f t="shared" si="5"/>
        <v>79.833333333333329</v>
      </c>
      <c r="L30" s="28" t="str">
        <f t="shared" si="6"/>
        <v>B</v>
      </c>
      <c r="M30" s="28">
        <f t="shared" si="7"/>
        <v>79.833333333333329</v>
      </c>
      <c r="N30" s="28" t="str">
        <f t="shared" si="8"/>
        <v>B</v>
      </c>
      <c r="O30" s="36">
        <v>2</v>
      </c>
      <c r="P30" s="28" t="str">
        <f t="shared" si="9"/>
        <v>Perlu peningkatan keterampulan berkomunikasi dan mempresentasikan materi suggestion &amp; offer, surat, caption, news item, if clause dan prosedur.</v>
      </c>
      <c r="Q30" s="39"/>
      <c r="R30" s="39" t="s">
        <v>8</v>
      </c>
      <c r="S30" s="18"/>
      <c r="T30" s="50">
        <v>90</v>
      </c>
      <c r="U30" s="50">
        <v>88</v>
      </c>
      <c r="V30" s="50">
        <v>87</v>
      </c>
      <c r="W30" s="50">
        <v>85</v>
      </c>
      <c r="X30" s="51">
        <v>85</v>
      </c>
      <c r="Y30" s="52">
        <v>82</v>
      </c>
      <c r="Z30" s="1"/>
      <c r="AA30" s="1"/>
      <c r="AB30" s="1"/>
      <c r="AC30" s="1"/>
      <c r="AD30" s="1"/>
      <c r="AE30" s="18"/>
      <c r="AF30" s="41">
        <v>80</v>
      </c>
      <c r="AG30" s="41">
        <v>85</v>
      </c>
      <c r="AH30" s="41">
        <v>90</v>
      </c>
      <c r="AI30" s="43">
        <v>72</v>
      </c>
      <c r="AJ30" s="42">
        <v>80</v>
      </c>
      <c r="AK30" s="44">
        <v>72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6"/>
      <c r="FH30" s="88"/>
      <c r="FI30" s="88"/>
      <c r="FJ30" s="89"/>
      <c r="FK30" s="89"/>
    </row>
    <row r="31" spans="1:167" ht="18.75" x14ac:dyDescent="0.25">
      <c r="A31" s="19">
        <v>21</v>
      </c>
      <c r="B31" s="19">
        <v>73786</v>
      </c>
      <c r="C31" s="19" t="s">
        <v>138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memahami namun perlu peningkatan pada kemapuan menganalisis pada materi suggestion &amp; offer, surat, caption, news item, if clause dan prosedur.</v>
      </c>
      <c r="K31" s="28">
        <f t="shared" si="5"/>
        <v>80.333333333333329</v>
      </c>
      <c r="L31" s="28" t="str">
        <f t="shared" si="6"/>
        <v>B</v>
      </c>
      <c r="M31" s="28">
        <f t="shared" si="7"/>
        <v>80.333333333333329</v>
      </c>
      <c r="N31" s="28" t="str">
        <f t="shared" si="8"/>
        <v>B</v>
      </c>
      <c r="O31" s="36">
        <v>2</v>
      </c>
      <c r="P31" s="28" t="str">
        <f t="shared" si="9"/>
        <v>Perlu peningkatan keterampulan berkomunikasi dan mempresentasikan materi suggestion &amp; offer, surat, caption, news item, if clause dan prosedur.</v>
      </c>
      <c r="Q31" s="39"/>
      <c r="R31" s="39" t="s">
        <v>8</v>
      </c>
      <c r="S31" s="18"/>
      <c r="T31" s="50">
        <v>100</v>
      </c>
      <c r="U31" s="50">
        <v>78</v>
      </c>
      <c r="V31" s="50">
        <v>83</v>
      </c>
      <c r="W31" s="50">
        <v>80</v>
      </c>
      <c r="X31" s="51">
        <v>88</v>
      </c>
      <c r="Y31" s="52">
        <v>75</v>
      </c>
      <c r="Z31" s="1"/>
      <c r="AA31" s="1"/>
      <c r="AB31" s="1"/>
      <c r="AC31" s="1"/>
      <c r="AD31" s="1"/>
      <c r="AE31" s="18"/>
      <c r="AF31" s="41">
        <v>85</v>
      </c>
      <c r="AG31" s="41">
        <v>80</v>
      </c>
      <c r="AH31" s="41">
        <v>85</v>
      </c>
      <c r="AI31" s="43">
        <v>75</v>
      </c>
      <c r="AJ31" s="42">
        <v>80</v>
      </c>
      <c r="AK31" s="44">
        <v>77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6">
        <v>10</v>
      </c>
      <c r="FH31" s="88"/>
      <c r="FI31" s="88"/>
      <c r="FJ31" s="89">
        <v>28890</v>
      </c>
      <c r="FK31" s="89">
        <v>28900</v>
      </c>
    </row>
    <row r="32" spans="1:167" ht="18.75" x14ac:dyDescent="0.25">
      <c r="A32" s="19">
        <v>22</v>
      </c>
      <c r="B32" s="19">
        <v>73801</v>
      </c>
      <c r="C32" s="19" t="s">
        <v>139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memahami dan menganalisis pada materi suggestion &amp; offer, surat, caption, news item, if clause dan prosedur.</v>
      </c>
      <c r="K32" s="28">
        <f t="shared" si="5"/>
        <v>81.166666666666671</v>
      </c>
      <c r="L32" s="28" t="str">
        <f t="shared" si="6"/>
        <v>B</v>
      </c>
      <c r="M32" s="28">
        <f t="shared" si="7"/>
        <v>81.166666666666671</v>
      </c>
      <c r="N32" s="28" t="str">
        <f t="shared" si="8"/>
        <v>B</v>
      </c>
      <c r="O32" s="36">
        <v>2</v>
      </c>
      <c r="P32" s="28" t="str">
        <f t="shared" si="9"/>
        <v>Perlu peningkatan keterampulan berkomunikasi dan mempresentasikan materi suggestion &amp; offer, surat, caption, news item, if clause dan prosedur.</v>
      </c>
      <c r="Q32" s="39"/>
      <c r="R32" s="39" t="s">
        <v>8</v>
      </c>
      <c r="S32" s="18"/>
      <c r="T32" s="50">
        <v>100</v>
      </c>
      <c r="U32" s="50">
        <v>85</v>
      </c>
      <c r="V32" s="50">
        <v>91</v>
      </c>
      <c r="W32" s="50">
        <v>80</v>
      </c>
      <c r="X32" s="51">
        <v>98</v>
      </c>
      <c r="Y32" s="52">
        <v>72</v>
      </c>
      <c r="Z32" s="1"/>
      <c r="AA32" s="1"/>
      <c r="AB32" s="1"/>
      <c r="AC32" s="1"/>
      <c r="AD32" s="1"/>
      <c r="AE32" s="18"/>
      <c r="AF32" s="41">
        <v>85</v>
      </c>
      <c r="AG32" s="41">
        <v>85</v>
      </c>
      <c r="AH32" s="41">
        <v>90</v>
      </c>
      <c r="AI32" s="43">
        <v>75</v>
      </c>
      <c r="AJ32" s="42">
        <v>77</v>
      </c>
      <c r="AK32" s="44">
        <v>75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6"/>
      <c r="FH32" s="89"/>
      <c r="FI32" s="89"/>
      <c r="FJ32" s="89"/>
      <c r="FK32" s="89"/>
    </row>
    <row r="33" spans="1:157" ht="18.75" x14ac:dyDescent="0.25">
      <c r="A33" s="19">
        <v>23</v>
      </c>
      <c r="B33" s="19">
        <v>74551</v>
      </c>
      <c r="C33" s="19" t="s">
        <v>140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kemampuan memahami namun perlu peningkatan pada kemapuan menganalisis pada materi suggestion &amp; offer, surat, caption, news item, if clause dan prosedur.</v>
      </c>
      <c r="K33" s="28">
        <f t="shared" si="5"/>
        <v>75.833333333333329</v>
      </c>
      <c r="L33" s="28" t="str">
        <f t="shared" si="6"/>
        <v>B</v>
      </c>
      <c r="M33" s="28">
        <f t="shared" si="7"/>
        <v>75.833333333333329</v>
      </c>
      <c r="N33" s="28" t="str">
        <f t="shared" si="8"/>
        <v>B</v>
      </c>
      <c r="O33" s="36">
        <v>2</v>
      </c>
      <c r="P33" s="28" t="str">
        <f t="shared" si="9"/>
        <v>Perlu peningkatan keterampulan berkomunikasi dan mempresentasikan materi suggestion &amp; offer, surat, caption, news item, if clause dan prosedur.</v>
      </c>
      <c r="Q33" s="39"/>
      <c r="R33" s="39" t="s">
        <v>8</v>
      </c>
      <c r="S33" s="18"/>
      <c r="T33" s="50">
        <v>75</v>
      </c>
      <c r="U33" s="50">
        <v>79</v>
      </c>
      <c r="V33" s="50">
        <v>80</v>
      </c>
      <c r="W33" s="50">
        <v>82</v>
      </c>
      <c r="X33" s="51">
        <v>76</v>
      </c>
      <c r="Y33" s="52">
        <v>70</v>
      </c>
      <c r="Z33" s="1"/>
      <c r="AA33" s="1"/>
      <c r="AB33" s="1"/>
      <c r="AC33" s="1"/>
      <c r="AD33" s="1"/>
      <c r="AE33" s="18"/>
      <c r="AF33" s="41">
        <v>70</v>
      </c>
      <c r="AG33" s="41">
        <v>77</v>
      </c>
      <c r="AH33" s="41">
        <v>85</v>
      </c>
      <c r="AI33" s="43">
        <v>78</v>
      </c>
      <c r="AJ33" s="42">
        <v>75</v>
      </c>
      <c r="AK33" s="44">
        <v>70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8.75" x14ac:dyDescent="0.25">
      <c r="A34" s="19">
        <v>24</v>
      </c>
      <c r="B34" s="19">
        <v>73816</v>
      </c>
      <c r="C34" s="19" t="s">
        <v>141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memahami namun perlu peningkatan pada kemapuan menganalisis pada materi suggestion &amp; offer, surat, caption, news item, if clause dan prosedur.</v>
      </c>
      <c r="K34" s="28">
        <f t="shared" si="5"/>
        <v>77.166666666666671</v>
      </c>
      <c r="L34" s="28" t="str">
        <f t="shared" si="6"/>
        <v>B</v>
      </c>
      <c r="M34" s="28">
        <f t="shared" si="7"/>
        <v>77.166666666666671</v>
      </c>
      <c r="N34" s="28" t="str">
        <f t="shared" si="8"/>
        <v>B</v>
      </c>
      <c r="O34" s="36">
        <v>2</v>
      </c>
      <c r="P34" s="28" t="str">
        <f t="shared" si="9"/>
        <v>Perlu peningkatan keterampulan berkomunikasi dan mempresentasikan materi suggestion &amp; offer, surat, caption, news item, if clause dan prosedur.</v>
      </c>
      <c r="Q34" s="39"/>
      <c r="R34" s="39" t="s">
        <v>8</v>
      </c>
      <c r="S34" s="18"/>
      <c r="T34" s="50">
        <v>75</v>
      </c>
      <c r="U34" s="50">
        <v>77</v>
      </c>
      <c r="V34" s="50">
        <v>70</v>
      </c>
      <c r="W34" s="50">
        <v>86</v>
      </c>
      <c r="X34" s="51">
        <v>80</v>
      </c>
      <c r="Y34" s="52">
        <v>72</v>
      </c>
      <c r="Z34" s="1"/>
      <c r="AA34" s="1"/>
      <c r="AB34" s="1"/>
      <c r="AC34" s="1"/>
      <c r="AD34" s="1"/>
      <c r="AE34" s="18"/>
      <c r="AF34" s="41">
        <v>72</v>
      </c>
      <c r="AG34" s="41">
        <v>77</v>
      </c>
      <c r="AH34" s="41">
        <v>85</v>
      </c>
      <c r="AI34" s="43">
        <v>72</v>
      </c>
      <c r="AJ34" s="42">
        <v>77</v>
      </c>
      <c r="AK34" s="44">
        <v>80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8.75" x14ac:dyDescent="0.25">
      <c r="A35" s="19">
        <v>25</v>
      </c>
      <c r="B35" s="19">
        <v>73831</v>
      </c>
      <c r="C35" s="19" t="s">
        <v>142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memahami namun perlu peningkatan pada kemapuan menganalisis pada materi suggestion &amp; offer, surat, caption, news item, if clause dan prosedur.</v>
      </c>
      <c r="K35" s="28">
        <f t="shared" si="5"/>
        <v>82.166666666666671</v>
      </c>
      <c r="L35" s="28" t="str">
        <f t="shared" si="6"/>
        <v>B</v>
      </c>
      <c r="M35" s="28">
        <f t="shared" si="7"/>
        <v>82.166666666666671</v>
      </c>
      <c r="N35" s="28" t="str">
        <f t="shared" si="8"/>
        <v>B</v>
      </c>
      <c r="O35" s="36">
        <v>2</v>
      </c>
      <c r="P35" s="28" t="str">
        <f t="shared" si="9"/>
        <v>Perlu peningkatan keterampulan berkomunikasi dan mempresentasikan materi suggestion &amp; offer, surat, caption, news item, if clause dan prosedur.</v>
      </c>
      <c r="Q35" s="39"/>
      <c r="R35" s="39" t="s">
        <v>8</v>
      </c>
      <c r="S35" s="18"/>
      <c r="T35" s="50">
        <v>80</v>
      </c>
      <c r="U35" s="50">
        <v>85</v>
      </c>
      <c r="V35" s="50">
        <v>82</v>
      </c>
      <c r="W35" s="50">
        <v>90</v>
      </c>
      <c r="X35" s="51">
        <v>80</v>
      </c>
      <c r="Y35" s="52">
        <v>77</v>
      </c>
      <c r="Z35" s="1"/>
      <c r="AA35" s="1"/>
      <c r="AB35" s="1"/>
      <c r="AC35" s="1"/>
      <c r="AD35" s="1"/>
      <c r="AE35" s="18"/>
      <c r="AF35" s="41">
        <v>80</v>
      </c>
      <c r="AG35" s="41">
        <v>85</v>
      </c>
      <c r="AH35" s="41">
        <v>90</v>
      </c>
      <c r="AI35" s="43">
        <v>84</v>
      </c>
      <c r="AJ35" s="42">
        <v>77</v>
      </c>
      <c r="AK35" s="44">
        <v>77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8.75" x14ac:dyDescent="0.25">
      <c r="A36" s="19">
        <v>26</v>
      </c>
      <c r="B36" s="19">
        <v>73846</v>
      </c>
      <c r="C36" s="19" t="s">
        <v>143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memahami dan menganalisis pada materi suggestion &amp; offer, surat, caption, news item, if clause dan prosedur.</v>
      </c>
      <c r="K36" s="28">
        <f t="shared" si="5"/>
        <v>80.166666666666671</v>
      </c>
      <c r="L36" s="28" t="str">
        <f t="shared" si="6"/>
        <v>B</v>
      </c>
      <c r="M36" s="28">
        <f t="shared" si="7"/>
        <v>80.166666666666671</v>
      </c>
      <c r="N36" s="28" t="str">
        <f t="shared" si="8"/>
        <v>B</v>
      </c>
      <c r="O36" s="36">
        <v>2</v>
      </c>
      <c r="P36" s="28" t="str">
        <f t="shared" si="9"/>
        <v>Perlu peningkatan keterampulan berkomunikasi dan mempresentasikan materi suggestion &amp; offer, surat, caption, news item, if clause dan prosedur.</v>
      </c>
      <c r="Q36" s="39"/>
      <c r="R36" s="39" t="s">
        <v>8</v>
      </c>
      <c r="S36" s="18"/>
      <c r="T36" s="50">
        <v>80</v>
      </c>
      <c r="U36" s="50">
        <v>90</v>
      </c>
      <c r="V36" s="50">
        <v>105</v>
      </c>
      <c r="W36" s="50">
        <v>88</v>
      </c>
      <c r="X36" s="51">
        <v>78</v>
      </c>
      <c r="Y36" s="52">
        <v>72</v>
      </c>
      <c r="Z36" s="1"/>
      <c r="AA36" s="1"/>
      <c r="AB36" s="1"/>
      <c r="AC36" s="1"/>
      <c r="AD36" s="1"/>
      <c r="AE36" s="18"/>
      <c r="AF36" s="41">
        <v>78</v>
      </c>
      <c r="AG36" s="41">
        <v>85</v>
      </c>
      <c r="AH36" s="41">
        <v>90</v>
      </c>
      <c r="AI36" s="43">
        <v>75</v>
      </c>
      <c r="AJ36" s="42">
        <v>77</v>
      </c>
      <c r="AK36" s="44">
        <v>76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8.75" x14ac:dyDescent="0.25">
      <c r="A37" s="19">
        <v>27</v>
      </c>
      <c r="B37" s="19">
        <v>73861</v>
      </c>
      <c r="C37" s="19" t="s">
        <v>144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suggestion &amp; offer, surat, caption, news item, if clause dan prosedur.</v>
      </c>
      <c r="K37" s="28">
        <f t="shared" si="5"/>
        <v>78.166666666666671</v>
      </c>
      <c r="L37" s="28" t="str">
        <f t="shared" si="6"/>
        <v>B</v>
      </c>
      <c r="M37" s="28">
        <f t="shared" si="7"/>
        <v>78.166666666666671</v>
      </c>
      <c r="N37" s="28" t="str">
        <f t="shared" si="8"/>
        <v>B</v>
      </c>
      <c r="O37" s="36">
        <v>2</v>
      </c>
      <c r="P37" s="28" t="str">
        <f t="shared" si="9"/>
        <v>Perlu peningkatan keterampulan berkomunikasi dan mempresentasikan materi suggestion &amp; offer, surat, caption, news item, if clause dan prosedur.</v>
      </c>
      <c r="Q37" s="39"/>
      <c r="R37" s="39" t="s">
        <v>8</v>
      </c>
      <c r="S37" s="18"/>
      <c r="T37" s="50">
        <v>90</v>
      </c>
      <c r="U37" s="50">
        <v>88</v>
      </c>
      <c r="V37" s="50">
        <v>85</v>
      </c>
      <c r="W37" s="50">
        <v>82</v>
      </c>
      <c r="X37" s="51">
        <v>80</v>
      </c>
      <c r="Y37" s="52">
        <v>82</v>
      </c>
      <c r="Z37" s="1"/>
      <c r="AA37" s="1"/>
      <c r="AB37" s="1"/>
      <c r="AC37" s="1"/>
      <c r="AD37" s="1"/>
      <c r="AE37" s="18"/>
      <c r="AF37" s="41">
        <v>85</v>
      </c>
      <c r="AG37" s="41">
        <v>80</v>
      </c>
      <c r="AH37" s="41">
        <v>85</v>
      </c>
      <c r="AI37" s="43">
        <v>72</v>
      </c>
      <c r="AJ37" s="42">
        <v>77</v>
      </c>
      <c r="AK37" s="44">
        <v>70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8.75" x14ac:dyDescent="0.25">
      <c r="A38" s="19">
        <v>28</v>
      </c>
      <c r="B38" s="19">
        <v>73876</v>
      </c>
      <c r="C38" s="19" t="s">
        <v>145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memahami namun perlu peningkatan pada kemapuan menganalisis pada materi suggestion &amp; offer, surat, caption, news item, if clause dan prosedur.</v>
      </c>
      <c r="K38" s="28">
        <f t="shared" si="5"/>
        <v>80.166666666666671</v>
      </c>
      <c r="L38" s="28" t="str">
        <f t="shared" si="6"/>
        <v>B</v>
      </c>
      <c r="M38" s="28">
        <f t="shared" si="7"/>
        <v>80.166666666666671</v>
      </c>
      <c r="N38" s="28" t="str">
        <f t="shared" si="8"/>
        <v>B</v>
      </c>
      <c r="O38" s="36">
        <v>2</v>
      </c>
      <c r="P38" s="28" t="str">
        <f t="shared" si="9"/>
        <v>Perlu peningkatan keterampulan berkomunikasi dan mempresentasikan materi suggestion &amp; offer, surat, caption, news item, if clause dan prosedur.</v>
      </c>
      <c r="Q38" s="39"/>
      <c r="R38" s="39" t="s">
        <v>8</v>
      </c>
      <c r="S38" s="18"/>
      <c r="T38" s="50">
        <v>75</v>
      </c>
      <c r="U38" s="50">
        <v>75</v>
      </c>
      <c r="V38" s="50">
        <v>70</v>
      </c>
      <c r="W38" s="50">
        <v>86</v>
      </c>
      <c r="X38" s="51">
        <v>84</v>
      </c>
      <c r="Y38" s="52">
        <v>72</v>
      </c>
      <c r="Z38" s="1"/>
      <c r="AA38" s="1"/>
      <c r="AB38" s="1"/>
      <c r="AC38" s="1"/>
      <c r="AD38" s="1"/>
      <c r="AE38" s="18"/>
      <c r="AF38" s="41">
        <v>70</v>
      </c>
      <c r="AG38" s="41">
        <v>85</v>
      </c>
      <c r="AH38" s="41">
        <v>90</v>
      </c>
      <c r="AI38" s="43">
        <v>84</v>
      </c>
      <c r="AJ38" s="42">
        <v>77</v>
      </c>
      <c r="AK38" s="44">
        <v>75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8.75" x14ac:dyDescent="0.25">
      <c r="A39" s="19">
        <v>29</v>
      </c>
      <c r="B39" s="19">
        <v>74566</v>
      </c>
      <c r="C39" s="19" t="s">
        <v>146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memahami namun perlu peningkatan pada kemapuan menganalisis pada materi suggestion &amp; offer, surat, caption, news item, if clause dan prosedur.</v>
      </c>
      <c r="K39" s="28">
        <f t="shared" si="5"/>
        <v>75.333333333333329</v>
      </c>
      <c r="L39" s="28" t="str">
        <f t="shared" si="6"/>
        <v>B</v>
      </c>
      <c r="M39" s="28">
        <f t="shared" si="7"/>
        <v>75.333333333333329</v>
      </c>
      <c r="N39" s="28" t="str">
        <f t="shared" si="8"/>
        <v>B</v>
      </c>
      <c r="O39" s="36">
        <v>2</v>
      </c>
      <c r="P39" s="28" t="str">
        <f t="shared" si="9"/>
        <v>Perlu peningkatan keterampulan berkomunikasi dan mempresentasikan materi suggestion &amp; offer, surat, caption, news item, if clause dan prosedur.</v>
      </c>
      <c r="Q39" s="39"/>
      <c r="R39" s="39" t="s">
        <v>8</v>
      </c>
      <c r="S39" s="18"/>
      <c r="T39" s="50">
        <v>73</v>
      </c>
      <c r="U39" s="50">
        <v>75</v>
      </c>
      <c r="V39" s="50">
        <v>70</v>
      </c>
      <c r="W39" s="50">
        <v>85</v>
      </c>
      <c r="X39" s="51">
        <v>72</v>
      </c>
      <c r="Y39" s="52">
        <v>78</v>
      </c>
      <c r="Z39" s="1"/>
      <c r="AA39" s="1"/>
      <c r="AB39" s="1"/>
      <c r="AC39" s="1"/>
      <c r="AD39" s="1"/>
      <c r="AE39" s="18"/>
      <c r="AF39" s="41">
        <v>75</v>
      </c>
      <c r="AG39" s="41">
        <v>77</v>
      </c>
      <c r="AH39" s="41">
        <v>82</v>
      </c>
      <c r="AI39" s="43">
        <v>68</v>
      </c>
      <c r="AJ39" s="42">
        <v>80</v>
      </c>
      <c r="AK39" s="44">
        <v>70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8.75" x14ac:dyDescent="0.25">
      <c r="A40" s="19">
        <v>30</v>
      </c>
      <c r="B40" s="19">
        <v>73891</v>
      </c>
      <c r="C40" s="19" t="s">
        <v>147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memahami dan menganalisis pada materi suggestion &amp; offer, surat, caption, news item, if clause dan prosedur.</v>
      </c>
      <c r="K40" s="28">
        <f t="shared" si="5"/>
        <v>79.833333333333329</v>
      </c>
      <c r="L40" s="28" t="str">
        <f t="shared" si="6"/>
        <v>B</v>
      </c>
      <c r="M40" s="28">
        <f t="shared" si="7"/>
        <v>79.833333333333329</v>
      </c>
      <c r="N40" s="28" t="str">
        <f t="shared" si="8"/>
        <v>B</v>
      </c>
      <c r="O40" s="36">
        <v>2</v>
      </c>
      <c r="P40" s="28" t="str">
        <f t="shared" si="9"/>
        <v>Perlu peningkatan keterampulan berkomunikasi dan mempresentasikan materi suggestion &amp; offer, surat, caption, news item, if clause dan prosedur.</v>
      </c>
      <c r="Q40" s="39"/>
      <c r="R40" s="39" t="s">
        <v>8</v>
      </c>
      <c r="S40" s="18"/>
      <c r="T40" s="50">
        <v>90</v>
      </c>
      <c r="U40" s="50">
        <v>84</v>
      </c>
      <c r="V40" s="50">
        <v>99</v>
      </c>
      <c r="W40" s="50">
        <v>84</v>
      </c>
      <c r="X40" s="51">
        <v>88</v>
      </c>
      <c r="Y40" s="52">
        <v>88</v>
      </c>
      <c r="Z40" s="1"/>
      <c r="AA40" s="1"/>
      <c r="AB40" s="1"/>
      <c r="AC40" s="1"/>
      <c r="AD40" s="1"/>
      <c r="AE40" s="18"/>
      <c r="AF40" s="41">
        <v>80</v>
      </c>
      <c r="AG40" s="41">
        <v>80</v>
      </c>
      <c r="AH40" s="41">
        <v>85</v>
      </c>
      <c r="AI40" s="43">
        <v>72</v>
      </c>
      <c r="AJ40" s="42">
        <v>77</v>
      </c>
      <c r="AK40" s="44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8.75" x14ac:dyDescent="0.25">
      <c r="A41" s="19">
        <v>31</v>
      </c>
      <c r="B41" s="19">
        <v>73906</v>
      </c>
      <c r="C41" s="19" t="s">
        <v>148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memahami namun perlu peningkatan pada kemapuan menganalisis pada materi suggestion &amp; offer, surat, caption, news item, if clause dan prosedur.</v>
      </c>
      <c r="K41" s="28">
        <f t="shared" si="5"/>
        <v>79.833333333333329</v>
      </c>
      <c r="L41" s="28" t="str">
        <f t="shared" si="6"/>
        <v>B</v>
      </c>
      <c r="M41" s="28">
        <f t="shared" si="7"/>
        <v>79.833333333333329</v>
      </c>
      <c r="N41" s="28" t="str">
        <f t="shared" si="8"/>
        <v>B</v>
      </c>
      <c r="O41" s="36">
        <v>2</v>
      </c>
      <c r="P41" s="28" t="str">
        <f t="shared" si="9"/>
        <v>Perlu peningkatan keterampulan berkomunikasi dan mempresentasikan materi suggestion &amp; offer, surat, caption, news item, if clause dan prosedur.</v>
      </c>
      <c r="Q41" s="39"/>
      <c r="R41" s="39" t="s">
        <v>8</v>
      </c>
      <c r="S41" s="18"/>
      <c r="T41" s="50">
        <v>100</v>
      </c>
      <c r="U41" s="50">
        <v>77</v>
      </c>
      <c r="V41" s="50">
        <v>88</v>
      </c>
      <c r="W41" s="50">
        <v>80</v>
      </c>
      <c r="X41" s="51">
        <v>74</v>
      </c>
      <c r="Y41" s="52">
        <v>72</v>
      </c>
      <c r="Z41" s="1"/>
      <c r="AA41" s="1"/>
      <c r="AB41" s="1"/>
      <c r="AC41" s="1"/>
      <c r="AD41" s="1"/>
      <c r="AE41" s="18"/>
      <c r="AF41" s="41">
        <v>80</v>
      </c>
      <c r="AG41" s="41">
        <v>85</v>
      </c>
      <c r="AH41" s="41">
        <v>90</v>
      </c>
      <c r="AI41" s="43">
        <v>72</v>
      </c>
      <c r="AJ41" s="42">
        <v>77</v>
      </c>
      <c r="AK41" s="44">
        <v>75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8.75" x14ac:dyDescent="0.25">
      <c r="A42" s="19">
        <v>32</v>
      </c>
      <c r="B42" s="19">
        <v>73921</v>
      </c>
      <c r="C42" s="19" t="s">
        <v>149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memahami namun perlu peningkatan pada kemapuan menganalisis pada materi suggestion &amp; offer, surat, caption, news item, if clause dan prosedur.</v>
      </c>
      <c r="K42" s="28">
        <f t="shared" si="5"/>
        <v>84.333333333333329</v>
      </c>
      <c r="L42" s="28" t="str">
        <f t="shared" si="6"/>
        <v>A</v>
      </c>
      <c r="M42" s="28">
        <f t="shared" si="7"/>
        <v>84.333333333333329</v>
      </c>
      <c r="N42" s="28" t="str">
        <f t="shared" si="8"/>
        <v>A</v>
      </c>
      <c r="O42" s="36">
        <v>1</v>
      </c>
      <c r="P42" s="28" t="str">
        <f t="shared" si="9"/>
        <v>Sangat terampil berkomunikasi dan mempresentasikan materi suggestion &amp; offer, surat, caption, news item, if clause dan prosedur.</v>
      </c>
      <c r="Q42" s="39"/>
      <c r="R42" s="39" t="s">
        <v>8</v>
      </c>
      <c r="S42" s="18"/>
      <c r="T42" s="50">
        <v>80</v>
      </c>
      <c r="U42" s="50">
        <v>82</v>
      </c>
      <c r="V42" s="50">
        <v>88</v>
      </c>
      <c r="W42" s="50">
        <v>84</v>
      </c>
      <c r="X42" s="51">
        <v>90</v>
      </c>
      <c r="Y42" s="52">
        <v>72</v>
      </c>
      <c r="Z42" s="1"/>
      <c r="AA42" s="1"/>
      <c r="AB42" s="1"/>
      <c r="AC42" s="1"/>
      <c r="AD42" s="1"/>
      <c r="AE42" s="18"/>
      <c r="AF42" s="41">
        <v>78</v>
      </c>
      <c r="AG42" s="41">
        <v>85</v>
      </c>
      <c r="AH42" s="41">
        <v>90</v>
      </c>
      <c r="AI42" s="43">
        <v>92</v>
      </c>
      <c r="AJ42" s="42">
        <v>77</v>
      </c>
      <c r="AK42" s="44">
        <v>84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8.75" x14ac:dyDescent="0.25">
      <c r="A43" s="19">
        <v>33</v>
      </c>
      <c r="B43" s="19">
        <v>73936</v>
      </c>
      <c r="C43" s="19" t="s">
        <v>150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memahami namun perlu peningkatan pada kemapuan menganalisis pada materi suggestion &amp; offer, surat, caption, news item, if clause dan prosedur.</v>
      </c>
      <c r="K43" s="28">
        <f t="shared" si="5"/>
        <v>78.166666666666671</v>
      </c>
      <c r="L43" s="28" t="str">
        <f t="shared" si="6"/>
        <v>B</v>
      </c>
      <c r="M43" s="28">
        <f t="shared" si="7"/>
        <v>78.166666666666671</v>
      </c>
      <c r="N43" s="28" t="str">
        <f t="shared" si="8"/>
        <v>B</v>
      </c>
      <c r="O43" s="36">
        <v>2</v>
      </c>
      <c r="P43" s="28" t="str">
        <f t="shared" si="9"/>
        <v>Perlu peningkatan keterampulan berkomunikasi dan mempresentasikan materi suggestion &amp; offer, surat, caption, news item, if clause dan prosedur.</v>
      </c>
      <c r="Q43" s="39"/>
      <c r="R43" s="39" t="s">
        <v>8</v>
      </c>
      <c r="S43" s="18"/>
      <c r="T43" s="50">
        <v>90</v>
      </c>
      <c r="U43" s="50">
        <v>88</v>
      </c>
      <c r="V43" s="50">
        <v>77</v>
      </c>
      <c r="W43" s="50">
        <v>86</v>
      </c>
      <c r="X43" s="51">
        <v>78</v>
      </c>
      <c r="Y43" s="52">
        <v>72</v>
      </c>
      <c r="Z43" s="1"/>
      <c r="AA43" s="1"/>
      <c r="AB43" s="1"/>
      <c r="AC43" s="1"/>
      <c r="AD43" s="1"/>
      <c r="AE43" s="18"/>
      <c r="AF43" s="41">
        <v>85</v>
      </c>
      <c r="AG43" s="41">
        <v>80</v>
      </c>
      <c r="AH43" s="41">
        <v>85</v>
      </c>
      <c r="AI43" s="43">
        <v>72</v>
      </c>
      <c r="AJ43" s="42">
        <v>77</v>
      </c>
      <c r="AK43" s="44">
        <v>70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8.75" x14ac:dyDescent="0.25">
      <c r="A44" s="19">
        <v>34</v>
      </c>
      <c r="B44" s="19">
        <v>73951</v>
      </c>
      <c r="C44" s="19" t="s">
        <v>151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memahami dan menganalisis pada materi suggestion &amp; offer, surat, caption, news item, if clause dan prosedur.</v>
      </c>
      <c r="K44" s="28">
        <f t="shared" si="5"/>
        <v>81.666666666666671</v>
      </c>
      <c r="L44" s="28" t="str">
        <f t="shared" si="6"/>
        <v>B</v>
      </c>
      <c r="M44" s="28">
        <f t="shared" si="7"/>
        <v>81.666666666666671</v>
      </c>
      <c r="N44" s="28" t="str">
        <f t="shared" si="8"/>
        <v>B</v>
      </c>
      <c r="O44" s="36">
        <v>2</v>
      </c>
      <c r="P44" s="28" t="str">
        <f t="shared" si="9"/>
        <v>Perlu peningkatan keterampulan berkomunikasi dan mempresentasikan materi suggestion &amp; offer, surat, caption, news item, if clause dan prosedur.</v>
      </c>
      <c r="Q44" s="39"/>
      <c r="R44" s="39" t="s">
        <v>8</v>
      </c>
      <c r="S44" s="18"/>
      <c r="T44" s="50">
        <v>80</v>
      </c>
      <c r="U44" s="50">
        <v>78</v>
      </c>
      <c r="V44" s="50">
        <v>84</v>
      </c>
      <c r="W44" s="50">
        <v>96</v>
      </c>
      <c r="X44" s="51">
        <v>85</v>
      </c>
      <c r="Y44" s="52">
        <v>88</v>
      </c>
      <c r="Z44" s="1"/>
      <c r="AA44" s="1"/>
      <c r="AB44" s="1"/>
      <c r="AC44" s="1"/>
      <c r="AD44" s="1"/>
      <c r="AE44" s="18"/>
      <c r="AF44" s="41">
        <v>82</v>
      </c>
      <c r="AG44" s="41">
        <v>85</v>
      </c>
      <c r="AH44" s="41">
        <v>90</v>
      </c>
      <c r="AI44" s="43">
        <v>84</v>
      </c>
      <c r="AJ44" s="42">
        <v>77</v>
      </c>
      <c r="AK44" s="44">
        <v>72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8.75" x14ac:dyDescent="0.25">
      <c r="A45" s="19">
        <v>35</v>
      </c>
      <c r="B45" s="19">
        <v>73966</v>
      </c>
      <c r="C45" s="19" t="s">
        <v>152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memahami namun perlu peningkatan pada kemapuan menganalisis pada materi suggestion &amp; offer, surat, caption, news item, if clause dan prosedur.</v>
      </c>
      <c r="K45" s="28">
        <f t="shared" si="5"/>
        <v>79.166666666666671</v>
      </c>
      <c r="L45" s="28" t="str">
        <f t="shared" si="6"/>
        <v>B</v>
      </c>
      <c r="M45" s="28">
        <f t="shared" si="7"/>
        <v>79.166666666666671</v>
      </c>
      <c r="N45" s="28" t="str">
        <f t="shared" si="8"/>
        <v>B</v>
      </c>
      <c r="O45" s="36">
        <v>2</v>
      </c>
      <c r="P45" s="28" t="str">
        <f t="shared" si="9"/>
        <v>Perlu peningkatan keterampulan berkomunikasi dan mempresentasikan materi suggestion &amp; offer, surat, caption, news item, if clause dan prosedur.</v>
      </c>
      <c r="Q45" s="39"/>
      <c r="R45" s="39" t="s">
        <v>8</v>
      </c>
      <c r="S45" s="18"/>
      <c r="T45" s="50">
        <v>75</v>
      </c>
      <c r="U45" s="50">
        <v>75</v>
      </c>
      <c r="V45" s="50">
        <v>70</v>
      </c>
      <c r="W45" s="50">
        <v>83</v>
      </c>
      <c r="X45" s="51">
        <v>80</v>
      </c>
      <c r="Y45" s="52">
        <v>72</v>
      </c>
      <c r="Z45" s="1"/>
      <c r="AA45" s="1"/>
      <c r="AB45" s="1"/>
      <c r="AC45" s="1"/>
      <c r="AD45" s="1"/>
      <c r="AE45" s="18"/>
      <c r="AF45" s="41">
        <v>80</v>
      </c>
      <c r="AG45" s="41">
        <v>80</v>
      </c>
      <c r="AH45" s="41">
        <v>80</v>
      </c>
      <c r="AI45" s="43">
        <v>80</v>
      </c>
      <c r="AJ45" s="42">
        <v>77</v>
      </c>
      <c r="AK45" s="44">
        <v>78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8.75" x14ac:dyDescent="0.25">
      <c r="A46" s="19">
        <v>36</v>
      </c>
      <c r="B46" s="19">
        <v>73981</v>
      </c>
      <c r="C46" s="19" t="s">
        <v>153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memahami dan menganalisis pada materi suggestion &amp; offer, surat, caption, news item, if clause dan prosedur.</v>
      </c>
      <c r="K46" s="28">
        <f t="shared" si="5"/>
        <v>81.666666666666671</v>
      </c>
      <c r="L46" s="28" t="str">
        <f t="shared" si="6"/>
        <v>B</v>
      </c>
      <c r="M46" s="28">
        <f t="shared" si="7"/>
        <v>81.666666666666671</v>
      </c>
      <c r="N46" s="28" t="str">
        <f t="shared" si="8"/>
        <v>B</v>
      </c>
      <c r="O46" s="36">
        <v>2</v>
      </c>
      <c r="P46" s="28" t="str">
        <f t="shared" si="9"/>
        <v>Perlu peningkatan keterampulan berkomunikasi dan mempresentasikan materi suggestion &amp; offer, surat, caption, news item, if clause dan prosedur.</v>
      </c>
      <c r="Q46" s="39"/>
      <c r="R46" s="39" t="s">
        <v>8</v>
      </c>
      <c r="S46" s="18"/>
      <c r="T46" s="50">
        <v>90</v>
      </c>
      <c r="U46" s="50">
        <v>82</v>
      </c>
      <c r="V46" s="50">
        <v>85</v>
      </c>
      <c r="W46" s="50">
        <v>100</v>
      </c>
      <c r="X46" s="51">
        <v>80</v>
      </c>
      <c r="Y46" s="52">
        <v>72</v>
      </c>
      <c r="Z46" s="1"/>
      <c r="AA46" s="1"/>
      <c r="AB46" s="1"/>
      <c r="AC46" s="1"/>
      <c r="AD46" s="1"/>
      <c r="AE46" s="18"/>
      <c r="AF46" s="41">
        <v>82</v>
      </c>
      <c r="AG46" s="41">
        <v>85</v>
      </c>
      <c r="AH46" s="41">
        <v>90</v>
      </c>
      <c r="AI46" s="43">
        <v>84</v>
      </c>
      <c r="AJ46" s="42">
        <v>77</v>
      </c>
      <c r="AK46" s="44">
        <v>72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8.75" x14ac:dyDescent="0.25">
      <c r="A47" s="19">
        <v>37</v>
      </c>
      <c r="B47" s="19">
        <v>73996</v>
      </c>
      <c r="C47" s="19" t="s">
        <v>154</v>
      </c>
      <c r="D47" s="18"/>
      <c r="E47" s="28">
        <f t="shared" si="0"/>
        <v>81</v>
      </c>
      <c r="F47" s="28" t="str">
        <f t="shared" si="1"/>
        <v>B</v>
      </c>
      <c r="G47" s="28">
        <f t="shared" si="2"/>
        <v>81</v>
      </c>
      <c r="H47" s="28" t="str">
        <f t="shared" si="3"/>
        <v>B</v>
      </c>
      <c r="I47" s="36">
        <v>2</v>
      </c>
      <c r="J47" s="28" t="str">
        <f t="shared" si="4"/>
        <v>Memiliki kemampuan memahami namun perlu peningkatan pada kemapuan menganalisis pada materi suggestion &amp; offer, surat, caption, news item, if clause dan prosedur.</v>
      </c>
      <c r="K47" s="28">
        <f t="shared" si="5"/>
        <v>77.833333333333329</v>
      </c>
      <c r="L47" s="28" t="str">
        <f t="shared" si="6"/>
        <v>B</v>
      </c>
      <c r="M47" s="28">
        <f t="shared" si="7"/>
        <v>77.833333333333329</v>
      </c>
      <c r="N47" s="28" t="str">
        <f t="shared" si="8"/>
        <v>B</v>
      </c>
      <c r="O47" s="36">
        <v>2</v>
      </c>
      <c r="P47" s="28" t="str">
        <f t="shared" si="9"/>
        <v>Perlu peningkatan keterampulan berkomunikasi dan mempresentasikan materi suggestion &amp; offer, surat, caption, news item, if clause dan prosedur.</v>
      </c>
      <c r="Q47" s="39"/>
      <c r="R47" s="39" t="s">
        <v>8</v>
      </c>
      <c r="S47" s="18"/>
      <c r="T47" s="50">
        <v>85</v>
      </c>
      <c r="U47" s="50">
        <v>80</v>
      </c>
      <c r="V47" s="50">
        <v>82</v>
      </c>
      <c r="W47" s="50">
        <v>88</v>
      </c>
      <c r="X47" s="51">
        <v>78</v>
      </c>
      <c r="Y47" s="52">
        <v>72</v>
      </c>
      <c r="Z47" s="1"/>
      <c r="AA47" s="1"/>
      <c r="AB47" s="1"/>
      <c r="AC47" s="1"/>
      <c r="AD47" s="1"/>
      <c r="AE47" s="18"/>
      <c r="AF47" s="41">
        <v>80</v>
      </c>
      <c r="AG47" s="41">
        <v>80</v>
      </c>
      <c r="AH47" s="41">
        <v>85</v>
      </c>
      <c r="AI47" s="43">
        <v>75</v>
      </c>
      <c r="AJ47" s="42">
        <v>77</v>
      </c>
      <c r="AK47" s="44">
        <v>70</v>
      </c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t="18.75" x14ac:dyDescent="0.25">
      <c r="A48" s="19">
        <v>38</v>
      </c>
      <c r="B48" s="19">
        <v>74011</v>
      </c>
      <c r="C48" s="19" t="s">
        <v>155</v>
      </c>
      <c r="D48" s="18"/>
      <c r="E48" s="28">
        <f t="shared" si="0"/>
        <v>77</v>
      </c>
      <c r="F48" s="28" t="str">
        <f t="shared" si="1"/>
        <v>B</v>
      </c>
      <c r="G48" s="28">
        <f t="shared" si="2"/>
        <v>77</v>
      </c>
      <c r="H48" s="28" t="str">
        <f t="shared" si="3"/>
        <v>B</v>
      </c>
      <c r="I48" s="36">
        <v>2</v>
      </c>
      <c r="J48" s="28" t="str">
        <f t="shared" si="4"/>
        <v>Memiliki kemampuan memahami namun perlu peningkatan pada kemapuan menganalisis pada materi suggestion &amp; offer, surat, caption, news item, if clause dan prosedur.</v>
      </c>
      <c r="K48" s="28">
        <f t="shared" si="5"/>
        <v>75.333333333333329</v>
      </c>
      <c r="L48" s="28" t="str">
        <f t="shared" si="6"/>
        <v>B</v>
      </c>
      <c r="M48" s="28">
        <f t="shared" si="7"/>
        <v>75.333333333333329</v>
      </c>
      <c r="N48" s="28" t="str">
        <f t="shared" si="8"/>
        <v>B</v>
      </c>
      <c r="O48" s="36">
        <v>2</v>
      </c>
      <c r="P48" s="28" t="str">
        <f t="shared" si="9"/>
        <v>Perlu peningkatan keterampulan berkomunikasi dan mempresentasikan materi suggestion &amp; offer, surat, caption, news item, if clause dan prosedur.</v>
      </c>
      <c r="Q48" s="39"/>
      <c r="R48" s="39" t="s">
        <v>8</v>
      </c>
      <c r="S48" s="18"/>
      <c r="T48" s="50">
        <v>75</v>
      </c>
      <c r="U48" s="50">
        <v>72</v>
      </c>
      <c r="V48" s="50">
        <v>78</v>
      </c>
      <c r="W48" s="50">
        <v>80</v>
      </c>
      <c r="X48" s="50">
        <v>78</v>
      </c>
      <c r="Y48" s="52">
        <v>77</v>
      </c>
      <c r="Z48" s="1"/>
      <c r="AA48" s="1"/>
      <c r="AB48" s="1"/>
      <c r="AC48" s="1"/>
      <c r="AD48" s="1"/>
      <c r="AE48" s="18"/>
      <c r="AF48" s="41">
        <v>70</v>
      </c>
      <c r="AG48" s="41">
        <v>72</v>
      </c>
      <c r="AH48" s="41">
        <v>80</v>
      </c>
      <c r="AI48" s="43">
        <v>78</v>
      </c>
      <c r="AJ48" s="42">
        <v>77</v>
      </c>
      <c r="AK48" s="44">
        <v>75</v>
      </c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81.44736842105263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rintOptions horizontalCentered="1"/>
  <pageMargins left="0.7" right="0.7" top="0.75" bottom="0.7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sqref="A1:S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5703125" customWidth="1"/>
    <col min="18" max="18" width="9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613</v>
      </c>
      <c r="B1" s="20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613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180</v>
      </c>
      <c r="C7" s="18"/>
      <c r="D7" s="18"/>
      <c r="E7" s="68" t="s">
        <v>13</v>
      </c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5" t="s">
        <v>14</v>
      </c>
      <c r="B8" s="66" t="s">
        <v>15</v>
      </c>
      <c r="C8" s="65" t="s">
        <v>16</v>
      </c>
      <c r="D8" s="18"/>
      <c r="E8" s="76" t="s">
        <v>17</v>
      </c>
      <c r="F8" s="77"/>
      <c r="G8" s="77"/>
      <c r="H8" s="77"/>
      <c r="I8" s="77"/>
      <c r="J8" s="78"/>
      <c r="K8" s="73" t="s">
        <v>18</v>
      </c>
      <c r="L8" s="74"/>
      <c r="M8" s="74"/>
      <c r="N8" s="74"/>
      <c r="O8" s="74"/>
      <c r="P8" s="75"/>
      <c r="Q8" s="55" t="s">
        <v>19</v>
      </c>
      <c r="R8" s="55"/>
      <c r="S8" s="18"/>
      <c r="T8" s="54" t="s">
        <v>20</v>
      </c>
      <c r="U8" s="54"/>
      <c r="V8" s="54"/>
      <c r="W8" s="54"/>
      <c r="X8" s="54"/>
      <c r="Y8" s="54"/>
      <c r="Z8" s="54"/>
      <c r="AA8" s="54"/>
      <c r="AB8" s="54"/>
      <c r="AC8" s="54"/>
      <c r="AD8" s="54"/>
      <c r="AE8" s="34"/>
      <c r="AF8" s="59" t="s">
        <v>21</v>
      </c>
      <c r="AG8" s="59"/>
      <c r="AH8" s="59"/>
      <c r="AI8" s="59"/>
      <c r="AJ8" s="59"/>
      <c r="AK8" s="59"/>
      <c r="AL8" s="59"/>
      <c r="AM8" s="59"/>
      <c r="AN8" s="59"/>
      <c r="AO8" s="59"/>
      <c r="AP8" s="34"/>
      <c r="AQ8" s="61" t="s">
        <v>19</v>
      </c>
      <c r="AR8" s="61"/>
      <c r="AS8" s="61"/>
      <c r="AT8" s="61"/>
      <c r="AU8" s="61"/>
      <c r="AV8" s="61"/>
      <c r="AW8" s="61"/>
      <c r="AX8" s="61"/>
      <c r="AY8" s="61"/>
      <c r="AZ8" s="61"/>
      <c r="BA8" s="6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5"/>
      <c r="B9" s="66"/>
      <c r="C9" s="65"/>
      <c r="D9" s="18"/>
      <c r="E9" s="54" t="s">
        <v>23</v>
      </c>
      <c r="F9" s="54"/>
      <c r="G9" s="79" t="s">
        <v>24</v>
      </c>
      <c r="H9" s="80"/>
      <c r="I9" s="80"/>
      <c r="J9" s="81"/>
      <c r="K9" s="69" t="s">
        <v>23</v>
      </c>
      <c r="L9" s="70"/>
      <c r="M9" s="82" t="s">
        <v>24</v>
      </c>
      <c r="N9" s="83"/>
      <c r="O9" s="83"/>
      <c r="P9" s="84"/>
      <c r="Q9" s="71" t="s">
        <v>23</v>
      </c>
      <c r="R9" s="71" t="s">
        <v>24</v>
      </c>
      <c r="S9" s="18"/>
      <c r="T9" s="56" t="s">
        <v>25</v>
      </c>
      <c r="U9" s="56" t="s">
        <v>26</v>
      </c>
      <c r="V9" s="56" t="s">
        <v>27</v>
      </c>
      <c r="W9" s="56" t="s">
        <v>28</v>
      </c>
      <c r="X9" s="56" t="s">
        <v>29</v>
      </c>
      <c r="Y9" s="56" t="s">
        <v>30</v>
      </c>
      <c r="Z9" s="56" t="s">
        <v>31</v>
      </c>
      <c r="AA9" s="56" t="s">
        <v>32</v>
      </c>
      <c r="AB9" s="56" t="s">
        <v>33</v>
      </c>
      <c r="AC9" s="56" t="s">
        <v>34</v>
      </c>
      <c r="AD9" s="53" t="s">
        <v>35</v>
      </c>
      <c r="AE9" s="34"/>
      <c r="AF9" s="63" t="s">
        <v>36</v>
      </c>
      <c r="AG9" s="63" t="s">
        <v>37</v>
      </c>
      <c r="AH9" s="63" t="s">
        <v>38</v>
      </c>
      <c r="AI9" s="63" t="s">
        <v>39</v>
      </c>
      <c r="AJ9" s="63" t="s">
        <v>40</v>
      </c>
      <c r="AK9" s="63" t="s">
        <v>41</v>
      </c>
      <c r="AL9" s="63" t="s">
        <v>42</v>
      </c>
      <c r="AM9" s="63" t="s">
        <v>43</v>
      </c>
      <c r="AN9" s="63" t="s">
        <v>44</v>
      </c>
      <c r="AO9" s="63" t="s">
        <v>45</v>
      </c>
      <c r="AP9" s="34"/>
      <c r="AQ9" s="60" t="s">
        <v>46</v>
      </c>
      <c r="AR9" s="60"/>
      <c r="AS9" s="60" t="s">
        <v>47</v>
      </c>
      <c r="AT9" s="60"/>
      <c r="AU9" s="60" t="s">
        <v>48</v>
      </c>
      <c r="AV9" s="60"/>
      <c r="AW9" s="60"/>
      <c r="AX9" s="60" t="s">
        <v>49</v>
      </c>
      <c r="AY9" s="60"/>
      <c r="AZ9" s="60"/>
      <c r="BA9" s="6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5"/>
      <c r="B10" s="66"/>
      <c r="C10" s="6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72"/>
      <c r="R10" s="72"/>
      <c r="S10" s="18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3"/>
      <c r="AE10" s="3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6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74026</v>
      </c>
      <c r="C11" s="19" t="s">
        <v>157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pada materi suggestion &amp; offer, surat, caption, news item, if clause dan prosedur.</v>
      </c>
      <c r="K11" s="28">
        <f t="shared" ref="K11:K50" si="5">IF((COUNTA(AF11:AO11)&gt;0),AVERAGE(AF11:AO11),"")</f>
        <v>83.333333333333329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Perlu peningkatan keterampilan berkomunikasi dan mempresentasikan materi suggestion &amp; offer, surat, caption, news item, if clause dan prosedur.</v>
      </c>
      <c r="Q11" s="39"/>
      <c r="R11" s="39" t="s">
        <v>8</v>
      </c>
      <c r="S11" s="18"/>
      <c r="T11" s="1">
        <v>85</v>
      </c>
      <c r="U11" s="1">
        <v>87</v>
      </c>
      <c r="V11" s="1">
        <v>85</v>
      </c>
      <c r="W11" s="1">
        <v>84</v>
      </c>
      <c r="X11" s="49">
        <v>93</v>
      </c>
      <c r="Y11" s="49">
        <v>80</v>
      </c>
      <c r="Z11" s="1"/>
      <c r="AA11" s="1"/>
      <c r="AB11" s="1"/>
      <c r="AC11" s="1"/>
      <c r="AD11" s="1"/>
      <c r="AE11" s="18"/>
      <c r="AF11" s="1">
        <v>85</v>
      </c>
      <c r="AG11" s="46">
        <v>85</v>
      </c>
      <c r="AH11" s="46">
        <f>AG11+5</f>
        <v>90</v>
      </c>
      <c r="AI11" s="45">
        <v>86</v>
      </c>
      <c r="AJ11" s="1">
        <v>75</v>
      </c>
      <c r="AK11" s="1">
        <v>79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7" t="s">
        <v>56</v>
      </c>
      <c r="FD11" s="87"/>
      <c r="FE11" s="87"/>
      <c r="FG11" s="85" t="s">
        <v>57</v>
      </c>
      <c r="FH11" s="85"/>
      <c r="FI11" s="85"/>
    </row>
    <row r="12" spans="1:167" ht="15.75" x14ac:dyDescent="0.25">
      <c r="A12" s="19">
        <v>2</v>
      </c>
      <c r="B12" s="19">
        <v>74041</v>
      </c>
      <c r="C12" s="19" t="s">
        <v>158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kemampuan memahami namun perlu peningkatan pada kemapuan menganalisis pada materi suggestion &amp; offer, surat, caption, news item, if clause dan prosedur.</v>
      </c>
      <c r="K12" s="28">
        <f t="shared" si="5"/>
        <v>76.666666666666671</v>
      </c>
      <c r="L12" s="28" t="str">
        <f t="shared" si="6"/>
        <v>B</v>
      </c>
      <c r="M12" s="28">
        <f t="shared" si="7"/>
        <v>76.666666666666671</v>
      </c>
      <c r="N12" s="28" t="str">
        <f t="shared" si="8"/>
        <v>B</v>
      </c>
      <c r="O12" s="36">
        <v>2</v>
      </c>
      <c r="P12" s="28" t="str">
        <f t="shared" si="9"/>
        <v>Perlu peningkatan keterampilan berkomunikasi dan mempresentasikan materi suggestion &amp; offer, surat, caption, news item, if clause dan prosedur.</v>
      </c>
      <c r="Q12" s="39"/>
      <c r="R12" s="39" t="s">
        <v>8</v>
      </c>
      <c r="S12" s="18"/>
      <c r="T12" s="1">
        <v>70</v>
      </c>
      <c r="U12" s="1">
        <v>70</v>
      </c>
      <c r="V12" s="1">
        <v>78</v>
      </c>
      <c r="W12" s="1">
        <v>75</v>
      </c>
      <c r="X12" s="49">
        <v>72</v>
      </c>
      <c r="Y12" s="49">
        <v>96</v>
      </c>
      <c r="Z12" s="1"/>
      <c r="AA12" s="1"/>
      <c r="AB12" s="1"/>
      <c r="AC12" s="1"/>
      <c r="AD12" s="1"/>
      <c r="AE12" s="18"/>
      <c r="AF12" s="1">
        <v>80</v>
      </c>
      <c r="AG12" s="46">
        <v>80</v>
      </c>
      <c r="AH12" s="46">
        <f t="shared" ref="AH12:AH48" si="10">AG12+5</f>
        <v>85</v>
      </c>
      <c r="AI12" s="45">
        <v>80</v>
      </c>
      <c r="AJ12" s="1">
        <v>80</v>
      </c>
      <c r="AK12" s="1">
        <v>55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74056</v>
      </c>
      <c r="C13" s="19" t="s">
        <v>159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memahami dan menganalisis pada materi suggestion &amp; offer, surat, caption, news item, if clause dan prosedur.</v>
      </c>
      <c r="K13" s="28">
        <f t="shared" si="5"/>
        <v>78.333333333333329</v>
      </c>
      <c r="L13" s="28" t="str">
        <f t="shared" si="6"/>
        <v>B</v>
      </c>
      <c r="M13" s="28">
        <f t="shared" si="7"/>
        <v>78.333333333333329</v>
      </c>
      <c r="N13" s="28" t="str">
        <f t="shared" si="8"/>
        <v>B</v>
      </c>
      <c r="O13" s="36">
        <v>2</v>
      </c>
      <c r="P13" s="28" t="str">
        <f t="shared" si="9"/>
        <v>Perlu peningkatan keterampilan berkomunikasi dan mempresentasikan materi suggestion &amp; offer, surat, caption, news item, if clause dan prosedur.</v>
      </c>
      <c r="Q13" s="39"/>
      <c r="R13" s="39" t="s">
        <v>8</v>
      </c>
      <c r="S13" s="18"/>
      <c r="T13" s="1">
        <v>88</v>
      </c>
      <c r="U13" s="1">
        <v>95</v>
      </c>
      <c r="V13" s="1">
        <v>86</v>
      </c>
      <c r="W13" s="1">
        <v>90</v>
      </c>
      <c r="X13" s="49">
        <v>86</v>
      </c>
      <c r="Y13" s="49">
        <v>85</v>
      </c>
      <c r="Z13" s="1"/>
      <c r="AA13" s="1"/>
      <c r="AB13" s="1"/>
      <c r="AC13" s="1"/>
      <c r="AD13" s="1"/>
      <c r="AE13" s="18"/>
      <c r="AF13" s="1">
        <v>80</v>
      </c>
      <c r="AG13" s="46">
        <v>80</v>
      </c>
      <c r="AH13" s="46">
        <f t="shared" si="10"/>
        <v>85</v>
      </c>
      <c r="AI13" s="45">
        <v>86</v>
      </c>
      <c r="AJ13" s="1">
        <v>70</v>
      </c>
      <c r="AK13" s="1">
        <v>69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6">
        <v>1</v>
      </c>
      <c r="FH13" s="88" t="s">
        <v>195</v>
      </c>
      <c r="FI13" s="88" t="s">
        <v>196</v>
      </c>
      <c r="FJ13" s="89">
        <v>28901</v>
      </c>
      <c r="FK13" s="89">
        <v>28911</v>
      </c>
    </row>
    <row r="14" spans="1:167" ht="15.75" x14ac:dyDescent="0.25">
      <c r="A14" s="19">
        <v>4</v>
      </c>
      <c r="B14" s="19">
        <v>74071</v>
      </c>
      <c r="C14" s="19" t="s">
        <v>160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memahami dan menganalisis pada materi suggestion &amp; offer, surat, caption, news item, if clause dan prosedur.</v>
      </c>
      <c r="K14" s="28">
        <f t="shared" si="5"/>
        <v>76.666666666666671</v>
      </c>
      <c r="L14" s="28" t="str">
        <f t="shared" si="6"/>
        <v>B</v>
      </c>
      <c r="M14" s="28">
        <f t="shared" si="7"/>
        <v>76.666666666666671</v>
      </c>
      <c r="N14" s="28" t="str">
        <f t="shared" si="8"/>
        <v>B</v>
      </c>
      <c r="O14" s="36">
        <v>2</v>
      </c>
      <c r="P14" s="28" t="str">
        <f t="shared" si="9"/>
        <v>Perlu peningkatan keterampilan berkomunikasi dan mempresentasikan materi suggestion &amp; offer, surat, caption, news item, if clause dan prosedur.</v>
      </c>
      <c r="Q14" s="39"/>
      <c r="R14" s="39" t="s">
        <v>8</v>
      </c>
      <c r="S14" s="18"/>
      <c r="T14" s="1">
        <v>75</v>
      </c>
      <c r="U14" s="1">
        <v>95</v>
      </c>
      <c r="V14" s="1">
        <v>85</v>
      </c>
      <c r="W14" s="1">
        <v>90</v>
      </c>
      <c r="X14" s="49">
        <v>90</v>
      </c>
      <c r="Y14" s="49">
        <v>92</v>
      </c>
      <c r="Z14" s="1"/>
      <c r="AA14" s="1"/>
      <c r="AB14" s="1"/>
      <c r="AC14" s="1"/>
      <c r="AD14" s="1"/>
      <c r="AE14" s="18"/>
      <c r="AF14" s="1">
        <v>88</v>
      </c>
      <c r="AG14" s="46">
        <v>80</v>
      </c>
      <c r="AH14" s="46">
        <f t="shared" si="10"/>
        <v>85</v>
      </c>
      <c r="AI14" s="45">
        <v>74</v>
      </c>
      <c r="AJ14" s="1">
        <v>75</v>
      </c>
      <c r="AK14" s="1">
        <v>58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6"/>
      <c r="FH14" s="88"/>
      <c r="FI14" s="88"/>
      <c r="FJ14" s="89"/>
      <c r="FK14" s="89"/>
    </row>
    <row r="15" spans="1:167" ht="15.75" x14ac:dyDescent="0.25">
      <c r="A15" s="19">
        <v>5</v>
      </c>
      <c r="B15" s="19">
        <v>74086</v>
      </c>
      <c r="C15" s="19" t="s">
        <v>161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memahami dan menganalisis pada materi suggestion &amp; offer, surat, caption, news item, if clause dan prosedur.</v>
      </c>
      <c r="K15" s="28">
        <f t="shared" si="5"/>
        <v>80.833333333333329</v>
      </c>
      <c r="L15" s="28" t="str">
        <f t="shared" si="6"/>
        <v>B</v>
      </c>
      <c r="M15" s="28">
        <f t="shared" si="7"/>
        <v>80.833333333333329</v>
      </c>
      <c r="N15" s="28" t="str">
        <f t="shared" si="8"/>
        <v>B</v>
      </c>
      <c r="O15" s="36">
        <v>2</v>
      </c>
      <c r="P15" s="28" t="str">
        <f t="shared" si="9"/>
        <v>Perlu peningkatan keterampilan berkomunikasi dan mempresentasikan materi suggestion &amp; offer, surat, caption, news item, if clause dan prosedur.</v>
      </c>
      <c r="Q15" s="39"/>
      <c r="R15" s="39" t="s">
        <v>8</v>
      </c>
      <c r="S15" s="18"/>
      <c r="T15" s="1">
        <v>90</v>
      </c>
      <c r="U15" s="1">
        <v>88</v>
      </c>
      <c r="V15" s="1">
        <v>95</v>
      </c>
      <c r="W15" s="1">
        <v>80</v>
      </c>
      <c r="X15" s="49">
        <v>73</v>
      </c>
      <c r="Y15" s="49">
        <v>92</v>
      </c>
      <c r="Z15" s="1"/>
      <c r="AA15" s="1"/>
      <c r="AB15" s="1"/>
      <c r="AC15" s="1"/>
      <c r="AD15" s="1"/>
      <c r="AE15" s="18"/>
      <c r="AF15" s="1">
        <v>75</v>
      </c>
      <c r="AG15" s="46">
        <v>85</v>
      </c>
      <c r="AH15" s="46">
        <f t="shared" si="10"/>
        <v>90</v>
      </c>
      <c r="AI15" s="45">
        <v>82</v>
      </c>
      <c r="AJ15" s="1">
        <v>90</v>
      </c>
      <c r="AK15" s="1">
        <v>63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6">
        <v>2</v>
      </c>
      <c r="FH15" s="88" t="s">
        <v>197</v>
      </c>
      <c r="FI15" s="88" t="s">
        <v>200</v>
      </c>
      <c r="FJ15" s="89">
        <v>28902</v>
      </c>
      <c r="FK15" s="89">
        <v>28912</v>
      </c>
    </row>
    <row r="16" spans="1:167" ht="15.75" x14ac:dyDescent="0.25">
      <c r="A16" s="19">
        <v>6</v>
      </c>
      <c r="B16" s="19">
        <v>74476</v>
      </c>
      <c r="C16" s="19" t="s">
        <v>162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memahami dan menganalisis pada materi suggestion &amp; offer, surat, caption, news item, if clause dan prosedur.</v>
      </c>
      <c r="K16" s="28">
        <f t="shared" si="5"/>
        <v>79.833333333333329</v>
      </c>
      <c r="L16" s="28" t="str">
        <f t="shared" si="6"/>
        <v>B</v>
      </c>
      <c r="M16" s="28">
        <f t="shared" si="7"/>
        <v>79.833333333333329</v>
      </c>
      <c r="N16" s="28" t="str">
        <f t="shared" si="8"/>
        <v>B</v>
      </c>
      <c r="O16" s="36">
        <v>2</v>
      </c>
      <c r="P16" s="28" t="str">
        <f t="shared" si="9"/>
        <v>Perlu peningkatan keterampilan berkomunikasi dan mempresentasikan materi suggestion &amp; offer, surat, caption, news item, if clause dan prosedur.</v>
      </c>
      <c r="Q16" s="39"/>
      <c r="R16" s="39" t="s">
        <v>8</v>
      </c>
      <c r="S16" s="18"/>
      <c r="T16" s="1">
        <v>100</v>
      </c>
      <c r="U16" s="1">
        <v>69</v>
      </c>
      <c r="V16" s="1">
        <v>95</v>
      </c>
      <c r="W16" s="1">
        <v>80</v>
      </c>
      <c r="X16" s="49">
        <v>88</v>
      </c>
      <c r="Y16" s="49">
        <v>84</v>
      </c>
      <c r="Z16" s="1"/>
      <c r="AA16" s="1"/>
      <c r="AB16" s="1"/>
      <c r="AC16" s="1"/>
      <c r="AD16" s="1"/>
      <c r="AE16" s="18"/>
      <c r="AF16" s="1">
        <v>80</v>
      </c>
      <c r="AG16" s="46">
        <v>80</v>
      </c>
      <c r="AH16" s="46">
        <f t="shared" si="10"/>
        <v>85</v>
      </c>
      <c r="AI16" s="45">
        <v>80</v>
      </c>
      <c r="AJ16" s="1">
        <v>85</v>
      </c>
      <c r="AK16" s="1">
        <v>69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6"/>
      <c r="FH16" s="88"/>
      <c r="FI16" s="88"/>
      <c r="FJ16" s="89"/>
      <c r="FK16" s="89"/>
    </row>
    <row r="17" spans="1:167" ht="15.75" x14ac:dyDescent="0.25">
      <c r="A17" s="19">
        <v>7</v>
      </c>
      <c r="B17" s="19">
        <v>74101</v>
      </c>
      <c r="C17" s="19" t="s">
        <v>163</v>
      </c>
      <c r="D17" s="18"/>
      <c r="E17" s="28">
        <f t="shared" si="0"/>
        <v>73</v>
      </c>
      <c r="F17" s="28" t="str">
        <f t="shared" si="1"/>
        <v>C</v>
      </c>
      <c r="G17" s="28">
        <f t="shared" si="2"/>
        <v>73</v>
      </c>
      <c r="H17" s="28" t="str">
        <f t="shared" si="3"/>
        <v>C</v>
      </c>
      <c r="I17" s="36">
        <v>3</v>
      </c>
      <c r="J17" s="28" t="str">
        <f t="shared" si="4"/>
        <v>Perlu peningkatan pada kemampuan memahami dan menganalisis pada materi suggestion &amp; offer, surat, caption, news item, if clause dan prosedur.</v>
      </c>
      <c r="K17" s="28">
        <f t="shared" si="5"/>
        <v>72.333333333333329</v>
      </c>
      <c r="L17" s="28" t="str">
        <f t="shared" si="6"/>
        <v>C</v>
      </c>
      <c r="M17" s="28">
        <f t="shared" si="7"/>
        <v>72.333333333333329</v>
      </c>
      <c r="N17" s="28" t="str">
        <f t="shared" si="8"/>
        <v>C</v>
      </c>
      <c r="O17" s="36">
        <v>2</v>
      </c>
      <c r="P17" s="28" t="str">
        <f t="shared" si="9"/>
        <v>Perlu peningkatan keterampilan berkomunikasi dan mempresentasikan materi suggestion &amp; offer, surat, caption, news item, if clause dan prosedur.</v>
      </c>
      <c r="Q17" s="39"/>
      <c r="R17" s="39" t="s">
        <v>9</v>
      </c>
      <c r="S17" s="18"/>
      <c r="T17" s="1">
        <v>72</v>
      </c>
      <c r="U17" s="1">
        <v>67</v>
      </c>
      <c r="V17" s="1">
        <v>75</v>
      </c>
      <c r="W17" s="1">
        <v>84</v>
      </c>
      <c r="X17" s="49">
        <v>72</v>
      </c>
      <c r="Y17" s="49">
        <v>70</v>
      </c>
      <c r="Z17" s="1"/>
      <c r="AA17" s="1"/>
      <c r="AB17" s="1"/>
      <c r="AC17" s="1"/>
      <c r="AD17" s="1"/>
      <c r="AE17" s="18"/>
      <c r="AF17" s="1">
        <v>80</v>
      </c>
      <c r="AG17" s="46">
        <v>70</v>
      </c>
      <c r="AH17" s="46">
        <f t="shared" si="10"/>
        <v>75</v>
      </c>
      <c r="AI17" s="45">
        <v>70</v>
      </c>
      <c r="AJ17" s="1">
        <v>72</v>
      </c>
      <c r="AK17" s="1">
        <v>67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6">
        <v>3</v>
      </c>
      <c r="FH17" s="88" t="s">
        <v>199</v>
      </c>
      <c r="FI17" s="88"/>
      <c r="FJ17" s="89">
        <v>28903</v>
      </c>
      <c r="FK17" s="89">
        <v>28913</v>
      </c>
    </row>
    <row r="18" spans="1:167" ht="15.75" x14ac:dyDescent="0.25">
      <c r="A18" s="19">
        <v>8</v>
      </c>
      <c r="B18" s="19">
        <v>74116</v>
      </c>
      <c r="C18" s="19" t="s">
        <v>164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memahami namun perlu peningkatan pada kemapuan menganalisis pada materi suggestion &amp; offer, surat, caption, news item, if clause dan prosedur.</v>
      </c>
      <c r="K18" s="28">
        <f t="shared" si="5"/>
        <v>81.333333333333329</v>
      </c>
      <c r="L18" s="28" t="str">
        <f t="shared" si="6"/>
        <v>B</v>
      </c>
      <c r="M18" s="28">
        <f t="shared" si="7"/>
        <v>81.333333333333329</v>
      </c>
      <c r="N18" s="28" t="str">
        <f t="shared" si="8"/>
        <v>B</v>
      </c>
      <c r="O18" s="36">
        <v>2</v>
      </c>
      <c r="P18" s="28" t="str">
        <f t="shared" si="9"/>
        <v>Perlu peningkatan keterampilan berkomunikasi dan mempresentasikan materi suggestion &amp; offer, surat, caption, news item, if clause dan prosedur.</v>
      </c>
      <c r="Q18" s="39"/>
      <c r="R18" s="39" t="s">
        <v>8</v>
      </c>
      <c r="S18" s="18"/>
      <c r="T18" s="1">
        <v>75</v>
      </c>
      <c r="U18" s="1">
        <v>69</v>
      </c>
      <c r="V18" s="1">
        <v>85</v>
      </c>
      <c r="W18" s="1">
        <v>76</v>
      </c>
      <c r="X18" s="49">
        <v>86</v>
      </c>
      <c r="Y18" s="49">
        <v>75</v>
      </c>
      <c r="Z18" s="1"/>
      <c r="AA18" s="1"/>
      <c r="AB18" s="1"/>
      <c r="AC18" s="1"/>
      <c r="AD18" s="1"/>
      <c r="AE18" s="18"/>
      <c r="AF18" s="1">
        <v>80</v>
      </c>
      <c r="AG18" s="46">
        <v>87</v>
      </c>
      <c r="AH18" s="46">
        <f t="shared" si="10"/>
        <v>92</v>
      </c>
      <c r="AI18" s="45">
        <v>80</v>
      </c>
      <c r="AJ18" s="1">
        <v>80</v>
      </c>
      <c r="AK18" s="1">
        <v>69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6"/>
      <c r="FH18" s="88"/>
      <c r="FI18" s="88"/>
      <c r="FJ18" s="89"/>
      <c r="FK18" s="89"/>
    </row>
    <row r="19" spans="1:167" ht="15.75" x14ac:dyDescent="0.25">
      <c r="A19" s="19">
        <v>9</v>
      </c>
      <c r="B19" s="19">
        <v>74131</v>
      </c>
      <c r="C19" s="19" t="s">
        <v>165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memahami namun perlu peningkatan pada kemapuan menganalisis pada materi suggestion &amp; offer, surat, caption, news item, if clause dan prosedur.</v>
      </c>
      <c r="K19" s="28">
        <f t="shared" si="5"/>
        <v>82.833333333333329</v>
      </c>
      <c r="L19" s="28" t="str">
        <f t="shared" si="6"/>
        <v>B</v>
      </c>
      <c r="M19" s="28">
        <f t="shared" si="7"/>
        <v>82.833333333333329</v>
      </c>
      <c r="N19" s="28" t="str">
        <f t="shared" si="8"/>
        <v>B</v>
      </c>
      <c r="O19" s="36">
        <v>2</v>
      </c>
      <c r="P19" s="28" t="str">
        <f t="shared" si="9"/>
        <v>Perlu peningkatan keterampilan berkomunikasi dan mempresentasikan materi suggestion &amp; offer, surat, caption, news item, if clause dan prosedur.</v>
      </c>
      <c r="Q19" s="39"/>
      <c r="R19" s="39" t="s">
        <v>8</v>
      </c>
      <c r="S19" s="18"/>
      <c r="T19" s="1">
        <v>70</v>
      </c>
      <c r="U19" s="1">
        <v>71</v>
      </c>
      <c r="V19" s="1">
        <v>70</v>
      </c>
      <c r="W19" s="1">
        <v>70</v>
      </c>
      <c r="X19" s="49">
        <v>72</v>
      </c>
      <c r="Y19" s="49">
        <v>100</v>
      </c>
      <c r="Z19" s="1"/>
      <c r="AA19" s="1"/>
      <c r="AB19" s="1"/>
      <c r="AC19" s="1"/>
      <c r="AD19" s="1"/>
      <c r="AE19" s="18"/>
      <c r="AF19" s="1">
        <v>85</v>
      </c>
      <c r="AG19" s="46">
        <v>85</v>
      </c>
      <c r="AH19" s="46">
        <f t="shared" si="10"/>
        <v>90</v>
      </c>
      <c r="AI19" s="45">
        <v>96</v>
      </c>
      <c r="AJ19" s="1">
        <v>70</v>
      </c>
      <c r="AK19" s="1">
        <v>71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6">
        <v>4</v>
      </c>
      <c r="FH19" s="88"/>
      <c r="FI19" s="88"/>
      <c r="FJ19" s="89">
        <v>28904</v>
      </c>
      <c r="FK19" s="89">
        <v>28914</v>
      </c>
    </row>
    <row r="20" spans="1:167" ht="15.75" x14ac:dyDescent="0.25">
      <c r="A20" s="19">
        <v>10</v>
      </c>
      <c r="B20" s="19">
        <v>74146</v>
      </c>
      <c r="C20" s="19" t="s">
        <v>166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>Memiliki kemampuan memahami dan menganalisis pada materi suggestion &amp; offer, surat, caption, news item, if clause dan prosedur.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>Sangat terampil berkomunikasi dan mempresentasikan materi suggestion &amp; offer, surat, caption, news item, if clause dan prosedur.</v>
      </c>
      <c r="Q20" s="39"/>
      <c r="R20" s="39" t="s">
        <v>8</v>
      </c>
      <c r="S20" s="18"/>
      <c r="T20" s="1">
        <v>80</v>
      </c>
      <c r="U20" s="1">
        <v>100</v>
      </c>
      <c r="V20" s="1">
        <v>90</v>
      </c>
      <c r="W20" s="1">
        <v>88</v>
      </c>
      <c r="X20" s="49">
        <v>86</v>
      </c>
      <c r="Y20" s="49">
        <v>100</v>
      </c>
      <c r="Z20" s="1"/>
      <c r="AA20" s="1"/>
      <c r="AB20" s="1"/>
      <c r="AC20" s="1"/>
      <c r="AD20" s="1"/>
      <c r="AE20" s="18"/>
      <c r="AF20" s="1">
        <v>88</v>
      </c>
      <c r="AG20" s="46">
        <v>87</v>
      </c>
      <c r="AH20" s="46">
        <f t="shared" si="10"/>
        <v>92</v>
      </c>
      <c r="AI20" s="45">
        <v>86</v>
      </c>
      <c r="AJ20" s="1">
        <v>80</v>
      </c>
      <c r="AK20" s="1">
        <v>80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6"/>
      <c r="FH20" s="88"/>
      <c r="FI20" s="88"/>
      <c r="FJ20" s="89"/>
      <c r="FK20" s="89"/>
    </row>
    <row r="21" spans="1:167" ht="15.75" x14ac:dyDescent="0.25">
      <c r="A21" s="19">
        <v>11</v>
      </c>
      <c r="B21" s="19">
        <v>74491</v>
      </c>
      <c r="C21" s="19" t="s">
        <v>167</v>
      </c>
      <c r="D21" s="18"/>
      <c r="E21" s="28">
        <f t="shared" si="0"/>
        <v>73</v>
      </c>
      <c r="F21" s="28" t="str">
        <f t="shared" si="1"/>
        <v>C</v>
      </c>
      <c r="G21" s="28">
        <f t="shared" si="2"/>
        <v>73</v>
      </c>
      <c r="H21" s="28" t="str">
        <f t="shared" si="3"/>
        <v>C</v>
      </c>
      <c r="I21" s="36">
        <v>3</v>
      </c>
      <c r="J21" s="28" t="str">
        <f t="shared" si="4"/>
        <v>Perlu peningkatan pada kemampuan memahami dan menganalisis pada materi suggestion &amp; offer, surat, caption, news item, if clause dan prosedur.</v>
      </c>
      <c r="K21" s="28">
        <f t="shared" si="5"/>
        <v>71.5</v>
      </c>
      <c r="L21" s="28" t="str">
        <f t="shared" si="6"/>
        <v>C</v>
      </c>
      <c r="M21" s="28">
        <f t="shared" si="7"/>
        <v>71.5</v>
      </c>
      <c r="N21" s="28" t="str">
        <f t="shared" si="8"/>
        <v>C</v>
      </c>
      <c r="O21" s="36">
        <v>2</v>
      </c>
      <c r="P21" s="28" t="str">
        <f t="shared" si="9"/>
        <v>Perlu peningkatan keterampilan berkomunikasi dan mempresentasikan materi suggestion &amp; offer, surat, caption, news item, if clause dan prosedur.</v>
      </c>
      <c r="Q21" s="39"/>
      <c r="R21" s="39" t="s">
        <v>9</v>
      </c>
      <c r="S21" s="18"/>
      <c r="T21" s="1">
        <v>75</v>
      </c>
      <c r="U21" s="1">
        <v>70</v>
      </c>
      <c r="V21" s="1">
        <v>75</v>
      </c>
      <c r="W21" s="1">
        <v>77</v>
      </c>
      <c r="X21" s="49">
        <v>72</v>
      </c>
      <c r="Y21" s="49">
        <v>70</v>
      </c>
      <c r="Z21" s="1"/>
      <c r="AA21" s="1"/>
      <c r="AB21" s="1"/>
      <c r="AC21" s="1"/>
      <c r="AD21" s="1"/>
      <c r="AE21" s="18"/>
      <c r="AF21" s="1">
        <v>70</v>
      </c>
      <c r="AG21" s="46">
        <v>70</v>
      </c>
      <c r="AH21" s="46">
        <v>70</v>
      </c>
      <c r="AI21" s="45">
        <v>74</v>
      </c>
      <c r="AJ21" s="1">
        <v>75</v>
      </c>
      <c r="AK21" s="1">
        <v>70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6">
        <v>5</v>
      </c>
      <c r="FH21" s="88"/>
      <c r="FI21" s="88"/>
      <c r="FJ21" s="89">
        <v>28905</v>
      </c>
      <c r="FK21" s="89">
        <v>28915</v>
      </c>
    </row>
    <row r="22" spans="1:167" ht="15.75" x14ac:dyDescent="0.25">
      <c r="A22" s="19">
        <v>12</v>
      </c>
      <c r="B22" s="19">
        <v>74161</v>
      </c>
      <c r="C22" s="19" t="s">
        <v>168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memahami dan menganalisis pada materi suggestion &amp; offer, surat, caption, news item, if clause dan prosedur.</v>
      </c>
      <c r="K22" s="28">
        <f t="shared" si="5"/>
        <v>85.833333333333329</v>
      </c>
      <c r="L22" s="28" t="str">
        <f t="shared" si="6"/>
        <v>A</v>
      </c>
      <c r="M22" s="28">
        <f t="shared" si="7"/>
        <v>85.833333333333329</v>
      </c>
      <c r="N22" s="28" t="str">
        <f t="shared" si="8"/>
        <v>A</v>
      </c>
      <c r="O22" s="36">
        <v>1</v>
      </c>
      <c r="P22" s="28" t="str">
        <f t="shared" si="9"/>
        <v>Sangat terampil berkomunikasi dan mempresentasikan materi suggestion &amp; offer, surat, caption, news item, if clause dan prosedur.</v>
      </c>
      <c r="Q22" s="39"/>
      <c r="R22" s="39" t="s">
        <v>8</v>
      </c>
      <c r="S22" s="18"/>
      <c r="T22" s="1">
        <v>90</v>
      </c>
      <c r="U22" s="1">
        <v>76</v>
      </c>
      <c r="V22" s="1">
        <v>95</v>
      </c>
      <c r="W22" s="1">
        <v>84</v>
      </c>
      <c r="X22" s="49">
        <v>86</v>
      </c>
      <c r="Y22" s="49">
        <v>84</v>
      </c>
      <c r="Z22" s="1"/>
      <c r="AA22" s="1"/>
      <c r="AB22" s="1"/>
      <c r="AC22" s="1"/>
      <c r="AD22" s="1"/>
      <c r="AE22" s="18"/>
      <c r="AF22" s="1">
        <v>90</v>
      </c>
      <c r="AG22" s="46">
        <v>80</v>
      </c>
      <c r="AH22" s="46">
        <f t="shared" si="10"/>
        <v>85</v>
      </c>
      <c r="AI22" s="45">
        <v>94</v>
      </c>
      <c r="AJ22" s="1">
        <v>90</v>
      </c>
      <c r="AK22" s="1">
        <v>76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6"/>
      <c r="FH22" s="88"/>
      <c r="FI22" s="88"/>
      <c r="FJ22" s="89"/>
      <c r="FK22" s="89"/>
    </row>
    <row r="23" spans="1:167" ht="15.75" x14ac:dyDescent="0.25">
      <c r="A23" s="19">
        <v>13</v>
      </c>
      <c r="B23" s="19">
        <v>74176</v>
      </c>
      <c r="C23" s="19" t="s">
        <v>169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memahami dan menganalisis pada materi suggestion &amp; offer, surat, caption, news item, if clause dan prosedur.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>Perlu peningkatan keterampilan berkomunikasi dan mempresentasikan materi suggestion &amp; offer, surat, caption, news item, if clause dan prosedur.</v>
      </c>
      <c r="Q23" s="39"/>
      <c r="R23" s="39" t="s">
        <v>8</v>
      </c>
      <c r="S23" s="18"/>
      <c r="T23" s="1">
        <v>100</v>
      </c>
      <c r="U23" s="1">
        <v>73</v>
      </c>
      <c r="V23" s="1">
        <v>95</v>
      </c>
      <c r="W23" s="1">
        <v>92</v>
      </c>
      <c r="X23" s="49">
        <v>72</v>
      </c>
      <c r="Y23" s="49">
        <v>84</v>
      </c>
      <c r="Z23" s="1"/>
      <c r="AA23" s="1"/>
      <c r="AB23" s="1"/>
      <c r="AC23" s="1"/>
      <c r="AD23" s="1"/>
      <c r="AE23" s="18"/>
      <c r="AF23" s="1">
        <v>85</v>
      </c>
      <c r="AG23" s="46">
        <v>80</v>
      </c>
      <c r="AH23" s="46">
        <f t="shared" si="10"/>
        <v>85</v>
      </c>
      <c r="AI23" s="45">
        <v>90</v>
      </c>
      <c r="AJ23" s="1">
        <v>82</v>
      </c>
      <c r="AK23" s="1">
        <v>73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6">
        <v>6</v>
      </c>
      <c r="FH23" s="88"/>
      <c r="FI23" s="88"/>
      <c r="FJ23" s="89">
        <v>28906</v>
      </c>
      <c r="FK23" s="89">
        <v>28916</v>
      </c>
    </row>
    <row r="24" spans="1:167" ht="15.75" x14ac:dyDescent="0.25">
      <c r="A24" s="19">
        <v>14</v>
      </c>
      <c r="B24" s="19">
        <v>74191</v>
      </c>
      <c r="C24" s="19" t="s">
        <v>170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memahami namun perlu peningkatan pada kemapuan menganalisis pada materi suggestion &amp; offer, surat, caption, news item, if clause dan prosedur.</v>
      </c>
      <c r="K24" s="28">
        <f t="shared" si="5"/>
        <v>79</v>
      </c>
      <c r="L24" s="28" t="str">
        <f t="shared" si="6"/>
        <v>B</v>
      </c>
      <c r="M24" s="28">
        <f t="shared" si="7"/>
        <v>79</v>
      </c>
      <c r="N24" s="28" t="str">
        <f t="shared" si="8"/>
        <v>B</v>
      </c>
      <c r="O24" s="36">
        <v>2</v>
      </c>
      <c r="P24" s="28" t="str">
        <f t="shared" si="9"/>
        <v>Perlu peningkatan keterampilan berkomunikasi dan mempresentasikan materi suggestion &amp; offer, surat, caption, news item, if clause dan prosedur.</v>
      </c>
      <c r="Q24" s="39"/>
      <c r="R24" s="39" t="s">
        <v>8</v>
      </c>
      <c r="S24" s="18"/>
      <c r="T24" s="1">
        <v>70</v>
      </c>
      <c r="U24" s="1">
        <v>74</v>
      </c>
      <c r="V24" s="1">
        <v>70</v>
      </c>
      <c r="W24" s="1">
        <v>88</v>
      </c>
      <c r="X24" s="49">
        <v>86</v>
      </c>
      <c r="Y24" s="49">
        <v>100</v>
      </c>
      <c r="Z24" s="1"/>
      <c r="AA24" s="1"/>
      <c r="AB24" s="1"/>
      <c r="AC24" s="1"/>
      <c r="AD24" s="1"/>
      <c r="AE24" s="18"/>
      <c r="AF24" s="1">
        <v>85</v>
      </c>
      <c r="AG24" s="46">
        <v>80</v>
      </c>
      <c r="AH24" s="46">
        <f t="shared" si="10"/>
        <v>85</v>
      </c>
      <c r="AI24" s="45">
        <v>80</v>
      </c>
      <c r="AJ24" s="1">
        <v>70</v>
      </c>
      <c r="AK24" s="1">
        <v>74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6"/>
      <c r="FH24" s="88"/>
      <c r="FI24" s="88"/>
      <c r="FJ24" s="89"/>
      <c r="FK24" s="89"/>
    </row>
    <row r="25" spans="1:167" ht="15.75" x14ac:dyDescent="0.25">
      <c r="A25" s="19">
        <v>15</v>
      </c>
      <c r="B25" s="19">
        <v>80056</v>
      </c>
      <c r="C25" s="19" t="s">
        <v>171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memahami namun perlu peningkatan pada kemapuan menganalisis pada materi suggestion &amp; offer, surat, caption, news item, if clause dan prosedur.</v>
      </c>
      <c r="K25" s="28">
        <f t="shared" si="5"/>
        <v>78.5</v>
      </c>
      <c r="L25" s="28" t="str">
        <f t="shared" si="6"/>
        <v>B</v>
      </c>
      <c r="M25" s="28">
        <f t="shared" si="7"/>
        <v>78.5</v>
      </c>
      <c r="N25" s="28" t="str">
        <f t="shared" si="8"/>
        <v>B</v>
      </c>
      <c r="O25" s="36">
        <v>2</v>
      </c>
      <c r="P25" s="28" t="str">
        <f t="shared" si="9"/>
        <v>Perlu peningkatan keterampilan berkomunikasi dan mempresentasikan materi suggestion &amp; offer, surat, caption, news item, if clause dan prosedur.</v>
      </c>
      <c r="Q25" s="39"/>
      <c r="R25" s="39" t="s">
        <v>8</v>
      </c>
      <c r="S25" s="18"/>
      <c r="T25" s="1">
        <v>80</v>
      </c>
      <c r="U25" s="1">
        <v>75</v>
      </c>
      <c r="V25" s="1">
        <v>90</v>
      </c>
      <c r="W25" s="1">
        <v>84</v>
      </c>
      <c r="X25" s="49">
        <v>72</v>
      </c>
      <c r="Y25" s="49">
        <v>92</v>
      </c>
      <c r="Z25" s="1"/>
      <c r="AA25" s="1"/>
      <c r="AB25" s="1"/>
      <c r="AC25" s="1"/>
      <c r="AD25" s="1"/>
      <c r="AE25" s="18"/>
      <c r="AF25" s="1">
        <v>70</v>
      </c>
      <c r="AG25" s="46">
        <v>80</v>
      </c>
      <c r="AH25" s="46">
        <f t="shared" si="10"/>
        <v>85</v>
      </c>
      <c r="AI25" s="45">
        <v>86</v>
      </c>
      <c r="AJ25" s="1">
        <v>80</v>
      </c>
      <c r="AK25" s="1">
        <v>70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8" t="s">
        <v>80</v>
      </c>
      <c r="FD25" s="58"/>
      <c r="FE25" s="58"/>
      <c r="FG25" s="86">
        <v>7</v>
      </c>
      <c r="FH25" s="88"/>
      <c r="FI25" s="88"/>
      <c r="FJ25" s="89">
        <v>28907</v>
      </c>
      <c r="FK25" s="89">
        <v>28917</v>
      </c>
    </row>
    <row r="26" spans="1:167" ht="15.75" x14ac:dyDescent="0.25">
      <c r="A26" s="19">
        <v>16</v>
      </c>
      <c r="B26" s="19">
        <v>74206</v>
      </c>
      <c r="C26" s="19" t="s">
        <v>172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memahami namun perlu peningkatan pada kemapuan menganalisis pada materi suggestion &amp; offer, surat, caption, news item, if clause dan prosedur.</v>
      </c>
      <c r="K26" s="28">
        <f t="shared" si="5"/>
        <v>83.833333333333329</v>
      </c>
      <c r="L26" s="28" t="str">
        <f t="shared" si="6"/>
        <v>B</v>
      </c>
      <c r="M26" s="28">
        <f t="shared" si="7"/>
        <v>83.833333333333329</v>
      </c>
      <c r="N26" s="28" t="str">
        <f t="shared" si="8"/>
        <v>B</v>
      </c>
      <c r="O26" s="36">
        <v>2</v>
      </c>
      <c r="P26" s="28" t="str">
        <f t="shared" si="9"/>
        <v>Perlu peningkatan keterampilan berkomunikasi dan mempresentasikan materi suggestion &amp; offer, surat, caption, news item, if clause dan prosedur.</v>
      </c>
      <c r="Q26" s="39"/>
      <c r="R26" s="39" t="s">
        <v>8</v>
      </c>
      <c r="S26" s="18"/>
      <c r="T26" s="1">
        <v>80</v>
      </c>
      <c r="U26" s="1">
        <v>80</v>
      </c>
      <c r="V26" s="1">
        <v>90</v>
      </c>
      <c r="W26" s="1">
        <v>70</v>
      </c>
      <c r="X26" s="49">
        <v>75</v>
      </c>
      <c r="Y26" s="49">
        <v>84</v>
      </c>
      <c r="Z26" s="1"/>
      <c r="AA26" s="1"/>
      <c r="AB26" s="1"/>
      <c r="AC26" s="1"/>
      <c r="AD26" s="1"/>
      <c r="AE26" s="18"/>
      <c r="AF26" s="1">
        <v>70</v>
      </c>
      <c r="AG26" s="46">
        <v>87</v>
      </c>
      <c r="AH26" s="46">
        <f t="shared" si="10"/>
        <v>92</v>
      </c>
      <c r="AI26" s="45">
        <v>94</v>
      </c>
      <c r="AJ26" s="1">
        <v>80</v>
      </c>
      <c r="AK26" s="1">
        <v>80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6"/>
      <c r="FH26" s="88"/>
      <c r="FI26" s="88"/>
      <c r="FJ26" s="89"/>
      <c r="FK26" s="89"/>
    </row>
    <row r="27" spans="1:167" ht="15.75" x14ac:dyDescent="0.25">
      <c r="A27" s="19">
        <v>17</v>
      </c>
      <c r="B27" s="19">
        <v>74221</v>
      </c>
      <c r="C27" s="19" t="s">
        <v>173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memahami namun perlu peningkatan pada kemapuan menganalisis pada materi suggestion &amp; offer, surat, caption, news item, if clause dan prosedur.</v>
      </c>
      <c r="K27" s="28">
        <f t="shared" si="5"/>
        <v>78.333333333333329</v>
      </c>
      <c r="L27" s="28" t="str">
        <f t="shared" si="6"/>
        <v>B</v>
      </c>
      <c r="M27" s="28">
        <f t="shared" si="7"/>
        <v>78.333333333333329</v>
      </c>
      <c r="N27" s="28" t="str">
        <f t="shared" si="8"/>
        <v>B</v>
      </c>
      <c r="O27" s="36">
        <v>2</v>
      </c>
      <c r="P27" s="28" t="str">
        <f t="shared" si="9"/>
        <v>Perlu peningkatan keterampilan berkomunikasi dan mempresentasikan materi suggestion &amp; offer, surat, caption, news item, if clause dan prosedur.</v>
      </c>
      <c r="Q27" s="39"/>
      <c r="R27" s="39" t="s">
        <v>8</v>
      </c>
      <c r="S27" s="18"/>
      <c r="T27" s="1">
        <v>80</v>
      </c>
      <c r="U27" s="1">
        <v>70</v>
      </c>
      <c r="V27" s="1">
        <v>90</v>
      </c>
      <c r="W27" s="1">
        <v>84</v>
      </c>
      <c r="X27" s="49">
        <v>75</v>
      </c>
      <c r="Y27" s="49">
        <v>92</v>
      </c>
      <c r="Z27" s="1"/>
      <c r="AA27" s="1"/>
      <c r="AB27" s="1"/>
      <c r="AC27" s="1"/>
      <c r="AD27" s="1"/>
      <c r="AE27" s="18"/>
      <c r="AF27" s="1">
        <v>75</v>
      </c>
      <c r="AG27" s="46">
        <v>80</v>
      </c>
      <c r="AH27" s="46">
        <f t="shared" si="10"/>
        <v>85</v>
      </c>
      <c r="AI27" s="45">
        <v>78</v>
      </c>
      <c r="AJ27" s="1">
        <v>80</v>
      </c>
      <c r="AK27" s="1">
        <v>72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6">
        <v>8</v>
      </c>
      <c r="FH27" s="88"/>
      <c r="FI27" s="88"/>
      <c r="FJ27" s="89">
        <v>28908</v>
      </c>
      <c r="FK27" s="89">
        <v>28918</v>
      </c>
    </row>
    <row r="28" spans="1:167" ht="15.75" x14ac:dyDescent="0.25">
      <c r="A28" s="19">
        <v>18</v>
      </c>
      <c r="B28" s="19">
        <v>74581</v>
      </c>
      <c r="C28" s="19" t="s">
        <v>174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memahami dan menganalisis pada materi suggestion &amp; offer, surat, caption, news item, if clause dan prosedur.</v>
      </c>
      <c r="K28" s="28">
        <f t="shared" si="5"/>
        <v>79.833333333333329</v>
      </c>
      <c r="L28" s="28" t="str">
        <f t="shared" si="6"/>
        <v>B</v>
      </c>
      <c r="M28" s="28">
        <f t="shared" si="7"/>
        <v>79.833333333333329</v>
      </c>
      <c r="N28" s="28" t="str">
        <f t="shared" si="8"/>
        <v>B</v>
      </c>
      <c r="O28" s="36">
        <v>2</v>
      </c>
      <c r="P28" s="28" t="str">
        <f t="shared" si="9"/>
        <v>Perlu peningkatan keterampilan berkomunikasi dan mempresentasikan materi suggestion &amp; offer, surat, caption, news item, if clause dan prosedur.</v>
      </c>
      <c r="Q28" s="39"/>
      <c r="R28" s="39" t="s">
        <v>8</v>
      </c>
      <c r="S28" s="18"/>
      <c r="T28" s="1">
        <v>80</v>
      </c>
      <c r="U28" s="1">
        <v>70</v>
      </c>
      <c r="V28" s="1">
        <v>90</v>
      </c>
      <c r="W28" s="1">
        <v>75</v>
      </c>
      <c r="X28" s="49">
        <v>96</v>
      </c>
      <c r="Y28" s="49">
        <v>100</v>
      </c>
      <c r="Z28" s="1"/>
      <c r="AA28" s="1"/>
      <c r="AB28" s="1"/>
      <c r="AC28" s="1"/>
      <c r="AD28" s="1"/>
      <c r="AE28" s="18"/>
      <c r="AF28" s="1">
        <v>80</v>
      </c>
      <c r="AG28" s="46">
        <v>85</v>
      </c>
      <c r="AH28" s="46">
        <f t="shared" si="10"/>
        <v>90</v>
      </c>
      <c r="AI28" s="45">
        <v>72</v>
      </c>
      <c r="AJ28" s="1">
        <v>80</v>
      </c>
      <c r="AK28" s="1">
        <v>72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6"/>
      <c r="FH28" s="88"/>
      <c r="FI28" s="88"/>
      <c r="FJ28" s="89"/>
      <c r="FK28" s="89"/>
    </row>
    <row r="29" spans="1:167" ht="15.75" x14ac:dyDescent="0.25">
      <c r="A29" s="19">
        <v>19</v>
      </c>
      <c r="B29" s="19">
        <v>74236</v>
      </c>
      <c r="C29" s="19" t="s">
        <v>175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memahami namun perlu peningkatan pada kemapuan menganalisis pada materi suggestion &amp; offer, surat, caption, news item, if clause dan prosedur.</v>
      </c>
      <c r="K29" s="28">
        <f t="shared" si="5"/>
        <v>81.833333333333329</v>
      </c>
      <c r="L29" s="28" t="str">
        <f t="shared" si="6"/>
        <v>B</v>
      </c>
      <c r="M29" s="28">
        <f t="shared" si="7"/>
        <v>81.833333333333329</v>
      </c>
      <c r="N29" s="28" t="str">
        <f t="shared" si="8"/>
        <v>B</v>
      </c>
      <c r="O29" s="36">
        <v>2</v>
      </c>
      <c r="P29" s="28" t="str">
        <f t="shared" si="9"/>
        <v>Perlu peningkatan keterampilan berkomunikasi dan mempresentasikan materi suggestion &amp; offer, surat, caption, news item, if clause dan prosedur.</v>
      </c>
      <c r="Q29" s="39"/>
      <c r="R29" s="39" t="s">
        <v>8</v>
      </c>
      <c r="S29" s="18"/>
      <c r="T29" s="1">
        <v>70</v>
      </c>
      <c r="U29" s="1">
        <v>79</v>
      </c>
      <c r="V29" s="1">
        <v>70</v>
      </c>
      <c r="W29" s="1">
        <v>88</v>
      </c>
      <c r="X29" s="49">
        <v>72</v>
      </c>
      <c r="Y29" s="49">
        <v>100</v>
      </c>
      <c r="Z29" s="1"/>
      <c r="AA29" s="1"/>
      <c r="AB29" s="1"/>
      <c r="AC29" s="1"/>
      <c r="AD29" s="1"/>
      <c r="AE29" s="18"/>
      <c r="AF29" s="1">
        <v>90</v>
      </c>
      <c r="AG29" s="46">
        <v>77</v>
      </c>
      <c r="AH29" s="46">
        <v>85</v>
      </c>
      <c r="AI29" s="45">
        <v>90</v>
      </c>
      <c r="AJ29" s="1">
        <v>70</v>
      </c>
      <c r="AK29" s="1">
        <v>79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6">
        <v>9</v>
      </c>
      <c r="FH29" s="88"/>
      <c r="FI29" s="88"/>
      <c r="FJ29" s="89">
        <v>28909</v>
      </c>
      <c r="FK29" s="89">
        <v>28919</v>
      </c>
    </row>
    <row r="30" spans="1:167" ht="15.75" x14ac:dyDescent="0.25">
      <c r="A30" s="19">
        <v>20</v>
      </c>
      <c r="B30" s="19">
        <v>74251</v>
      </c>
      <c r="C30" s="19" t="s">
        <v>176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memahami dan menganalisis pada materi suggestion &amp; offer, surat, caption, news item, if clause dan prosedur.</v>
      </c>
      <c r="K30" s="28">
        <f t="shared" si="5"/>
        <v>79.333333333333329</v>
      </c>
      <c r="L30" s="28" t="str">
        <f t="shared" si="6"/>
        <v>B</v>
      </c>
      <c r="M30" s="28">
        <f t="shared" si="7"/>
        <v>79.333333333333329</v>
      </c>
      <c r="N30" s="28" t="str">
        <f t="shared" si="8"/>
        <v>B</v>
      </c>
      <c r="O30" s="36">
        <v>2</v>
      </c>
      <c r="P30" s="28" t="str">
        <f t="shared" si="9"/>
        <v>Perlu peningkatan keterampilan berkomunikasi dan mempresentasikan materi suggestion &amp; offer, surat, caption, news item, if clause dan prosedur.</v>
      </c>
      <c r="Q30" s="39"/>
      <c r="R30" s="39" t="s">
        <v>8</v>
      </c>
      <c r="S30" s="18"/>
      <c r="T30" s="1">
        <v>80</v>
      </c>
      <c r="U30" s="1">
        <v>75</v>
      </c>
      <c r="V30" s="1">
        <v>90</v>
      </c>
      <c r="W30" s="1">
        <v>84</v>
      </c>
      <c r="X30" s="49">
        <v>88</v>
      </c>
      <c r="Y30" s="49">
        <v>96</v>
      </c>
      <c r="Z30" s="1"/>
      <c r="AA30" s="1"/>
      <c r="AB30" s="1"/>
      <c r="AC30" s="1"/>
      <c r="AD30" s="1"/>
      <c r="AE30" s="18"/>
      <c r="AF30" s="1">
        <v>70</v>
      </c>
      <c r="AG30" s="46">
        <v>80</v>
      </c>
      <c r="AH30" s="46">
        <f t="shared" si="10"/>
        <v>85</v>
      </c>
      <c r="AI30" s="45">
        <v>86</v>
      </c>
      <c r="AJ30" s="1">
        <v>80</v>
      </c>
      <c r="AK30" s="1">
        <v>75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6"/>
      <c r="FH30" s="88"/>
      <c r="FI30" s="88"/>
      <c r="FJ30" s="89"/>
      <c r="FK30" s="89"/>
    </row>
    <row r="31" spans="1:167" ht="15.75" x14ac:dyDescent="0.25">
      <c r="A31" s="19">
        <v>21</v>
      </c>
      <c r="B31" s="19">
        <v>74266</v>
      </c>
      <c r="C31" s="19" t="s">
        <v>177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memahami namun perlu peningkatan pada kemapuan menganalisis pada materi suggestion &amp; offer, surat, caption, news item, if clause dan prosedur.</v>
      </c>
      <c r="K31" s="28">
        <f t="shared" si="5"/>
        <v>79</v>
      </c>
      <c r="L31" s="28" t="str">
        <f t="shared" si="6"/>
        <v>B</v>
      </c>
      <c r="M31" s="28">
        <f t="shared" si="7"/>
        <v>79</v>
      </c>
      <c r="N31" s="28" t="str">
        <f t="shared" si="8"/>
        <v>B</v>
      </c>
      <c r="O31" s="36">
        <v>2</v>
      </c>
      <c r="P31" s="28" t="str">
        <f t="shared" si="9"/>
        <v>Perlu peningkatan keterampilan berkomunikasi dan mempresentasikan materi suggestion &amp; offer, surat, caption, news item, if clause dan prosedur.</v>
      </c>
      <c r="Q31" s="39"/>
      <c r="R31" s="39" t="s">
        <v>8</v>
      </c>
      <c r="S31" s="18"/>
      <c r="T31" s="1">
        <v>88</v>
      </c>
      <c r="U31" s="1">
        <v>80</v>
      </c>
      <c r="V31" s="1">
        <v>80</v>
      </c>
      <c r="W31" s="1">
        <v>80</v>
      </c>
      <c r="X31" s="49">
        <v>85</v>
      </c>
      <c r="Y31" s="49">
        <v>85</v>
      </c>
      <c r="Z31" s="1"/>
      <c r="AA31" s="1"/>
      <c r="AB31" s="1"/>
      <c r="AC31" s="1"/>
      <c r="AD31" s="1"/>
      <c r="AE31" s="18"/>
      <c r="AF31" s="1">
        <v>80</v>
      </c>
      <c r="AG31" s="46">
        <v>87</v>
      </c>
      <c r="AH31" s="46">
        <v>90</v>
      </c>
      <c r="AI31" s="45">
        <v>72</v>
      </c>
      <c r="AJ31" s="1">
        <v>73</v>
      </c>
      <c r="AK31" s="1">
        <v>72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6">
        <v>10</v>
      </c>
      <c r="FH31" s="88"/>
      <c r="FI31" s="88"/>
      <c r="FJ31" s="89">
        <v>28910</v>
      </c>
      <c r="FK31" s="89">
        <v>28920</v>
      </c>
    </row>
    <row r="32" spans="1:167" ht="15.75" x14ac:dyDescent="0.25">
      <c r="A32" s="19">
        <v>22</v>
      </c>
      <c r="B32" s="19">
        <v>74281</v>
      </c>
      <c r="C32" s="19" t="s">
        <v>178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memahami namun perlu peningkatan pada kemapuan menganalisis pada materi suggestion &amp; offer, surat, caption, news item, if clause dan prosedur.</v>
      </c>
      <c r="K32" s="28">
        <f t="shared" si="5"/>
        <v>76.666666666666671</v>
      </c>
      <c r="L32" s="28" t="str">
        <f t="shared" si="6"/>
        <v>B</v>
      </c>
      <c r="M32" s="28">
        <f t="shared" si="7"/>
        <v>76.666666666666671</v>
      </c>
      <c r="N32" s="28" t="str">
        <f t="shared" si="8"/>
        <v>B</v>
      </c>
      <c r="O32" s="36">
        <v>2</v>
      </c>
      <c r="P32" s="28" t="str">
        <f t="shared" si="9"/>
        <v>Perlu peningkatan keterampilan berkomunikasi dan mempresentasikan materi suggestion &amp; offer, surat, caption, news item, if clause dan prosedur.</v>
      </c>
      <c r="Q32" s="39"/>
      <c r="R32" s="39" t="s">
        <v>8</v>
      </c>
      <c r="S32" s="18"/>
      <c r="T32" s="1">
        <v>72</v>
      </c>
      <c r="U32" s="1">
        <v>70</v>
      </c>
      <c r="V32" s="1">
        <v>75</v>
      </c>
      <c r="W32" s="1">
        <v>88</v>
      </c>
      <c r="X32" s="49">
        <v>86</v>
      </c>
      <c r="Y32" s="49">
        <v>96</v>
      </c>
      <c r="Z32" s="1"/>
      <c r="AA32" s="1"/>
      <c r="AB32" s="1"/>
      <c r="AC32" s="1"/>
      <c r="AD32" s="1"/>
      <c r="AE32" s="18"/>
      <c r="AF32" s="1">
        <v>85</v>
      </c>
      <c r="AG32" s="46">
        <v>80</v>
      </c>
      <c r="AH32" s="46">
        <f t="shared" si="10"/>
        <v>85</v>
      </c>
      <c r="AI32" s="45">
        <v>68</v>
      </c>
      <c r="AJ32" s="1">
        <v>72</v>
      </c>
      <c r="AK32" s="1">
        <v>70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6"/>
      <c r="FH32" s="89"/>
      <c r="FI32" s="89"/>
      <c r="FJ32" s="89"/>
      <c r="FK32" s="89"/>
    </row>
    <row r="33" spans="1:157" ht="15.75" x14ac:dyDescent="0.25">
      <c r="A33" s="19">
        <v>23</v>
      </c>
      <c r="B33" s="19">
        <v>74296</v>
      </c>
      <c r="C33" s="19" t="s">
        <v>179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memahami namun perlu peningkatan pada kemapuan menganalisis pada materi suggestion &amp; offer, surat, caption, news item, if clause dan prosedur.</v>
      </c>
      <c r="K33" s="28">
        <f t="shared" si="5"/>
        <v>76.166666666666671</v>
      </c>
      <c r="L33" s="28" t="str">
        <f t="shared" si="6"/>
        <v>B</v>
      </c>
      <c r="M33" s="28">
        <f t="shared" si="7"/>
        <v>76.166666666666671</v>
      </c>
      <c r="N33" s="28" t="str">
        <f t="shared" si="8"/>
        <v>B</v>
      </c>
      <c r="O33" s="36">
        <v>2</v>
      </c>
      <c r="P33" s="28" t="str">
        <f t="shared" si="9"/>
        <v>Perlu peningkatan keterampilan berkomunikasi dan mempresentasikan materi suggestion &amp; offer, surat, caption, news item, if clause dan prosedur.</v>
      </c>
      <c r="Q33" s="39"/>
      <c r="R33" s="39" t="s">
        <v>8</v>
      </c>
      <c r="S33" s="18"/>
      <c r="T33" s="1">
        <v>72</v>
      </c>
      <c r="U33" s="1">
        <v>70</v>
      </c>
      <c r="V33" s="1">
        <v>75</v>
      </c>
      <c r="W33" s="1">
        <v>88</v>
      </c>
      <c r="X33" s="49">
        <v>75</v>
      </c>
      <c r="Y33" s="49">
        <v>92</v>
      </c>
      <c r="Z33" s="1"/>
      <c r="AA33" s="1"/>
      <c r="AB33" s="1"/>
      <c r="AC33" s="1"/>
      <c r="AD33" s="1"/>
      <c r="AE33" s="18"/>
      <c r="AF33" s="1">
        <v>70</v>
      </c>
      <c r="AG33" s="46">
        <v>85</v>
      </c>
      <c r="AH33" s="46">
        <f t="shared" si="10"/>
        <v>90</v>
      </c>
      <c r="AI33" s="45">
        <v>70</v>
      </c>
      <c r="AJ33" s="1">
        <v>72</v>
      </c>
      <c r="AK33" s="1">
        <v>70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74506</v>
      </c>
      <c r="C34" s="19" t="s">
        <v>180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memahami namun perlu peningkatan pada kemapuan menganalisis pada materi suggestion &amp; offer, surat, caption, news item, if clause dan prosedur.</v>
      </c>
      <c r="K34" s="28">
        <f t="shared" si="5"/>
        <v>77</v>
      </c>
      <c r="L34" s="28" t="str">
        <f t="shared" si="6"/>
        <v>B</v>
      </c>
      <c r="M34" s="28">
        <f t="shared" si="7"/>
        <v>77</v>
      </c>
      <c r="N34" s="28" t="str">
        <f t="shared" si="8"/>
        <v>B</v>
      </c>
      <c r="O34" s="36">
        <v>2</v>
      </c>
      <c r="P34" s="28" t="str">
        <f t="shared" si="9"/>
        <v>Perlu peningkatan keterampilan berkomunikasi dan mempresentasikan materi suggestion &amp; offer, surat, caption, news item, if clause dan prosedur.</v>
      </c>
      <c r="Q34" s="39"/>
      <c r="R34" s="39" t="s">
        <v>8</v>
      </c>
      <c r="S34" s="18"/>
      <c r="T34" s="1">
        <v>72</v>
      </c>
      <c r="U34" s="1">
        <v>70</v>
      </c>
      <c r="V34" s="1">
        <v>75</v>
      </c>
      <c r="W34" s="1">
        <v>88</v>
      </c>
      <c r="X34" s="49">
        <v>75</v>
      </c>
      <c r="Y34" s="49">
        <v>76</v>
      </c>
      <c r="Z34" s="1"/>
      <c r="AA34" s="1"/>
      <c r="AB34" s="1"/>
      <c r="AC34" s="1"/>
      <c r="AD34" s="1"/>
      <c r="AE34" s="18"/>
      <c r="AF34" s="1">
        <v>85</v>
      </c>
      <c r="AG34" s="46">
        <v>80</v>
      </c>
      <c r="AH34" s="46">
        <f t="shared" si="10"/>
        <v>85</v>
      </c>
      <c r="AI34" s="45">
        <v>70</v>
      </c>
      <c r="AJ34" s="1">
        <v>72</v>
      </c>
      <c r="AK34" s="1">
        <v>70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74311</v>
      </c>
      <c r="C35" s="19" t="s">
        <v>181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memahami dan menganalisis pada materi suggestion &amp; offer, surat, caption, news item, if clause dan prosedur.</v>
      </c>
      <c r="K35" s="28">
        <f t="shared" si="5"/>
        <v>79.333333333333329</v>
      </c>
      <c r="L35" s="28" t="str">
        <f t="shared" si="6"/>
        <v>B</v>
      </c>
      <c r="M35" s="28">
        <f t="shared" si="7"/>
        <v>79.333333333333329</v>
      </c>
      <c r="N35" s="28" t="str">
        <f t="shared" si="8"/>
        <v>B</v>
      </c>
      <c r="O35" s="36">
        <v>2</v>
      </c>
      <c r="P35" s="28" t="str">
        <f t="shared" si="9"/>
        <v>Perlu peningkatan keterampilan berkomunikasi dan mempresentasikan materi suggestion &amp; offer, surat, caption, news item, if clause dan prosedur.</v>
      </c>
      <c r="Q35" s="39"/>
      <c r="R35" s="39" t="s">
        <v>8</v>
      </c>
      <c r="S35" s="18"/>
      <c r="T35" s="1">
        <v>75</v>
      </c>
      <c r="U35" s="1">
        <v>88</v>
      </c>
      <c r="V35" s="1">
        <v>85</v>
      </c>
      <c r="W35" s="1">
        <v>100</v>
      </c>
      <c r="X35" s="49">
        <v>72</v>
      </c>
      <c r="Y35" s="49">
        <v>92</v>
      </c>
      <c r="Z35" s="1"/>
      <c r="AA35" s="1"/>
      <c r="AB35" s="1"/>
      <c r="AC35" s="1"/>
      <c r="AD35" s="1"/>
      <c r="AE35" s="18"/>
      <c r="AF35" s="1">
        <v>80</v>
      </c>
      <c r="AG35" s="46">
        <v>80</v>
      </c>
      <c r="AH35" s="46">
        <f t="shared" si="10"/>
        <v>85</v>
      </c>
      <c r="AI35" s="45">
        <v>84</v>
      </c>
      <c r="AJ35" s="1">
        <v>75</v>
      </c>
      <c r="AK35" s="1">
        <v>72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74656</v>
      </c>
      <c r="C36" s="19" t="s">
        <v>182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memahami namun perlu peningkatan pada kemapuan menganalisis pada materi suggestion &amp; offer, surat, caption, news item, if clause dan prosedur.</v>
      </c>
      <c r="K36" s="28">
        <f t="shared" si="5"/>
        <v>75.5</v>
      </c>
      <c r="L36" s="28" t="str">
        <f t="shared" si="6"/>
        <v>B</v>
      </c>
      <c r="M36" s="28">
        <f t="shared" si="7"/>
        <v>75.5</v>
      </c>
      <c r="N36" s="28" t="str">
        <f t="shared" si="8"/>
        <v>B</v>
      </c>
      <c r="O36" s="36">
        <v>2</v>
      </c>
      <c r="P36" s="28" t="str">
        <f t="shared" si="9"/>
        <v>Perlu peningkatan keterampilan berkomunikasi dan mempresentasikan materi suggestion &amp; offer, surat, caption, news item, if clause dan prosedur.</v>
      </c>
      <c r="Q36" s="39"/>
      <c r="R36" s="39" t="s">
        <v>8</v>
      </c>
      <c r="S36" s="18"/>
      <c r="T36" s="1">
        <v>75</v>
      </c>
      <c r="U36" s="1">
        <v>80</v>
      </c>
      <c r="V36" s="1">
        <v>73</v>
      </c>
      <c r="W36" s="1">
        <v>75</v>
      </c>
      <c r="X36" s="49">
        <v>80</v>
      </c>
      <c r="Y36" s="49">
        <v>80</v>
      </c>
      <c r="Z36" s="1"/>
      <c r="AA36" s="1"/>
      <c r="AB36" s="1"/>
      <c r="AC36" s="1"/>
      <c r="AD36" s="1"/>
      <c r="AE36" s="18"/>
      <c r="AF36" s="1">
        <v>70</v>
      </c>
      <c r="AG36" s="46">
        <v>77</v>
      </c>
      <c r="AH36" s="46">
        <v>85</v>
      </c>
      <c r="AI36" s="45">
        <v>76</v>
      </c>
      <c r="AJ36" s="1">
        <v>75</v>
      </c>
      <c r="AK36" s="1">
        <v>70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74326</v>
      </c>
      <c r="C37" s="19" t="s">
        <v>183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memahami dan menganalisis pada materi suggestion &amp; offer, surat, caption, news item, if clause dan prosedur.</v>
      </c>
      <c r="K37" s="28">
        <f t="shared" si="5"/>
        <v>85.166666666666671</v>
      </c>
      <c r="L37" s="28" t="str">
        <f t="shared" si="6"/>
        <v>A</v>
      </c>
      <c r="M37" s="28">
        <f t="shared" si="7"/>
        <v>85.166666666666671</v>
      </c>
      <c r="N37" s="28" t="str">
        <f t="shared" si="8"/>
        <v>A</v>
      </c>
      <c r="O37" s="36">
        <v>1</v>
      </c>
      <c r="P37" s="28" t="str">
        <f t="shared" si="9"/>
        <v>Sangat terampil berkomunikasi dan mempresentasikan materi suggestion &amp; offer, surat, caption, news item, if clause dan prosedur.</v>
      </c>
      <c r="Q37" s="39"/>
      <c r="R37" s="39" t="s">
        <v>8</v>
      </c>
      <c r="S37" s="18"/>
      <c r="T37" s="1">
        <v>90</v>
      </c>
      <c r="U37" s="1">
        <v>95</v>
      </c>
      <c r="V37" s="1">
        <v>95</v>
      </c>
      <c r="W37" s="1">
        <v>88</v>
      </c>
      <c r="X37" s="49">
        <v>100</v>
      </c>
      <c r="Y37" s="49">
        <v>80</v>
      </c>
      <c r="Z37" s="1"/>
      <c r="AA37" s="1"/>
      <c r="AB37" s="1"/>
      <c r="AC37" s="1"/>
      <c r="AD37" s="1"/>
      <c r="AE37" s="18"/>
      <c r="AF37" s="1">
        <v>90</v>
      </c>
      <c r="AG37" s="46">
        <v>85</v>
      </c>
      <c r="AH37" s="46">
        <f t="shared" si="10"/>
        <v>90</v>
      </c>
      <c r="AI37" s="45">
        <v>90</v>
      </c>
      <c r="AJ37" s="1">
        <v>80</v>
      </c>
      <c r="AK37" s="1">
        <v>76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74341</v>
      </c>
      <c r="C38" s="19" t="s">
        <v>184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memahami dan menganalisis pada materi suggestion &amp; offer, surat, caption, news item, if clause dan prosedur.</v>
      </c>
      <c r="K38" s="28">
        <f t="shared" si="5"/>
        <v>78.833333333333329</v>
      </c>
      <c r="L38" s="28" t="str">
        <f t="shared" si="6"/>
        <v>B</v>
      </c>
      <c r="M38" s="28">
        <f t="shared" si="7"/>
        <v>78.833333333333329</v>
      </c>
      <c r="N38" s="28" t="str">
        <f t="shared" si="8"/>
        <v>B</v>
      </c>
      <c r="O38" s="36">
        <v>2</v>
      </c>
      <c r="P38" s="28" t="str">
        <f t="shared" si="9"/>
        <v>Perlu peningkatan keterampilan berkomunikasi dan mempresentasikan materi suggestion &amp; offer, surat, caption, news item, if clause dan prosedur.</v>
      </c>
      <c r="Q38" s="39"/>
      <c r="R38" s="39" t="s">
        <v>8</v>
      </c>
      <c r="S38" s="18"/>
      <c r="T38" s="1">
        <v>90</v>
      </c>
      <c r="U38" s="1">
        <v>88</v>
      </c>
      <c r="V38" s="1">
        <v>95</v>
      </c>
      <c r="W38" s="1">
        <v>88</v>
      </c>
      <c r="X38" s="49">
        <v>80</v>
      </c>
      <c r="Y38" s="49">
        <v>88</v>
      </c>
      <c r="Z38" s="1"/>
      <c r="AA38" s="1"/>
      <c r="AB38" s="1"/>
      <c r="AC38" s="1"/>
      <c r="AD38" s="1"/>
      <c r="AE38" s="18"/>
      <c r="AF38" s="1">
        <v>70</v>
      </c>
      <c r="AG38" s="46">
        <v>80</v>
      </c>
      <c r="AH38" s="46">
        <f t="shared" si="10"/>
        <v>85</v>
      </c>
      <c r="AI38" s="45">
        <v>78</v>
      </c>
      <c r="AJ38" s="1">
        <v>80</v>
      </c>
      <c r="AK38" s="1">
        <v>80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74356</v>
      </c>
      <c r="C39" s="19" t="s">
        <v>185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memahami namun perlu peningkatan pada kemapuan menganalisis pada materi suggestion &amp; offer, surat, caption, news item, if clause dan prosedur.</v>
      </c>
      <c r="K39" s="28">
        <f t="shared" si="5"/>
        <v>76.666666666666671</v>
      </c>
      <c r="L39" s="28" t="str">
        <f t="shared" si="6"/>
        <v>B</v>
      </c>
      <c r="M39" s="28">
        <f t="shared" si="7"/>
        <v>76.666666666666671</v>
      </c>
      <c r="N39" s="28" t="str">
        <f t="shared" si="8"/>
        <v>B</v>
      </c>
      <c r="O39" s="36">
        <v>2</v>
      </c>
      <c r="P39" s="28" t="str">
        <f t="shared" si="9"/>
        <v>Perlu peningkatan keterampilan berkomunikasi dan mempresentasikan materi suggestion &amp; offer, surat, caption, news item, if clause dan prosedur.</v>
      </c>
      <c r="Q39" s="39"/>
      <c r="R39" s="39" t="s">
        <v>8</v>
      </c>
      <c r="S39" s="18"/>
      <c r="T39" s="1">
        <v>70</v>
      </c>
      <c r="U39" s="1">
        <v>70</v>
      </c>
      <c r="V39" s="1">
        <v>70</v>
      </c>
      <c r="W39" s="1">
        <v>84</v>
      </c>
      <c r="X39" s="49">
        <v>80</v>
      </c>
      <c r="Y39" s="49">
        <v>100</v>
      </c>
      <c r="Z39" s="1"/>
      <c r="AA39" s="1"/>
      <c r="AB39" s="1"/>
      <c r="AC39" s="1"/>
      <c r="AD39" s="1"/>
      <c r="AE39" s="18"/>
      <c r="AF39" s="1">
        <v>75</v>
      </c>
      <c r="AG39" s="46">
        <v>80</v>
      </c>
      <c r="AH39" s="46">
        <f t="shared" si="10"/>
        <v>85</v>
      </c>
      <c r="AI39" s="45">
        <v>90</v>
      </c>
      <c r="AJ39" s="1">
        <v>70</v>
      </c>
      <c r="AK39" s="1">
        <v>60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74596</v>
      </c>
      <c r="C40" s="19" t="s">
        <v>186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Memiliki kemampuan memahami namun perlu peningkatan pada kemapuan menganalisis pada materi suggestion &amp; offer, surat, caption, news item, if clause dan prosedur.</v>
      </c>
      <c r="K40" s="28">
        <f t="shared" si="5"/>
        <v>76.166666666666671</v>
      </c>
      <c r="L40" s="28" t="str">
        <f t="shared" si="6"/>
        <v>B</v>
      </c>
      <c r="M40" s="28">
        <f t="shared" si="7"/>
        <v>76.166666666666671</v>
      </c>
      <c r="N40" s="28" t="str">
        <f t="shared" si="8"/>
        <v>B</v>
      </c>
      <c r="O40" s="36">
        <v>2</v>
      </c>
      <c r="P40" s="28" t="str">
        <f t="shared" si="9"/>
        <v>Perlu peningkatan keterampilan berkomunikasi dan mempresentasikan materi suggestion &amp; offer, surat, caption, news item, if clause dan prosedur.</v>
      </c>
      <c r="Q40" s="39"/>
      <c r="R40" s="39" t="s">
        <v>8</v>
      </c>
      <c r="S40" s="18"/>
      <c r="T40" s="1">
        <v>77</v>
      </c>
      <c r="U40" s="1">
        <v>80</v>
      </c>
      <c r="V40" s="1">
        <v>75</v>
      </c>
      <c r="W40" s="1">
        <v>80</v>
      </c>
      <c r="X40" s="49">
        <v>72</v>
      </c>
      <c r="Y40" s="49">
        <v>75</v>
      </c>
      <c r="Z40" s="1"/>
      <c r="AA40" s="1"/>
      <c r="AB40" s="1"/>
      <c r="AC40" s="1"/>
      <c r="AD40" s="1"/>
      <c r="AE40" s="18"/>
      <c r="AF40" s="1">
        <v>70</v>
      </c>
      <c r="AG40" s="46">
        <v>77</v>
      </c>
      <c r="AH40" s="46">
        <v>85</v>
      </c>
      <c r="AI40" s="45">
        <v>78</v>
      </c>
      <c r="AJ40" s="1">
        <v>77</v>
      </c>
      <c r="AK40" s="1">
        <v>70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74521</v>
      </c>
      <c r="C41" s="19" t="s">
        <v>187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memahami namun perlu peningkatan pada kemapuan menganalisis pada materi suggestion &amp; offer, surat, caption, news item, if clause dan prosedur.</v>
      </c>
      <c r="K41" s="28">
        <f t="shared" si="5"/>
        <v>80.833333333333329</v>
      </c>
      <c r="L41" s="28" t="str">
        <f t="shared" si="6"/>
        <v>B</v>
      </c>
      <c r="M41" s="28">
        <f t="shared" si="7"/>
        <v>80.833333333333329</v>
      </c>
      <c r="N41" s="28" t="str">
        <f t="shared" si="8"/>
        <v>B</v>
      </c>
      <c r="O41" s="36">
        <v>2</v>
      </c>
      <c r="P41" s="28" t="str">
        <f t="shared" si="9"/>
        <v>Perlu peningkatan keterampilan berkomunikasi dan mempresentasikan materi suggestion &amp; offer, surat, caption, news item, if clause dan prosedur.</v>
      </c>
      <c r="Q41" s="39"/>
      <c r="R41" s="39" t="s">
        <v>8</v>
      </c>
      <c r="S41" s="18"/>
      <c r="T41" s="1">
        <v>90</v>
      </c>
      <c r="U41" s="1">
        <v>72</v>
      </c>
      <c r="V41" s="1">
        <v>95</v>
      </c>
      <c r="W41" s="1">
        <v>70</v>
      </c>
      <c r="X41" s="49">
        <v>72</v>
      </c>
      <c r="Y41" s="49">
        <v>70</v>
      </c>
      <c r="Z41" s="1"/>
      <c r="AA41" s="1"/>
      <c r="AB41" s="1"/>
      <c r="AC41" s="1"/>
      <c r="AD41" s="1"/>
      <c r="AE41" s="18"/>
      <c r="AF41" s="1">
        <v>80</v>
      </c>
      <c r="AG41" s="46">
        <v>85</v>
      </c>
      <c r="AH41" s="46">
        <f t="shared" si="10"/>
        <v>90</v>
      </c>
      <c r="AI41" s="45">
        <v>78</v>
      </c>
      <c r="AJ41" s="1">
        <v>80</v>
      </c>
      <c r="AK41" s="1">
        <v>72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74371</v>
      </c>
      <c r="C42" s="19" t="s">
        <v>188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memahami namun perlu peningkatan pada kemapuan menganalisis pada materi suggestion &amp; offer, surat, caption, news item, if clause dan prosedur.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2</v>
      </c>
      <c r="P42" s="28" t="str">
        <f t="shared" si="9"/>
        <v>Perlu peningkatan keterampilan berkomunikasi dan mempresentasikan materi suggestion &amp; offer, surat, caption, news item, if clause dan prosedur.</v>
      </c>
      <c r="Q42" s="39"/>
      <c r="R42" s="39" t="s">
        <v>8</v>
      </c>
      <c r="S42" s="18"/>
      <c r="T42" s="1">
        <v>80</v>
      </c>
      <c r="U42" s="1">
        <v>81</v>
      </c>
      <c r="V42" s="1">
        <v>90</v>
      </c>
      <c r="W42" s="1">
        <v>80</v>
      </c>
      <c r="X42" s="49">
        <v>75</v>
      </c>
      <c r="Y42" s="49">
        <v>86</v>
      </c>
      <c r="Z42" s="1"/>
      <c r="AA42" s="1"/>
      <c r="AB42" s="1"/>
      <c r="AC42" s="1"/>
      <c r="AD42" s="1"/>
      <c r="AE42" s="18"/>
      <c r="AF42" s="1">
        <v>90</v>
      </c>
      <c r="AG42" s="46">
        <v>80</v>
      </c>
      <c r="AH42" s="46">
        <f t="shared" si="10"/>
        <v>85</v>
      </c>
      <c r="AI42" s="45">
        <v>84</v>
      </c>
      <c r="AJ42" s="1">
        <v>80</v>
      </c>
      <c r="AK42" s="1">
        <v>81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74386</v>
      </c>
      <c r="C43" s="19" t="s">
        <v>189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memahami dan menganalisis pada materi suggestion &amp; offer, surat, caption, news item, if clause dan prosedur.</v>
      </c>
      <c r="K43" s="28">
        <f t="shared" si="5"/>
        <v>80.666666666666671</v>
      </c>
      <c r="L43" s="28" t="str">
        <f t="shared" si="6"/>
        <v>B</v>
      </c>
      <c r="M43" s="28">
        <f t="shared" si="7"/>
        <v>80.666666666666671</v>
      </c>
      <c r="N43" s="28" t="str">
        <f t="shared" si="8"/>
        <v>B</v>
      </c>
      <c r="O43" s="36">
        <v>2</v>
      </c>
      <c r="P43" s="28" t="str">
        <f t="shared" si="9"/>
        <v>Perlu peningkatan keterampilan berkomunikasi dan mempresentasikan materi suggestion &amp; offer, surat, caption, news item, if clause dan prosedur.</v>
      </c>
      <c r="Q43" s="39"/>
      <c r="R43" s="39" t="s">
        <v>8</v>
      </c>
      <c r="S43" s="18"/>
      <c r="T43" s="1">
        <v>88</v>
      </c>
      <c r="U43" s="1">
        <v>76</v>
      </c>
      <c r="V43" s="1">
        <v>88</v>
      </c>
      <c r="W43" s="1">
        <v>88</v>
      </c>
      <c r="X43" s="49">
        <v>72</v>
      </c>
      <c r="Y43" s="49">
        <v>100</v>
      </c>
      <c r="Z43" s="1"/>
      <c r="AA43" s="1"/>
      <c r="AB43" s="1"/>
      <c r="AC43" s="1"/>
      <c r="AD43" s="1"/>
      <c r="AE43" s="18"/>
      <c r="AF43" s="1">
        <v>85</v>
      </c>
      <c r="AG43" s="46">
        <v>85</v>
      </c>
      <c r="AH43" s="46">
        <f t="shared" si="10"/>
        <v>90</v>
      </c>
      <c r="AI43" s="45">
        <v>78</v>
      </c>
      <c r="AJ43" s="1">
        <v>70</v>
      </c>
      <c r="AK43" s="1">
        <v>76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74401</v>
      </c>
      <c r="C44" s="19" t="s">
        <v>190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memahami namun perlu peningkatan pada kemapuan menganalisis pada materi suggestion &amp; offer, surat, caption, news item, if clause dan prosedur.</v>
      </c>
      <c r="K44" s="28">
        <f t="shared" si="5"/>
        <v>80.333333333333329</v>
      </c>
      <c r="L44" s="28" t="str">
        <f t="shared" si="6"/>
        <v>B</v>
      </c>
      <c r="M44" s="28">
        <f t="shared" si="7"/>
        <v>80.333333333333329</v>
      </c>
      <c r="N44" s="28" t="str">
        <f t="shared" si="8"/>
        <v>B</v>
      </c>
      <c r="O44" s="36">
        <v>2</v>
      </c>
      <c r="P44" s="28" t="str">
        <f t="shared" si="9"/>
        <v>Perlu peningkatan keterampilan berkomunikasi dan mempresentasikan materi suggestion &amp; offer, surat, caption, news item, if clause dan prosedur.</v>
      </c>
      <c r="Q44" s="39"/>
      <c r="R44" s="39" t="s">
        <v>8</v>
      </c>
      <c r="S44" s="18"/>
      <c r="T44" s="1">
        <v>75</v>
      </c>
      <c r="U44" s="1">
        <v>70</v>
      </c>
      <c r="V44" s="1">
        <v>85</v>
      </c>
      <c r="W44" s="1">
        <v>72</v>
      </c>
      <c r="X44" s="49">
        <v>75</v>
      </c>
      <c r="Y44" s="49">
        <v>84</v>
      </c>
      <c r="Z44" s="1"/>
      <c r="AA44" s="1"/>
      <c r="AB44" s="1"/>
      <c r="AC44" s="1"/>
      <c r="AD44" s="1"/>
      <c r="AE44" s="18"/>
      <c r="AF44" s="1">
        <v>70</v>
      </c>
      <c r="AG44" s="46">
        <v>85</v>
      </c>
      <c r="AH44" s="46">
        <f t="shared" si="10"/>
        <v>90</v>
      </c>
      <c r="AI44" s="45">
        <v>92</v>
      </c>
      <c r="AJ44" s="1">
        <v>75</v>
      </c>
      <c r="AK44" s="1">
        <v>70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74416</v>
      </c>
      <c r="C45" s="19" t="s">
        <v>191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memahami dan menganalisis pada materi suggestion &amp; offer, surat, caption, news item, if clause dan prosedur.</v>
      </c>
      <c r="K45" s="28">
        <f t="shared" si="5"/>
        <v>84.333333333333329</v>
      </c>
      <c r="L45" s="28" t="str">
        <f t="shared" si="6"/>
        <v>A</v>
      </c>
      <c r="M45" s="28">
        <f t="shared" si="7"/>
        <v>84.333333333333329</v>
      </c>
      <c r="N45" s="28" t="str">
        <f t="shared" si="8"/>
        <v>A</v>
      </c>
      <c r="O45" s="36">
        <v>2</v>
      </c>
      <c r="P45" s="28" t="str">
        <f t="shared" si="9"/>
        <v>Perlu peningkatan keterampilan berkomunikasi dan mempresentasikan materi suggestion &amp; offer, surat, caption, news item, if clause dan prosedur.</v>
      </c>
      <c r="Q45" s="39"/>
      <c r="R45" s="39" t="s">
        <v>8</v>
      </c>
      <c r="S45" s="18"/>
      <c r="T45" s="1">
        <v>75</v>
      </c>
      <c r="U45" s="1">
        <v>76</v>
      </c>
      <c r="V45" s="1">
        <v>85</v>
      </c>
      <c r="W45" s="1">
        <v>76</v>
      </c>
      <c r="X45" s="49">
        <v>100</v>
      </c>
      <c r="Y45" s="49">
        <v>100</v>
      </c>
      <c r="Z45" s="1"/>
      <c r="AA45" s="1"/>
      <c r="AB45" s="1"/>
      <c r="AC45" s="1"/>
      <c r="AD45" s="1"/>
      <c r="AE45" s="18"/>
      <c r="AF45" s="1">
        <v>85</v>
      </c>
      <c r="AG45" s="46">
        <v>87</v>
      </c>
      <c r="AH45" s="46">
        <v>90</v>
      </c>
      <c r="AI45" s="45">
        <v>96</v>
      </c>
      <c r="AJ45" s="1">
        <v>75</v>
      </c>
      <c r="AK45" s="1">
        <v>73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74431</v>
      </c>
      <c r="C46" s="19" t="s">
        <v>192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memahami dan menganalisis pada materi suggestion &amp; offer, surat, caption, news item, if clause dan prosedur.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2</v>
      </c>
      <c r="P46" s="28" t="str">
        <f t="shared" si="9"/>
        <v>Perlu peningkatan keterampilan berkomunikasi dan mempresentasikan materi suggestion &amp; offer, surat, caption, news item, if clause dan prosedur.</v>
      </c>
      <c r="Q46" s="39"/>
      <c r="R46" s="39" t="s">
        <v>8</v>
      </c>
      <c r="S46" s="18"/>
      <c r="T46" s="1">
        <v>80</v>
      </c>
      <c r="U46" s="1">
        <v>88</v>
      </c>
      <c r="V46" s="1">
        <v>90</v>
      </c>
      <c r="W46" s="1">
        <v>86</v>
      </c>
      <c r="X46" s="49">
        <v>88</v>
      </c>
      <c r="Y46" s="49">
        <v>80</v>
      </c>
      <c r="Z46" s="1"/>
      <c r="AA46" s="1"/>
      <c r="AB46" s="1"/>
      <c r="AC46" s="1"/>
      <c r="AD46" s="1"/>
      <c r="AE46" s="18"/>
      <c r="AF46" s="1">
        <v>80</v>
      </c>
      <c r="AG46" s="46">
        <v>85</v>
      </c>
      <c r="AH46" s="46">
        <f t="shared" si="10"/>
        <v>90</v>
      </c>
      <c r="AI46" s="45">
        <v>86</v>
      </c>
      <c r="AJ46" s="1">
        <v>80</v>
      </c>
      <c r="AK46" s="1">
        <v>71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5.75" x14ac:dyDescent="0.25">
      <c r="A47" s="19">
        <v>37</v>
      </c>
      <c r="B47" s="19">
        <v>74446</v>
      </c>
      <c r="C47" s="19" t="s">
        <v>193</v>
      </c>
      <c r="D47" s="18"/>
      <c r="E47" s="28">
        <f t="shared" si="0"/>
        <v>83</v>
      </c>
      <c r="F47" s="28" t="str">
        <f t="shared" si="1"/>
        <v>B</v>
      </c>
      <c r="G47" s="28">
        <f t="shared" si="2"/>
        <v>83</v>
      </c>
      <c r="H47" s="28" t="str">
        <f t="shared" si="3"/>
        <v>B</v>
      </c>
      <c r="I47" s="36">
        <v>2</v>
      </c>
      <c r="J47" s="28" t="str">
        <f t="shared" si="4"/>
        <v>Memiliki kemampuan memahami namun perlu peningkatan pada kemapuan menganalisis pada materi suggestion &amp; offer, surat, caption, news item, if clause dan prosedur.</v>
      </c>
      <c r="K47" s="28">
        <f t="shared" si="5"/>
        <v>81.666666666666671</v>
      </c>
      <c r="L47" s="28" t="str">
        <f t="shared" si="6"/>
        <v>B</v>
      </c>
      <c r="M47" s="28">
        <f t="shared" si="7"/>
        <v>81.666666666666671</v>
      </c>
      <c r="N47" s="28" t="str">
        <f t="shared" si="8"/>
        <v>B</v>
      </c>
      <c r="O47" s="36">
        <v>2</v>
      </c>
      <c r="P47" s="28" t="str">
        <f t="shared" si="9"/>
        <v>Perlu peningkatan keterampilan berkomunikasi dan mempresentasikan materi suggestion &amp; offer, surat, caption, news item, if clause dan prosedur.</v>
      </c>
      <c r="Q47" s="39"/>
      <c r="R47" s="39" t="s">
        <v>8</v>
      </c>
      <c r="S47" s="18"/>
      <c r="T47" s="1">
        <v>88</v>
      </c>
      <c r="U47" s="1">
        <v>80</v>
      </c>
      <c r="V47" s="1">
        <v>85</v>
      </c>
      <c r="W47" s="1">
        <v>80</v>
      </c>
      <c r="X47" s="49">
        <v>80</v>
      </c>
      <c r="Y47" s="49">
        <v>85</v>
      </c>
      <c r="Z47" s="1"/>
      <c r="AA47" s="1"/>
      <c r="AB47" s="1"/>
      <c r="AC47" s="1"/>
      <c r="AD47" s="1"/>
      <c r="AE47" s="18"/>
      <c r="AF47" s="1">
        <v>80</v>
      </c>
      <c r="AG47" s="46">
        <v>85</v>
      </c>
      <c r="AH47" s="46">
        <f t="shared" si="10"/>
        <v>90</v>
      </c>
      <c r="AI47" s="45">
        <v>88</v>
      </c>
      <c r="AJ47" s="1">
        <v>75</v>
      </c>
      <c r="AK47" s="1">
        <v>72</v>
      </c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t="15.75" x14ac:dyDescent="0.25">
      <c r="A48" s="19">
        <v>38</v>
      </c>
      <c r="B48" s="19">
        <v>74461</v>
      </c>
      <c r="C48" s="19" t="s">
        <v>194</v>
      </c>
      <c r="D48" s="18"/>
      <c r="E48" s="28">
        <f t="shared" si="0"/>
        <v>76</v>
      </c>
      <c r="F48" s="28" t="str">
        <f t="shared" si="1"/>
        <v>B</v>
      </c>
      <c r="G48" s="28">
        <f t="shared" si="2"/>
        <v>76</v>
      </c>
      <c r="H48" s="28" t="str">
        <f t="shared" si="3"/>
        <v>B</v>
      </c>
      <c r="I48" s="36">
        <v>2</v>
      </c>
      <c r="J48" s="28" t="str">
        <f t="shared" si="4"/>
        <v>Memiliki kemampuan memahami namun perlu peningkatan pada kemapuan menganalisis pada materi suggestion &amp; offer, surat, caption, news item, if clause dan prosedur.</v>
      </c>
      <c r="K48" s="28">
        <f t="shared" si="5"/>
        <v>77.666666666666671</v>
      </c>
      <c r="L48" s="28" t="str">
        <f t="shared" si="6"/>
        <v>B</v>
      </c>
      <c r="M48" s="28">
        <f t="shared" si="7"/>
        <v>77.666666666666671</v>
      </c>
      <c r="N48" s="28" t="str">
        <f t="shared" si="8"/>
        <v>B</v>
      </c>
      <c r="O48" s="36">
        <v>2</v>
      </c>
      <c r="P48" s="28" t="str">
        <f t="shared" si="9"/>
        <v>Perlu peningkatan keterampilan berkomunikasi dan mempresentasikan materi suggestion &amp; offer, surat, caption, news item, if clause dan prosedur.</v>
      </c>
      <c r="Q48" s="39"/>
      <c r="R48" s="39" t="s">
        <v>8</v>
      </c>
      <c r="S48" s="18"/>
      <c r="T48" s="1">
        <v>75</v>
      </c>
      <c r="U48" s="1">
        <v>80</v>
      </c>
      <c r="V48" s="1">
        <v>70</v>
      </c>
      <c r="W48" s="1">
        <v>80</v>
      </c>
      <c r="X48" s="49">
        <v>72</v>
      </c>
      <c r="Y48" s="49">
        <v>81</v>
      </c>
      <c r="Z48" s="1"/>
      <c r="AA48" s="1"/>
      <c r="AB48" s="1"/>
      <c r="AC48" s="1"/>
      <c r="AD48" s="1"/>
      <c r="AE48" s="18"/>
      <c r="AF48" s="1">
        <v>80</v>
      </c>
      <c r="AG48" s="46">
        <v>80</v>
      </c>
      <c r="AH48" s="46">
        <f t="shared" si="10"/>
        <v>85</v>
      </c>
      <c r="AI48" s="45">
        <v>76</v>
      </c>
      <c r="AJ48" s="1">
        <v>75</v>
      </c>
      <c r="AK48" s="1">
        <v>70</v>
      </c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37"/>
      <c r="AK49" s="37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37"/>
      <c r="AK50" s="37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82.026315789473685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644" yWindow="731"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L43:AO50 AJ11:AO42 AF11:AI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rintOptions horizontalCentered="1"/>
  <pageMargins left="0.7" right="0.7" top="0.75" bottom="0.75" header="0.3" footer="0.3"/>
  <pageSetup paperSize="5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XII-IPS 1</vt:lpstr>
      <vt:lpstr>XII-IPS 2</vt:lpstr>
      <vt:lpstr>XII-IPS 3</vt:lpstr>
      <vt:lpstr>'XII-IPS 2'!Print_Area</vt:lpstr>
      <vt:lpstr>'XII-IPS 3'!Print_Area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Windows7</cp:lastModifiedBy>
  <cp:lastPrinted>2018-12-10T09:35:45Z</cp:lastPrinted>
  <dcterms:created xsi:type="dcterms:W3CDTF">2015-09-01T09:01:01Z</dcterms:created>
  <dcterms:modified xsi:type="dcterms:W3CDTF">2018-12-11T05:53:23Z</dcterms:modified>
</cp:coreProperties>
</file>