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activeTab="3"/>
  </bookViews>
  <sheets>
    <sheet name="X-MIPA 1" sheetId="1" r:id="rId1"/>
    <sheet name="X-MIPA 2" sheetId="2" r:id="rId2"/>
    <sheet name="X-MIPA 3" sheetId="3" r:id="rId3"/>
    <sheet name="X-MIPA 4" sheetId="4" r:id="rId4"/>
  </sheets>
  <calcPr calcId="144525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H46" i="4"/>
  <c r="G46" i="4"/>
  <c r="F46" i="4"/>
  <c r="E46" i="4"/>
  <c r="P45" i="4"/>
  <c r="M45" i="4"/>
  <c r="N45" i="4" s="1"/>
  <c r="K45" i="4"/>
  <c r="L45" i="4" s="1"/>
  <c r="J45" i="4"/>
  <c r="H45" i="4"/>
  <c r="G45" i="4"/>
  <c r="F45" i="4"/>
  <c r="E45" i="4"/>
  <c r="P44" i="4"/>
  <c r="M44" i="4"/>
  <c r="N44" i="4" s="1"/>
  <c r="K44" i="4"/>
  <c r="L44" i="4" s="1"/>
  <c r="J44" i="4"/>
  <c r="H44" i="4"/>
  <c r="G44" i="4"/>
  <c r="F44" i="4"/>
  <c r="E44" i="4"/>
  <c r="P43" i="4"/>
  <c r="M43" i="4"/>
  <c r="N43" i="4" s="1"/>
  <c r="K43" i="4"/>
  <c r="L43" i="4" s="1"/>
  <c r="J43" i="4"/>
  <c r="H43" i="4"/>
  <c r="G43" i="4"/>
  <c r="F43" i="4"/>
  <c r="E43" i="4"/>
  <c r="P42" i="4"/>
  <c r="M42" i="4"/>
  <c r="N42" i="4" s="1"/>
  <c r="K42" i="4"/>
  <c r="L42" i="4" s="1"/>
  <c r="J42" i="4"/>
  <c r="H42" i="4"/>
  <c r="G42" i="4"/>
  <c r="F42" i="4"/>
  <c r="E42" i="4"/>
  <c r="P41" i="4"/>
  <c r="M41" i="4"/>
  <c r="N41" i="4" s="1"/>
  <c r="K41" i="4"/>
  <c r="L41" i="4" s="1"/>
  <c r="J41" i="4"/>
  <c r="H41" i="4"/>
  <c r="G41" i="4"/>
  <c r="F41" i="4"/>
  <c r="E41" i="4"/>
  <c r="P40" i="4"/>
  <c r="M40" i="4"/>
  <c r="N40" i="4" s="1"/>
  <c r="K40" i="4"/>
  <c r="L40" i="4" s="1"/>
  <c r="J40" i="4"/>
  <c r="H40" i="4"/>
  <c r="G40" i="4"/>
  <c r="F40" i="4"/>
  <c r="E40" i="4"/>
  <c r="P39" i="4"/>
  <c r="M39" i="4"/>
  <c r="N39" i="4" s="1"/>
  <c r="K39" i="4"/>
  <c r="L39" i="4" s="1"/>
  <c r="J39" i="4"/>
  <c r="H39" i="4"/>
  <c r="G39" i="4"/>
  <c r="F39" i="4"/>
  <c r="E39" i="4"/>
  <c r="P38" i="4"/>
  <c r="M38" i="4"/>
  <c r="N38" i="4" s="1"/>
  <c r="K38" i="4"/>
  <c r="L38" i="4" s="1"/>
  <c r="J38" i="4"/>
  <c r="H38" i="4"/>
  <c r="G38" i="4"/>
  <c r="F38" i="4"/>
  <c r="E38" i="4"/>
  <c r="P37" i="4"/>
  <c r="M37" i="4"/>
  <c r="N37" i="4" s="1"/>
  <c r="K37" i="4"/>
  <c r="L37" i="4" s="1"/>
  <c r="J37" i="4"/>
  <c r="H37" i="4"/>
  <c r="G37" i="4"/>
  <c r="F37" i="4"/>
  <c r="E37" i="4"/>
  <c r="P36" i="4"/>
  <c r="M36" i="4"/>
  <c r="N36" i="4" s="1"/>
  <c r="K36" i="4"/>
  <c r="L36" i="4" s="1"/>
  <c r="J36" i="4"/>
  <c r="H36" i="4"/>
  <c r="G36" i="4"/>
  <c r="F36" i="4"/>
  <c r="E36" i="4"/>
  <c r="P35" i="4"/>
  <c r="M35" i="4"/>
  <c r="N35" i="4" s="1"/>
  <c r="K35" i="4"/>
  <c r="L35" i="4" s="1"/>
  <c r="J35" i="4"/>
  <c r="H35" i="4"/>
  <c r="G35" i="4"/>
  <c r="F35" i="4"/>
  <c r="E35" i="4"/>
  <c r="P34" i="4"/>
  <c r="M34" i="4"/>
  <c r="N34" i="4" s="1"/>
  <c r="K34" i="4"/>
  <c r="L34" i="4" s="1"/>
  <c r="J34" i="4"/>
  <c r="H34" i="4"/>
  <c r="G34" i="4"/>
  <c r="F34" i="4"/>
  <c r="E34" i="4"/>
  <c r="P33" i="4"/>
  <c r="M33" i="4"/>
  <c r="N33" i="4" s="1"/>
  <c r="K33" i="4"/>
  <c r="L33" i="4" s="1"/>
  <c r="J33" i="4"/>
  <c r="H33" i="4"/>
  <c r="G33" i="4"/>
  <c r="F33" i="4"/>
  <c r="E33" i="4"/>
  <c r="P32" i="4"/>
  <c r="M32" i="4"/>
  <c r="N32" i="4" s="1"/>
  <c r="K32" i="4"/>
  <c r="L32" i="4" s="1"/>
  <c r="J32" i="4"/>
  <c r="H32" i="4"/>
  <c r="G32" i="4"/>
  <c r="F32" i="4"/>
  <c r="E32" i="4"/>
  <c r="P31" i="4"/>
  <c r="M31" i="4"/>
  <c r="N31" i="4" s="1"/>
  <c r="K31" i="4"/>
  <c r="L31" i="4" s="1"/>
  <c r="J31" i="4"/>
  <c r="H31" i="4"/>
  <c r="G31" i="4"/>
  <c r="F31" i="4"/>
  <c r="E31" i="4"/>
  <c r="P30" i="4"/>
  <c r="M30" i="4"/>
  <c r="N30" i="4" s="1"/>
  <c r="K30" i="4"/>
  <c r="L30" i="4" s="1"/>
  <c r="J30" i="4"/>
  <c r="H30" i="4"/>
  <c r="G30" i="4"/>
  <c r="F30" i="4"/>
  <c r="E30" i="4"/>
  <c r="P29" i="4"/>
  <c r="M29" i="4"/>
  <c r="N29" i="4" s="1"/>
  <c r="K29" i="4"/>
  <c r="L29" i="4" s="1"/>
  <c r="J29" i="4"/>
  <c r="H29" i="4"/>
  <c r="G29" i="4"/>
  <c r="F29" i="4"/>
  <c r="E29" i="4"/>
  <c r="P28" i="4"/>
  <c r="M28" i="4"/>
  <c r="N28" i="4" s="1"/>
  <c r="K28" i="4"/>
  <c r="L28" i="4" s="1"/>
  <c r="J28" i="4"/>
  <c r="H28" i="4"/>
  <c r="G28" i="4"/>
  <c r="F28" i="4"/>
  <c r="E28" i="4"/>
  <c r="P27" i="4"/>
  <c r="M27" i="4"/>
  <c r="N27" i="4" s="1"/>
  <c r="K27" i="4"/>
  <c r="L27" i="4" s="1"/>
  <c r="J27" i="4"/>
  <c r="H27" i="4"/>
  <c r="G27" i="4"/>
  <c r="F27" i="4"/>
  <c r="E27" i="4"/>
  <c r="P26" i="4"/>
  <c r="M26" i="4"/>
  <c r="N26" i="4" s="1"/>
  <c r="K26" i="4"/>
  <c r="L26" i="4" s="1"/>
  <c r="J26" i="4"/>
  <c r="H26" i="4"/>
  <c r="G26" i="4"/>
  <c r="F26" i="4"/>
  <c r="E26" i="4"/>
  <c r="P25" i="4"/>
  <c r="M25" i="4"/>
  <c r="N25" i="4" s="1"/>
  <c r="K25" i="4"/>
  <c r="L25" i="4" s="1"/>
  <c r="J25" i="4"/>
  <c r="H25" i="4"/>
  <c r="G25" i="4"/>
  <c r="F25" i="4"/>
  <c r="E25" i="4"/>
  <c r="P24" i="4"/>
  <c r="M24" i="4"/>
  <c r="N24" i="4" s="1"/>
  <c r="K24" i="4"/>
  <c r="L24" i="4" s="1"/>
  <c r="J24" i="4"/>
  <c r="H24" i="4"/>
  <c r="G24" i="4"/>
  <c r="F24" i="4"/>
  <c r="E24" i="4"/>
  <c r="P23" i="4"/>
  <c r="M23" i="4"/>
  <c r="N23" i="4" s="1"/>
  <c r="K23" i="4"/>
  <c r="L23" i="4" s="1"/>
  <c r="J23" i="4"/>
  <c r="H23" i="4"/>
  <c r="G23" i="4"/>
  <c r="F23" i="4"/>
  <c r="E23" i="4"/>
  <c r="P22" i="4"/>
  <c r="M22" i="4"/>
  <c r="N22" i="4" s="1"/>
  <c r="K22" i="4"/>
  <c r="L22" i="4" s="1"/>
  <c r="J22" i="4"/>
  <c r="H22" i="4"/>
  <c r="G22" i="4"/>
  <c r="F22" i="4"/>
  <c r="E22" i="4"/>
  <c r="P21" i="4"/>
  <c r="M21" i="4"/>
  <c r="N21" i="4" s="1"/>
  <c r="K21" i="4"/>
  <c r="L21" i="4" s="1"/>
  <c r="J21" i="4"/>
  <c r="H21" i="4"/>
  <c r="G21" i="4"/>
  <c r="F21" i="4"/>
  <c r="E21" i="4"/>
  <c r="P20" i="4"/>
  <c r="M20" i="4"/>
  <c r="N20" i="4" s="1"/>
  <c r="K20" i="4"/>
  <c r="L20" i="4" s="1"/>
  <c r="J20" i="4"/>
  <c r="H20" i="4"/>
  <c r="G20" i="4"/>
  <c r="F20" i="4"/>
  <c r="E20" i="4"/>
  <c r="P19" i="4"/>
  <c r="M19" i="4"/>
  <c r="N19" i="4" s="1"/>
  <c r="K19" i="4"/>
  <c r="L19" i="4" s="1"/>
  <c r="J19" i="4"/>
  <c r="H19" i="4"/>
  <c r="G19" i="4"/>
  <c r="F19" i="4"/>
  <c r="E19" i="4"/>
  <c r="P18" i="4"/>
  <c r="M18" i="4"/>
  <c r="N18" i="4" s="1"/>
  <c r="K18" i="4"/>
  <c r="L18" i="4" s="1"/>
  <c r="J18" i="4"/>
  <c r="H18" i="4"/>
  <c r="G18" i="4"/>
  <c r="F18" i="4"/>
  <c r="E18" i="4"/>
  <c r="P17" i="4"/>
  <c r="M17" i="4"/>
  <c r="N17" i="4" s="1"/>
  <c r="K17" i="4"/>
  <c r="L17" i="4" s="1"/>
  <c r="J17" i="4"/>
  <c r="H17" i="4"/>
  <c r="G17" i="4"/>
  <c r="F17" i="4"/>
  <c r="E17" i="4"/>
  <c r="P16" i="4"/>
  <c r="M16" i="4"/>
  <c r="N16" i="4" s="1"/>
  <c r="K16" i="4"/>
  <c r="L16" i="4" s="1"/>
  <c r="J16" i="4"/>
  <c r="H16" i="4"/>
  <c r="G16" i="4"/>
  <c r="F16" i="4"/>
  <c r="E16" i="4"/>
  <c r="P15" i="4"/>
  <c r="M15" i="4"/>
  <c r="N15" i="4" s="1"/>
  <c r="K15" i="4"/>
  <c r="L15" i="4" s="1"/>
  <c r="J15" i="4"/>
  <c r="H15" i="4"/>
  <c r="G15" i="4"/>
  <c r="F15" i="4"/>
  <c r="E15" i="4"/>
  <c r="P14" i="4"/>
  <c r="M14" i="4"/>
  <c r="N14" i="4" s="1"/>
  <c r="K14" i="4"/>
  <c r="L14" i="4" s="1"/>
  <c r="J14" i="4"/>
  <c r="H14" i="4"/>
  <c r="G14" i="4"/>
  <c r="F14" i="4"/>
  <c r="E14" i="4"/>
  <c r="P13" i="4"/>
  <c r="M13" i="4"/>
  <c r="N13" i="4" s="1"/>
  <c r="K13" i="4"/>
  <c r="L13" i="4" s="1"/>
  <c r="J13" i="4"/>
  <c r="H13" i="4"/>
  <c r="G13" i="4"/>
  <c r="F13" i="4"/>
  <c r="E13" i="4"/>
  <c r="P12" i="4"/>
  <c r="M12" i="4"/>
  <c r="N12" i="4" s="1"/>
  <c r="K12" i="4"/>
  <c r="L12" i="4" s="1"/>
  <c r="J12" i="4"/>
  <c r="H12" i="4"/>
  <c r="G12" i="4"/>
  <c r="F12" i="4"/>
  <c r="E12" i="4"/>
  <c r="P11" i="4"/>
  <c r="M11" i="4"/>
  <c r="N11" i="4" s="1"/>
  <c r="K11" i="4"/>
  <c r="L11" i="4" s="1"/>
  <c r="J11" i="4"/>
  <c r="H11" i="4"/>
  <c r="G11" i="4"/>
  <c r="K53" i="4" s="1"/>
  <c r="F11" i="4"/>
  <c r="E11" i="4"/>
  <c r="K55" i="3"/>
  <c r="P50" i="3"/>
  <c r="M50" i="3"/>
  <c r="N50" i="3" s="1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L11" i="3"/>
  <c r="K11" i="3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K53" i="2" s="1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K54" i="1" s="1"/>
  <c r="E11" i="1"/>
  <c r="F11" i="1" s="1"/>
  <c r="H11" i="1" l="1"/>
  <c r="K53" i="1"/>
  <c r="H11" i="2"/>
  <c r="K52" i="2"/>
  <c r="K54" i="3"/>
  <c r="K52" i="3"/>
  <c r="K53" i="3"/>
  <c r="H11" i="3"/>
  <c r="K52" i="1"/>
  <c r="K54" i="2"/>
  <c r="K52" i="4"/>
  <c r="K54" i="4"/>
</calcChain>
</file>

<file path=xl/sharedStrings.xml><?xml version="1.0" encoding="utf-8"?>
<sst xmlns="http://schemas.openxmlformats.org/spreadsheetml/2006/main" count="892" uniqueCount="234">
  <si>
    <t>DAFTAR NILAI SISWA SMAN 9 SEMARANG SEMESTER GASAL TAHUN PELAJARAN 2018/2019</t>
  </si>
  <si>
    <t>Guru :</t>
  </si>
  <si>
    <t>Budiyarti S.Pd.</t>
  </si>
  <si>
    <t>Kelas X-MIPA 1</t>
  </si>
  <si>
    <t>Mapel :</t>
  </si>
  <si>
    <t>Matematika [ Kelompok C (Peminatan) ]</t>
  </si>
  <si>
    <t>didownload 12/12/2018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</si>
  <si>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</si>
  <si>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</si>
  <si>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</si>
  <si>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</si>
  <si>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</si>
  <si>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</si>
  <si>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</si>
  <si>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</si>
  <si>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</si>
  <si>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</si>
  <si>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</si>
  <si>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</si>
  <si>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</si>
  <si>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</si>
  <si>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</si>
  <si>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</si>
  <si>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</si>
  <si>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</si>
  <si>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</si>
  <si>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</si>
  <si>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</si>
  <si>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</si>
  <si>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</si>
  <si>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</si>
  <si>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</si>
  <si>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</si>
  <si>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</si>
  <si>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</si>
  <si>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</si>
  <si>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</si>
  <si>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</si>
  <si>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</si>
  <si>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</si>
  <si>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</si>
  <si>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</si>
  <si>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</si>
  <si>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</si>
  <si>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</si>
  <si>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</si>
  <si>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</si>
  <si>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</si>
  <si>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</si>
  <si>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</si>
  <si>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</si>
  <si>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</si>
  <si>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</si>
  <si>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</si>
  <si>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</si>
  <si>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GEMA FAJARIANDI</t>
  </si>
  <si>
    <t>Predikat &amp; Deskripsi Pengetahuan</t>
  </si>
  <si>
    <t>ACUAN MENGISI DESKRIPSI</t>
  </si>
  <si>
    <t>ALIFIA SHOFY AFIFA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</si>
  <si>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</si>
  <si>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</si>
  <si>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</si>
  <si>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</si>
  <si>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</si>
  <si>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</si>
  <si>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</si>
  <si>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</si>
  <si>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ALISHA RAFA NURMAULIA</t>
  </si>
  <si>
    <t>Mampu memahami dan menganalisis persamaan dan pertidaksamaan eksponen serta logaritma dengan sangat baik</t>
  </si>
  <si>
    <t>Dapat menyelesaikan masalah yang berkaitan dengan persamaan dan pertidaksamaan eksponen serta logaritma dengan sangat baik</t>
  </si>
  <si>
    <t>AURELLIA DEBY SALSABILA</t>
  </si>
  <si>
    <t>CUCU FEBRY ASTRIYANI</t>
  </si>
  <si>
    <t>Mampu memahami dan menganalisis persamaan dan pertidaksamaan eksponen serta logaritma dengan baik</t>
  </si>
  <si>
    <t>Dapat menyelesaikan masalah yang berkaitan dengan persamaan dan pertidaksamaan eksponen serta logaritma dengan baik</t>
  </si>
  <si>
    <t>DANNU WAHYU KURNIAWAN</t>
  </si>
  <si>
    <t>DELLA HIKMATUL MAULA</t>
  </si>
  <si>
    <t>Mampu memahami dan menganalisis persamaan dan pertidaksamaan eksponen serta logaritma dengan cukup baik</t>
  </si>
  <si>
    <t>Dapat menyelesaikan masalah yang berkaitan dengan persamaan dan pertidaksamaan eksponen serta logaritma dengan cukup baik</t>
  </si>
  <si>
    <t>DIVA REGINA AL GHIBTHAH</t>
  </si>
  <si>
    <t>EKO NUR AHMAD BAEHAQI</t>
  </si>
  <si>
    <t>Perlu meningkatkan kemampuan dalam memahami dan menganalisis persamaan dan pertidaksamaan eksponen serta logaritma</t>
  </si>
  <si>
    <t>Perlu meningkatkan kemampuan dalam menyelesaikan masalah yang berkaitan dengan persamaan dan pertidaksamaan eksponen serta logaritma</t>
  </si>
  <si>
    <t>FILIH AYU PUTRI NURKARIMAH</t>
  </si>
  <si>
    <t>FIRDA AYU DWI ARYANTI</t>
  </si>
  <si>
    <t>GIANCA NASYA MAHARANI</t>
  </si>
  <si>
    <t>HEADLIN NATASYA URBA</t>
  </si>
  <si>
    <t>ILHAM AJI PRATAMA</t>
  </si>
  <si>
    <t>ILHAM HUSEIN SUDRAJAD</t>
  </si>
  <si>
    <t>Predikat &amp; Deskripsi Keterampilan</t>
  </si>
  <si>
    <t>JOEFANI ADHI PRATAMA</t>
  </si>
  <si>
    <t>JULIANA PRATIWI PUTRI ARDIANSYAH</t>
  </si>
  <si>
    <t>LINTANG DAHAYU</t>
  </si>
  <si>
    <t>MAHESWARA RIFKY PASOPATI</t>
  </si>
  <si>
    <t>MARSHA ISAURA ERMANSYAH</t>
  </si>
  <si>
    <t>MARSHANDA ANINDYA PUTRI PAMUNGKAS</t>
  </si>
  <si>
    <t>MELANIE WULANDARI</t>
  </si>
  <si>
    <t>MUHAMMAD AKBAR SETIAWAN SARAGIH</t>
  </si>
  <si>
    <t>MUHAMMAD WAHYU NIZAR</t>
  </si>
  <si>
    <t>MUTIARA SALSABILLA WIBAWA</t>
  </si>
  <si>
    <t>NAUFAL ADITRESNA PRATAMA</t>
  </si>
  <si>
    <t>NESYA ADE SAPUTRI</t>
  </si>
  <si>
    <t>PUTRI PARAMITA AZ ZAHRA</t>
  </si>
  <si>
    <t>RAFLI RIDHA KALAMULLAH</t>
  </si>
  <si>
    <t>RAMADHAN FARIZ URZAIZ</t>
  </si>
  <si>
    <t>RIZQIKA NURUL &amp;#039;AINI</t>
  </si>
  <si>
    <t>ROJABSYAH SETYO SAPUTRA</t>
  </si>
  <si>
    <t>ROSNITA PUTRI WIDYANI</t>
  </si>
  <si>
    <t>SUNU SUKMA PRADANA HS</t>
  </si>
  <si>
    <t>TIFFANI JATI IZZAH ZABRINA</t>
  </si>
  <si>
    <t>VINI VEBRIANO ANTOXIDA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</si>
  <si>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</si>
  <si>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</si>
  <si>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</si>
  <si>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</si>
  <si>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</si>
  <si>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</si>
  <si>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</si>
  <si>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</si>
  <si>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</si>
  <si>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</si>
  <si>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</si>
  <si>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</si>
  <si>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19650307 199101 2 001</t>
  </si>
  <si>
    <t>Kelas X-MIPA 2</t>
  </si>
  <si>
    <t>ADRIAN SINDHU KUSUMA PUTRA</t>
  </si>
  <si>
    <t>AFRIZA MEIDIO ANDHANA</t>
  </si>
  <si>
    <t>ALFONSUS GEMA PRAHARDIKA</t>
  </si>
  <si>
    <t>ALYA KUSUMA FADHILA</t>
  </si>
  <si>
    <t>AMARANGGANA VERVIAN WINDYARTORO</t>
  </si>
  <si>
    <t>ANDREAS NOVENT KARUNIA</t>
  </si>
  <si>
    <t>ANGELINA LISTY DARA DINANTI</t>
  </si>
  <si>
    <t>ANNA MARIA CITRA DWIYANTI</t>
  </si>
  <si>
    <t>ARTANTI WIDOWATI</t>
  </si>
  <si>
    <t>BERNARDUS DICK BRAMANTIO</t>
  </si>
  <si>
    <t>BUNGA PUJA SABRINA</t>
  </si>
  <si>
    <t>CORNELIA RATRI WIJAYA KRISTANTO</t>
  </si>
  <si>
    <t>DIAN SAPUTRI</t>
  </si>
  <si>
    <t>DOMINICA ARDHINIA SEKAR WIDYA WIROTTAMA PUTRI</t>
  </si>
  <si>
    <t>FAIZ HANAN KAUTSAR</t>
  </si>
  <si>
    <t>GABRIELA VANIA ADHIE ERSALINA</t>
  </si>
  <si>
    <t>HAFIDZ ARDAN KAIZAR</t>
  </si>
  <si>
    <t>HAFIZ RADITYA DARMAWAN</t>
  </si>
  <si>
    <t>LUKMAN MUSTAQIM</t>
  </si>
  <si>
    <t>MUHAMMAD IQBAL RASYID LAZIALE</t>
  </si>
  <si>
    <t>MUHAMMAD TAUFIQ AULIANDRA SYAHADENI</t>
  </si>
  <si>
    <t>NADIA ARDIANA NURFADILLA</t>
  </si>
  <si>
    <t>NATHANAEL DIVA LISTIYAWAN</t>
  </si>
  <si>
    <t>NINDI RIZKI ARNANTI</t>
  </si>
  <si>
    <t>NURUL FARIKHA</t>
  </si>
  <si>
    <t>PASCA MUTIARA WIDIA</t>
  </si>
  <si>
    <t>PINGKY YOGI NOVITASARI</t>
  </si>
  <si>
    <t>PRAMESYA MUTIA SALSABILA</t>
  </si>
  <si>
    <t>RISHA FAHEEMA</t>
  </si>
  <si>
    <t>RISKI GUNAWAN</t>
  </si>
  <si>
    <t>RIVAN ERSYAD FARANDY</t>
  </si>
  <si>
    <t>RIZKY FATIYA RAMADHANI</t>
  </si>
  <si>
    <t>SABINA SYAHARANI NURSEHA</t>
  </si>
  <si>
    <t>SALFAN KUSTRIANO</t>
  </si>
  <si>
    <t>SITI WAHYU RETNO HANA PERTIWI</t>
  </si>
  <si>
    <t>TASYA TAZKIA REGITA ZAHRA</t>
  </si>
  <si>
    <t>Kelas X-MIPA 3</t>
  </si>
  <si>
    <t>ABDULLOH AHMAD HANIFAN</t>
  </si>
  <si>
    <t>AMADEUS BINTANG KSATRIA ALJUDU</t>
  </si>
  <si>
    <t>ARYA WISNU SATYA</t>
  </si>
  <si>
    <t>CAESAR LINDU WINDU TAMBORAVIO</t>
  </si>
  <si>
    <t>CHELSEA EVANES ARYUNAS</t>
  </si>
  <si>
    <t>CYNTIA INDANA ZULVA</t>
  </si>
  <si>
    <t>DIANDRA MAHARANI ARDELIA DEWI</t>
  </si>
  <si>
    <t>DITA SENDI ARISTIANI</t>
  </si>
  <si>
    <t>DWI RIYANTI ANDINI RAMADHITA</t>
  </si>
  <si>
    <t>ELANG RINJANI UTARA</t>
  </si>
  <si>
    <t>EMILIA RIZQIKA MUMPUNI</t>
  </si>
  <si>
    <t>FA&amp;#039;IQ HARDIYAN FARID GUNARTO</t>
  </si>
  <si>
    <t>FATHIYAH DHIYA &amp;#039;ULHAQ</t>
  </si>
  <si>
    <t>FREESTA BUDI SABRINA</t>
  </si>
  <si>
    <t>HARLY RAKHMADI HADRIAN</t>
  </si>
  <si>
    <t>HESTI DIAN PRASTIWI</t>
  </si>
  <si>
    <t>JIHAN DIANA SALSABILA</t>
  </si>
  <si>
    <t>KHAFITA NILA ANGGRAENI</t>
  </si>
  <si>
    <t>LAELA NUR&amp;#039;AINI</t>
  </si>
  <si>
    <t>MAULAND ANGGARA DHARMAYUDHA</t>
  </si>
  <si>
    <t>MUCHAMAD IRZA MAHENDRA</t>
  </si>
  <si>
    <t>MUHAMMAD DAFFA AKBARI ARISSAPUTRA</t>
  </si>
  <si>
    <t>MUHAMMAD HUSNI ALGHIFFARI</t>
  </si>
  <si>
    <t>MUHAMMAD RIFQI DHARMA RACANA</t>
  </si>
  <si>
    <t>NABILA PUTRI SETIAWAN</t>
  </si>
  <si>
    <t>NABILAH MAHARANI</t>
  </si>
  <si>
    <t>NAUFAL ALI FAKHRIKO</t>
  </si>
  <si>
    <t>NUR REZKI ILVIANA</t>
  </si>
  <si>
    <t>RAIHANALDY ASH-SHAFA</t>
  </si>
  <si>
    <t>RANGGA NIBRAS AUFA</t>
  </si>
  <si>
    <t>RHAMA ALVI WANANDI</t>
  </si>
  <si>
    <t>SABRINA HUWAYNA SUPOMO</t>
  </si>
  <si>
    <t>SAHID DWI NUGROHO</t>
  </si>
  <si>
    <t>SYELLA PRASETYA ARDANINGTYAS</t>
  </si>
  <si>
    <t>YUAN CHINTYA APRIANTI</t>
  </si>
  <si>
    <t>YULIA PUTRI WARDANI</t>
  </si>
  <si>
    <t>Kelas X-MIPA 4</t>
  </si>
  <si>
    <t>ADHAM JIRHAM PAMUNGKAS</t>
  </si>
  <si>
    <t>ADHENILA MUTIARA SALSABILA</t>
  </si>
  <si>
    <t>ALYFIA ZALFA PUTRI SANDY</t>
  </si>
  <si>
    <t>ANDRO VIVALDI</t>
  </si>
  <si>
    <t>ANINDA FARHANNISA</t>
  </si>
  <si>
    <t>ARGA PERDANA SETYA PARASIAN HUTAGALUNG</t>
  </si>
  <si>
    <t>ARIELLA PUTRI WIDY AYUDITHA</t>
  </si>
  <si>
    <t>ARTAHSASTA KAVINDRA NARARYA</t>
  </si>
  <si>
    <t>ATHA AHSAN XAVIER HARIS</t>
  </si>
  <si>
    <t>AZZAHRA ANGGER KUSUMASARI</t>
  </si>
  <si>
    <t>CHRISFILIA EVELYN BR DAMANIK</t>
  </si>
  <si>
    <t>DESSTANIA FARRAH AFIFAH</t>
  </si>
  <si>
    <t>DESVITA DIANANGGUN MAWASTRI</t>
  </si>
  <si>
    <t>ERIKA VEBIANA</t>
  </si>
  <si>
    <t>KEMAL FADHLURRAHMAN</t>
  </si>
  <si>
    <t>KRISTIAN DAVID ADI PRASETYA</t>
  </si>
  <si>
    <t>KUSUMA YENI NARISWARI</t>
  </si>
  <si>
    <t>LAUREN CAHAYARSI</t>
  </si>
  <si>
    <t>M. FADHIL SAPUTRA</t>
  </si>
  <si>
    <t>MAHESA ARDIANSYAH</t>
  </si>
  <si>
    <t>MIEFTA ALIFANNISA BARASETO</t>
  </si>
  <si>
    <t>MUHAMMAD DAVIN ASYUGRUF AL MALAEKA</t>
  </si>
  <si>
    <t>MUHAMMAD HAIKAL ALI</t>
  </si>
  <si>
    <t>MUHAMMAD LUTHFIL HADI MAULANA</t>
  </si>
  <si>
    <t>MUHAMMAD NUR ALIF</t>
  </si>
  <si>
    <t>MUHAMMAD WAHYU ANGGORO</t>
  </si>
  <si>
    <t>NADILA FAUZIAH</t>
  </si>
  <si>
    <t>NATHANIA PUTRI NAYAGI</t>
  </si>
  <si>
    <t>RAOLA ANGGEY YURIADHA</t>
  </si>
  <si>
    <t>RENA ANGELA CHRISTIANA SIANTURI</t>
  </si>
  <si>
    <t>RIZKY FAJAR KURNIA AKBAR</t>
  </si>
  <si>
    <t>SALSABILA CALISTA NADHIF</t>
  </si>
  <si>
    <t>SRI PUNDATI</t>
  </si>
  <si>
    <t>SUFYAN HANIF ARIYANA</t>
  </si>
  <si>
    <t>VITTA AGUSTIN</t>
  </si>
  <si>
    <t>YAGER SAHADHUTA AJI WICAKSONO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</si>
</sst>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5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630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630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82494</v>
      </c>
      <c r="C11" s="19" t="s">
        <v>55</v>
      </c>
      <c r="D11" s="18"/>
      <c r="E11" s="28">
        <f t="shared" ref="E11:E50" si="0">IF((COUNTA(T11:AC11)&gt;0),(ROUND((AVERAGE(T11:AC11)),0)),"")</f>
        <v>70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70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memahami dan menganalisis persamaan dan pertidaksamaan eksponen serta logaritma dengan cukup baik</v>
      </c>
      <c r="K11" s="28">
        <f t="shared" ref="K11:K50" si="5">IF((COUNTA(AF11:AO11)&gt;0),AVERAGE(AF11:AO11),"")</f>
        <v>80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Dapat menyelesaikan masalah yang berkaitan dengan persamaan dan pertidaksamaan eksponen serta logaritma dengan baik</v>
      </c>
      <c r="Q11" s="39" t="s">
        <v>9</v>
      </c>
      <c r="R11" s="39" t="s">
        <v>9</v>
      </c>
      <c r="S11" s="18"/>
      <c r="T11" s="1">
        <v>70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82509</v>
      </c>
      <c r="C12" s="19" t="s">
        <v>58</v>
      </c>
      <c r="D12" s="18"/>
      <c r="E12" s="28">
        <f t="shared" si="0"/>
        <v>94</v>
      </c>
      <c r="F12" s="28" t="str">
        <f t="shared" si="1"/>
        <v>A</v>
      </c>
      <c r="G12" s="28">
        <f t="shared" si="2"/>
        <v>94</v>
      </c>
      <c r="H12" s="28" t="str">
        <f t="shared" si="3"/>
        <v>A</v>
      </c>
      <c r="I12" s="36">
        <v>1</v>
      </c>
      <c r="J12" s="28" t="str">
        <f t="shared" si="4"/>
        <v>Mampu memahami dan menganalisis persamaan dan pertidaksamaan eksponen serta logaritma dengan sangat baik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>Dapat menyelesaikan masalah yang berkaitan dengan persamaan dan pertidaksamaan eksponen serta logaritma dengan sangat baik</v>
      </c>
      <c r="Q12" s="39" t="s">
        <v>9</v>
      </c>
      <c r="R12" s="39" t="s">
        <v>8</v>
      </c>
      <c r="S12" s="18"/>
      <c r="T12" s="1">
        <v>94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82524</v>
      </c>
      <c r="C13" s="19" t="s">
        <v>67</v>
      </c>
      <c r="D13" s="18"/>
      <c r="E13" s="28">
        <f t="shared" si="0"/>
        <v>71</v>
      </c>
      <c r="F13" s="28" t="str">
        <f t="shared" si="1"/>
        <v>C</v>
      </c>
      <c r="G13" s="28">
        <f t="shared" si="2"/>
        <v>71</v>
      </c>
      <c r="H13" s="28" t="str">
        <f t="shared" si="3"/>
        <v>C</v>
      </c>
      <c r="I13" s="36">
        <v>3</v>
      </c>
      <c r="J13" s="28" t="str">
        <f t="shared" si="4"/>
        <v>Mampu memahami dan menganalisis persamaan dan pertidaksamaan eksponen serta logaritma dengan cukup baik</v>
      </c>
      <c r="K13" s="28">
        <f t="shared" si="5"/>
        <v>80</v>
      </c>
      <c r="L13" s="28" t="str">
        <f t="shared" si="6"/>
        <v>B</v>
      </c>
      <c r="M13" s="28">
        <f t="shared" si="7"/>
        <v>80</v>
      </c>
      <c r="N13" s="28" t="str">
        <f t="shared" si="8"/>
        <v>B</v>
      </c>
      <c r="O13" s="36">
        <v>2</v>
      </c>
      <c r="P13" s="28" t="str">
        <f t="shared" si="9"/>
        <v>Dapat menyelesaikan masalah yang berkaitan dengan persamaan dan pertidaksamaan eksponen serta logaritma dengan baik</v>
      </c>
      <c r="Q13" s="39" t="s">
        <v>9</v>
      </c>
      <c r="R13" s="39" t="s">
        <v>9</v>
      </c>
      <c r="S13" s="18"/>
      <c r="T13" s="1">
        <v>71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30161</v>
      </c>
      <c r="FK13" s="41">
        <v>30171</v>
      </c>
    </row>
    <row r="14" spans="1:167" x14ac:dyDescent="0.25">
      <c r="A14" s="19">
        <v>4</v>
      </c>
      <c r="B14" s="19">
        <v>82539</v>
      </c>
      <c r="C14" s="19" t="s">
        <v>70</v>
      </c>
      <c r="D14" s="18"/>
      <c r="E14" s="28">
        <f t="shared" si="0"/>
        <v>92</v>
      </c>
      <c r="F14" s="28" t="str">
        <f t="shared" si="1"/>
        <v>A</v>
      </c>
      <c r="G14" s="28">
        <f t="shared" si="2"/>
        <v>92</v>
      </c>
      <c r="H14" s="28" t="str">
        <f t="shared" si="3"/>
        <v>A</v>
      </c>
      <c r="I14" s="36">
        <v>1</v>
      </c>
      <c r="J14" s="28" t="str">
        <f t="shared" si="4"/>
        <v>Mampu memahami dan menganalisis persamaan dan pertidaksamaan eksponen serta logaritma dengan sangat baik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Dapat menyelesaikan masalah yang berkaitan dengan persamaan dan pertidaksamaan eksponen serta logaritma dengan sangat baik</v>
      </c>
      <c r="Q14" s="39" t="s">
        <v>8</v>
      </c>
      <c r="R14" s="39" t="s">
        <v>9</v>
      </c>
      <c r="S14" s="18"/>
      <c r="T14" s="1">
        <v>92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82554</v>
      </c>
      <c r="C15" s="19" t="s">
        <v>71</v>
      </c>
      <c r="D15" s="18"/>
      <c r="E15" s="28">
        <f t="shared" si="0"/>
        <v>75</v>
      </c>
      <c r="F15" s="28" t="str">
        <f t="shared" si="1"/>
        <v>C</v>
      </c>
      <c r="G15" s="28">
        <f t="shared" si="2"/>
        <v>75</v>
      </c>
      <c r="H15" s="28" t="str">
        <f t="shared" si="3"/>
        <v>C</v>
      </c>
      <c r="I15" s="36">
        <v>3</v>
      </c>
      <c r="J15" s="28" t="str">
        <f t="shared" si="4"/>
        <v>Mampu memahami dan menganalisis persamaan dan pertidaksamaan eksponen serta logaritma dengan cukup baik</v>
      </c>
      <c r="K15" s="28">
        <f t="shared" si="5"/>
        <v>82</v>
      </c>
      <c r="L15" s="28" t="str">
        <f t="shared" si="6"/>
        <v>B</v>
      </c>
      <c r="M15" s="28">
        <f t="shared" si="7"/>
        <v>82</v>
      </c>
      <c r="N15" s="28" t="str">
        <f t="shared" si="8"/>
        <v>B</v>
      </c>
      <c r="O15" s="36">
        <v>2</v>
      </c>
      <c r="P15" s="28" t="str">
        <f t="shared" si="9"/>
        <v>Dapat menyelesaikan masalah yang berkaitan dengan persamaan dan pertidaksamaan eksponen serta logaritma dengan baik</v>
      </c>
      <c r="Q15" s="39" t="s">
        <v>9</v>
      </c>
      <c r="R15" s="39" t="s">
        <v>9</v>
      </c>
      <c r="S15" s="18"/>
      <c r="T15" s="1">
        <v>75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30162</v>
      </c>
      <c r="FK15" s="41">
        <v>30172</v>
      </c>
    </row>
    <row r="16" spans="1:167" x14ac:dyDescent="0.25">
      <c r="A16" s="19">
        <v>6</v>
      </c>
      <c r="B16" s="19">
        <v>82569</v>
      </c>
      <c r="C16" s="19" t="s">
        <v>74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2</v>
      </c>
      <c r="J16" s="28" t="str">
        <f t="shared" si="4"/>
        <v>Mampu memahami dan menganalisis persamaan dan pertidaksamaan eksponen serta logaritma dengan baik</v>
      </c>
      <c r="K16" s="28">
        <f t="shared" si="5"/>
        <v>80</v>
      </c>
      <c r="L16" s="28" t="str">
        <f t="shared" si="6"/>
        <v>B</v>
      </c>
      <c r="M16" s="28">
        <f t="shared" si="7"/>
        <v>80</v>
      </c>
      <c r="N16" s="28" t="str">
        <f t="shared" si="8"/>
        <v>B</v>
      </c>
      <c r="O16" s="36">
        <v>2</v>
      </c>
      <c r="P16" s="28" t="str">
        <f t="shared" si="9"/>
        <v>Dapat menyelesaikan masalah yang berkaitan dengan persamaan dan pertidaksamaan eksponen serta logaritma dengan baik</v>
      </c>
      <c r="Q16" s="39" t="s">
        <v>9</v>
      </c>
      <c r="R16" s="39" t="s">
        <v>8</v>
      </c>
      <c r="S16" s="18"/>
      <c r="T16" s="1">
        <v>79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82584</v>
      </c>
      <c r="C17" s="19" t="s">
        <v>75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1</v>
      </c>
      <c r="J17" s="28" t="str">
        <f t="shared" si="4"/>
        <v>Mampu memahami dan menganalisis persamaan dan pertidaksamaan eksponen serta logaritma dengan sangat baik</v>
      </c>
      <c r="K17" s="28">
        <f t="shared" si="5"/>
        <v>90</v>
      </c>
      <c r="L17" s="28" t="str">
        <f t="shared" si="6"/>
        <v>A</v>
      </c>
      <c r="M17" s="28">
        <f t="shared" si="7"/>
        <v>90</v>
      </c>
      <c r="N17" s="28" t="str">
        <f t="shared" si="8"/>
        <v>A</v>
      </c>
      <c r="O17" s="36">
        <v>1</v>
      </c>
      <c r="P17" s="28" t="str">
        <f t="shared" si="9"/>
        <v>Dapat menyelesaikan masalah yang berkaitan dengan persamaan dan pertidaksamaan eksponen serta logaritma dengan sangat baik</v>
      </c>
      <c r="Q17" s="39" t="s">
        <v>9</v>
      </c>
      <c r="R17" s="39" t="s">
        <v>9</v>
      </c>
      <c r="S17" s="18"/>
      <c r="T17" s="1">
        <v>90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30163</v>
      </c>
      <c r="FK17" s="41">
        <v>30173</v>
      </c>
    </row>
    <row r="18" spans="1:167" x14ac:dyDescent="0.25">
      <c r="A18" s="19">
        <v>8</v>
      </c>
      <c r="B18" s="19">
        <v>82599</v>
      </c>
      <c r="C18" s="19" t="s">
        <v>78</v>
      </c>
      <c r="D18" s="18"/>
      <c r="E18" s="28">
        <f t="shared" si="0"/>
        <v>76</v>
      </c>
      <c r="F18" s="28" t="str">
        <f t="shared" si="1"/>
        <v>B</v>
      </c>
      <c r="G18" s="28">
        <f t="shared" si="2"/>
        <v>76</v>
      </c>
      <c r="H18" s="28" t="str">
        <f t="shared" si="3"/>
        <v>B</v>
      </c>
      <c r="I18" s="36">
        <v>2</v>
      </c>
      <c r="J18" s="28" t="str">
        <f t="shared" si="4"/>
        <v>Mampu memahami dan menganalisis persamaan dan pertidaksamaan eksponen serta logaritma dengan baik</v>
      </c>
      <c r="K18" s="28">
        <f t="shared" si="5"/>
        <v>90</v>
      </c>
      <c r="L18" s="28" t="str">
        <f t="shared" si="6"/>
        <v>A</v>
      </c>
      <c r="M18" s="28">
        <f t="shared" si="7"/>
        <v>90</v>
      </c>
      <c r="N18" s="28" t="str">
        <f t="shared" si="8"/>
        <v>A</v>
      </c>
      <c r="O18" s="36">
        <v>1</v>
      </c>
      <c r="P18" s="28" t="str">
        <f t="shared" si="9"/>
        <v>Dapat menyelesaikan masalah yang berkaitan dengan persamaan dan pertidaksamaan eksponen serta logaritma dengan sangat baik</v>
      </c>
      <c r="Q18" s="39" t="s">
        <v>9</v>
      </c>
      <c r="R18" s="39" t="s">
        <v>9</v>
      </c>
      <c r="S18" s="18"/>
      <c r="T18" s="1">
        <v>76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82614</v>
      </c>
      <c r="C19" s="19" t="s">
        <v>79</v>
      </c>
      <c r="D19" s="18"/>
      <c r="E19" s="28">
        <f t="shared" si="0"/>
        <v>77</v>
      </c>
      <c r="F19" s="28" t="str">
        <f t="shared" si="1"/>
        <v>B</v>
      </c>
      <c r="G19" s="28">
        <f t="shared" si="2"/>
        <v>77</v>
      </c>
      <c r="H19" s="28" t="str">
        <f t="shared" si="3"/>
        <v>B</v>
      </c>
      <c r="I19" s="36">
        <v>2</v>
      </c>
      <c r="J19" s="28" t="str">
        <f t="shared" si="4"/>
        <v>Mampu memahami dan menganalisis persamaan dan pertidaksamaan eksponen serta logaritma dengan baik</v>
      </c>
      <c r="K19" s="28">
        <f t="shared" si="5"/>
        <v>84</v>
      </c>
      <c r="L19" s="28" t="str">
        <f t="shared" si="6"/>
        <v>B</v>
      </c>
      <c r="M19" s="28">
        <f t="shared" si="7"/>
        <v>84</v>
      </c>
      <c r="N19" s="28" t="str">
        <f t="shared" si="8"/>
        <v>B</v>
      </c>
      <c r="O19" s="36">
        <v>2</v>
      </c>
      <c r="P19" s="28" t="str">
        <f t="shared" si="9"/>
        <v>Dapat menyelesaikan masalah yang berkaitan dengan persamaan dan pertidaksamaan eksponen serta logaritma dengan baik</v>
      </c>
      <c r="Q19" s="39" t="s">
        <v>9</v>
      </c>
      <c r="R19" s="39" t="s">
        <v>9</v>
      </c>
      <c r="S19" s="18"/>
      <c r="T19" s="1">
        <v>77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30164</v>
      </c>
      <c r="FK19" s="41">
        <v>30174</v>
      </c>
    </row>
    <row r="20" spans="1:167" x14ac:dyDescent="0.25">
      <c r="A20" s="19">
        <v>10</v>
      </c>
      <c r="B20" s="19">
        <v>82629</v>
      </c>
      <c r="C20" s="19" t="s">
        <v>82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Mampu memahami dan menganalisis persamaan dan pertidaksamaan eksponen serta logaritma dengan baik</v>
      </c>
      <c r="K20" s="28">
        <f t="shared" si="5"/>
        <v>84</v>
      </c>
      <c r="L20" s="28" t="str">
        <f t="shared" si="6"/>
        <v>B</v>
      </c>
      <c r="M20" s="28">
        <f t="shared" si="7"/>
        <v>84</v>
      </c>
      <c r="N20" s="28" t="str">
        <f t="shared" si="8"/>
        <v>B</v>
      </c>
      <c r="O20" s="36">
        <v>2</v>
      </c>
      <c r="P20" s="28" t="str">
        <f t="shared" si="9"/>
        <v>Dapat menyelesaikan masalah yang berkaitan dengan persamaan dan pertidaksamaan eksponen serta logaritma dengan baik</v>
      </c>
      <c r="Q20" s="39" t="s">
        <v>9</v>
      </c>
      <c r="R20" s="39" t="s">
        <v>9</v>
      </c>
      <c r="S20" s="18"/>
      <c r="T20" s="1">
        <v>82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82644</v>
      </c>
      <c r="C21" s="19" t="s">
        <v>83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Mampu memahami dan menganalisis persamaan dan pertidaksamaan eksponen serta logaritma dengan sangat baik</v>
      </c>
      <c r="K21" s="28">
        <f t="shared" si="5"/>
        <v>90</v>
      </c>
      <c r="L21" s="28" t="str">
        <f t="shared" si="6"/>
        <v>A</v>
      </c>
      <c r="M21" s="28">
        <f t="shared" si="7"/>
        <v>90</v>
      </c>
      <c r="N21" s="28" t="str">
        <f t="shared" si="8"/>
        <v>A</v>
      </c>
      <c r="O21" s="36">
        <v>1</v>
      </c>
      <c r="P21" s="28" t="str">
        <f t="shared" si="9"/>
        <v>Dapat menyelesaikan masalah yang berkaitan dengan persamaan dan pertidaksamaan eksponen serta logaritma dengan sangat baik</v>
      </c>
      <c r="Q21" s="39" t="s">
        <v>8</v>
      </c>
      <c r="R21" s="39" t="s">
        <v>9</v>
      </c>
      <c r="S21" s="18"/>
      <c r="T21" s="1">
        <v>86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30165</v>
      </c>
      <c r="FK21" s="41">
        <v>30175</v>
      </c>
    </row>
    <row r="22" spans="1:167" x14ac:dyDescent="0.25">
      <c r="A22" s="19">
        <v>12</v>
      </c>
      <c r="B22" s="19">
        <v>82659</v>
      </c>
      <c r="C22" s="19" t="s">
        <v>84</v>
      </c>
      <c r="D22" s="18"/>
      <c r="E22" s="28">
        <f t="shared" si="0"/>
        <v>70</v>
      </c>
      <c r="F22" s="28" t="str">
        <f t="shared" si="1"/>
        <v>C</v>
      </c>
      <c r="G22" s="28">
        <f t="shared" si="2"/>
        <v>70</v>
      </c>
      <c r="H22" s="28" t="str">
        <f t="shared" si="3"/>
        <v>C</v>
      </c>
      <c r="I22" s="36">
        <v>3</v>
      </c>
      <c r="J22" s="28" t="str">
        <f t="shared" si="4"/>
        <v>Mampu memahami dan menganalisis persamaan dan pertidaksamaan eksponen serta logaritma dengan cukup baik</v>
      </c>
      <c r="K22" s="28">
        <f t="shared" si="5"/>
        <v>80</v>
      </c>
      <c r="L22" s="28" t="str">
        <f t="shared" si="6"/>
        <v>B</v>
      </c>
      <c r="M22" s="28">
        <f t="shared" si="7"/>
        <v>80</v>
      </c>
      <c r="N22" s="28" t="str">
        <f t="shared" si="8"/>
        <v>B</v>
      </c>
      <c r="O22" s="36">
        <v>2</v>
      </c>
      <c r="P22" s="28" t="str">
        <f t="shared" si="9"/>
        <v>Dapat menyelesaikan masalah yang berkaitan dengan persamaan dan pertidaksamaan eksponen serta logaritma dengan baik</v>
      </c>
      <c r="Q22" s="39" t="s">
        <v>9</v>
      </c>
      <c r="R22" s="39" t="s">
        <v>9</v>
      </c>
      <c r="S22" s="18"/>
      <c r="T22" s="1">
        <v>70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82674</v>
      </c>
      <c r="C23" s="19" t="s">
        <v>85</v>
      </c>
      <c r="D23" s="18"/>
      <c r="E23" s="28">
        <f t="shared" si="0"/>
        <v>92</v>
      </c>
      <c r="F23" s="28" t="str">
        <f t="shared" si="1"/>
        <v>A</v>
      </c>
      <c r="G23" s="28">
        <f t="shared" si="2"/>
        <v>92</v>
      </c>
      <c r="H23" s="28" t="str">
        <f t="shared" si="3"/>
        <v>A</v>
      </c>
      <c r="I23" s="36">
        <v>1</v>
      </c>
      <c r="J23" s="28" t="str">
        <f t="shared" si="4"/>
        <v>Mampu memahami dan menganalisis persamaan dan pertidaksamaan eksponen serta logaritma dengan sangat baik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1</v>
      </c>
      <c r="P23" s="28" t="str">
        <f t="shared" si="9"/>
        <v>Dapat menyelesaikan masalah yang berkaitan dengan persamaan dan pertidaksamaan eksponen serta logaritma dengan sangat baik</v>
      </c>
      <c r="Q23" s="39" t="s">
        <v>8</v>
      </c>
      <c r="R23" s="39" t="s">
        <v>8</v>
      </c>
      <c r="S23" s="18"/>
      <c r="T23" s="1">
        <v>92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30166</v>
      </c>
      <c r="FK23" s="41">
        <v>30176</v>
      </c>
    </row>
    <row r="24" spans="1:167" x14ac:dyDescent="0.25">
      <c r="A24" s="19">
        <v>14</v>
      </c>
      <c r="B24" s="19">
        <v>82689</v>
      </c>
      <c r="C24" s="19" t="s">
        <v>86</v>
      </c>
      <c r="D24" s="18"/>
      <c r="E24" s="28">
        <f t="shared" si="0"/>
        <v>79</v>
      </c>
      <c r="F24" s="28" t="str">
        <f t="shared" si="1"/>
        <v>B</v>
      </c>
      <c r="G24" s="28">
        <f t="shared" si="2"/>
        <v>79</v>
      </c>
      <c r="H24" s="28" t="str">
        <f t="shared" si="3"/>
        <v>B</v>
      </c>
      <c r="I24" s="36">
        <v>2</v>
      </c>
      <c r="J24" s="28" t="str">
        <f t="shared" si="4"/>
        <v>Mampu memahami dan menganalisis persamaan dan pertidaksamaan eksponen serta logaritma dengan baik</v>
      </c>
      <c r="K24" s="28">
        <f t="shared" si="5"/>
        <v>82</v>
      </c>
      <c r="L24" s="28" t="str">
        <f t="shared" si="6"/>
        <v>B</v>
      </c>
      <c r="M24" s="28">
        <f t="shared" si="7"/>
        <v>82</v>
      </c>
      <c r="N24" s="28" t="str">
        <f t="shared" si="8"/>
        <v>B</v>
      </c>
      <c r="O24" s="36">
        <v>2</v>
      </c>
      <c r="P24" s="28" t="str">
        <f t="shared" si="9"/>
        <v>Dapat menyelesaikan masalah yang berkaitan dengan persamaan dan pertidaksamaan eksponen serta logaritma dengan baik</v>
      </c>
      <c r="Q24" s="39" t="s">
        <v>9</v>
      </c>
      <c r="R24" s="39" t="s">
        <v>8</v>
      </c>
      <c r="S24" s="18"/>
      <c r="T24" s="1">
        <v>79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82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82704</v>
      </c>
      <c r="C25" s="19" t="s">
        <v>87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>Mampu memahami dan menganalisis persamaan dan pertidaksamaan eksponen serta logaritma dengan baik</v>
      </c>
      <c r="K25" s="28">
        <f t="shared" si="5"/>
        <v>90</v>
      </c>
      <c r="L25" s="28" t="str">
        <f t="shared" si="6"/>
        <v>A</v>
      </c>
      <c r="M25" s="28">
        <f t="shared" si="7"/>
        <v>90</v>
      </c>
      <c r="N25" s="28" t="str">
        <f t="shared" si="8"/>
        <v>A</v>
      </c>
      <c r="O25" s="36">
        <v>1</v>
      </c>
      <c r="P25" s="28" t="str">
        <f t="shared" si="9"/>
        <v>Dapat menyelesaikan masalah yang berkaitan dengan persamaan dan pertidaksamaan eksponen serta logaritma dengan sangat baik</v>
      </c>
      <c r="Q25" s="39" t="s">
        <v>9</v>
      </c>
      <c r="R25" s="39" t="s">
        <v>9</v>
      </c>
      <c r="S25" s="18"/>
      <c r="T25" s="1">
        <v>81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30167</v>
      </c>
      <c r="FK25" s="41">
        <v>30177</v>
      </c>
    </row>
    <row r="26" spans="1:167" x14ac:dyDescent="0.25">
      <c r="A26" s="19">
        <v>16</v>
      </c>
      <c r="B26" s="19">
        <v>82719</v>
      </c>
      <c r="C26" s="19" t="s">
        <v>89</v>
      </c>
      <c r="D26" s="18"/>
      <c r="E26" s="28">
        <f t="shared" si="0"/>
        <v>73</v>
      </c>
      <c r="F26" s="28" t="str">
        <f t="shared" si="1"/>
        <v>C</v>
      </c>
      <c r="G26" s="28">
        <f t="shared" si="2"/>
        <v>73</v>
      </c>
      <c r="H26" s="28" t="str">
        <f t="shared" si="3"/>
        <v>C</v>
      </c>
      <c r="I26" s="36">
        <v>3</v>
      </c>
      <c r="J26" s="28" t="str">
        <f t="shared" si="4"/>
        <v>Mampu memahami dan menganalisis persamaan dan pertidaksamaan eksponen serta logaritma dengan cukup baik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Dapat menyelesaikan masalah yang berkaitan dengan persamaan dan pertidaksamaan eksponen serta logaritma dengan sangat baik</v>
      </c>
      <c r="Q26" s="39" t="s">
        <v>9</v>
      </c>
      <c r="R26" s="39" t="s">
        <v>9</v>
      </c>
      <c r="S26" s="18"/>
      <c r="T26" s="1">
        <v>73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82734</v>
      </c>
      <c r="C27" s="19" t="s">
        <v>90</v>
      </c>
      <c r="D27" s="18"/>
      <c r="E27" s="28">
        <f t="shared" si="0"/>
        <v>72</v>
      </c>
      <c r="F27" s="28" t="str">
        <f t="shared" si="1"/>
        <v>C</v>
      </c>
      <c r="G27" s="28">
        <f t="shared" si="2"/>
        <v>72</v>
      </c>
      <c r="H27" s="28" t="str">
        <f t="shared" si="3"/>
        <v>C</v>
      </c>
      <c r="I27" s="36">
        <v>3</v>
      </c>
      <c r="J27" s="28" t="str">
        <f t="shared" si="4"/>
        <v>Mampu memahami dan menganalisis persamaan dan pertidaksamaan eksponen serta logaritma dengan cukup baik</v>
      </c>
      <c r="K27" s="28">
        <f t="shared" si="5"/>
        <v>83</v>
      </c>
      <c r="L27" s="28" t="str">
        <f t="shared" si="6"/>
        <v>B</v>
      </c>
      <c r="M27" s="28">
        <f t="shared" si="7"/>
        <v>83</v>
      </c>
      <c r="N27" s="28" t="str">
        <f t="shared" si="8"/>
        <v>B</v>
      </c>
      <c r="O27" s="36">
        <v>2</v>
      </c>
      <c r="P27" s="28" t="str">
        <f t="shared" si="9"/>
        <v>Dapat menyelesaikan masalah yang berkaitan dengan persamaan dan pertidaksamaan eksponen serta logaritma dengan baik</v>
      </c>
      <c r="Q27" s="39" t="s">
        <v>8</v>
      </c>
      <c r="R27" s="39" t="s">
        <v>9</v>
      </c>
      <c r="S27" s="18"/>
      <c r="T27" s="1">
        <v>72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83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30168</v>
      </c>
      <c r="FK27" s="41">
        <v>30178</v>
      </c>
    </row>
    <row r="28" spans="1:167" x14ac:dyDescent="0.25">
      <c r="A28" s="19">
        <v>18</v>
      </c>
      <c r="B28" s="19">
        <v>82749</v>
      </c>
      <c r="C28" s="19" t="s">
        <v>91</v>
      </c>
      <c r="D28" s="18"/>
      <c r="E28" s="28">
        <f t="shared" si="0"/>
        <v>79</v>
      </c>
      <c r="F28" s="28" t="str">
        <f t="shared" si="1"/>
        <v>B</v>
      </c>
      <c r="G28" s="28">
        <f t="shared" si="2"/>
        <v>79</v>
      </c>
      <c r="H28" s="28" t="str">
        <f t="shared" si="3"/>
        <v>B</v>
      </c>
      <c r="I28" s="36">
        <v>2</v>
      </c>
      <c r="J28" s="28" t="str">
        <f t="shared" si="4"/>
        <v>Mampu memahami dan menganalisis persamaan dan pertidaksamaan eksponen serta logaritma dengan baik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Dapat menyelesaikan masalah yang berkaitan dengan persamaan dan pertidaksamaan eksponen serta logaritma dengan sangat baik</v>
      </c>
      <c r="Q28" s="39" t="s">
        <v>9</v>
      </c>
      <c r="R28" s="39" t="s">
        <v>9</v>
      </c>
      <c r="S28" s="18"/>
      <c r="T28" s="1">
        <v>79</v>
      </c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82764</v>
      </c>
      <c r="C29" s="19" t="s">
        <v>92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2</v>
      </c>
      <c r="J29" s="28" t="str">
        <f t="shared" si="4"/>
        <v>Mampu memahami dan menganalisis persamaan dan pertidaksamaan eksponen serta logaritma dengan baik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Dapat menyelesaikan masalah yang berkaitan dengan persamaan dan pertidaksamaan eksponen serta logaritma dengan sangat baik</v>
      </c>
      <c r="Q29" s="39" t="s">
        <v>8</v>
      </c>
      <c r="R29" s="39" t="s">
        <v>9</v>
      </c>
      <c r="S29" s="18"/>
      <c r="T29" s="1">
        <v>81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30169</v>
      </c>
      <c r="FK29" s="41">
        <v>30179</v>
      </c>
    </row>
    <row r="30" spans="1:167" x14ac:dyDescent="0.25">
      <c r="A30" s="19">
        <v>20</v>
      </c>
      <c r="B30" s="19">
        <v>82779</v>
      </c>
      <c r="C30" s="19" t="s">
        <v>93</v>
      </c>
      <c r="D30" s="18"/>
      <c r="E30" s="28">
        <f t="shared" si="0"/>
        <v>72</v>
      </c>
      <c r="F30" s="28" t="str">
        <f t="shared" si="1"/>
        <v>C</v>
      </c>
      <c r="G30" s="28">
        <f t="shared" si="2"/>
        <v>72</v>
      </c>
      <c r="H30" s="28" t="str">
        <f t="shared" si="3"/>
        <v>C</v>
      </c>
      <c r="I30" s="36">
        <v>3</v>
      </c>
      <c r="J30" s="28" t="str">
        <f t="shared" si="4"/>
        <v>Mampu memahami dan menganalisis persamaan dan pertidaksamaan eksponen serta logaritma dengan cukup baik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2</v>
      </c>
      <c r="P30" s="28" t="str">
        <f t="shared" si="9"/>
        <v>Dapat menyelesaikan masalah yang berkaitan dengan persamaan dan pertidaksamaan eksponen serta logaritma dengan baik</v>
      </c>
      <c r="Q30" s="39" t="s">
        <v>9</v>
      </c>
      <c r="R30" s="39" t="s">
        <v>9</v>
      </c>
      <c r="S30" s="18"/>
      <c r="T30" s="1">
        <v>72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82794</v>
      </c>
      <c r="C31" s="19" t="s">
        <v>94</v>
      </c>
      <c r="D31" s="18"/>
      <c r="E31" s="28">
        <f t="shared" si="0"/>
        <v>93</v>
      </c>
      <c r="F31" s="28" t="str">
        <f t="shared" si="1"/>
        <v>A</v>
      </c>
      <c r="G31" s="28">
        <f t="shared" si="2"/>
        <v>93</v>
      </c>
      <c r="H31" s="28" t="str">
        <f t="shared" si="3"/>
        <v>A</v>
      </c>
      <c r="I31" s="36">
        <v>1</v>
      </c>
      <c r="J31" s="28" t="str">
        <f t="shared" si="4"/>
        <v>Mampu memahami dan menganalisis persamaan dan pertidaksamaan eksponen serta logaritma dengan sangat baik</v>
      </c>
      <c r="K31" s="28">
        <f t="shared" si="5"/>
        <v>90</v>
      </c>
      <c r="L31" s="28" t="str">
        <f t="shared" si="6"/>
        <v>A</v>
      </c>
      <c r="M31" s="28">
        <f t="shared" si="7"/>
        <v>90</v>
      </c>
      <c r="N31" s="28" t="str">
        <f t="shared" si="8"/>
        <v>A</v>
      </c>
      <c r="O31" s="36">
        <v>1</v>
      </c>
      <c r="P31" s="28" t="str">
        <f t="shared" si="9"/>
        <v>Dapat menyelesaikan masalah yang berkaitan dengan persamaan dan pertidaksamaan eksponen serta logaritma dengan sangat baik</v>
      </c>
      <c r="Q31" s="39" t="s">
        <v>8</v>
      </c>
      <c r="R31" s="39" t="s">
        <v>9</v>
      </c>
      <c r="S31" s="18"/>
      <c r="T31" s="1">
        <v>93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30170</v>
      </c>
      <c r="FK31" s="41">
        <v>30180</v>
      </c>
    </row>
    <row r="32" spans="1:167" x14ac:dyDescent="0.25">
      <c r="A32" s="19">
        <v>22</v>
      </c>
      <c r="B32" s="19">
        <v>82809</v>
      </c>
      <c r="C32" s="19" t="s">
        <v>95</v>
      </c>
      <c r="D32" s="18"/>
      <c r="E32" s="28">
        <f t="shared" si="0"/>
        <v>73</v>
      </c>
      <c r="F32" s="28" t="str">
        <f t="shared" si="1"/>
        <v>C</v>
      </c>
      <c r="G32" s="28">
        <f t="shared" si="2"/>
        <v>73</v>
      </c>
      <c r="H32" s="28" t="str">
        <f t="shared" si="3"/>
        <v>C</v>
      </c>
      <c r="I32" s="36">
        <v>3</v>
      </c>
      <c r="J32" s="28" t="str">
        <f t="shared" si="4"/>
        <v>Mampu memahami dan menganalisis persamaan dan pertidaksamaan eksponen serta logaritma dengan cukup baik</v>
      </c>
      <c r="K32" s="28">
        <f t="shared" si="5"/>
        <v>82</v>
      </c>
      <c r="L32" s="28" t="str">
        <f t="shared" si="6"/>
        <v>B</v>
      </c>
      <c r="M32" s="28">
        <f t="shared" si="7"/>
        <v>82</v>
      </c>
      <c r="N32" s="28" t="str">
        <f t="shared" si="8"/>
        <v>B</v>
      </c>
      <c r="O32" s="36">
        <v>2</v>
      </c>
      <c r="P32" s="28" t="str">
        <f t="shared" si="9"/>
        <v>Dapat menyelesaikan masalah yang berkaitan dengan persamaan dan pertidaksamaan eksponen serta logaritma dengan baik</v>
      </c>
      <c r="Q32" s="39" t="s">
        <v>9</v>
      </c>
      <c r="R32" s="39" t="s">
        <v>9</v>
      </c>
      <c r="S32" s="18"/>
      <c r="T32" s="1">
        <v>73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82824</v>
      </c>
      <c r="C33" s="19" t="s">
        <v>96</v>
      </c>
      <c r="D33" s="18"/>
      <c r="E33" s="28">
        <f t="shared" si="0"/>
        <v>75</v>
      </c>
      <c r="F33" s="28" t="str">
        <f t="shared" si="1"/>
        <v>C</v>
      </c>
      <c r="G33" s="28">
        <f t="shared" si="2"/>
        <v>75</v>
      </c>
      <c r="H33" s="28" t="str">
        <f t="shared" si="3"/>
        <v>C</v>
      </c>
      <c r="I33" s="36">
        <v>3</v>
      </c>
      <c r="J33" s="28" t="str">
        <f t="shared" si="4"/>
        <v>Mampu memahami dan menganalisis persamaan dan pertidaksamaan eksponen serta logaritma dengan cukup baik</v>
      </c>
      <c r="K33" s="28">
        <f t="shared" si="5"/>
        <v>80</v>
      </c>
      <c r="L33" s="28" t="str">
        <f t="shared" si="6"/>
        <v>B</v>
      </c>
      <c r="M33" s="28">
        <f t="shared" si="7"/>
        <v>80</v>
      </c>
      <c r="N33" s="28" t="str">
        <f t="shared" si="8"/>
        <v>B</v>
      </c>
      <c r="O33" s="36">
        <v>2</v>
      </c>
      <c r="P33" s="28" t="str">
        <f t="shared" si="9"/>
        <v>Dapat menyelesaikan masalah yang berkaitan dengan persamaan dan pertidaksamaan eksponen serta logaritma dengan baik</v>
      </c>
      <c r="Q33" s="39" t="s">
        <v>9</v>
      </c>
      <c r="R33" s="39" t="s">
        <v>9</v>
      </c>
      <c r="S33" s="18"/>
      <c r="T33" s="1">
        <v>75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82839</v>
      </c>
      <c r="C34" s="19" t="s">
        <v>97</v>
      </c>
      <c r="D34" s="18"/>
      <c r="E34" s="28">
        <f t="shared" si="0"/>
        <v>70</v>
      </c>
      <c r="F34" s="28" t="str">
        <f t="shared" si="1"/>
        <v>C</v>
      </c>
      <c r="G34" s="28">
        <f t="shared" si="2"/>
        <v>70</v>
      </c>
      <c r="H34" s="28" t="str">
        <f t="shared" si="3"/>
        <v>C</v>
      </c>
      <c r="I34" s="36">
        <v>3</v>
      </c>
      <c r="J34" s="28" t="str">
        <f t="shared" si="4"/>
        <v>Mampu memahami dan menganalisis persamaan dan pertidaksamaan eksponen serta logaritma dengan cukup baik</v>
      </c>
      <c r="K34" s="28">
        <f t="shared" si="5"/>
        <v>80</v>
      </c>
      <c r="L34" s="28" t="str">
        <f t="shared" si="6"/>
        <v>B</v>
      </c>
      <c r="M34" s="28">
        <f t="shared" si="7"/>
        <v>80</v>
      </c>
      <c r="N34" s="28" t="str">
        <f t="shared" si="8"/>
        <v>B</v>
      </c>
      <c r="O34" s="36">
        <v>2</v>
      </c>
      <c r="P34" s="28" t="str">
        <f t="shared" si="9"/>
        <v>Dapat menyelesaikan masalah yang berkaitan dengan persamaan dan pertidaksamaan eksponen serta logaritma dengan baik</v>
      </c>
      <c r="Q34" s="39" t="s">
        <v>9</v>
      </c>
      <c r="R34" s="39" t="s">
        <v>9</v>
      </c>
      <c r="S34" s="18"/>
      <c r="T34" s="1">
        <v>70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82854</v>
      </c>
      <c r="C35" s="19" t="s">
        <v>98</v>
      </c>
      <c r="D35" s="18"/>
      <c r="E35" s="28">
        <f t="shared" si="0"/>
        <v>92</v>
      </c>
      <c r="F35" s="28" t="str">
        <f t="shared" si="1"/>
        <v>A</v>
      </c>
      <c r="G35" s="28">
        <f t="shared" si="2"/>
        <v>92</v>
      </c>
      <c r="H35" s="28" t="str">
        <f t="shared" si="3"/>
        <v>A</v>
      </c>
      <c r="I35" s="36">
        <v>1</v>
      </c>
      <c r="J35" s="28" t="str">
        <f t="shared" si="4"/>
        <v>Mampu memahami dan menganalisis persamaan dan pertidaksamaan eksponen serta logaritma dengan sangat baik</v>
      </c>
      <c r="K35" s="28">
        <f t="shared" si="5"/>
        <v>90</v>
      </c>
      <c r="L35" s="28" t="str">
        <f t="shared" si="6"/>
        <v>A</v>
      </c>
      <c r="M35" s="28">
        <f t="shared" si="7"/>
        <v>90</v>
      </c>
      <c r="N35" s="28" t="str">
        <f t="shared" si="8"/>
        <v>A</v>
      </c>
      <c r="O35" s="36">
        <v>1</v>
      </c>
      <c r="P35" s="28" t="str">
        <f t="shared" si="9"/>
        <v>Dapat menyelesaikan masalah yang berkaitan dengan persamaan dan pertidaksamaan eksponen serta logaritma dengan sangat baik</v>
      </c>
      <c r="Q35" s="39" t="s">
        <v>9</v>
      </c>
      <c r="R35" s="39" t="s">
        <v>9</v>
      </c>
      <c r="S35" s="18"/>
      <c r="T35" s="1">
        <v>92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82869</v>
      </c>
      <c r="C36" s="19" t="s">
        <v>99</v>
      </c>
      <c r="D36" s="18"/>
      <c r="E36" s="28">
        <f t="shared" si="0"/>
        <v>70</v>
      </c>
      <c r="F36" s="28" t="str">
        <f t="shared" si="1"/>
        <v>C</v>
      </c>
      <c r="G36" s="28">
        <f t="shared" si="2"/>
        <v>70</v>
      </c>
      <c r="H36" s="28" t="str">
        <f t="shared" si="3"/>
        <v>C</v>
      </c>
      <c r="I36" s="36">
        <v>3</v>
      </c>
      <c r="J36" s="28" t="str">
        <f t="shared" si="4"/>
        <v>Mampu memahami dan menganalisis persamaan dan pertidaksamaan eksponen serta logaritma dengan cukup baik</v>
      </c>
      <c r="K36" s="28">
        <f t="shared" si="5"/>
        <v>75</v>
      </c>
      <c r="L36" s="28" t="str">
        <f t="shared" si="6"/>
        <v>C</v>
      </c>
      <c r="M36" s="28">
        <f t="shared" si="7"/>
        <v>75</v>
      </c>
      <c r="N36" s="28" t="str">
        <f t="shared" si="8"/>
        <v>C</v>
      </c>
      <c r="O36" s="36">
        <v>3</v>
      </c>
      <c r="P36" s="28" t="str">
        <f t="shared" si="9"/>
        <v>Dapat menyelesaikan masalah yang berkaitan dengan persamaan dan pertidaksamaan eksponen serta logaritma dengan cukup baik</v>
      </c>
      <c r="Q36" s="39" t="s">
        <v>9</v>
      </c>
      <c r="R36" s="39" t="s">
        <v>9</v>
      </c>
      <c r="S36" s="18"/>
      <c r="T36" s="1">
        <v>70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75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82884</v>
      </c>
      <c r="C37" s="19" t="s">
        <v>100</v>
      </c>
      <c r="D37" s="18"/>
      <c r="E37" s="28">
        <f t="shared" si="0"/>
        <v>70</v>
      </c>
      <c r="F37" s="28" t="str">
        <f t="shared" si="1"/>
        <v>C</v>
      </c>
      <c r="G37" s="28">
        <f t="shared" si="2"/>
        <v>70</v>
      </c>
      <c r="H37" s="28" t="str">
        <f t="shared" si="3"/>
        <v>C</v>
      </c>
      <c r="I37" s="36">
        <v>3</v>
      </c>
      <c r="J37" s="28" t="str">
        <f t="shared" si="4"/>
        <v>Mampu memahami dan menganalisis persamaan dan pertidaksamaan eksponen serta logaritma dengan cukup baik</v>
      </c>
      <c r="K37" s="28">
        <f t="shared" si="5"/>
        <v>76</v>
      </c>
      <c r="L37" s="28" t="str">
        <f t="shared" si="6"/>
        <v>B</v>
      </c>
      <c r="M37" s="28">
        <f t="shared" si="7"/>
        <v>76</v>
      </c>
      <c r="N37" s="28" t="str">
        <f t="shared" si="8"/>
        <v>B</v>
      </c>
      <c r="O37" s="36">
        <v>2</v>
      </c>
      <c r="P37" s="28" t="str">
        <f t="shared" si="9"/>
        <v>Dapat menyelesaikan masalah yang berkaitan dengan persamaan dan pertidaksamaan eksponen serta logaritma dengan baik</v>
      </c>
      <c r="Q37" s="39" t="s">
        <v>9</v>
      </c>
      <c r="R37" s="39" t="s">
        <v>9</v>
      </c>
      <c r="S37" s="18"/>
      <c r="T37" s="1">
        <v>70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76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82899</v>
      </c>
      <c r="C38" s="19" t="s">
        <v>101</v>
      </c>
      <c r="D38" s="18"/>
      <c r="E38" s="28">
        <f t="shared" si="0"/>
        <v>78</v>
      </c>
      <c r="F38" s="28" t="str">
        <f t="shared" si="1"/>
        <v>B</v>
      </c>
      <c r="G38" s="28">
        <f t="shared" si="2"/>
        <v>78</v>
      </c>
      <c r="H38" s="28" t="str">
        <f t="shared" si="3"/>
        <v>B</v>
      </c>
      <c r="I38" s="36">
        <v>2</v>
      </c>
      <c r="J38" s="28" t="str">
        <f t="shared" si="4"/>
        <v>Mampu memahami dan menganalisis persamaan dan pertidaksamaan eksponen serta logaritma dengan baik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Dapat menyelesaikan masalah yang berkaitan dengan persamaan dan pertidaksamaan eksponen serta logaritma dengan sangat baik</v>
      </c>
      <c r="Q38" s="39" t="s">
        <v>9</v>
      </c>
      <c r="R38" s="39" t="s">
        <v>9</v>
      </c>
      <c r="S38" s="18"/>
      <c r="T38" s="1">
        <v>78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82914</v>
      </c>
      <c r="C39" s="19" t="s">
        <v>102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>Mampu memahami dan menganalisis persamaan dan pertidaksamaan eksponen serta logaritma dengan sangat baik</v>
      </c>
      <c r="K39" s="28">
        <f t="shared" si="5"/>
        <v>90</v>
      </c>
      <c r="L39" s="28" t="str">
        <f t="shared" si="6"/>
        <v>A</v>
      </c>
      <c r="M39" s="28">
        <f t="shared" si="7"/>
        <v>90</v>
      </c>
      <c r="N39" s="28" t="str">
        <f t="shared" si="8"/>
        <v>A</v>
      </c>
      <c r="O39" s="36">
        <v>1</v>
      </c>
      <c r="P39" s="28" t="str">
        <f t="shared" si="9"/>
        <v>Dapat menyelesaikan masalah yang berkaitan dengan persamaan dan pertidaksamaan eksponen serta logaritma dengan sangat baik</v>
      </c>
      <c r="Q39" s="39" t="s">
        <v>8</v>
      </c>
      <c r="R39" s="39" t="s">
        <v>9</v>
      </c>
      <c r="S39" s="18"/>
      <c r="T39" s="1">
        <v>88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82929</v>
      </c>
      <c r="C40" s="19" t="s">
        <v>103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Mampu memahami dan menganalisis persamaan dan pertidaksamaan eksponen serta logaritma dengan baik</v>
      </c>
      <c r="K40" s="28">
        <f t="shared" si="5"/>
        <v>90</v>
      </c>
      <c r="L40" s="28" t="str">
        <f t="shared" si="6"/>
        <v>A</v>
      </c>
      <c r="M40" s="28">
        <f t="shared" si="7"/>
        <v>90</v>
      </c>
      <c r="N40" s="28" t="str">
        <f t="shared" si="8"/>
        <v>A</v>
      </c>
      <c r="O40" s="36">
        <v>1</v>
      </c>
      <c r="P40" s="28" t="str">
        <f t="shared" si="9"/>
        <v>Dapat menyelesaikan masalah yang berkaitan dengan persamaan dan pertidaksamaan eksponen serta logaritma dengan sangat baik</v>
      </c>
      <c r="Q40" s="39" t="s">
        <v>8</v>
      </c>
      <c r="R40" s="39" t="s">
        <v>9</v>
      </c>
      <c r="S40" s="18"/>
      <c r="T40" s="1">
        <v>82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82944</v>
      </c>
      <c r="C41" s="19" t="s">
        <v>104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Mampu memahami dan menganalisis persamaan dan pertidaksamaan eksponen serta logaritma dengan baik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Dapat menyelesaikan masalah yang berkaitan dengan persamaan dan pertidaksamaan eksponen serta logaritma dengan sangat baik</v>
      </c>
      <c r="Q41" s="39" t="s">
        <v>8</v>
      </c>
      <c r="R41" s="39" t="s">
        <v>9</v>
      </c>
      <c r="S41" s="18"/>
      <c r="T41" s="1">
        <v>82</v>
      </c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82959</v>
      </c>
      <c r="C42" s="19" t="s">
        <v>105</v>
      </c>
      <c r="D42" s="18"/>
      <c r="E42" s="28">
        <f t="shared" si="0"/>
        <v>77</v>
      </c>
      <c r="F42" s="28" t="str">
        <f t="shared" si="1"/>
        <v>B</v>
      </c>
      <c r="G42" s="28">
        <f t="shared" si="2"/>
        <v>77</v>
      </c>
      <c r="H42" s="28" t="str">
        <f t="shared" si="3"/>
        <v>B</v>
      </c>
      <c r="I42" s="36">
        <v>2</v>
      </c>
      <c r="J42" s="28" t="str">
        <f t="shared" si="4"/>
        <v>Mampu memahami dan menganalisis persamaan dan pertidaksamaan eksponen serta logaritma dengan baik</v>
      </c>
      <c r="K42" s="28">
        <f t="shared" si="5"/>
        <v>80</v>
      </c>
      <c r="L42" s="28" t="str">
        <f t="shared" si="6"/>
        <v>B</v>
      </c>
      <c r="M42" s="28">
        <f t="shared" si="7"/>
        <v>80</v>
      </c>
      <c r="N42" s="28" t="str">
        <f t="shared" si="8"/>
        <v>B</v>
      </c>
      <c r="O42" s="36">
        <v>2</v>
      </c>
      <c r="P42" s="28" t="str">
        <f t="shared" si="9"/>
        <v>Dapat menyelesaikan masalah yang berkaitan dengan persamaan dan pertidaksamaan eksponen serta logaritma dengan baik</v>
      </c>
      <c r="Q42" s="39" t="s">
        <v>9</v>
      </c>
      <c r="R42" s="39" t="s">
        <v>9</v>
      </c>
      <c r="S42" s="18"/>
      <c r="T42" s="1">
        <v>77</v>
      </c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82974</v>
      </c>
      <c r="C43" s="19" t="s">
        <v>106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1</v>
      </c>
      <c r="J43" s="28" t="str">
        <f t="shared" si="4"/>
        <v>Mampu memahami dan menganalisis persamaan dan pertidaksamaan eksponen serta logaritma dengan sangat baik</v>
      </c>
      <c r="K43" s="28">
        <f t="shared" si="5"/>
        <v>90</v>
      </c>
      <c r="L43" s="28" t="str">
        <f t="shared" si="6"/>
        <v>A</v>
      </c>
      <c r="M43" s="28">
        <f t="shared" si="7"/>
        <v>90</v>
      </c>
      <c r="N43" s="28" t="str">
        <f t="shared" si="8"/>
        <v>A</v>
      </c>
      <c r="O43" s="36">
        <v>1</v>
      </c>
      <c r="P43" s="28" t="str">
        <f t="shared" si="9"/>
        <v>Dapat menyelesaikan masalah yang berkaitan dengan persamaan dan pertidaksamaan eksponen serta logaritma dengan sangat baik</v>
      </c>
      <c r="Q43" s="39" t="s">
        <v>8</v>
      </c>
      <c r="R43" s="39" t="s">
        <v>9</v>
      </c>
      <c r="S43" s="18"/>
      <c r="T43" s="1">
        <v>89</v>
      </c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82989</v>
      </c>
      <c r="C44" s="19" t="s">
        <v>107</v>
      </c>
      <c r="D44" s="18"/>
      <c r="E44" s="28">
        <f t="shared" si="0"/>
        <v>70</v>
      </c>
      <c r="F44" s="28" t="str">
        <f t="shared" si="1"/>
        <v>C</v>
      </c>
      <c r="G44" s="28">
        <f t="shared" si="2"/>
        <v>70</v>
      </c>
      <c r="H44" s="28" t="str">
        <f t="shared" si="3"/>
        <v>C</v>
      </c>
      <c r="I44" s="36">
        <v>3</v>
      </c>
      <c r="J44" s="28" t="str">
        <f t="shared" si="4"/>
        <v>Mampu memahami dan menganalisis persamaan dan pertidaksamaan eksponen serta logaritma dengan cukup baik</v>
      </c>
      <c r="K44" s="28">
        <f t="shared" si="5"/>
        <v>75</v>
      </c>
      <c r="L44" s="28" t="str">
        <f t="shared" si="6"/>
        <v>C</v>
      </c>
      <c r="M44" s="28">
        <f t="shared" si="7"/>
        <v>75</v>
      </c>
      <c r="N44" s="28" t="str">
        <f t="shared" si="8"/>
        <v>C</v>
      </c>
      <c r="O44" s="36">
        <v>3</v>
      </c>
      <c r="P44" s="28" t="str">
        <f t="shared" si="9"/>
        <v>Dapat menyelesaikan masalah yang berkaitan dengan persamaan dan pertidaksamaan eksponen serta logaritma dengan cukup baik</v>
      </c>
      <c r="Q44" s="39" t="s">
        <v>9</v>
      </c>
      <c r="R44" s="39" t="s">
        <v>10</v>
      </c>
      <c r="S44" s="18"/>
      <c r="T44" s="1">
        <v>70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75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83004</v>
      </c>
      <c r="C45" s="19" t="s">
        <v>108</v>
      </c>
      <c r="D45" s="18"/>
      <c r="E45" s="28">
        <f t="shared" si="0"/>
        <v>73</v>
      </c>
      <c r="F45" s="28" t="str">
        <f t="shared" si="1"/>
        <v>C</v>
      </c>
      <c r="G45" s="28">
        <f t="shared" si="2"/>
        <v>73</v>
      </c>
      <c r="H45" s="28" t="str">
        <f t="shared" si="3"/>
        <v>C</v>
      </c>
      <c r="I45" s="36">
        <v>3</v>
      </c>
      <c r="J45" s="28" t="str">
        <f t="shared" si="4"/>
        <v>Mampu memahami dan menganalisis persamaan dan pertidaksamaan eksponen serta logaritma dengan cukup baik</v>
      </c>
      <c r="K45" s="28">
        <f t="shared" si="5"/>
        <v>80</v>
      </c>
      <c r="L45" s="28" t="str">
        <f t="shared" si="6"/>
        <v>B</v>
      </c>
      <c r="M45" s="28">
        <f t="shared" si="7"/>
        <v>80</v>
      </c>
      <c r="N45" s="28" t="str">
        <f t="shared" si="8"/>
        <v>B</v>
      </c>
      <c r="O45" s="36">
        <v>2</v>
      </c>
      <c r="P45" s="28" t="str">
        <f t="shared" si="9"/>
        <v>Dapat menyelesaikan masalah yang berkaitan dengan persamaan dan pertidaksamaan eksponen serta logaritma dengan baik</v>
      </c>
      <c r="Q45" s="39" t="s">
        <v>9</v>
      </c>
      <c r="R45" s="39" t="s">
        <v>9</v>
      </c>
      <c r="S45" s="18"/>
      <c r="T45" s="1">
        <v>73</v>
      </c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83019</v>
      </c>
      <c r="C46" s="19" t="s">
        <v>109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2</v>
      </c>
      <c r="J46" s="28" t="str">
        <f t="shared" si="4"/>
        <v>Mampu memahami dan menganalisis persamaan dan pertidaksamaan eksponen serta logaritma dengan baik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Dapat menyelesaikan masalah yang berkaitan dengan persamaan dan pertidaksamaan eksponen serta logaritma dengan sangat baik</v>
      </c>
      <c r="Q46" s="39" t="s">
        <v>9</v>
      </c>
      <c r="R46" s="39" t="s">
        <v>9</v>
      </c>
      <c r="S46" s="18"/>
      <c r="T46" s="1">
        <v>84</v>
      </c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110</v>
      </c>
      <c r="D52" s="18"/>
      <c r="E52" s="18"/>
      <c r="F52" s="18" t="s">
        <v>111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112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113</v>
      </c>
      <c r="D53" s="18"/>
      <c r="E53" s="18"/>
      <c r="F53" s="18" t="s">
        <v>114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115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116</v>
      </c>
      <c r="G54" s="18"/>
      <c r="H54" s="18"/>
      <c r="I54" s="38"/>
      <c r="J54" s="30"/>
      <c r="K54" s="18">
        <f>IF(COUNTBLANK($G$11:$G$50)=40,"",AVERAGE($G$11:$G$50))</f>
        <v>79.361111111111114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121</v>
      </c>
      <c r="R57" s="37" t="s">
        <v>122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5" activePane="bottomRight" state="frozen"/>
      <selection pane="topRight"/>
      <selection pane="bottomLeft"/>
      <selection pane="bottomRight" activeCell="AF48" sqref="AF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630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630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83034</v>
      </c>
      <c r="C11" s="19" t="s">
        <v>124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memahami dan menganalisis persamaan dan pertidaksamaan eksponen serta logaritma dengan baik</v>
      </c>
      <c r="K11" s="28">
        <f t="shared" ref="K11:K50" si="5">IF((COUNTA(AF11:AO11)&gt;0),AVERAGE(AF11:AO11),"")</f>
        <v>80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Dapat menyelesaikan masalah yang berkaitan dengan persamaan dan pertidaksamaan eksponen serta logaritma dengan baik</v>
      </c>
      <c r="Q11" s="39" t="s">
        <v>9</v>
      </c>
      <c r="R11" s="39" t="s">
        <v>9</v>
      </c>
      <c r="S11" s="18"/>
      <c r="T11" s="1">
        <v>83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83049</v>
      </c>
      <c r="C12" s="19" t="s">
        <v>125</v>
      </c>
      <c r="D12" s="18"/>
      <c r="E12" s="28">
        <f t="shared" si="0"/>
        <v>92</v>
      </c>
      <c r="F12" s="28" t="str">
        <f t="shared" si="1"/>
        <v>A</v>
      </c>
      <c r="G12" s="28">
        <f t="shared" si="2"/>
        <v>92</v>
      </c>
      <c r="H12" s="28" t="str">
        <f t="shared" si="3"/>
        <v>A</v>
      </c>
      <c r="I12" s="36">
        <v>1</v>
      </c>
      <c r="J12" s="28" t="str">
        <f t="shared" si="4"/>
        <v>Mampu memahami dan menganalisis persamaan dan pertidaksamaan eksponen serta logaritma dengan sangat baik</v>
      </c>
      <c r="K12" s="28">
        <f t="shared" si="5"/>
        <v>82</v>
      </c>
      <c r="L12" s="28" t="str">
        <f t="shared" si="6"/>
        <v>B</v>
      </c>
      <c r="M12" s="28">
        <f t="shared" si="7"/>
        <v>82</v>
      </c>
      <c r="N12" s="28" t="str">
        <f t="shared" si="8"/>
        <v>B</v>
      </c>
      <c r="O12" s="36">
        <v>2</v>
      </c>
      <c r="P12" s="28" t="str">
        <f t="shared" si="9"/>
        <v>Dapat menyelesaikan masalah yang berkaitan dengan persamaan dan pertidaksamaan eksponen serta logaritma dengan baik</v>
      </c>
      <c r="Q12" s="39" t="s">
        <v>8</v>
      </c>
      <c r="R12" s="39" t="s">
        <v>8</v>
      </c>
      <c r="S12" s="18"/>
      <c r="T12" s="1">
        <v>92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82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83064</v>
      </c>
      <c r="C13" s="19" t="s">
        <v>126</v>
      </c>
      <c r="D13" s="18"/>
      <c r="E13" s="28">
        <f t="shared" si="0"/>
        <v>70</v>
      </c>
      <c r="F13" s="28" t="str">
        <f t="shared" si="1"/>
        <v>C</v>
      </c>
      <c r="G13" s="28">
        <f t="shared" si="2"/>
        <v>70</v>
      </c>
      <c r="H13" s="28" t="str">
        <f t="shared" si="3"/>
        <v>C</v>
      </c>
      <c r="I13" s="36">
        <v>3</v>
      </c>
      <c r="J13" s="28" t="str">
        <f t="shared" si="4"/>
        <v>Mampu memahami dan menganalisis persamaan dan pertidaksamaan eksponen serta logaritma dengan cukup baik</v>
      </c>
      <c r="K13" s="28">
        <f t="shared" si="5"/>
        <v>78</v>
      </c>
      <c r="L13" s="28" t="str">
        <f t="shared" si="6"/>
        <v>B</v>
      </c>
      <c r="M13" s="28">
        <f t="shared" si="7"/>
        <v>78</v>
      </c>
      <c r="N13" s="28" t="str">
        <f t="shared" si="8"/>
        <v>B</v>
      </c>
      <c r="O13" s="36">
        <v>2</v>
      </c>
      <c r="P13" s="28" t="str">
        <f t="shared" si="9"/>
        <v>Dapat menyelesaikan masalah yang berkaitan dengan persamaan dan pertidaksamaan eksponen serta logaritma dengan baik</v>
      </c>
      <c r="Q13" s="39" t="s">
        <v>9</v>
      </c>
      <c r="R13" s="39" t="s">
        <v>9</v>
      </c>
      <c r="S13" s="18"/>
      <c r="T13" s="1">
        <v>70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78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30181</v>
      </c>
      <c r="FK13" s="41">
        <v>30191</v>
      </c>
    </row>
    <row r="14" spans="1:167" x14ac:dyDescent="0.25">
      <c r="A14" s="19">
        <v>4</v>
      </c>
      <c r="B14" s="19">
        <v>83079</v>
      </c>
      <c r="C14" s="19" t="s">
        <v>127</v>
      </c>
      <c r="D14" s="18"/>
      <c r="E14" s="28">
        <f t="shared" si="0"/>
        <v>76</v>
      </c>
      <c r="F14" s="28" t="str">
        <f t="shared" si="1"/>
        <v>B</v>
      </c>
      <c r="G14" s="28">
        <f t="shared" si="2"/>
        <v>76</v>
      </c>
      <c r="H14" s="28" t="str">
        <f t="shared" si="3"/>
        <v>B</v>
      </c>
      <c r="I14" s="36">
        <v>2</v>
      </c>
      <c r="J14" s="28" t="str">
        <f t="shared" si="4"/>
        <v>Mampu memahami dan menganalisis persamaan dan pertidaksamaan eksponen serta logaritma dengan baik</v>
      </c>
      <c r="K14" s="28">
        <f t="shared" si="5"/>
        <v>77</v>
      </c>
      <c r="L14" s="28" t="str">
        <f t="shared" si="6"/>
        <v>B</v>
      </c>
      <c r="M14" s="28">
        <f t="shared" si="7"/>
        <v>77</v>
      </c>
      <c r="N14" s="28" t="str">
        <f t="shared" si="8"/>
        <v>B</v>
      </c>
      <c r="O14" s="36">
        <v>2</v>
      </c>
      <c r="P14" s="28" t="str">
        <f t="shared" si="9"/>
        <v>Dapat menyelesaikan masalah yang berkaitan dengan persamaan dan pertidaksamaan eksponen serta logaritma dengan baik</v>
      </c>
      <c r="Q14" s="39" t="s">
        <v>9</v>
      </c>
      <c r="R14" s="39" t="s">
        <v>9</v>
      </c>
      <c r="S14" s="18"/>
      <c r="T14" s="1">
        <v>76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77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83094</v>
      </c>
      <c r="C15" s="19" t="s">
        <v>128</v>
      </c>
      <c r="D15" s="18"/>
      <c r="E15" s="28">
        <f t="shared" si="0"/>
        <v>75</v>
      </c>
      <c r="F15" s="28" t="str">
        <f t="shared" si="1"/>
        <v>C</v>
      </c>
      <c r="G15" s="28">
        <f t="shared" si="2"/>
        <v>75</v>
      </c>
      <c r="H15" s="28" t="str">
        <f t="shared" si="3"/>
        <v>C</v>
      </c>
      <c r="I15" s="36">
        <v>3</v>
      </c>
      <c r="J15" s="28" t="str">
        <f t="shared" si="4"/>
        <v>Mampu memahami dan menganalisis persamaan dan pertidaksamaan eksponen serta logaritma dengan cukup baik</v>
      </c>
      <c r="K15" s="28">
        <f t="shared" si="5"/>
        <v>75</v>
      </c>
      <c r="L15" s="28" t="str">
        <f t="shared" si="6"/>
        <v>C</v>
      </c>
      <c r="M15" s="28">
        <f t="shared" si="7"/>
        <v>75</v>
      </c>
      <c r="N15" s="28" t="str">
        <f t="shared" si="8"/>
        <v>C</v>
      </c>
      <c r="O15" s="36">
        <v>2</v>
      </c>
      <c r="P15" s="28" t="str">
        <f t="shared" si="9"/>
        <v>Dapat menyelesaikan masalah yang berkaitan dengan persamaan dan pertidaksamaan eksponen serta logaritma dengan baik</v>
      </c>
      <c r="Q15" s="39" t="s">
        <v>9</v>
      </c>
      <c r="R15" s="39" t="s">
        <v>9</v>
      </c>
      <c r="S15" s="18"/>
      <c r="T15" s="1">
        <v>75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75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30182</v>
      </c>
      <c r="FK15" s="41">
        <v>30192</v>
      </c>
    </row>
    <row r="16" spans="1:167" x14ac:dyDescent="0.25">
      <c r="A16" s="19">
        <v>6</v>
      </c>
      <c r="B16" s="19">
        <v>83109</v>
      </c>
      <c r="C16" s="19" t="s">
        <v>129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Mampu memahami dan menganalisis persamaan dan pertidaksamaan eksponen serta logaritma dengan baik</v>
      </c>
      <c r="K16" s="28">
        <f t="shared" si="5"/>
        <v>82</v>
      </c>
      <c r="L16" s="28" t="str">
        <f t="shared" si="6"/>
        <v>B</v>
      </c>
      <c r="M16" s="28">
        <f t="shared" si="7"/>
        <v>82</v>
      </c>
      <c r="N16" s="28" t="str">
        <f t="shared" si="8"/>
        <v>B</v>
      </c>
      <c r="O16" s="36">
        <v>2</v>
      </c>
      <c r="P16" s="28" t="str">
        <f t="shared" si="9"/>
        <v>Dapat menyelesaikan masalah yang berkaitan dengan persamaan dan pertidaksamaan eksponen serta logaritma dengan baik</v>
      </c>
      <c r="Q16" s="39" t="s">
        <v>8</v>
      </c>
      <c r="R16" s="39" t="s">
        <v>8</v>
      </c>
      <c r="S16" s="18"/>
      <c r="T16" s="1">
        <v>83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82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83124</v>
      </c>
      <c r="C17" s="19" t="s">
        <v>130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Mampu memahami dan menganalisis persamaan dan pertidaksamaan eksponen serta logaritma dengan baik</v>
      </c>
      <c r="K17" s="28">
        <f t="shared" si="5"/>
        <v>87</v>
      </c>
      <c r="L17" s="28" t="str">
        <f t="shared" si="6"/>
        <v>A</v>
      </c>
      <c r="M17" s="28">
        <f t="shared" si="7"/>
        <v>87</v>
      </c>
      <c r="N17" s="28" t="str">
        <f t="shared" si="8"/>
        <v>A</v>
      </c>
      <c r="O17" s="36">
        <v>1</v>
      </c>
      <c r="P17" s="28" t="str">
        <f t="shared" si="9"/>
        <v>Dapat menyelesaikan masalah yang berkaitan dengan persamaan dan pertidaksamaan eksponen serta logaritma dengan sangat baik</v>
      </c>
      <c r="Q17" s="39" t="s">
        <v>9</v>
      </c>
      <c r="R17" s="39" t="s">
        <v>9</v>
      </c>
      <c r="S17" s="18"/>
      <c r="T17" s="1">
        <v>83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87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30183</v>
      </c>
      <c r="FK17" s="41">
        <v>30193</v>
      </c>
    </row>
    <row r="18" spans="1:167" x14ac:dyDescent="0.25">
      <c r="A18" s="19">
        <v>8</v>
      </c>
      <c r="B18" s="19">
        <v>83139</v>
      </c>
      <c r="C18" s="19" t="s">
        <v>131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Mampu memahami dan menganalisis persamaan dan pertidaksamaan eksponen serta logaritma dengan baik</v>
      </c>
      <c r="K18" s="28">
        <f t="shared" si="5"/>
        <v>81</v>
      </c>
      <c r="L18" s="28" t="str">
        <f t="shared" si="6"/>
        <v>B</v>
      </c>
      <c r="M18" s="28">
        <f t="shared" si="7"/>
        <v>81</v>
      </c>
      <c r="N18" s="28" t="str">
        <f t="shared" si="8"/>
        <v>B</v>
      </c>
      <c r="O18" s="36">
        <v>2</v>
      </c>
      <c r="P18" s="28" t="str">
        <f t="shared" si="9"/>
        <v>Dapat menyelesaikan masalah yang berkaitan dengan persamaan dan pertidaksamaan eksponen serta logaritma dengan baik</v>
      </c>
      <c r="Q18" s="39" t="s">
        <v>9</v>
      </c>
      <c r="R18" s="39" t="s">
        <v>9</v>
      </c>
      <c r="S18" s="18"/>
      <c r="T18" s="1">
        <v>80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81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83154</v>
      </c>
      <c r="C19" s="19" t="s">
        <v>132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Mampu memahami dan menganalisis persamaan dan pertidaksamaan eksponen serta logaritma dengan baik</v>
      </c>
      <c r="K19" s="28">
        <f t="shared" si="5"/>
        <v>78</v>
      </c>
      <c r="L19" s="28" t="str">
        <f t="shared" si="6"/>
        <v>B</v>
      </c>
      <c r="M19" s="28">
        <f t="shared" si="7"/>
        <v>78</v>
      </c>
      <c r="N19" s="28" t="str">
        <f t="shared" si="8"/>
        <v>B</v>
      </c>
      <c r="O19" s="36">
        <v>2</v>
      </c>
      <c r="P19" s="28" t="str">
        <f t="shared" si="9"/>
        <v>Dapat menyelesaikan masalah yang berkaitan dengan persamaan dan pertidaksamaan eksponen serta logaritma dengan baik</v>
      </c>
      <c r="Q19" s="39" t="s">
        <v>9</v>
      </c>
      <c r="R19" s="39" t="s">
        <v>9</v>
      </c>
      <c r="S19" s="18"/>
      <c r="T19" s="1">
        <v>84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78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30184</v>
      </c>
      <c r="FK19" s="41">
        <v>30194</v>
      </c>
    </row>
    <row r="20" spans="1:167" x14ac:dyDescent="0.25">
      <c r="A20" s="19">
        <v>10</v>
      </c>
      <c r="B20" s="19">
        <v>83169</v>
      </c>
      <c r="C20" s="19" t="s">
        <v>133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Mampu memahami dan menganalisis persamaan dan pertidaksamaan eksponen serta logaritma dengan baik</v>
      </c>
      <c r="K20" s="28">
        <f t="shared" si="5"/>
        <v>80</v>
      </c>
      <c r="L20" s="28" t="str">
        <f t="shared" si="6"/>
        <v>B</v>
      </c>
      <c r="M20" s="28">
        <f t="shared" si="7"/>
        <v>80</v>
      </c>
      <c r="N20" s="28" t="str">
        <f t="shared" si="8"/>
        <v>B</v>
      </c>
      <c r="O20" s="36">
        <v>2</v>
      </c>
      <c r="P20" s="28" t="str">
        <f t="shared" si="9"/>
        <v>Dapat menyelesaikan masalah yang berkaitan dengan persamaan dan pertidaksamaan eksponen serta logaritma dengan baik</v>
      </c>
      <c r="Q20" s="39" t="s">
        <v>9</v>
      </c>
      <c r="R20" s="39" t="s">
        <v>9</v>
      </c>
      <c r="S20" s="18"/>
      <c r="T20" s="1">
        <v>81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83184</v>
      </c>
      <c r="C21" s="19" t="s">
        <v>134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>Mampu memahami dan menganalisis persamaan dan pertidaksamaan eksponen serta logaritma dengan baik</v>
      </c>
      <c r="K21" s="28">
        <f t="shared" si="5"/>
        <v>82</v>
      </c>
      <c r="L21" s="28" t="str">
        <f t="shared" si="6"/>
        <v>B</v>
      </c>
      <c r="M21" s="28">
        <f t="shared" si="7"/>
        <v>82</v>
      </c>
      <c r="N21" s="28" t="str">
        <f t="shared" si="8"/>
        <v>B</v>
      </c>
      <c r="O21" s="36">
        <v>2</v>
      </c>
      <c r="P21" s="28" t="str">
        <f t="shared" si="9"/>
        <v>Dapat menyelesaikan masalah yang berkaitan dengan persamaan dan pertidaksamaan eksponen serta logaritma dengan baik</v>
      </c>
      <c r="Q21" s="39" t="s">
        <v>9</v>
      </c>
      <c r="R21" s="39" t="s">
        <v>9</v>
      </c>
      <c r="S21" s="18"/>
      <c r="T21" s="1">
        <v>80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30185</v>
      </c>
      <c r="FK21" s="41">
        <v>30195</v>
      </c>
    </row>
    <row r="22" spans="1:167" x14ac:dyDescent="0.25">
      <c r="A22" s="19">
        <v>12</v>
      </c>
      <c r="B22" s="19">
        <v>83199</v>
      </c>
      <c r="C22" s="19" t="s">
        <v>135</v>
      </c>
      <c r="D22" s="18"/>
      <c r="E22" s="28">
        <f t="shared" si="0"/>
        <v>73</v>
      </c>
      <c r="F22" s="28" t="str">
        <f t="shared" si="1"/>
        <v>C</v>
      </c>
      <c r="G22" s="28">
        <f t="shared" si="2"/>
        <v>73</v>
      </c>
      <c r="H22" s="28" t="str">
        <f t="shared" si="3"/>
        <v>C</v>
      </c>
      <c r="I22" s="36">
        <v>3</v>
      </c>
      <c r="J22" s="28" t="str">
        <f t="shared" si="4"/>
        <v>Mampu memahami dan menganalisis persamaan dan pertidaksamaan eksponen serta logaritma dengan cukup baik</v>
      </c>
      <c r="K22" s="28">
        <f t="shared" si="5"/>
        <v>80</v>
      </c>
      <c r="L22" s="28" t="str">
        <f t="shared" si="6"/>
        <v>B</v>
      </c>
      <c r="M22" s="28">
        <f t="shared" si="7"/>
        <v>80</v>
      </c>
      <c r="N22" s="28" t="str">
        <f t="shared" si="8"/>
        <v>B</v>
      </c>
      <c r="O22" s="36">
        <v>2</v>
      </c>
      <c r="P22" s="28" t="str">
        <f t="shared" si="9"/>
        <v>Dapat menyelesaikan masalah yang berkaitan dengan persamaan dan pertidaksamaan eksponen serta logaritma dengan baik</v>
      </c>
      <c r="Q22" s="39" t="s">
        <v>9</v>
      </c>
      <c r="R22" s="39" t="s">
        <v>9</v>
      </c>
      <c r="S22" s="18"/>
      <c r="T22" s="1">
        <v>73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83214</v>
      </c>
      <c r="C23" s="19" t="s">
        <v>136</v>
      </c>
      <c r="D23" s="18"/>
      <c r="E23" s="28">
        <f t="shared" si="0"/>
        <v>76</v>
      </c>
      <c r="F23" s="28" t="str">
        <f t="shared" si="1"/>
        <v>B</v>
      </c>
      <c r="G23" s="28">
        <f t="shared" si="2"/>
        <v>76</v>
      </c>
      <c r="H23" s="28" t="str">
        <f t="shared" si="3"/>
        <v>B</v>
      </c>
      <c r="I23" s="36">
        <v>2</v>
      </c>
      <c r="J23" s="28" t="str">
        <f t="shared" si="4"/>
        <v>Mampu memahami dan menganalisis persamaan dan pertidaksamaan eksponen serta logaritma dengan baik</v>
      </c>
      <c r="K23" s="28">
        <f t="shared" si="5"/>
        <v>84</v>
      </c>
      <c r="L23" s="28" t="str">
        <f t="shared" si="6"/>
        <v>B</v>
      </c>
      <c r="M23" s="28">
        <f t="shared" si="7"/>
        <v>84</v>
      </c>
      <c r="N23" s="28" t="str">
        <f t="shared" si="8"/>
        <v>B</v>
      </c>
      <c r="O23" s="36">
        <v>2</v>
      </c>
      <c r="P23" s="28" t="str">
        <f t="shared" si="9"/>
        <v>Dapat menyelesaikan masalah yang berkaitan dengan persamaan dan pertidaksamaan eksponen serta logaritma dengan baik</v>
      </c>
      <c r="Q23" s="39" t="s">
        <v>8</v>
      </c>
      <c r="R23" s="39" t="s">
        <v>8</v>
      </c>
      <c r="S23" s="18"/>
      <c r="T23" s="1">
        <v>76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30186</v>
      </c>
      <c r="FK23" s="41">
        <v>30196</v>
      </c>
    </row>
    <row r="24" spans="1:167" x14ac:dyDescent="0.25">
      <c r="A24" s="19">
        <v>14</v>
      </c>
      <c r="B24" s="19">
        <v>83229</v>
      </c>
      <c r="C24" s="19" t="s">
        <v>137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Mampu memahami dan menganalisis persamaan dan pertidaksamaan eksponen serta logaritma dengan baik</v>
      </c>
      <c r="K24" s="28">
        <f t="shared" si="5"/>
        <v>80</v>
      </c>
      <c r="L24" s="28" t="str">
        <f t="shared" si="6"/>
        <v>B</v>
      </c>
      <c r="M24" s="28">
        <f t="shared" si="7"/>
        <v>80</v>
      </c>
      <c r="N24" s="28" t="str">
        <f t="shared" si="8"/>
        <v>B</v>
      </c>
      <c r="O24" s="36">
        <v>2</v>
      </c>
      <c r="P24" s="28" t="str">
        <f t="shared" si="9"/>
        <v>Dapat menyelesaikan masalah yang berkaitan dengan persamaan dan pertidaksamaan eksponen serta logaritma dengan baik</v>
      </c>
      <c r="Q24" s="39" t="s">
        <v>8</v>
      </c>
      <c r="R24" s="39" t="s">
        <v>8</v>
      </c>
      <c r="S24" s="18"/>
      <c r="T24" s="1">
        <v>80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83244</v>
      </c>
      <c r="C25" s="19" t="s">
        <v>138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Mampu memahami dan menganalisis persamaan dan pertidaksamaan eksponen serta logaritma dengan baik</v>
      </c>
      <c r="K25" s="28">
        <f t="shared" si="5"/>
        <v>78</v>
      </c>
      <c r="L25" s="28" t="str">
        <f t="shared" si="6"/>
        <v>B</v>
      </c>
      <c r="M25" s="28">
        <f t="shared" si="7"/>
        <v>78</v>
      </c>
      <c r="N25" s="28" t="str">
        <f t="shared" si="8"/>
        <v>B</v>
      </c>
      <c r="O25" s="36">
        <v>2</v>
      </c>
      <c r="P25" s="28" t="str">
        <f t="shared" si="9"/>
        <v>Dapat menyelesaikan masalah yang berkaitan dengan persamaan dan pertidaksamaan eksponen serta logaritma dengan baik</v>
      </c>
      <c r="Q25" s="39" t="s">
        <v>9</v>
      </c>
      <c r="R25" s="39" t="s">
        <v>9</v>
      </c>
      <c r="S25" s="18"/>
      <c r="T25" s="1">
        <v>82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78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30187</v>
      </c>
      <c r="FK25" s="41">
        <v>30197</v>
      </c>
    </row>
    <row r="26" spans="1:167" x14ac:dyDescent="0.25">
      <c r="A26" s="19">
        <v>16</v>
      </c>
      <c r="B26" s="19">
        <v>83259</v>
      </c>
      <c r="C26" s="19" t="s">
        <v>139</v>
      </c>
      <c r="D26" s="18"/>
      <c r="E26" s="28">
        <f t="shared" si="0"/>
        <v>73</v>
      </c>
      <c r="F26" s="28" t="str">
        <f t="shared" si="1"/>
        <v>C</v>
      </c>
      <c r="G26" s="28">
        <f t="shared" si="2"/>
        <v>73</v>
      </c>
      <c r="H26" s="28" t="str">
        <f t="shared" si="3"/>
        <v>C</v>
      </c>
      <c r="I26" s="36">
        <v>3</v>
      </c>
      <c r="J26" s="28" t="str">
        <f t="shared" si="4"/>
        <v>Mampu memahami dan menganalisis persamaan dan pertidaksamaan eksponen serta logaritma dengan cukup baik</v>
      </c>
      <c r="K26" s="28">
        <f t="shared" si="5"/>
        <v>75</v>
      </c>
      <c r="L26" s="28" t="str">
        <f t="shared" si="6"/>
        <v>C</v>
      </c>
      <c r="M26" s="28">
        <f t="shared" si="7"/>
        <v>75</v>
      </c>
      <c r="N26" s="28" t="str">
        <f t="shared" si="8"/>
        <v>C</v>
      </c>
      <c r="O26" s="36">
        <v>3</v>
      </c>
      <c r="P26" s="28" t="str">
        <f t="shared" si="9"/>
        <v>Dapat menyelesaikan masalah yang berkaitan dengan persamaan dan pertidaksamaan eksponen serta logaritma dengan cukup baik</v>
      </c>
      <c r="Q26" s="39" t="s">
        <v>9</v>
      </c>
      <c r="R26" s="39" t="s">
        <v>9</v>
      </c>
      <c r="S26" s="18"/>
      <c r="T26" s="1">
        <v>73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75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83274</v>
      </c>
      <c r="C27" s="19" t="s">
        <v>140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Mampu memahami dan menganalisis persamaan dan pertidaksamaan eksponen serta logaritma dengan sangat baik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2</v>
      </c>
      <c r="P27" s="28" t="str">
        <f t="shared" si="9"/>
        <v>Dapat menyelesaikan masalah yang berkaitan dengan persamaan dan pertidaksamaan eksponen serta logaritma dengan baik</v>
      </c>
      <c r="Q27" s="39" t="s">
        <v>9</v>
      </c>
      <c r="R27" s="39" t="s">
        <v>9</v>
      </c>
      <c r="S27" s="18"/>
      <c r="T27" s="1">
        <v>86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30188</v>
      </c>
      <c r="FK27" s="41">
        <v>30198</v>
      </c>
    </row>
    <row r="28" spans="1:167" x14ac:dyDescent="0.25">
      <c r="A28" s="19">
        <v>18</v>
      </c>
      <c r="B28" s="19">
        <v>83289</v>
      </c>
      <c r="C28" s="19" t="s">
        <v>141</v>
      </c>
      <c r="D28" s="18"/>
      <c r="E28" s="28">
        <f t="shared" si="0"/>
        <v>79</v>
      </c>
      <c r="F28" s="28" t="str">
        <f t="shared" si="1"/>
        <v>B</v>
      </c>
      <c r="G28" s="28">
        <f t="shared" si="2"/>
        <v>79</v>
      </c>
      <c r="H28" s="28" t="str">
        <f t="shared" si="3"/>
        <v>B</v>
      </c>
      <c r="I28" s="36">
        <v>2</v>
      </c>
      <c r="J28" s="28" t="str">
        <f t="shared" si="4"/>
        <v>Mampu memahami dan menganalisis persamaan dan pertidaksamaan eksponen serta logaritma dengan baik</v>
      </c>
      <c r="K28" s="28">
        <f t="shared" si="5"/>
        <v>79</v>
      </c>
      <c r="L28" s="28" t="str">
        <f t="shared" si="6"/>
        <v>B</v>
      </c>
      <c r="M28" s="28">
        <f t="shared" si="7"/>
        <v>79</v>
      </c>
      <c r="N28" s="28" t="str">
        <f t="shared" si="8"/>
        <v>B</v>
      </c>
      <c r="O28" s="36">
        <v>2</v>
      </c>
      <c r="P28" s="28" t="str">
        <f t="shared" si="9"/>
        <v>Dapat menyelesaikan masalah yang berkaitan dengan persamaan dan pertidaksamaan eksponen serta logaritma dengan baik</v>
      </c>
      <c r="Q28" s="39" t="s">
        <v>9</v>
      </c>
      <c r="R28" s="39" t="s">
        <v>9</v>
      </c>
      <c r="S28" s="18"/>
      <c r="T28" s="1">
        <v>79</v>
      </c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79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83304</v>
      </c>
      <c r="C29" s="19" t="s">
        <v>142</v>
      </c>
      <c r="D29" s="18"/>
      <c r="E29" s="28">
        <f t="shared" si="0"/>
        <v>77</v>
      </c>
      <c r="F29" s="28" t="str">
        <f t="shared" si="1"/>
        <v>B</v>
      </c>
      <c r="G29" s="28">
        <f t="shared" si="2"/>
        <v>77</v>
      </c>
      <c r="H29" s="28" t="str">
        <f t="shared" si="3"/>
        <v>B</v>
      </c>
      <c r="I29" s="36">
        <v>2</v>
      </c>
      <c r="J29" s="28" t="str">
        <f t="shared" si="4"/>
        <v>Mampu memahami dan menganalisis persamaan dan pertidaksamaan eksponen serta logaritma dengan baik</v>
      </c>
      <c r="K29" s="28">
        <f t="shared" si="5"/>
        <v>79</v>
      </c>
      <c r="L29" s="28" t="str">
        <f t="shared" si="6"/>
        <v>B</v>
      </c>
      <c r="M29" s="28">
        <f t="shared" si="7"/>
        <v>79</v>
      </c>
      <c r="N29" s="28" t="str">
        <f t="shared" si="8"/>
        <v>B</v>
      </c>
      <c r="O29" s="36">
        <v>2</v>
      </c>
      <c r="P29" s="28" t="str">
        <f t="shared" si="9"/>
        <v>Dapat menyelesaikan masalah yang berkaitan dengan persamaan dan pertidaksamaan eksponen serta logaritma dengan baik</v>
      </c>
      <c r="Q29" s="39" t="s">
        <v>9</v>
      </c>
      <c r="R29" s="39" t="s">
        <v>9</v>
      </c>
      <c r="S29" s="18"/>
      <c r="T29" s="1">
        <v>77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79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30189</v>
      </c>
      <c r="FK29" s="41">
        <v>30199</v>
      </c>
    </row>
    <row r="30" spans="1:167" x14ac:dyDescent="0.25">
      <c r="A30" s="19">
        <v>20</v>
      </c>
      <c r="B30" s="19">
        <v>83319</v>
      </c>
      <c r="C30" s="19" t="s">
        <v>143</v>
      </c>
      <c r="D30" s="18"/>
      <c r="E30" s="28">
        <f t="shared" si="0"/>
        <v>70</v>
      </c>
      <c r="F30" s="28" t="str">
        <f t="shared" si="1"/>
        <v>C</v>
      </c>
      <c r="G30" s="28">
        <f t="shared" si="2"/>
        <v>70</v>
      </c>
      <c r="H30" s="28" t="str">
        <f t="shared" si="3"/>
        <v>C</v>
      </c>
      <c r="I30" s="36">
        <v>3</v>
      </c>
      <c r="J30" s="28" t="str">
        <f t="shared" si="4"/>
        <v>Mampu memahami dan menganalisis persamaan dan pertidaksamaan eksponen serta logaritma dengan cukup baik</v>
      </c>
      <c r="K30" s="28">
        <f t="shared" si="5"/>
        <v>74</v>
      </c>
      <c r="L30" s="28" t="str">
        <f t="shared" si="6"/>
        <v>C</v>
      </c>
      <c r="M30" s="28">
        <f t="shared" si="7"/>
        <v>74</v>
      </c>
      <c r="N30" s="28" t="str">
        <f t="shared" si="8"/>
        <v>C</v>
      </c>
      <c r="O30" s="36">
        <v>3</v>
      </c>
      <c r="P30" s="28" t="str">
        <f t="shared" si="9"/>
        <v>Dapat menyelesaikan masalah yang berkaitan dengan persamaan dan pertidaksamaan eksponen serta logaritma dengan cukup baik</v>
      </c>
      <c r="Q30" s="39" t="s">
        <v>9</v>
      </c>
      <c r="R30" s="39" t="s">
        <v>9</v>
      </c>
      <c r="S30" s="18"/>
      <c r="T30" s="1">
        <v>70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74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83334</v>
      </c>
      <c r="C31" s="19" t="s">
        <v>144</v>
      </c>
      <c r="D31" s="18"/>
      <c r="E31" s="28">
        <f t="shared" si="0"/>
        <v>77</v>
      </c>
      <c r="F31" s="28" t="str">
        <f t="shared" si="1"/>
        <v>B</v>
      </c>
      <c r="G31" s="28">
        <f t="shared" si="2"/>
        <v>77</v>
      </c>
      <c r="H31" s="28" t="str">
        <f t="shared" si="3"/>
        <v>B</v>
      </c>
      <c r="I31" s="36">
        <v>2</v>
      </c>
      <c r="J31" s="28" t="str">
        <f t="shared" si="4"/>
        <v>Mampu memahami dan menganalisis persamaan dan pertidaksamaan eksponen serta logaritma dengan baik</v>
      </c>
      <c r="K31" s="28">
        <f t="shared" si="5"/>
        <v>78</v>
      </c>
      <c r="L31" s="28" t="str">
        <f t="shared" si="6"/>
        <v>B</v>
      </c>
      <c r="M31" s="28">
        <f t="shared" si="7"/>
        <v>78</v>
      </c>
      <c r="N31" s="28" t="str">
        <f t="shared" si="8"/>
        <v>B</v>
      </c>
      <c r="O31" s="36">
        <v>2</v>
      </c>
      <c r="P31" s="28" t="str">
        <f t="shared" si="9"/>
        <v>Dapat menyelesaikan masalah yang berkaitan dengan persamaan dan pertidaksamaan eksponen serta logaritma dengan baik</v>
      </c>
      <c r="Q31" s="39" t="s">
        <v>9</v>
      </c>
      <c r="R31" s="39" t="s">
        <v>9</v>
      </c>
      <c r="S31" s="18"/>
      <c r="T31" s="1">
        <v>77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78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30190</v>
      </c>
      <c r="FK31" s="41">
        <v>30200</v>
      </c>
    </row>
    <row r="32" spans="1:167" x14ac:dyDescent="0.25">
      <c r="A32" s="19">
        <v>22</v>
      </c>
      <c r="B32" s="19">
        <v>83349</v>
      </c>
      <c r="C32" s="19" t="s">
        <v>145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>Mampu memahami dan menganalisis persamaan dan pertidaksamaan eksponen serta logaritma dengan baik</v>
      </c>
      <c r="K32" s="28">
        <f t="shared" si="5"/>
        <v>82</v>
      </c>
      <c r="L32" s="28" t="str">
        <f t="shared" si="6"/>
        <v>B</v>
      </c>
      <c r="M32" s="28">
        <f t="shared" si="7"/>
        <v>82</v>
      </c>
      <c r="N32" s="28" t="str">
        <f t="shared" si="8"/>
        <v>B</v>
      </c>
      <c r="O32" s="36">
        <v>2</v>
      </c>
      <c r="P32" s="28" t="str">
        <f t="shared" si="9"/>
        <v>Dapat menyelesaikan masalah yang berkaitan dengan persamaan dan pertidaksamaan eksponen serta logaritma dengan baik</v>
      </c>
      <c r="Q32" s="39" t="s">
        <v>9</v>
      </c>
      <c r="R32" s="39" t="s">
        <v>9</v>
      </c>
      <c r="S32" s="18"/>
      <c r="T32" s="1">
        <v>83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83364</v>
      </c>
      <c r="C33" s="19" t="s">
        <v>146</v>
      </c>
      <c r="D33" s="18"/>
      <c r="E33" s="28">
        <f t="shared" si="0"/>
        <v>70</v>
      </c>
      <c r="F33" s="28" t="str">
        <f t="shared" si="1"/>
        <v>C</v>
      </c>
      <c r="G33" s="28">
        <f t="shared" si="2"/>
        <v>70</v>
      </c>
      <c r="H33" s="28" t="str">
        <f t="shared" si="3"/>
        <v>C</v>
      </c>
      <c r="I33" s="36">
        <v>3</v>
      </c>
      <c r="J33" s="28" t="str">
        <f t="shared" si="4"/>
        <v>Mampu memahami dan menganalisis persamaan dan pertidaksamaan eksponen serta logaritma dengan cukup baik</v>
      </c>
      <c r="K33" s="28">
        <f t="shared" si="5"/>
        <v>73</v>
      </c>
      <c r="L33" s="28" t="str">
        <f t="shared" si="6"/>
        <v>C</v>
      </c>
      <c r="M33" s="28">
        <f t="shared" si="7"/>
        <v>73</v>
      </c>
      <c r="N33" s="28" t="str">
        <f t="shared" si="8"/>
        <v>C</v>
      </c>
      <c r="O33" s="36">
        <v>3</v>
      </c>
      <c r="P33" s="28" t="str">
        <f t="shared" si="9"/>
        <v>Dapat menyelesaikan masalah yang berkaitan dengan persamaan dan pertidaksamaan eksponen serta logaritma dengan cukup baik</v>
      </c>
      <c r="Q33" s="39" t="s">
        <v>9</v>
      </c>
      <c r="R33" s="39" t="s">
        <v>9</v>
      </c>
      <c r="S33" s="18"/>
      <c r="T33" s="1">
        <v>70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73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83379</v>
      </c>
      <c r="C34" s="19" t="s">
        <v>147</v>
      </c>
      <c r="D34" s="18"/>
      <c r="E34" s="28">
        <f t="shared" si="0"/>
        <v>70</v>
      </c>
      <c r="F34" s="28" t="str">
        <f t="shared" si="1"/>
        <v>C</v>
      </c>
      <c r="G34" s="28">
        <f t="shared" si="2"/>
        <v>70</v>
      </c>
      <c r="H34" s="28" t="str">
        <f t="shared" si="3"/>
        <v>C</v>
      </c>
      <c r="I34" s="36">
        <v>3</v>
      </c>
      <c r="J34" s="28" t="str">
        <f t="shared" si="4"/>
        <v>Mampu memahami dan menganalisis persamaan dan pertidaksamaan eksponen serta logaritma dengan cukup baik</v>
      </c>
      <c r="K34" s="28">
        <f t="shared" si="5"/>
        <v>83</v>
      </c>
      <c r="L34" s="28" t="str">
        <f t="shared" si="6"/>
        <v>B</v>
      </c>
      <c r="M34" s="28">
        <f t="shared" si="7"/>
        <v>83</v>
      </c>
      <c r="N34" s="28" t="str">
        <f t="shared" si="8"/>
        <v>B</v>
      </c>
      <c r="O34" s="36">
        <v>2</v>
      </c>
      <c r="P34" s="28" t="str">
        <f t="shared" si="9"/>
        <v>Dapat menyelesaikan masalah yang berkaitan dengan persamaan dan pertidaksamaan eksponen serta logaritma dengan baik</v>
      </c>
      <c r="Q34" s="39" t="s">
        <v>9</v>
      </c>
      <c r="R34" s="39" t="s">
        <v>9</v>
      </c>
      <c r="S34" s="18"/>
      <c r="T34" s="1">
        <v>70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83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83394</v>
      </c>
      <c r="C35" s="19" t="s">
        <v>148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Mampu memahami dan menganalisis persamaan dan pertidaksamaan eksponen serta logaritma dengan sangat baik</v>
      </c>
      <c r="K35" s="28">
        <f t="shared" si="5"/>
        <v>81</v>
      </c>
      <c r="L35" s="28" t="str">
        <f t="shared" si="6"/>
        <v>B</v>
      </c>
      <c r="M35" s="28">
        <f t="shared" si="7"/>
        <v>81</v>
      </c>
      <c r="N35" s="28" t="str">
        <f t="shared" si="8"/>
        <v>B</v>
      </c>
      <c r="O35" s="36">
        <v>2</v>
      </c>
      <c r="P35" s="28" t="str">
        <f t="shared" si="9"/>
        <v>Dapat menyelesaikan masalah yang berkaitan dengan persamaan dan pertidaksamaan eksponen serta logaritma dengan baik</v>
      </c>
      <c r="Q35" s="39" t="s">
        <v>9</v>
      </c>
      <c r="R35" s="39" t="s">
        <v>9</v>
      </c>
      <c r="S35" s="18"/>
      <c r="T35" s="1">
        <v>85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81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83409</v>
      </c>
      <c r="C36" s="19" t="s">
        <v>149</v>
      </c>
      <c r="D36" s="18"/>
      <c r="E36" s="28">
        <f t="shared" si="0"/>
        <v>71</v>
      </c>
      <c r="F36" s="28" t="str">
        <f t="shared" si="1"/>
        <v>C</v>
      </c>
      <c r="G36" s="28">
        <f t="shared" si="2"/>
        <v>71</v>
      </c>
      <c r="H36" s="28" t="str">
        <f t="shared" si="3"/>
        <v>C</v>
      </c>
      <c r="I36" s="36">
        <v>3</v>
      </c>
      <c r="J36" s="28" t="str">
        <f t="shared" si="4"/>
        <v>Mampu memahami dan menganalisis persamaan dan pertidaksamaan eksponen serta logaritma dengan cukup baik</v>
      </c>
      <c r="K36" s="28">
        <f t="shared" si="5"/>
        <v>80</v>
      </c>
      <c r="L36" s="28" t="str">
        <f t="shared" si="6"/>
        <v>B</v>
      </c>
      <c r="M36" s="28">
        <f t="shared" si="7"/>
        <v>80</v>
      </c>
      <c r="N36" s="28" t="str">
        <f t="shared" si="8"/>
        <v>B</v>
      </c>
      <c r="O36" s="36">
        <v>2</v>
      </c>
      <c r="P36" s="28" t="str">
        <f t="shared" si="9"/>
        <v>Dapat menyelesaikan masalah yang berkaitan dengan persamaan dan pertidaksamaan eksponen serta logaritma dengan baik</v>
      </c>
      <c r="Q36" s="39" t="s">
        <v>9</v>
      </c>
      <c r="R36" s="39" t="s">
        <v>9</v>
      </c>
      <c r="S36" s="18"/>
      <c r="T36" s="1">
        <v>71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83424</v>
      </c>
      <c r="C37" s="19" t="s">
        <v>150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Mampu memahami dan menganalisis persamaan dan pertidaksamaan eksponen serta logaritma dengan sangat baik</v>
      </c>
      <c r="K37" s="28">
        <f t="shared" si="5"/>
        <v>78</v>
      </c>
      <c r="L37" s="28" t="str">
        <f t="shared" si="6"/>
        <v>B</v>
      </c>
      <c r="M37" s="28">
        <f t="shared" si="7"/>
        <v>78</v>
      </c>
      <c r="N37" s="28" t="str">
        <f t="shared" si="8"/>
        <v>B</v>
      </c>
      <c r="O37" s="36">
        <v>2</v>
      </c>
      <c r="P37" s="28" t="str">
        <f t="shared" si="9"/>
        <v>Dapat menyelesaikan masalah yang berkaitan dengan persamaan dan pertidaksamaan eksponen serta logaritma dengan baik</v>
      </c>
      <c r="Q37" s="39" t="s">
        <v>9</v>
      </c>
      <c r="R37" s="39" t="s">
        <v>9</v>
      </c>
      <c r="S37" s="18"/>
      <c r="T37" s="1">
        <v>88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78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83439</v>
      </c>
      <c r="C38" s="19" t="s">
        <v>151</v>
      </c>
      <c r="D38" s="18"/>
      <c r="E38" s="28">
        <f t="shared" si="0"/>
        <v>70</v>
      </c>
      <c r="F38" s="28" t="str">
        <f t="shared" si="1"/>
        <v>C</v>
      </c>
      <c r="G38" s="28">
        <f t="shared" si="2"/>
        <v>70</v>
      </c>
      <c r="H38" s="28" t="str">
        <f t="shared" si="3"/>
        <v>C</v>
      </c>
      <c r="I38" s="36">
        <v>3</v>
      </c>
      <c r="J38" s="28" t="str">
        <f t="shared" si="4"/>
        <v>Mampu memahami dan menganalisis persamaan dan pertidaksamaan eksponen serta logaritma dengan cukup baik</v>
      </c>
      <c r="K38" s="28">
        <f t="shared" si="5"/>
        <v>80</v>
      </c>
      <c r="L38" s="28" t="str">
        <f t="shared" si="6"/>
        <v>B</v>
      </c>
      <c r="M38" s="28">
        <f t="shared" si="7"/>
        <v>80</v>
      </c>
      <c r="N38" s="28" t="str">
        <f t="shared" si="8"/>
        <v>B</v>
      </c>
      <c r="O38" s="36">
        <v>2</v>
      </c>
      <c r="P38" s="28" t="str">
        <f t="shared" si="9"/>
        <v>Dapat menyelesaikan masalah yang berkaitan dengan persamaan dan pertidaksamaan eksponen serta logaritma dengan baik</v>
      </c>
      <c r="Q38" s="39" t="s">
        <v>9</v>
      </c>
      <c r="R38" s="39" t="s">
        <v>9</v>
      </c>
      <c r="S38" s="18"/>
      <c r="T38" s="1">
        <v>70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83454</v>
      </c>
      <c r="C39" s="19" t="s">
        <v>152</v>
      </c>
      <c r="D39" s="18"/>
      <c r="E39" s="28">
        <f t="shared" si="0"/>
        <v>70</v>
      </c>
      <c r="F39" s="28" t="str">
        <f t="shared" si="1"/>
        <v>C</v>
      </c>
      <c r="G39" s="28">
        <f t="shared" si="2"/>
        <v>70</v>
      </c>
      <c r="H39" s="28" t="str">
        <f t="shared" si="3"/>
        <v>C</v>
      </c>
      <c r="I39" s="36">
        <v>3</v>
      </c>
      <c r="J39" s="28" t="str">
        <f t="shared" si="4"/>
        <v>Mampu memahami dan menganalisis persamaan dan pertidaksamaan eksponen serta logaritma dengan cukup baik</v>
      </c>
      <c r="K39" s="28">
        <f t="shared" si="5"/>
        <v>80</v>
      </c>
      <c r="L39" s="28" t="str">
        <f t="shared" si="6"/>
        <v>B</v>
      </c>
      <c r="M39" s="28">
        <f t="shared" si="7"/>
        <v>80</v>
      </c>
      <c r="N39" s="28" t="str">
        <f t="shared" si="8"/>
        <v>B</v>
      </c>
      <c r="O39" s="36">
        <v>2</v>
      </c>
      <c r="P39" s="28" t="str">
        <f t="shared" si="9"/>
        <v>Dapat menyelesaikan masalah yang berkaitan dengan persamaan dan pertidaksamaan eksponen serta logaritma dengan baik</v>
      </c>
      <c r="Q39" s="39" t="s">
        <v>9</v>
      </c>
      <c r="R39" s="39" t="s">
        <v>9</v>
      </c>
      <c r="S39" s="18"/>
      <c r="T39" s="1">
        <v>70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83469</v>
      </c>
      <c r="C40" s="19" t="s">
        <v>153</v>
      </c>
      <c r="D40" s="18"/>
      <c r="E40" s="28">
        <f t="shared" si="0"/>
        <v>70</v>
      </c>
      <c r="F40" s="28" t="str">
        <f t="shared" si="1"/>
        <v>C</v>
      </c>
      <c r="G40" s="28">
        <f t="shared" si="2"/>
        <v>70</v>
      </c>
      <c r="H40" s="28" t="str">
        <f t="shared" si="3"/>
        <v>C</v>
      </c>
      <c r="I40" s="36">
        <v>3</v>
      </c>
      <c r="J40" s="28" t="str">
        <f t="shared" si="4"/>
        <v>Mampu memahami dan menganalisis persamaan dan pertidaksamaan eksponen serta logaritma dengan cukup baik</v>
      </c>
      <c r="K40" s="28">
        <f t="shared" si="5"/>
        <v>79</v>
      </c>
      <c r="L40" s="28" t="str">
        <f t="shared" si="6"/>
        <v>B</v>
      </c>
      <c r="M40" s="28">
        <f t="shared" si="7"/>
        <v>79</v>
      </c>
      <c r="N40" s="28" t="str">
        <f t="shared" si="8"/>
        <v>B</v>
      </c>
      <c r="O40" s="36">
        <v>2</v>
      </c>
      <c r="P40" s="28" t="str">
        <f t="shared" si="9"/>
        <v>Dapat menyelesaikan masalah yang berkaitan dengan persamaan dan pertidaksamaan eksponen serta logaritma dengan baik</v>
      </c>
      <c r="Q40" s="39" t="s">
        <v>9</v>
      </c>
      <c r="R40" s="39" t="s">
        <v>9</v>
      </c>
      <c r="S40" s="18"/>
      <c r="T40" s="1">
        <v>70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79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83484</v>
      </c>
      <c r="C41" s="19" t="s">
        <v>154</v>
      </c>
      <c r="D41" s="18"/>
      <c r="E41" s="28">
        <f t="shared" si="0"/>
        <v>70</v>
      </c>
      <c r="F41" s="28" t="str">
        <f t="shared" si="1"/>
        <v>C</v>
      </c>
      <c r="G41" s="28">
        <f t="shared" si="2"/>
        <v>70</v>
      </c>
      <c r="H41" s="28" t="str">
        <f t="shared" si="3"/>
        <v>C</v>
      </c>
      <c r="I41" s="36">
        <v>3</v>
      </c>
      <c r="J41" s="28" t="str">
        <f t="shared" si="4"/>
        <v>Mampu memahami dan menganalisis persamaan dan pertidaksamaan eksponen serta logaritma dengan cukup baik</v>
      </c>
      <c r="K41" s="28">
        <f t="shared" si="5"/>
        <v>79</v>
      </c>
      <c r="L41" s="28" t="str">
        <f t="shared" si="6"/>
        <v>B</v>
      </c>
      <c r="M41" s="28">
        <f t="shared" si="7"/>
        <v>79</v>
      </c>
      <c r="N41" s="28" t="str">
        <f t="shared" si="8"/>
        <v>B</v>
      </c>
      <c r="O41" s="36">
        <v>2</v>
      </c>
      <c r="P41" s="28" t="str">
        <f t="shared" si="9"/>
        <v>Dapat menyelesaikan masalah yang berkaitan dengan persamaan dan pertidaksamaan eksponen serta logaritma dengan baik</v>
      </c>
      <c r="Q41" s="39" t="s">
        <v>9</v>
      </c>
      <c r="R41" s="39" t="s">
        <v>9</v>
      </c>
      <c r="S41" s="18"/>
      <c r="T41" s="1">
        <v>70</v>
      </c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79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83499</v>
      </c>
      <c r="C42" s="19" t="s">
        <v>155</v>
      </c>
      <c r="D42" s="18"/>
      <c r="E42" s="28">
        <f t="shared" si="0"/>
        <v>70</v>
      </c>
      <c r="F42" s="28" t="str">
        <f t="shared" si="1"/>
        <v>C</v>
      </c>
      <c r="G42" s="28">
        <f t="shared" si="2"/>
        <v>70</v>
      </c>
      <c r="H42" s="28" t="str">
        <f t="shared" si="3"/>
        <v>C</v>
      </c>
      <c r="I42" s="36">
        <v>3</v>
      </c>
      <c r="J42" s="28" t="str">
        <f t="shared" si="4"/>
        <v>Mampu memahami dan menganalisis persamaan dan pertidaksamaan eksponen serta logaritma dengan cukup baik</v>
      </c>
      <c r="K42" s="28">
        <f t="shared" si="5"/>
        <v>82</v>
      </c>
      <c r="L42" s="28" t="str">
        <f t="shared" si="6"/>
        <v>B</v>
      </c>
      <c r="M42" s="28">
        <f t="shared" si="7"/>
        <v>82</v>
      </c>
      <c r="N42" s="28" t="str">
        <f t="shared" si="8"/>
        <v>B</v>
      </c>
      <c r="O42" s="36">
        <v>2</v>
      </c>
      <c r="P42" s="28" t="str">
        <f t="shared" si="9"/>
        <v>Dapat menyelesaikan masalah yang berkaitan dengan persamaan dan pertidaksamaan eksponen serta logaritma dengan baik</v>
      </c>
      <c r="Q42" s="39" t="s">
        <v>9</v>
      </c>
      <c r="R42" s="39" t="s">
        <v>9</v>
      </c>
      <c r="S42" s="18"/>
      <c r="T42" s="1">
        <v>70</v>
      </c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83514</v>
      </c>
      <c r="C43" s="19" t="s">
        <v>156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 t="shared" si="4"/>
        <v>Mampu memahami dan menganalisis persamaan dan pertidaksamaan eksponen serta logaritma dengan baik</v>
      </c>
      <c r="K43" s="28">
        <f t="shared" si="5"/>
        <v>78</v>
      </c>
      <c r="L43" s="28" t="str">
        <f t="shared" si="6"/>
        <v>B</v>
      </c>
      <c r="M43" s="28">
        <f t="shared" si="7"/>
        <v>78</v>
      </c>
      <c r="N43" s="28" t="str">
        <f t="shared" si="8"/>
        <v>B</v>
      </c>
      <c r="O43" s="36">
        <v>2</v>
      </c>
      <c r="P43" s="28" t="str">
        <f t="shared" si="9"/>
        <v>Dapat menyelesaikan masalah yang berkaitan dengan persamaan dan pertidaksamaan eksponen serta logaritma dengan baik</v>
      </c>
      <c r="Q43" s="39" t="s">
        <v>9</v>
      </c>
      <c r="R43" s="39" t="s">
        <v>9</v>
      </c>
      <c r="S43" s="18"/>
      <c r="T43" s="1">
        <v>80</v>
      </c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78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83529</v>
      </c>
      <c r="C44" s="19" t="s">
        <v>157</v>
      </c>
      <c r="D44" s="18"/>
      <c r="E44" s="28">
        <f t="shared" si="0"/>
        <v>60</v>
      </c>
      <c r="F44" s="28" t="str">
        <f t="shared" si="1"/>
        <v>D</v>
      </c>
      <c r="G44" s="28">
        <f t="shared" si="2"/>
        <v>60</v>
      </c>
      <c r="H44" s="28" t="str">
        <f t="shared" si="3"/>
        <v>D</v>
      </c>
      <c r="I44" s="36">
        <v>4</v>
      </c>
      <c r="J44" s="28" t="str">
        <f t="shared" si="4"/>
        <v>Perlu meningkatkan kemampuan dalam memahami dan menganalisis persamaan dan pertidaksamaan eksponen serta logaritma</v>
      </c>
      <c r="K44" s="28">
        <f t="shared" si="5"/>
        <v>70</v>
      </c>
      <c r="L44" s="28" t="str">
        <f t="shared" si="6"/>
        <v>C</v>
      </c>
      <c r="M44" s="28">
        <f t="shared" si="7"/>
        <v>70</v>
      </c>
      <c r="N44" s="28" t="str">
        <f t="shared" si="8"/>
        <v>C</v>
      </c>
      <c r="O44" s="36">
        <v>3</v>
      </c>
      <c r="P44" s="28" t="str">
        <f t="shared" si="9"/>
        <v>Dapat menyelesaikan masalah yang berkaitan dengan persamaan dan pertidaksamaan eksponen serta logaritma dengan cukup baik</v>
      </c>
      <c r="Q44" s="39" t="s">
        <v>10</v>
      </c>
      <c r="R44" s="39" t="s">
        <v>10</v>
      </c>
      <c r="S44" s="18"/>
      <c r="T44" s="1">
        <v>60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70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83544</v>
      </c>
      <c r="C45" s="19" t="s">
        <v>158</v>
      </c>
      <c r="D45" s="18"/>
      <c r="E45" s="28">
        <f t="shared" si="0"/>
        <v>75</v>
      </c>
      <c r="F45" s="28" t="str">
        <f t="shared" si="1"/>
        <v>C</v>
      </c>
      <c r="G45" s="28">
        <f t="shared" si="2"/>
        <v>75</v>
      </c>
      <c r="H45" s="28" t="str">
        <f t="shared" si="3"/>
        <v>C</v>
      </c>
      <c r="I45" s="36">
        <v>3</v>
      </c>
      <c r="J45" s="28" t="str">
        <f t="shared" si="4"/>
        <v>Mampu memahami dan menganalisis persamaan dan pertidaksamaan eksponen serta logaritma dengan cukup baik</v>
      </c>
      <c r="K45" s="28">
        <f t="shared" si="5"/>
        <v>80</v>
      </c>
      <c r="L45" s="28" t="str">
        <f t="shared" si="6"/>
        <v>B</v>
      </c>
      <c r="M45" s="28">
        <f t="shared" si="7"/>
        <v>80</v>
      </c>
      <c r="N45" s="28" t="str">
        <f t="shared" si="8"/>
        <v>B</v>
      </c>
      <c r="O45" s="36">
        <v>2</v>
      </c>
      <c r="P45" s="28" t="str">
        <f t="shared" si="9"/>
        <v>Dapat menyelesaikan masalah yang berkaitan dengan persamaan dan pertidaksamaan eksponen serta logaritma dengan baik</v>
      </c>
      <c r="Q45" s="39" t="s">
        <v>9</v>
      </c>
      <c r="R45" s="39" t="s">
        <v>9</v>
      </c>
      <c r="S45" s="18"/>
      <c r="T45" s="1">
        <v>75</v>
      </c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83559</v>
      </c>
      <c r="C46" s="19" t="s">
        <v>159</v>
      </c>
      <c r="D46" s="18"/>
      <c r="E46" s="28">
        <f t="shared" si="0"/>
        <v>72</v>
      </c>
      <c r="F46" s="28" t="str">
        <f t="shared" si="1"/>
        <v>C</v>
      </c>
      <c r="G46" s="28">
        <f t="shared" si="2"/>
        <v>72</v>
      </c>
      <c r="H46" s="28" t="str">
        <f t="shared" si="3"/>
        <v>C</v>
      </c>
      <c r="I46" s="36">
        <v>3</v>
      </c>
      <c r="J46" s="28" t="str">
        <f t="shared" si="4"/>
        <v>Mampu memahami dan menganalisis persamaan dan pertidaksamaan eksponen serta logaritma dengan cukup baik</v>
      </c>
      <c r="K46" s="28">
        <f t="shared" si="5"/>
        <v>80</v>
      </c>
      <c r="L46" s="28" t="str">
        <f t="shared" si="6"/>
        <v>B</v>
      </c>
      <c r="M46" s="28">
        <f t="shared" si="7"/>
        <v>80</v>
      </c>
      <c r="N46" s="28" t="str">
        <f t="shared" si="8"/>
        <v>B</v>
      </c>
      <c r="O46" s="36">
        <v>2</v>
      </c>
      <c r="P46" s="28" t="str">
        <f t="shared" si="9"/>
        <v>Dapat menyelesaikan masalah yang berkaitan dengan persamaan dan pertidaksamaan eksponen serta logaritma dengan baik</v>
      </c>
      <c r="Q46" s="39" t="s">
        <v>9</v>
      </c>
      <c r="R46" s="39" t="s">
        <v>9</v>
      </c>
      <c r="S46" s="18"/>
      <c r="T46" s="1">
        <v>72</v>
      </c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110</v>
      </c>
      <c r="D52" s="18"/>
      <c r="E52" s="18"/>
      <c r="F52" s="18" t="s">
        <v>111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112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113</v>
      </c>
      <c r="D53" s="18"/>
      <c r="E53" s="18"/>
      <c r="F53" s="18" t="s">
        <v>114</v>
      </c>
      <c r="G53" s="18"/>
      <c r="H53" s="18"/>
      <c r="I53" s="38"/>
      <c r="J53" s="30"/>
      <c r="K53" s="18">
        <f>IF(COUNTBLANK($G$11:$G$50)=40,"",MIN($G$11:$G$50))</f>
        <v>60</v>
      </c>
      <c r="L53" s="18"/>
      <c r="M53" s="18"/>
      <c r="N53" s="18"/>
      <c r="O53" s="37"/>
      <c r="P53" s="18"/>
      <c r="Q53" s="37" t="s">
        <v>115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116</v>
      </c>
      <c r="G54" s="18"/>
      <c r="H54" s="18"/>
      <c r="I54" s="38"/>
      <c r="J54" s="30"/>
      <c r="K54" s="18">
        <f>IF(COUNTBLANK($G$11:$G$50)=40,"",AVERAGE($G$11:$G$50))</f>
        <v>76.777777777777771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121</v>
      </c>
      <c r="R57" s="37" t="s">
        <v>122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630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160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630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83574</v>
      </c>
      <c r="C11" s="19" t="s">
        <v>161</v>
      </c>
      <c r="D11" s="18"/>
      <c r="E11" s="28">
        <f t="shared" ref="E11:E50" si="0">IF((COUNTA(T11:AC11)&gt;0),(ROUND((AVERAGE(T11:AC11)),0)),"")</f>
        <v>93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93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memahami dan menganalisis persamaan dan pertidaksamaan eksponen serta logaritma dengan sangat baik</v>
      </c>
      <c r="K11" s="28">
        <f t="shared" ref="K11:K50" si="5">IF((COUNTA(AF11:AO11)&gt;0),AVERAGE(AF11:AO11),"")</f>
        <v>80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Dapat menyelesaikan masalah yang berkaitan dengan persamaan dan pertidaksamaan eksponen serta logaritma dengan baik</v>
      </c>
      <c r="Q11" s="39" t="s">
        <v>8</v>
      </c>
      <c r="R11" s="39" t="s">
        <v>8</v>
      </c>
      <c r="S11" s="18"/>
      <c r="T11" s="1">
        <v>93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83588</v>
      </c>
      <c r="C12" s="19" t="s">
        <v>162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2</v>
      </c>
      <c r="J12" s="28" t="str">
        <f t="shared" si="4"/>
        <v>Mampu memahami dan menganalisis persamaan dan pertidaksamaan eksponen serta logaritma dengan baik</v>
      </c>
      <c r="K12" s="28">
        <f t="shared" si="5"/>
        <v>75</v>
      </c>
      <c r="L12" s="28" t="str">
        <f t="shared" si="6"/>
        <v>C</v>
      </c>
      <c r="M12" s="28">
        <f t="shared" si="7"/>
        <v>75</v>
      </c>
      <c r="N12" s="28" t="str">
        <f t="shared" si="8"/>
        <v>C</v>
      </c>
      <c r="O12" s="36">
        <v>3</v>
      </c>
      <c r="P12" s="28" t="str">
        <f t="shared" si="9"/>
        <v>Dapat menyelesaikan masalah yang berkaitan dengan persamaan dan pertidaksamaan eksponen serta logaritma dengan cukup baik</v>
      </c>
      <c r="Q12" s="39" t="s">
        <v>9</v>
      </c>
      <c r="R12" s="39" t="s">
        <v>9</v>
      </c>
      <c r="S12" s="18"/>
      <c r="T12" s="1">
        <v>81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75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83602</v>
      </c>
      <c r="C13" s="19" t="s">
        <v>163</v>
      </c>
      <c r="D13" s="18"/>
      <c r="E13" s="28">
        <f t="shared" si="0"/>
        <v>92</v>
      </c>
      <c r="F13" s="28" t="str">
        <f t="shared" si="1"/>
        <v>A</v>
      </c>
      <c r="G13" s="28">
        <f t="shared" si="2"/>
        <v>92</v>
      </c>
      <c r="H13" s="28" t="str">
        <f t="shared" si="3"/>
        <v>A</v>
      </c>
      <c r="I13" s="36">
        <v>1</v>
      </c>
      <c r="J13" s="28" t="str">
        <f t="shared" si="4"/>
        <v>Mampu memahami dan menganalisis persamaan dan pertidaksamaan eksponen serta logaritma dengan sangat baik</v>
      </c>
      <c r="K13" s="28">
        <f t="shared" si="5"/>
        <v>90</v>
      </c>
      <c r="L13" s="28" t="str">
        <f t="shared" si="6"/>
        <v>A</v>
      </c>
      <c r="M13" s="28">
        <f t="shared" si="7"/>
        <v>90</v>
      </c>
      <c r="N13" s="28" t="str">
        <f t="shared" si="8"/>
        <v>A</v>
      </c>
      <c r="O13" s="36">
        <v>1</v>
      </c>
      <c r="P13" s="28" t="str">
        <f t="shared" si="9"/>
        <v>Dapat menyelesaikan masalah yang berkaitan dengan persamaan dan pertidaksamaan eksponen serta logaritma dengan sangat baik</v>
      </c>
      <c r="Q13" s="39" t="s">
        <v>8</v>
      </c>
      <c r="R13" s="39" t="s">
        <v>8</v>
      </c>
      <c r="S13" s="18"/>
      <c r="T13" s="1">
        <v>92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30201</v>
      </c>
      <c r="FK13" s="41">
        <v>30211</v>
      </c>
    </row>
    <row r="14" spans="1:167" x14ac:dyDescent="0.25">
      <c r="A14" s="19">
        <v>4</v>
      </c>
      <c r="B14" s="19">
        <v>83616</v>
      </c>
      <c r="C14" s="19" t="s">
        <v>164</v>
      </c>
      <c r="D14" s="18"/>
      <c r="E14" s="28">
        <f t="shared" si="0"/>
        <v>60</v>
      </c>
      <c r="F14" s="28" t="str">
        <f t="shared" si="1"/>
        <v>D</v>
      </c>
      <c r="G14" s="28">
        <f t="shared" si="2"/>
        <v>60</v>
      </c>
      <c r="H14" s="28" t="str">
        <f t="shared" si="3"/>
        <v>D</v>
      </c>
      <c r="I14" s="36">
        <v>3</v>
      </c>
      <c r="J14" s="28" t="str">
        <f t="shared" si="4"/>
        <v>Mampu memahami dan menganalisis persamaan dan pertidaksamaan eksponen serta logaritma dengan cukup baik</v>
      </c>
      <c r="K14" s="28">
        <f t="shared" si="5"/>
        <v>70</v>
      </c>
      <c r="L14" s="28" t="str">
        <f t="shared" si="6"/>
        <v>C</v>
      </c>
      <c r="M14" s="28">
        <f t="shared" si="7"/>
        <v>70</v>
      </c>
      <c r="N14" s="28" t="str">
        <f t="shared" si="8"/>
        <v>C</v>
      </c>
      <c r="O14" s="36">
        <v>3</v>
      </c>
      <c r="P14" s="28" t="str">
        <f t="shared" si="9"/>
        <v>Dapat menyelesaikan masalah yang berkaitan dengan persamaan dan pertidaksamaan eksponen serta logaritma dengan cukup baik</v>
      </c>
      <c r="Q14" s="39" t="s">
        <v>9</v>
      </c>
      <c r="R14" s="39" t="s">
        <v>9</v>
      </c>
      <c r="S14" s="18"/>
      <c r="T14" s="1">
        <v>60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70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83630</v>
      </c>
      <c r="C15" s="19" t="s">
        <v>165</v>
      </c>
      <c r="D15" s="18"/>
      <c r="E15" s="28">
        <f t="shared" si="0"/>
        <v>70</v>
      </c>
      <c r="F15" s="28" t="str">
        <f t="shared" si="1"/>
        <v>C</v>
      </c>
      <c r="G15" s="28">
        <f t="shared" si="2"/>
        <v>70</v>
      </c>
      <c r="H15" s="28" t="str">
        <f t="shared" si="3"/>
        <v>C</v>
      </c>
      <c r="I15" s="36">
        <v>3</v>
      </c>
      <c r="J15" s="28" t="str">
        <f t="shared" si="4"/>
        <v>Mampu memahami dan menganalisis persamaan dan pertidaksamaan eksponen serta logaritma dengan cukup baik</v>
      </c>
      <c r="K15" s="28">
        <f t="shared" si="5"/>
        <v>80</v>
      </c>
      <c r="L15" s="28" t="str">
        <f t="shared" si="6"/>
        <v>B</v>
      </c>
      <c r="M15" s="28">
        <f t="shared" si="7"/>
        <v>80</v>
      </c>
      <c r="N15" s="28" t="str">
        <f t="shared" si="8"/>
        <v>B</v>
      </c>
      <c r="O15" s="36">
        <v>2</v>
      </c>
      <c r="P15" s="28" t="str">
        <f t="shared" si="9"/>
        <v>Dapat menyelesaikan masalah yang berkaitan dengan persamaan dan pertidaksamaan eksponen serta logaritma dengan baik</v>
      </c>
      <c r="Q15" s="39" t="s">
        <v>9</v>
      </c>
      <c r="R15" s="39" t="s">
        <v>9</v>
      </c>
      <c r="S15" s="18"/>
      <c r="T15" s="1">
        <v>70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30202</v>
      </c>
      <c r="FK15" s="41">
        <v>30212</v>
      </c>
    </row>
    <row r="16" spans="1:167" x14ac:dyDescent="0.25">
      <c r="A16" s="19">
        <v>6</v>
      </c>
      <c r="B16" s="19">
        <v>83644</v>
      </c>
      <c r="C16" s="19" t="s">
        <v>166</v>
      </c>
      <c r="D16" s="18"/>
      <c r="E16" s="28">
        <f t="shared" si="0"/>
        <v>71</v>
      </c>
      <c r="F16" s="28" t="str">
        <f t="shared" si="1"/>
        <v>C</v>
      </c>
      <c r="G16" s="28">
        <f t="shared" si="2"/>
        <v>71</v>
      </c>
      <c r="H16" s="28" t="str">
        <f t="shared" si="3"/>
        <v>C</v>
      </c>
      <c r="I16" s="36">
        <v>3</v>
      </c>
      <c r="J16" s="28" t="str">
        <f t="shared" si="4"/>
        <v>Mampu memahami dan menganalisis persamaan dan pertidaksamaan eksponen serta logaritma dengan cukup baik</v>
      </c>
      <c r="K16" s="28">
        <f t="shared" si="5"/>
        <v>80</v>
      </c>
      <c r="L16" s="28" t="str">
        <f t="shared" si="6"/>
        <v>B</v>
      </c>
      <c r="M16" s="28">
        <f t="shared" si="7"/>
        <v>80</v>
      </c>
      <c r="N16" s="28" t="str">
        <f t="shared" si="8"/>
        <v>B</v>
      </c>
      <c r="O16" s="36">
        <v>2</v>
      </c>
      <c r="P16" s="28" t="str">
        <f t="shared" si="9"/>
        <v>Dapat menyelesaikan masalah yang berkaitan dengan persamaan dan pertidaksamaan eksponen serta logaritma dengan baik</v>
      </c>
      <c r="Q16" s="39" t="s">
        <v>9</v>
      </c>
      <c r="R16" s="39" t="s">
        <v>9</v>
      </c>
      <c r="S16" s="18"/>
      <c r="T16" s="1">
        <v>71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83658</v>
      </c>
      <c r="C17" s="19" t="s">
        <v>167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1</v>
      </c>
      <c r="J17" s="28" t="str">
        <f t="shared" si="4"/>
        <v>Mampu memahami dan menganalisis persamaan dan pertidaksamaan eksponen serta logaritma dengan sangat baik</v>
      </c>
      <c r="K17" s="28">
        <f t="shared" si="5"/>
        <v>75</v>
      </c>
      <c r="L17" s="28" t="str">
        <f t="shared" si="6"/>
        <v>C</v>
      </c>
      <c r="M17" s="28">
        <f t="shared" si="7"/>
        <v>75</v>
      </c>
      <c r="N17" s="28" t="str">
        <f t="shared" si="8"/>
        <v>C</v>
      </c>
      <c r="O17" s="36">
        <v>3</v>
      </c>
      <c r="P17" s="28" t="str">
        <f t="shared" si="9"/>
        <v>Dapat menyelesaikan masalah yang berkaitan dengan persamaan dan pertidaksamaan eksponen serta logaritma dengan cukup baik</v>
      </c>
      <c r="Q17" s="39" t="s">
        <v>8</v>
      </c>
      <c r="R17" s="39" t="s">
        <v>8</v>
      </c>
      <c r="S17" s="18"/>
      <c r="T17" s="1">
        <v>90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75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30203</v>
      </c>
      <c r="FK17" s="41">
        <v>30213</v>
      </c>
    </row>
    <row r="18" spans="1:167" x14ac:dyDescent="0.25">
      <c r="A18" s="19">
        <v>8</v>
      </c>
      <c r="B18" s="19">
        <v>83672</v>
      </c>
      <c r="C18" s="19" t="s">
        <v>168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Mampu memahami dan menganalisis persamaan dan pertidaksamaan eksponen serta logaritma dengan baik</v>
      </c>
      <c r="K18" s="28">
        <f t="shared" si="5"/>
        <v>80</v>
      </c>
      <c r="L18" s="28" t="str">
        <f t="shared" si="6"/>
        <v>B</v>
      </c>
      <c r="M18" s="28">
        <f t="shared" si="7"/>
        <v>80</v>
      </c>
      <c r="N18" s="28" t="str">
        <f t="shared" si="8"/>
        <v>B</v>
      </c>
      <c r="O18" s="36">
        <v>2</v>
      </c>
      <c r="P18" s="28" t="str">
        <f t="shared" si="9"/>
        <v>Dapat menyelesaikan masalah yang berkaitan dengan persamaan dan pertidaksamaan eksponen serta logaritma dengan baik</v>
      </c>
      <c r="Q18" s="39" t="s">
        <v>9</v>
      </c>
      <c r="R18" s="39" t="s">
        <v>9</v>
      </c>
      <c r="S18" s="18"/>
      <c r="T18" s="1">
        <v>83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83686</v>
      </c>
      <c r="C19" s="19" t="s">
        <v>169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Mampu memahami dan menganalisis persamaan dan pertidaksamaan eksponen serta logaritma dengan baik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Dapat menyelesaikan masalah yang berkaitan dengan persamaan dan pertidaksamaan eksponen serta logaritma dengan sangat baik</v>
      </c>
      <c r="Q19" s="39" t="s">
        <v>9</v>
      </c>
      <c r="R19" s="39" t="s">
        <v>9</v>
      </c>
      <c r="S19" s="18"/>
      <c r="T19" s="1">
        <v>84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30204</v>
      </c>
      <c r="FK19" s="41">
        <v>30214</v>
      </c>
    </row>
    <row r="20" spans="1:167" x14ac:dyDescent="0.25">
      <c r="A20" s="19">
        <v>10</v>
      </c>
      <c r="B20" s="19">
        <v>83700</v>
      </c>
      <c r="C20" s="19" t="s">
        <v>170</v>
      </c>
      <c r="D20" s="18"/>
      <c r="E20" s="28">
        <f t="shared" si="0"/>
        <v>70</v>
      </c>
      <c r="F20" s="28" t="str">
        <f t="shared" si="1"/>
        <v>C</v>
      </c>
      <c r="G20" s="28">
        <f t="shared" si="2"/>
        <v>70</v>
      </c>
      <c r="H20" s="28" t="str">
        <f t="shared" si="3"/>
        <v>C</v>
      </c>
      <c r="I20" s="36">
        <v>3</v>
      </c>
      <c r="J20" s="28" t="str">
        <f t="shared" si="4"/>
        <v>Mampu memahami dan menganalisis persamaan dan pertidaksamaan eksponen serta logaritma dengan cukup baik</v>
      </c>
      <c r="K20" s="28">
        <f t="shared" si="5"/>
        <v>75</v>
      </c>
      <c r="L20" s="28" t="str">
        <f t="shared" si="6"/>
        <v>C</v>
      </c>
      <c r="M20" s="28">
        <f t="shared" si="7"/>
        <v>75</v>
      </c>
      <c r="N20" s="28" t="str">
        <f t="shared" si="8"/>
        <v>C</v>
      </c>
      <c r="O20" s="36">
        <v>3</v>
      </c>
      <c r="P20" s="28" t="str">
        <f t="shared" si="9"/>
        <v>Dapat menyelesaikan masalah yang berkaitan dengan persamaan dan pertidaksamaan eksponen serta logaritma dengan cukup baik</v>
      </c>
      <c r="Q20" s="39" t="s">
        <v>9</v>
      </c>
      <c r="R20" s="39" t="s">
        <v>9</v>
      </c>
      <c r="S20" s="18"/>
      <c r="T20" s="1">
        <v>70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75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83714</v>
      </c>
      <c r="C21" s="19" t="s">
        <v>171</v>
      </c>
      <c r="D21" s="18"/>
      <c r="E21" s="28">
        <f t="shared" si="0"/>
        <v>70</v>
      </c>
      <c r="F21" s="28" t="str">
        <f t="shared" si="1"/>
        <v>C</v>
      </c>
      <c r="G21" s="28">
        <f t="shared" si="2"/>
        <v>70</v>
      </c>
      <c r="H21" s="28" t="str">
        <f t="shared" si="3"/>
        <v>C</v>
      </c>
      <c r="I21" s="36">
        <v>3</v>
      </c>
      <c r="J21" s="28" t="str">
        <f t="shared" si="4"/>
        <v>Mampu memahami dan menganalisis persamaan dan pertidaksamaan eksponen serta logaritma dengan cukup baik</v>
      </c>
      <c r="K21" s="28">
        <f t="shared" si="5"/>
        <v>75</v>
      </c>
      <c r="L21" s="28" t="str">
        <f t="shared" si="6"/>
        <v>C</v>
      </c>
      <c r="M21" s="28">
        <f t="shared" si="7"/>
        <v>75</v>
      </c>
      <c r="N21" s="28" t="str">
        <f t="shared" si="8"/>
        <v>C</v>
      </c>
      <c r="O21" s="36">
        <v>3</v>
      </c>
      <c r="P21" s="28" t="str">
        <f t="shared" si="9"/>
        <v>Dapat menyelesaikan masalah yang berkaitan dengan persamaan dan pertidaksamaan eksponen serta logaritma dengan cukup baik</v>
      </c>
      <c r="Q21" s="39" t="s">
        <v>9</v>
      </c>
      <c r="R21" s="39" t="s">
        <v>9</v>
      </c>
      <c r="S21" s="18"/>
      <c r="T21" s="1">
        <v>70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75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30205</v>
      </c>
      <c r="FK21" s="41">
        <v>30215</v>
      </c>
    </row>
    <row r="22" spans="1:167" x14ac:dyDescent="0.25">
      <c r="A22" s="19">
        <v>12</v>
      </c>
      <c r="B22" s="19">
        <v>83728</v>
      </c>
      <c r="C22" s="19" t="s">
        <v>172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Mampu memahami dan menganalisis persamaan dan pertidaksamaan eksponen serta logaritma dengan baik</v>
      </c>
      <c r="K22" s="28">
        <f t="shared" si="5"/>
        <v>75</v>
      </c>
      <c r="L22" s="28" t="str">
        <f t="shared" si="6"/>
        <v>C</v>
      </c>
      <c r="M22" s="28">
        <f t="shared" si="7"/>
        <v>75</v>
      </c>
      <c r="N22" s="28" t="str">
        <f t="shared" si="8"/>
        <v>C</v>
      </c>
      <c r="O22" s="36">
        <v>3</v>
      </c>
      <c r="P22" s="28" t="str">
        <f t="shared" si="9"/>
        <v>Dapat menyelesaikan masalah yang berkaitan dengan persamaan dan pertidaksamaan eksponen serta logaritma dengan cukup baik</v>
      </c>
      <c r="Q22" s="39" t="s">
        <v>9</v>
      </c>
      <c r="R22" s="39" t="s">
        <v>9</v>
      </c>
      <c r="S22" s="18"/>
      <c r="T22" s="1">
        <v>80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75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83742</v>
      </c>
      <c r="C23" s="19" t="s">
        <v>173</v>
      </c>
      <c r="D23" s="18"/>
      <c r="E23" s="28">
        <f t="shared" si="0"/>
        <v>70</v>
      </c>
      <c r="F23" s="28" t="str">
        <f t="shared" si="1"/>
        <v>C</v>
      </c>
      <c r="G23" s="28">
        <f t="shared" si="2"/>
        <v>70</v>
      </c>
      <c r="H23" s="28" t="str">
        <f t="shared" si="3"/>
        <v>C</v>
      </c>
      <c r="I23" s="36">
        <v>3</v>
      </c>
      <c r="J23" s="28" t="str">
        <f t="shared" si="4"/>
        <v>Mampu memahami dan menganalisis persamaan dan pertidaksamaan eksponen serta logaritma dengan cukup baik</v>
      </c>
      <c r="K23" s="28">
        <f t="shared" si="5"/>
        <v>80</v>
      </c>
      <c r="L23" s="28" t="str">
        <f t="shared" si="6"/>
        <v>B</v>
      </c>
      <c r="M23" s="28">
        <f t="shared" si="7"/>
        <v>80</v>
      </c>
      <c r="N23" s="28" t="str">
        <f t="shared" si="8"/>
        <v>B</v>
      </c>
      <c r="O23" s="36">
        <v>2</v>
      </c>
      <c r="P23" s="28" t="str">
        <f t="shared" si="9"/>
        <v>Dapat menyelesaikan masalah yang berkaitan dengan persamaan dan pertidaksamaan eksponen serta logaritma dengan baik</v>
      </c>
      <c r="Q23" s="39" t="s">
        <v>9</v>
      </c>
      <c r="R23" s="39" t="s">
        <v>9</v>
      </c>
      <c r="S23" s="18"/>
      <c r="T23" s="1">
        <v>70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30206</v>
      </c>
      <c r="FK23" s="41">
        <v>30216</v>
      </c>
    </row>
    <row r="24" spans="1:167" x14ac:dyDescent="0.25">
      <c r="A24" s="19">
        <v>14</v>
      </c>
      <c r="B24" s="19">
        <v>83756</v>
      </c>
      <c r="C24" s="19" t="s">
        <v>174</v>
      </c>
      <c r="D24" s="18"/>
      <c r="E24" s="28">
        <f t="shared" si="0"/>
        <v>74</v>
      </c>
      <c r="F24" s="28" t="str">
        <f t="shared" si="1"/>
        <v>C</v>
      </c>
      <c r="G24" s="28">
        <f t="shared" si="2"/>
        <v>74</v>
      </c>
      <c r="H24" s="28" t="str">
        <f t="shared" si="3"/>
        <v>C</v>
      </c>
      <c r="I24" s="36">
        <v>3</v>
      </c>
      <c r="J24" s="28" t="str">
        <f t="shared" si="4"/>
        <v>Mampu memahami dan menganalisis persamaan dan pertidaksamaan eksponen serta logaritma dengan cukup baik</v>
      </c>
      <c r="K24" s="28">
        <f t="shared" si="5"/>
        <v>80</v>
      </c>
      <c r="L24" s="28" t="str">
        <f t="shared" si="6"/>
        <v>B</v>
      </c>
      <c r="M24" s="28">
        <f t="shared" si="7"/>
        <v>80</v>
      </c>
      <c r="N24" s="28" t="str">
        <f t="shared" si="8"/>
        <v>B</v>
      </c>
      <c r="O24" s="36">
        <v>2</v>
      </c>
      <c r="P24" s="28" t="str">
        <f t="shared" si="9"/>
        <v>Dapat menyelesaikan masalah yang berkaitan dengan persamaan dan pertidaksamaan eksponen serta logaritma dengan baik</v>
      </c>
      <c r="Q24" s="39" t="s">
        <v>9</v>
      </c>
      <c r="R24" s="39" t="s">
        <v>9</v>
      </c>
      <c r="S24" s="18"/>
      <c r="T24" s="1">
        <v>74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83770</v>
      </c>
      <c r="C25" s="19" t="s">
        <v>175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Mampu memahami dan menganalisis persamaan dan pertidaksamaan eksponen serta logaritma dengan baik</v>
      </c>
      <c r="K25" s="28">
        <f t="shared" si="5"/>
        <v>75</v>
      </c>
      <c r="L25" s="28" t="str">
        <f t="shared" si="6"/>
        <v>C</v>
      </c>
      <c r="M25" s="28">
        <f t="shared" si="7"/>
        <v>75</v>
      </c>
      <c r="N25" s="28" t="str">
        <f t="shared" si="8"/>
        <v>C</v>
      </c>
      <c r="O25" s="36">
        <v>3</v>
      </c>
      <c r="P25" s="28" t="str">
        <f t="shared" si="9"/>
        <v>Dapat menyelesaikan masalah yang berkaitan dengan persamaan dan pertidaksamaan eksponen serta logaritma dengan cukup baik</v>
      </c>
      <c r="Q25" s="39" t="s">
        <v>9</v>
      </c>
      <c r="R25" s="39" t="s">
        <v>9</v>
      </c>
      <c r="S25" s="18"/>
      <c r="T25" s="1">
        <v>82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75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30207</v>
      </c>
      <c r="FK25" s="41">
        <v>30217</v>
      </c>
    </row>
    <row r="26" spans="1:167" x14ac:dyDescent="0.25">
      <c r="A26" s="19">
        <v>16</v>
      </c>
      <c r="B26" s="19">
        <v>83784</v>
      </c>
      <c r="C26" s="19" t="s">
        <v>176</v>
      </c>
      <c r="D26" s="18"/>
      <c r="E26" s="28">
        <f t="shared" si="0"/>
        <v>91</v>
      </c>
      <c r="F26" s="28" t="str">
        <f t="shared" si="1"/>
        <v>A</v>
      </c>
      <c r="G26" s="28">
        <f t="shared" si="2"/>
        <v>91</v>
      </c>
      <c r="H26" s="28" t="str">
        <f t="shared" si="3"/>
        <v>A</v>
      </c>
      <c r="I26" s="36">
        <v>1</v>
      </c>
      <c r="J26" s="28" t="str">
        <f t="shared" si="4"/>
        <v>Mampu memahami dan menganalisis persamaan dan pertidaksamaan eksponen serta logaritma dengan sangat baik</v>
      </c>
      <c r="K26" s="28">
        <f t="shared" si="5"/>
        <v>95</v>
      </c>
      <c r="L26" s="28" t="str">
        <f t="shared" si="6"/>
        <v>A</v>
      </c>
      <c r="M26" s="28">
        <f t="shared" si="7"/>
        <v>95</v>
      </c>
      <c r="N26" s="28" t="str">
        <f t="shared" si="8"/>
        <v>A</v>
      </c>
      <c r="O26" s="36">
        <v>1</v>
      </c>
      <c r="P26" s="28" t="str">
        <f t="shared" si="9"/>
        <v>Dapat menyelesaikan masalah yang berkaitan dengan persamaan dan pertidaksamaan eksponen serta logaritma dengan sangat baik</v>
      </c>
      <c r="Q26" s="39" t="s">
        <v>9</v>
      </c>
      <c r="R26" s="39" t="s">
        <v>9</v>
      </c>
      <c r="S26" s="18"/>
      <c r="T26" s="1">
        <v>91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95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83798</v>
      </c>
      <c r="C27" s="19" t="s">
        <v>177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Mampu memahami dan menganalisis persamaan dan pertidaksamaan eksponen serta logaritma dengan baik</v>
      </c>
      <c r="K27" s="28">
        <f t="shared" si="5"/>
        <v>75</v>
      </c>
      <c r="L27" s="28" t="str">
        <f t="shared" si="6"/>
        <v>C</v>
      </c>
      <c r="M27" s="28">
        <f t="shared" si="7"/>
        <v>75</v>
      </c>
      <c r="N27" s="28" t="str">
        <f t="shared" si="8"/>
        <v>C</v>
      </c>
      <c r="O27" s="36">
        <v>3</v>
      </c>
      <c r="P27" s="28" t="str">
        <f t="shared" si="9"/>
        <v>Dapat menyelesaikan masalah yang berkaitan dengan persamaan dan pertidaksamaan eksponen serta logaritma dengan cukup baik</v>
      </c>
      <c r="Q27" s="39" t="s">
        <v>9</v>
      </c>
      <c r="R27" s="39" t="s">
        <v>9</v>
      </c>
      <c r="S27" s="18"/>
      <c r="T27" s="1">
        <v>80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75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30208</v>
      </c>
      <c r="FK27" s="41">
        <v>30218</v>
      </c>
    </row>
    <row r="28" spans="1:167" x14ac:dyDescent="0.25">
      <c r="A28" s="19">
        <v>18</v>
      </c>
      <c r="B28" s="19">
        <v>83812</v>
      </c>
      <c r="C28" s="19" t="s">
        <v>178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Mampu memahami dan menganalisis persamaan dan pertidaksamaan eksponen serta logaritma dengan baik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Dapat menyelesaikan masalah yang berkaitan dengan persamaan dan pertidaksamaan eksponen serta logaritma dengan sangat baik</v>
      </c>
      <c r="Q28" s="39" t="s">
        <v>9</v>
      </c>
      <c r="R28" s="39" t="s">
        <v>9</v>
      </c>
      <c r="S28" s="18"/>
      <c r="T28" s="1">
        <v>80</v>
      </c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83826</v>
      </c>
      <c r="C29" s="19" t="s">
        <v>179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>Mampu memahami dan menganalisis persamaan dan pertidaksamaan eksponen serta logaritma dengan sangat baik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Dapat menyelesaikan masalah yang berkaitan dengan persamaan dan pertidaksamaan eksponen serta logaritma dengan sangat baik</v>
      </c>
      <c r="Q29" s="39" t="s">
        <v>9</v>
      </c>
      <c r="R29" s="39" t="s">
        <v>9</v>
      </c>
      <c r="S29" s="18"/>
      <c r="T29" s="1">
        <v>88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30209</v>
      </c>
      <c r="FK29" s="41">
        <v>30219</v>
      </c>
    </row>
    <row r="30" spans="1:167" x14ac:dyDescent="0.25">
      <c r="A30" s="19">
        <v>20</v>
      </c>
      <c r="B30" s="19">
        <v>83840</v>
      </c>
      <c r="C30" s="19" t="s">
        <v>180</v>
      </c>
      <c r="D30" s="18"/>
      <c r="E30" s="28">
        <f t="shared" si="0"/>
        <v>75</v>
      </c>
      <c r="F30" s="28" t="str">
        <f t="shared" si="1"/>
        <v>C</v>
      </c>
      <c r="G30" s="28">
        <f t="shared" si="2"/>
        <v>75</v>
      </c>
      <c r="H30" s="28" t="str">
        <f t="shared" si="3"/>
        <v>C</v>
      </c>
      <c r="I30" s="36">
        <v>3</v>
      </c>
      <c r="J30" s="28" t="str">
        <f t="shared" si="4"/>
        <v>Mampu memahami dan menganalisis persamaan dan pertidaksamaan eksponen serta logaritma dengan cukup baik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2</v>
      </c>
      <c r="P30" s="28" t="str">
        <f t="shared" si="9"/>
        <v>Dapat menyelesaikan masalah yang berkaitan dengan persamaan dan pertidaksamaan eksponen serta logaritma dengan baik</v>
      </c>
      <c r="Q30" s="39" t="s">
        <v>9</v>
      </c>
      <c r="R30" s="39" t="s">
        <v>9</v>
      </c>
      <c r="S30" s="18"/>
      <c r="T30" s="1">
        <v>75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83854</v>
      </c>
      <c r="C31" s="19" t="s">
        <v>181</v>
      </c>
      <c r="D31" s="18"/>
      <c r="E31" s="28">
        <f t="shared" si="0"/>
        <v>71</v>
      </c>
      <c r="F31" s="28" t="str">
        <f t="shared" si="1"/>
        <v>C</v>
      </c>
      <c r="G31" s="28">
        <f t="shared" si="2"/>
        <v>71</v>
      </c>
      <c r="H31" s="28" t="str">
        <f t="shared" si="3"/>
        <v>C</v>
      </c>
      <c r="I31" s="36">
        <v>3</v>
      </c>
      <c r="J31" s="28" t="str">
        <f t="shared" si="4"/>
        <v>Mampu memahami dan menganalisis persamaan dan pertidaksamaan eksponen serta logaritma dengan cukup baik</v>
      </c>
      <c r="K31" s="28">
        <f t="shared" si="5"/>
        <v>75</v>
      </c>
      <c r="L31" s="28" t="str">
        <f t="shared" si="6"/>
        <v>C</v>
      </c>
      <c r="M31" s="28">
        <f t="shared" si="7"/>
        <v>75</v>
      </c>
      <c r="N31" s="28" t="str">
        <f t="shared" si="8"/>
        <v>C</v>
      </c>
      <c r="O31" s="36">
        <v>3</v>
      </c>
      <c r="P31" s="28" t="str">
        <f t="shared" si="9"/>
        <v>Dapat menyelesaikan masalah yang berkaitan dengan persamaan dan pertidaksamaan eksponen serta logaritma dengan cukup baik</v>
      </c>
      <c r="Q31" s="39" t="s">
        <v>9</v>
      </c>
      <c r="R31" s="39" t="s">
        <v>9</v>
      </c>
      <c r="S31" s="18"/>
      <c r="T31" s="1">
        <v>71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75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30210</v>
      </c>
      <c r="FK31" s="41">
        <v>30220</v>
      </c>
    </row>
    <row r="32" spans="1:167" x14ac:dyDescent="0.25">
      <c r="A32" s="19">
        <v>22</v>
      </c>
      <c r="B32" s="19">
        <v>83868</v>
      </c>
      <c r="C32" s="19" t="s">
        <v>182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>Mampu memahami dan menganalisis persamaan dan pertidaksamaan eksponen serta logaritma dengan baik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2</v>
      </c>
      <c r="P32" s="28" t="str">
        <f t="shared" si="9"/>
        <v>Dapat menyelesaikan masalah yang berkaitan dengan persamaan dan pertidaksamaan eksponen serta logaritma dengan baik</v>
      </c>
      <c r="Q32" s="39" t="s">
        <v>9</v>
      </c>
      <c r="R32" s="39" t="s">
        <v>9</v>
      </c>
      <c r="S32" s="18"/>
      <c r="T32" s="1">
        <v>81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83882</v>
      </c>
      <c r="C33" s="19" t="s">
        <v>183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Mampu memahami dan menganalisis persamaan dan pertidaksamaan eksponen serta logaritma dengan baik</v>
      </c>
      <c r="K33" s="28">
        <f t="shared" si="5"/>
        <v>75</v>
      </c>
      <c r="L33" s="28" t="str">
        <f t="shared" si="6"/>
        <v>C</v>
      </c>
      <c r="M33" s="28">
        <f t="shared" si="7"/>
        <v>75</v>
      </c>
      <c r="N33" s="28" t="str">
        <f t="shared" si="8"/>
        <v>C</v>
      </c>
      <c r="O33" s="36">
        <v>3</v>
      </c>
      <c r="P33" s="28" t="str">
        <f t="shared" si="9"/>
        <v>Dapat menyelesaikan masalah yang berkaitan dengan persamaan dan pertidaksamaan eksponen serta logaritma dengan cukup baik</v>
      </c>
      <c r="Q33" s="39" t="s">
        <v>9</v>
      </c>
      <c r="R33" s="39" t="s">
        <v>9</v>
      </c>
      <c r="S33" s="18"/>
      <c r="T33" s="1">
        <v>81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75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83896</v>
      </c>
      <c r="C34" s="19" t="s">
        <v>184</v>
      </c>
      <c r="D34" s="18"/>
      <c r="E34" s="28">
        <f t="shared" si="0"/>
        <v>70</v>
      </c>
      <c r="F34" s="28" t="str">
        <f t="shared" si="1"/>
        <v>C</v>
      </c>
      <c r="G34" s="28">
        <f t="shared" si="2"/>
        <v>70</v>
      </c>
      <c r="H34" s="28" t="str">
        <f t="shared" si="3"/>
        <v>C</v>
      </c>
      <c r="I34" s="36">
        <v>3</v>
      </c>
      <c r="J34" s="28" t="str">
        <f t="shared" si="4"/>
        <v>Mampu memahami dan menganalisis persamaan dan pertidaksamaan eksponen serta logaritma dengan cukup baik</v>
      </c>
      <c r="K34" s="28">
        <f t="shared" si="5"/>
        <v>80</v>
      </c>
      <c r="L34" s="28" t="str">
        <f t="shared" si="6"/>
        <v>B</v>
      </c>
      <c r="M34" s="28">
        <f t="shared" si="7"/>
        <v>80</v>
      </c>
      <c r="N34" s="28" t="str">
        <f t="shared" si="8"/>
        <v>B</v>
      </c>
      <c r="O34" s="36">
        <v>2</v>
      </c>
      <c r="P34" s="28" t="str">
        <f t="shared" si="9"/>
        <v>Dapat menyelesaikan masalah yang berkaitan dengan persamaan dan pertidaksamaan eksponen serta logaritma dengan baik</v>
      </c>
      <c r="Q34" s="39" t="s">
        <v>9</v>
      </c>
      <c r="R34" s="39" t="s">
        <v>9</v>
      </c>
      <c r="S34" s="18"/>
      <c r="T34" s="1">
        <v>70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83910</v>
      </c>
      <c r="C35" s="19" t="s">
        <v>185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Mampu memahami dan menganalisis persamaan dan pertidaksamaan eksponen serta logaritma dengan baik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Dapat menyelesaikan masalah yang berkaitan dengan persamaan dan pertidaksamaan eksponen serta logaritma dengan sangat baik</v>
      </c>
      <c r="Q35" s="39" t="s">
        <v>9</v>
      </c>
      <c r="R35" s="39" t="s">
        <v>9</v>
      </c>
      <c r="S35" s="18"/>
      <c r="T35" s="1">
        <v>83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83924</v>
      </c>
      <c r="C36" s="19" t="s">
        <v>186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1</v>
      </c>
      <c r="J36" s="28" t="str">
        <f t="shared" si="4"/>
        <v>Mampu memahami dan menganalisis persamaan dan pertidaksamaan eksponen serta logaritma dengan sangat baik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Dapat menyelesaikan masalah yang berkaitan dengan persamaan dan pertidaksamaan eksponen serta logaritma dengan sangat baik</v>
      </c>
      <c r="Q36" s="39" t="s">
        <v>8</v>
      </c>
      <c r="R36" s="39" t="s">
        <v>8</v>
      </c>
      <c r="S36" s="18"/>
      <c r="T36" s="1">
        <v>89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83938</v>
      </c>
      <c r="C37" s="19" t="s">
        <v>187</v>
      </c>
      <c r="D37" s="18"/>
      <c r="E37" s="28">
        <f t="shared" si="0"/>
        <v>78</v>
      </c>
      <c r="F37" s="28" t="str">
        <f t="shared" si="1"/>
        <v>B</v>
      </c>
      <c r="G37" s="28">
        <f t="shared" si="2"/>
        <v>78</v>
      </c>
      <c r="H37" s="28" t="str">
        <f t="shared" si="3"/>
        <v>B</v>
      </c>
      <c r="I37" s="36">
        <v>2</v>
      </c>
      <c r="J37" s="28" t="str">
        <f t="shared" si="4"/>
        <v>Mampu memahami dan menganalisis persamaan dan pertidaksamaan eksponen serta logaritma dengan baik</v>
      </c>
      <c r="K37" s="28">
        <f t="shared" si="5"/>
        <v>80</v>
      </c>
      <c r="L37" s="28" t="str">
        <f t="shared" si="6"/>
        <v>B</v>
      </c>
      <c r="M37" s="28">
        <f t="shared" si="7"/>
        <v>80</v>
      </c>
      <c r="N37" s="28" t="str">
        <f t="shared" si="8"/>
        <v>B</v>
      </c>
      <c r="O37" s="36">
        <v>2</v>
      </c>
      <c r="P37" s="28" t="str">
        <f t="shared" si="9"/>
        <v>Dapat menyelesaikan masalah yang berkaitan dengan persamaan dan pertidaksamaan eksponen serta logaritma dengan baik</v>
      </c>
      <c r="Q37" s="39" t="s">
        <v>9</v>
      </c>
      <c r="R37" s="39" t="s">
        <v>9</v>
      </c>
      <c r="S37" s="18"/>
      <c r="T37" s="1">
        <v>78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83952</v>
      </c>
      <c r="C38" s="19" t="s">
        <v>188</v>
      </c>
      <c r="D38" s="18"/>
      <c r="E38" s="28">
        <f t="shared" si="0"/>
        <v>77</v>
      </c>
      <c r="F38" s="28" t="str">
        <f t="shared" si="1"/>
        <v>B</v>
      </c>
      <c r="G38" s="28">
        <f t="shared" si="2"/>
        <v>77</v>
      </c>
      <c r="H38" s="28" t="str">
        <f t="shared" si="3"/>
        <v>B</v>
      </c>
      <c r="I38" s="36">
        <v>2</v>
      </c>
      <c r="J38" s="28" t="str">
        <f t="shared" si="4"/>
        <v>Mampu memahami dan menganalisis persamaan dan pertidaksamaan eksponen serta logaritma dengan baik</v>
      </c>
      <c r="K38" s="28">
        <f t="shared" si="5"/>
        <v>80</v>
      </c>
      <c r="L38" s="28" t="str">
        <f t="shared" si="6"/>
        <v>B</v>
      </c>
      <c r="M38" s="28">
        <f t="shared" si="7"/>
        <v>80</v>
      </c>
      <c r="N38" s="28" t="str">
        <f t="shared" si="8"/>
        <v>B</v>
      </c>
      <c r="O38" s="36">
        <v>2</v>
      </c>
      <c r="P38" s="28" t="str">
        <f t="shared" si="9"/>
        <v>Dapat menyelesaikan masalah yang berkaitan dengan persamaan dan pertidaksamaan eksponen serta logaritma dengan baik</v>
      </c>
      <c r="Q38" s="39" t="s">
        <v>9</v>
      </c>
      <c r="R38" s="39" t="s">
        <v>9</v>
      </c>
      <c r="S38" s="18"/>
      <c r="T38" s="1">
        <v>77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83966</v>
      </c>
      <c r="C39" s="19" t="s">
        <v>189</v>
      </c>
      <c r="D39" s="18"/>
      <c r="E39" s="28">
        <f t="shared" si="0"/>
        <v>71</v>
      </c>
      <c r="F39" s="28" t="str">
        <f t="shared" si="1"/>
        <v>C</v>
      </c>
      <c r="G39" s="28">
        <f t="shared" si="2"/>
        <v>71</v>
      </c>
      <c r="H39" s="28" t="str">
        <f t="shared" si="3"/>
        <v>C</v>
      </c>
      <c r="I39" s="36">
        <v>3</v>
      </c>
      <c r="J39" s="28" t="str">
        <f t="shared" si="4"/>
        <v>Mampu memahami dan menganalisis persamaan dan pertidaksamaan eksponen serta logaritma dengan cukup baik</v>
      </c>
      <c r="K39" s="28">
        <f t="shared" si="5"/>
        <v>80</v>
      </c>
      <c r="L39" s="28" t="str">
        <f t="shared" si="6"/>
        <v>B</v>
      </c>
      <c r="M39" s="28">
        <f t="shared" si="7"/>
        <v>80</v>
      </c>
      <c r="N39" s="28" t="str">
        <f t="shared" si="8"/>
        <v>B</v>
      </c>
      <c r="O39" s="36">
        <v>2</v>
      </c>
      <c r="P39" s="28" t="str">
        <f t="shared" si="9"/>
        <v>Dapat menyelesaikan masalah yang berkaitan dengan persamaan dan pertidaksamaan eksponen serta logaritma dengan baik</v>
      </c>
      <c r="Q39" s="39" t="s">
        <v>9</v>
      </c>
      <c r="R39" s="39" t="s">
        <v>9</v>
      </c>
      <c r="S39" s="18"/>
      <c r="T39" s="1">
        <v>71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83980</v>
      </c>
      <c r="C40" s="19" t="s">
        <v>190</v>
      </c>
      <c r="D40" s="18"/>
      <c r="E40" s="28">
        <f t="shared" si="0"/>
        <v>75</v>
      </c>
      <c r="F40" s="28" t="str">
        <f t="shared" si="1"/>
        <v>C</v>
      </c>
      <c r="G40" s="28">
        <f t="shared" si="2"/>
        <v>75</v>
      </c>
      <c r="H40" s="28" t="str">
        <f t="shared" si="3"/>
        <v>C</v>
      </c>
      <c r="I40" s="36">
        <v>3</v>
      </c>
      <c r="J40" s="28" t="str">
        <f t="shared" si="4"/>
        <v>Mampu memahami dan menganalisis persamaan dan pertidaksamaan eksponen serta logaritma dengan cukup baik</v>
      </c>
      <c r="K40" s="28">
        <f t="shared" si="5"/>
        <v>75</v>
      </c>
      <c r="L40" s="28" t="str">
        <f t="shared" si="6"/>
        <v>C</v>
      </c>
      <c r="M40" s="28">
        <f t="shared" si="7"/>
        <v>75</v>
      </c>
      <c r="N40" s="28" t="str">
        <f t="shared" si="8"/>
        <v>C</v>
      </c>
      <c r="O40" s="36">
        <v>3</v>
      </c>
      <c r="P40" s="28" t="str">
        <f t="shared" si="9"/>
        <v>Dapat menyelesaikan masalah yang berkaitan dengan persamaan dan pertidaksamaan eksponen serta logaritma dengan cukup baik</v>
      </c>
      <c r="Q40" s="39" t="s">
        <v>9</v>
      </c>
      <c r="R40" s="39" t="s">
        <v>9</v>
      </c>
      <c r="S40" s="18"/>
      <c r="T40" s="1">
        <v>75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75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83994</v>
      </c>
      <c r="C41" s="19" t="s">
        <v>191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Mampu memahami dan menganalisis persamaan dan pertidaksamaan eksponen serta logaritma dengan sangat baik</v>
      </c>
      <c r="K41" s="28">
        <f t="shared" si="5"/>
        <v>80</v>
      </c>
      <c r="L41" s="28" t="str">
        <f t="shared" si="6"/>
        <v>B</v>
      </c>
      <c r="M41" s="28">
        <f t="shared" si="7"/>
        <v>80</v>
      </c>
      <c r="N41" s="28" t="str">
        <f t="shared" si="8"/>
        <v>B</v>
      </c>
      <c r="O41" s="36">
        <v>2</v>
      </c>
      <c r="P41" s="28" t="str">
        <f t="shared" si="9"/>
        <v>Dapat menyelesaikan masalah yang berkaitan dengan persamaan dan pertidaksamaan eksponen serta logaritma dengan baik</v>
      </c>
      <c r="Q41" s="39" t="s">
        <v>9</v>
      </c>
      <c r="R41" s="39" t="s">
        <v>9</v>
      </c>
      <c r="S41" s="18"/>
      <c r="T41" s="1">
        <v>85</v>
      </c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84008</v>
      </c>
      <c r="C42" s="19" t="s">
        <v>192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Mampu memahami dan menganalisis persamaan dan pertidaksamaan eksponen serta logaritma dengan baik</v>
      </c>
      <c r="K42" s="28">
        <f t="shared" si="5"/>
        <v>80</v>
      </c>
      <c r="L42" s="28" t="str">
        <f t="shared" si="6"/>
        <v>B</v>
      </c>
      <c r="M42" s="28">
        <f t="shared" si="7"/>
        <v>80</v>
      </c>
      <c r="N42" s="28" t="str">
        <f t="shared" si="8"/>
        <v>B</v>
      </c>
      <c r="O42" s="36">
        <v>2</v>
      </c>
      <c r="P42" s="28" t="str">
        <f t="shared" si="9"/>
        <v>Dapat menyelesaikan masalah yang berkaitan dengan persamaan dan pertidaksamaan eksponen serta logaritma dengan baik</v>
      </c>
      <c r="Q42" s="39" t="s">
        <v>9</v>
      </c>
      <c r="R42" s="39" t="s">
        <v>9</v>
      </c>
      <c r="S42" s="18"/>
      <c r="T42" s="1">
        <v>82</v>
      </c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84022</v>
      </c>
      <c r="C43" s="19" t="s">
        <v>193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Mampu memahami dan menganalisis persamaan dan pertidaksamaan eksponen serta logaritma dengan baik</v>
      </c>
      <c r="K43" s="28">
        <f t="shared" si="5"/>
        <v>80</v>
      </c>
      <c r="L43" s="28" t="str">
        <f t="shared" si="6"/>
        <v>B</v>
      </c>
      <c r="M43" s="28">
        <f t="shared" si="7"/>
        <v>80</v>
      </c>
      <c r="N43" s="28" t="str">
        <f t="shared" si="8"/>
        <v>B</v>
      </c>
      <c r="O43" s="36">
        <v>2</v>
      </c>
      <c r="P43" s="28" t="str">
        <f t="shared" si="9"/>
        <v>Dapat menyelesaikan masalah yang berkaitan dengan persamaan dan pertidaksamaan eksponen serta logaritma dengan baik</v>
      </c>
      <c r="Q43" s="39" t="s">
        <v>9</v>
      </c>
      <c r="R43" s="39" t="s">
        <v>9</v>
      </c>
      <c r="S43" s="18"/>
      <c r="T43" s="1">
        <v>84</v>
      </c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84036</v>
      </c>
      <c r="C44" s="19" t="s">
        <v>194</v>
      </c>
      <c r="D44" s="18"/>
      <c r="E44" s="28">
        <f t="shared" si="0"/>
        <v>75</v>
      </c>
      <c r="F44" s="28" t="str">
        <f t="shared" si="1"/>
        <v>C</v>
      </c>
      <c r="G44" s="28">
        <f t="shared" si="2"/>
        <v>75</v>
      </c>
      <c r="H44" s="28" t="str">
        <f t="shared" si="3"/>
        <v>C</v>
      </c>
      <c r="I44" s="36">
        <v>3</v>
      </c>
      <c r="J44" s="28" t="str">
        <f t="shared" si="4"/>
        <v>Mampu memahami dan menganalisis persamaan dan pertidaksamaan eksponen serta logaritma dengan cukup baik</v>
      </c>
      <c r="K44" s="28">
        <f t="shared" si="5"/>
        <v>80</v>
      </c>
      <c r="L44" s="28" t="str">
        <f t="shared" si="6"/>
        <v>B</v>
      </c>
      <c r="M44" s="28">
        <f t="shared" si="7"/>
        <v>80</v>
      </c>
      <c r="N44" s="28" t="str">
        <f t="shared" si="8"/>
        <v>B</v>
      </c>
      <c r="O44" s="36">
        <v>2</v>
      </c>
      <c r="P44" s="28" t="str">
        <f t="shared" si="9"/>
        <v>Dapat menyelesaikan masalah yang berkaitan dengan persamaan dan pertidaksamaan eksponen serta logaritma dengan baik</v>
      </c>
      <c r="Q44" s="39" t="s">
        <v>8</v>
      </c>
      <c r="R44" s="39" t="s">
        <v>8</v>
      </c>
      <c r="S44" s="18"/>
      <c r="T44" s="1">
        <v>75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84050</v>
      </c>
      <c r="C45" s="19" t="s">
        <v>195</v>
      </c>
      <c r="D45" s="18"/>
      <c r="E45" s="28">
        <f t="shared" si="0"/>
        <v>70</v>
      </c>
      <c r="F45" s="28" t="str">
        <f t="shared" si="1"/>
        <v>C</v>
      </c>
      <c r="G45" s="28">
        <f t="shared" si="2"/>
        <v>70</v>
      </c>
      <c r="H45" s="28" t="str">
        <f t="shared" si="3"/>
        <v>C</v>
      </c>
      <c r="I45" s="36">
        <v>3</v>
      </c>
      <c r="J45" s="28" t="str">
        <f t="shared" si="4"/>
        <v>Mampu memahami dan menganalisis persamaan dan pertidaksamaan eksponen serta logaritma dengan cukup baik</v>
      </c>
      <c r="K45" s="28">
        <f t="shared" si="5"/>
        <v>79</v>
      </c>
      <c r="L45" s="28" t="str">
        <f t="shared" si="6"/>
        <v>B</v>
      </c>
      <c r="M45" s="28">
        <f t="shared" si="7"/>
        <v>79</v>
      </c>
      <c r="N45" s="28" t="str">
        <f t="shared" si="8"/>
        <v>B</v>
      </c>
      <c r="O45" s="36">
        <v>2</v>
      </c>
      <c r="P45" s="28" t="str">
        <f t="shared" si="9"/>
        <v>Dapat menyelesaikan masalah yang berkaitan dengan persamaan dan pertidaksamaan eksponen serta logaritma dengan baik</v>
      </c>
      <c r="Q45" s="39" t="s">
        <v>9</v>
      </c>
      <c r="R45" s="39" t="s">
        <v>9</v>
      </c>
      <c r="S45" s="18"/>
      <c r="T45" s="1">
        <v>70</v>
      </c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79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84064</v>
      </c>
      <c r="C46" s="19" t="s">
        <v>196</v>
      </c>
      <c r="D46" s="18"/>
      <c r="E46" s="28">
        <f t="shared" si="0"/>
        <v>74</v>
      </c>
      <c r="F46" s="28" t="str">
        <f t="shared" si="1"/>
        <v>C</v>
      </c>
      <c r="G46" s="28">
        <f t="shared" si="2"/>
        <v>74</v>
      </c>
      <c r="H46" s="28" t="str">
        <f t="shared" si="3"/>
        <v>C</v>
      </c>
      <c r="I46" s="36">
        <v>3</v>
      </c>
      <c r="J46" s="28" t="str">
        <f t="shared" si="4"/>
        <v>Mampu memahami dan menganalisis persamaan dan pertidaksamaan eksponen serta logaritma dengan cukup baik</v>
      </c>
      <c r="K46" s="28">
        <f t="shared" si="5"/>
        <v>77</v>
      </c>
      <c r="L46" s="28" t="str">
        <f t="shared" si="6"/>
        <v>B</v>
      </c>
      <c r="M46" s="28">
        <f t="shared" si="7"/>
        <v>77</v>
      </c>
      <c r="N46" s="28" t="str">
        <f t="shared" si="8"/>
        <v>B</v>
      </c>
      <c r="O46" s="36">
        <v>2</v>
      </c>
      <c r="P46" s="28" t="str">
        <f t="shared" si="9"/>
        <v>Dapat menyelesaikan masalah yang berkaitan dengan persamaan dan pertidaksamaan eksponen serta logaritma dengan baik</v>
      </c>
      <c r="Q46" s="39" t="s">
        <v>9</v>
      </c>
      <c r="R46" s="39" t="s">
        <v>9</v>
      </c>
      <c r="S46" s="18"/>
      <c r="T46" s="1">
        <v>74</v>
      </c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77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110</v>
      </c>
      <c r="D52" s="18"/>
      <c r="E52" s="18"/>
      <c r="F52" s="18" t="s">
        <v>111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112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113</v>
      </c>
      <c r="D53" s="18"/>
      <c r="E53" s="18"/>
      <c r="F53" s="18" t="s">
        <v>114</v>
      </c>
      <c r="G53" s="18"/>
      <c r="H53" s="18"/>
      <c r="I53" s="38"/>
      <c r="J53" s="30"/>
      <c r="K53" s="18">
        <f>IF(COUNTBLANK($G$11:$G$50)=40,"",MIN($G$11:$G$50))</f>
        <v>60</v>
      </c>
      <c r="L53" s="18"/>
      <c r="M53" s="18"/>
      <c r="N53" s="18"/>
      <c r="O53" s="37"/>
      <c r="P53" s="18"/>
      <c r="Q53" s="37" t="s">
        <v>115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116</v>
      </c>
      <c r="G54" s="18"/>
      <c r="H54" s="18"/>
      <c r="I54" s="38"/>
      <c r="J54" s="30"/>
      <c r="K54" s="18">
        <f>IF(COUNTBLANK($G$11:$G$50)=40,"",AVERAGE($G$11:$G$50))</f>
        <v>78.611111111111114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121</v>
      </c>
      <c r="R57" s="37" t="s">
        <v>122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4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630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630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84078</v>
      </c>
      <c r="C11" s="19" t="s">
        <v>198</v>
      </c>
      <c r="D11" s="18"/>
      <c r="E11" s="28">
        <f t="shared" ref="E11:E50" si="0">IF((COUNTA(T11:AC11)&gt;0),(ROUND((AVERAGE(T11:AC11)),0)),"")</f>
        <v>70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70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memahami dan menganalisis persamaan dan pertidaksamaan eksponen serta logaritma dengan cukup baik</v>
      </c>
      <c r="K11" s="28">
        <f t="shared" ref="K11:K50" si="5">IF((COUNTA(AF11:AO11)&gt;0),AVERAGE(AF11:AO11),"")</f>
        <v>75</v>
      </c>
      <c r="L11" s="28" t="str">
        <f t="shared" ref="L11:L50" si="6">IF(AND(ISNUMBER(K11),K11&gt;=1), IF(K11&lt;=$FD$27,$FE$27,IF(K11&lt;=$FD$28,$FE$28,IF(K11&lt;=$FD$29,$FE$29,IF(K11&lt;=$FD$30,$FE$30,)))), "")</f>
        <v>C</v>
      </c>
      <c r="M11" s="28">
        <f t="shared" ref="M11:M50" si="7">IF((COUNTA(AF11:AO11)&gt;0),AVERAGE(AF11:AO11),"")</f>
        <v>75</v>
      </c>
      <c r="N11" s="28" t="str">
        <f t="shared" ref="N11:N50" si="8">IF(AND(ISNUMBER(M11),M11&gt;=1), IF(M11&lt;=$FD$27,$FE$27,IF(M11&lt;=$FD$28,$FE$28,IF(M11&lt;=$FD$29,$FE$29,IF(M11&lt;=$FD$30,$FE$30,)))), "")</f>
        <v>C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Dapat menyelesaikan masalah yang berkaitan dengan persamaan dan pertidaksamaan eksponen serta logaritma dengan cukup baik</v>
      </c>
      <c r="Q11" s="39" t="s">
        <v>9</v>
      </c>
      <c r="R11" s="39" t="s">
        <v>9</v>
      </c>
      <c r="S11" s="18"/>
      <c r="T11" s="1">
        <v>70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75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84092</v>
      </c>
      <c r="C12" s="19" t="s">
        <v>199</v>
      </c>
      <c r="D12" s="18"/>
      <c r="E12" s="28">
        <f t="shared" si="0"/>
        <v>71</v>
      </c>
      <c r="F12" s="28" t="str">
        <f t="shared" si="1"/>
        <v>C</v>
      </c>
      <c r="G12" s="28">
        <f t="shared" si="2"/>
        <v>71</v>
      </c>
      <c r="H12" s="28" t="str">
        <f t="shared" si="3"/>
        <v>C</v>
      </c>
      <c r="I12" s="36">
        <v>3</v>
      </c>
      <c r="J12" s="28" t="str">
        <f t="shared" si="4"/>
        <v>Mampu memahami dan menganalisis persamaan dan pertidaksamaan eksponen serta logaritma dengan cukup baik</v>
      </c>
      <c r="K12" s="28">
        <f t="shared" si="5"/>
        <v>80</v>
      </c>
      <c r="L12" s="28" t="str">
        <f t="shared" si="6"/>
        <v>B</v>
      </c>
      <c r="M12" s="28">
        <f t="shared" si="7"/>
        <v>80</v>
      </c>
      <c r="N12" s="28" t="str">
        <f t="shared" si="8"/>
        <v>B</v>
      </c>
      <c r="O12" s="36">
        <v>2</v>
      </c>
      <c r="P12" s="28" t="str">
        <f t="shared" si="9"/>
        <v>Dapat menyelesaikan masalah yang berkaitan dengan persamaan dan pertidaksamaan eksponen serta logaritma dengan baik</v>
      </c>
      <c r="Q12" s="39" t="s">
        <v>9</v>
      </c>
      <c r="R12" s="39" t="s">
        <v>9</v>
      </c>
      <c r="S12" s="18"/>
      <c r="T12" s="1">
        <v>71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84106</v>
      </c>
      <c r="C13" s="19" t="s">
        <v>200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Mampu memahami dan menganalisis persamaan dan pertidaksamaan eksponen serta logaritma dengan baik</v>
      </c>
      <c r="K13" s="28">
        <f t="shared" si="5"/>
        <v>80</v>
      </c>
      <c r="L13" s="28" t="str">
        <f t="shared" si="6"/>
        <v>B</v>
      </c>
      <c r="M13" s="28">
        <f t="shared" si="7"/>
        <v>80</v>
      </c>
      <c r="N13" s="28" t="str">
        <f t="shared" si="8"/>
        <v>B</v>
      </c>
      <c r="O13" s="36">
        <v>2</v>
      </c>
      <c r="P13" s="28" t="str">
        <f t="shared" si="9"/>
        <v>Dapat menyelesaikan masalah yang berkaitan dengan persamaan dan pertidaksamaan eksponen serta logaritma dengan baik</v>
      </c>
      <c r="Q13" s="39" t="s">
        <v>9</v>
      </c>
      <c r="R13" s="39" t="s">
        <v>9</v>
      </c>
      <c r="S13" s="18"/>
      <c r="T13" s="1">
        <v>80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30221</v>
      </c>
      <c r="FK13" s="41">
        <v>30231</v>
      </c>
    </row>
    <row r="14" spans="1:167" x14ac:dyDescent="0.25">
      <c r="A14" s="19">
        <v>4</v>
      </c>
      <c r="B14" s="19">
        <v>84120</v>
      </c>
      <c r="C14" s="19" t="s">
        <v>201</v>
      </c>
      <c r="D14" s="18"/>
      <c r="E14" s="28">
        <f t="shared" si="0"/>
        <v>70</v>
      </c>
      <c r="F14" s="28" t="str">
        <f t="shared" si="1"/>
        <v>C</v>
      </c>
      <c r="G14" s="28">
        <f t="shared" si="2"/>
        <v>70</v>
      </c>
      <c r="H14" s="28" t="str">
        <f t="shared" si="3"/>
        <v>C</v>
      </c>
      <c r="I14" s="36">
        <v>3</v>
      </c>
      <c r="J14" s="28" t="str">
        <f t="shared" si="4"/>
        <v>Mampu memahami dan menganalisis persamaan dan pertidaksamaan eksponen serta logaritma dengan cukup baik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2</v>
      </c>
      <c r="P14" s="28" t="str">
        <f t="shared" si="9"/>
        <v>Dapat menyelesaikan masalah yang berkaitan dengan persamaan dan pertidaksamaan eksponen serta logaritma dengan baik</v>
      </c>
      <c r="Q14" s="39" t="s">
        <v>9</v>
      </c>
      <c r="R14" s="39" t="s">
        <v>9</v>
      </c>
      <c r="S14" s="18"/>
      <c r="T14" s="1">
        <v>70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84134</v>
      </c>
      <c r="C15" s="19" t="s">
        <v>202</v>
      </c>
      <c r="D15" s="18"/>
      <c r="E15" s="28">
        <f t="shared" si="0"/>
        <v>71</v>
      </c>
      <c r="F15" s="28" t="str">
        <f t="shared" si="1"/>
        <v>C</v>
      </c>
      <c r="G15" s="28">
        <f t="shared" si="2"/>
        <v>71</v>
      </c>
      <c r="H15" s="28" t="str">
        <f t="shared" si="3"/>
        <v>C</v>
      </c>
      <c r="I15" s="36">
        <v>3</v>
      </c>
      <c r="J15" s="28" t="str">
        <f t="shared" si="4"/>
        <v>Mampu memahami dan menganalisis persamaan dan pertidaksamaan eksponen serta logaritma dengan cukup baik</v>
      </c>
      <c r="K15" s="28">
        <f t="shared" si="5"/>
        <v>83</v>
      </c>
      <c r="L15" s="28" t="str">
        <f t="shared" si="6"/>
        <v>B</v>
      </c>
      <c r="M15" s="28">
        <f t="shared" si="7"/>
        <v>83</v>
      </c>
      <c r="N15" s="28" t="str">
        <f t="shared" si="8"/>
        <v>B</v>
      </c>
      <c r="O15" s="36">
        <v>2</v>
      </c>
      <c r="P15" s="28" t="str">
        <f t="shared" si="9"/>
        <v>Dapat menyelesaikan masalah yang berkaitan dengan persamaan dan pertidaksamaan eksponen serta logaritma dengan baik</v>
      </c>
      <c r="Q15" s="39" t="s">
        <v>9</v>
      </c>
      <c r="R15" s="39" t="s">
        <v>9</v>
      </c>
      <c r="S15" s="18"/>
      <c r="T15" s="1">
        <v>71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83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30222</v>
      </c>
      <c r="FK15" s="41">
        <v>30232</v>
      </c>
    </row>
    <row r="16" spans="1:167" x14ac:dyDescent="0.25">
      <c r="A16" s="19">
        <v>6</v>
      </c>
      <c r="B16" s="19">
        <v>84148</v>
      </c>
      <c r="C16" s="19" t="s">
        <v>203</v>
      </c>
      <c r="D16" s="18"/>
      <c r="E16" s="28">
        <f t="shared" si="0"/>
        <v>70</v>
      </c>
      <c r="F16" s="28" t="str">
        <f t="shared" si="1"/>
        <v>C</v>
      </c>
      <c r="G16" s="28">
        <f t="shared" si="2"/>
        <v>70</v>
      </c>
      <c r="H16" s="28" t="str">
        <f t="shared" si="3"/>
        <v>C</v>
      </c>
      <c r="I16" s="36">
        <v>3</v>
      </c>
      <c r="J16" s="28" t="str">
        <f t="shared" si="4"/>
        <v>Mampu memahami dan menganalisis persamaan dan pertidaksamaan eksponen serta logaritma dengan cukup baik</v>
      </c>
      <c r="K16" s="28">
        <f t="shared" si="5"/>
        <v>75</v>
      </c>
      <c r="L16" s="28" t="str">
        <f t="shared" si="6"/>
        <v>C</v>
      </c>
      <c r="M16" s="28">
        <f t="shared" si="7"/>
        <v>75</v>
      </c>
      <c r="N16" s="28" t="str">
        <f t="shared" si="8"/>
        <v>C</v>
      </c>
      <c r="O16" s="36">
        <v>3</v>
      </c>
      <c r="P16" s="28" t="str">
        <f t="shared" si="9"/>
        <v>Dapat menyelesaikan masalah yang berkaitan dengan persamaan dan pertidaksamaan eksponen serta logaritma dengan cukup baik</v>
      </c>
      <c r="Q16" s="39" t="s">
        <v>9</v>
      </c>
      <c r="R16" s="39" t="s">
        <v>9</v>
      </c>
      <c r="S16" s="18"/>
      <c r="T16" s="1">
        <v>70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75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84162</v>
      </c>
      <c r="C17" s="19" t="s">
        <v>204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Mampu memahami dan menganalisis persamaan dan pertidaksamaan eksponen serta logaritma dengan sangat baik</v>
      </c>
      <c r="K17" s="28">
        <f t="shared" si="5"/>
        <v>80</v>
      </c>
      <c r="L17" s="28" t="str">
        <f t="shared" si="6"/>
        <v>B</v>
      </c>
      <c r="M17" s="28">
        <f t="shared" si="7"/>
        <v>80</v>
      </c>
      <c r="N17" s="28" t="str">
        <f t="shared" si="8"/>
        <v>B</v>
      </c>
      <c r="O17" s="36">
        <v>2</v>
      </c>
      <c r="P17" s="28" t="str">
        <f t="shared" si="9"/>
        <v>Dapat menyelesaikan masalah yang berkaitan dengan persamaan dan pertidaksamaan eksponen serta logaritma dengan baik</v>
      </c>
      <c r="Q17" s="39" t="s">
        <v>8</v>
      </c>
      <c r="R17" s="39" t="s">
        <v>8</v>
      </c>
      <c r="S17" s="18"/>
      <c r="T17" s="1">
        <v>86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30223</v>
      </c>
      <c r="FK17" s="41">
        <v>30233</v>
      </c>
    </row>
    <row r="18" spans="1:167" x14ac:dyDescent="0.25">
      <c r="A18" s="19">
        <v>8</v>
      </c>
      <c r="B18" s="19">
        <v>84176</v>
      </c>
      <c r="C18" s="19" t="s">
        <v>205</v>
      </c>
      <c r="D18" s="18"/>
      <c r="E18" s="28">
        <f t="shared" si="0"/>
        <v>73</v>
      </c>
      <c r="F18" s="28" t="str">
        <f t="shared" si="1"/>
        <v>C</v>
      </c>
      <c r="G18" s="28">
        <f t="shared" si="2"/>
        <v>73</v>
      </c>
      <c r="H18" s="28" t="str">
        <f t="shared" si="3"/>
        <v>C</v>
      </c>
      <c r="I18" s="36">
        <v>3</v>
      </c>
      <c r="J18" s="28" t="str">
        <f t="shared" si="4"/>
        <v>Mampu memahami dan menganalisis persamaan dan pertidaksamaan eksponen serta logaritma dengan cukup baik</v>
      </c>
      <c r="K18" s="28">
        <f t="shared" si="5"/>
        <v>80</v>
      </c>
      <c r="L18" s="28" t="str">
        <f t="shared" si="6"/>
        <v>B</v>
      </c>
      <c r="M18" s="28">
        <f t="shared" si="7"/>
        <v>80</v>
      </c>
      <c r="N18" s="28" t="str">
        <f t="shared" si="8"/>
        <v>B</v>
      </c>
      <c r="O18" s="36">
        <v>2</v>
      </c>
      <c r="P18" s="28" t="str">
        <f t="shared" si="9"/>
        <v>Dapat menyelesaikan masalah yang berkaitan dengan persamaan dan pertidaksamaan eksponen serta logaritma dengan baik</v>
      </c>
      <c r="Q18" s="39" t="s">
        <v>9</v>
      </c>
      <c r="R18" s="39" t="s">
        <v>9</v>
      </c>
      <c r="S18" s="18"/>
      <c r="T18" s="1">
        <v>73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84190</v>
      </c>
      <c r="C19" s="19" t="s">
        <v>206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Mampu memahami dan menganalisis persamaan dan pertidaksamaan eksponen serta logaritma dengan baik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Dapat menyelesaikan masalah yang berkaitan dengan persamaan dan pertidaksamaan eksponen serta logaritma dengan sangat baik</v>
      </c>
      <c r="Q19" s="39" t="s">
        <v>9</v>
      </c>
      <c r="R19" s="39" t="s">
        <v>9</v>
      </c>
      <c r="S19" s="18"/>
      <c r="T19" s="1">
        <v>84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30224</v>
      </c>
      <c r="FK19" s="41">
        <v>30234</v>
      </c>
    </row>
    <row r="20" spans="1:167" x14ac:dyDescent="0.25">
      <c r="A20" s="19">
        <v>10</v>
      </c>
      <c r="B20" s="19">
        <v>84204</v>
      </c>
      <c r="C20" s="19" t="s">
        <v>207</v>
      </c>
      <c r="D20" s="18"/>
      <c r="E20" s="28">
        <f t="shared" si="0"/>
        <v>70</v>
      </c>
      <c r="F20" s="28" t="str">
        <f t="shared" si="1"/>
        <v>C</v>
      </c>
      <c r="G20" s="28">
        <f t="shared" si="2"/>
        <v>70</v>
      </c>
      <c r="H20" s="28" t="str">
        <f t="shared" si="3"/>
        <v>C</v>
      </c>
      <c r="I20" s="36">
        <v>3</v>
      </c>
      <c r="J20" s="28" t="str">
        <f t="shared" si="4"/>
        <v>Mampu memahami dan menganalisis persamaan dan pertidaksamaan eksponen serta logaritma dengan cukup baik</v>
      </c>
      <c r="K20" s="28">
        <f t="shared" si="5"/>
        <v>80</v>
      </c>
      <c r="L20" s="28" t="str">
        <f t="shared" si="6"/>
        <v>B</v>
      </c>
      <c r="M20" s="28">
        <f t="shared" si="7"/>
        <v>80</v>
      </c>
      <c r="N20" s="28" t="str">
        <f t="shared" si="8"/>
        <v>B</v>
      </c>
      <c r="O20" s="36">
        <v>2</v>
      </c>
      <c r="P20" s="28" t="str">
        <f t="shared" si="9"/>
        <v>Dapat menyelesaikan masalah yang berkaitan dengan persamaan dan pertidaksamaan eksponen serta logaritma dengan baik</v>
      </c>
      <c r="Q20" s="39" t="s">
        <v>9</v>
      </c>
      <c r="R20" s="39" t="s">
        <v>9</v>
      </c>
      <c r="S20" s="18"/>
      <c r="T20" s="1">
        <v>70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84218</v>
      </c>
      <c r="C21" s="19" t="s">
        <v>208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Mampu memahami dan menganalisis persamaan dan pertidaksamaan eksponen serta logaritma dengan sangat baik</v>
      </c>
      <c r="K21" s="28">
        <f t="shared" si="5"/>
        <v>90</v>
      </c>
      <c r="L21" s="28" t="str">
        <f t="shared" si="6"/>
        <v>A</v>
      </c>
      <c r="M21" s="28">
        <f t="shared" si="7"/>
        <v>90</v>
      </c>
      <c r="N21" s="28" t="str">
        <f t="shared" si="8"/>
        <v>A</v>
      </c>
      <c r="O21" s="36">
        <v>1</v>
      </c>
      <c r="P21" s="28" t="str">
        <f t="shared" si="9"/>
        <v>Dapat menyelesaikan masalah yang berkaitan dengan persamaan dan pertidaksamaan eksponen serta logaritma dengan sangat baik</v>
      </c>
      <c r="Q21" s="39" t="s">
        <v>8</v>
      </c>
      <c r="R21" s="39" t="s">
        <v>8</v>
      </c>
      <c r="S21" s="18"/>
      <c r="T21" s="1">
        <v>86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30225</v>
      </c>
      <c r="FK21" s="41">
        <v>30235</v>
      </c>
    </row>
    <row r="22" spans="1:167" x14ac:dyDescent="0.25">
      <c r="A22" s="19">
        <v>12</v>
      </c>
      <c r="B22" s="19">
        <v>84232</v>
      </c>
      <c r="C22" s="19" t="s">
        <v>209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Mampu memahami dan menganalisis persamaan dan pertidaksamaan eksponen serta logaritma dengan sangat baik</v>
      </c>
      <c r="K22" s="28">
        <f t="shared" si="5"/>
        <v>80</v>
      </c>
      <c r="L22" s="28" t="str">
        <f t="shared" si="6"/>
        <v>B</v>
      </c>
      <c r="M22" s="28">
        <f t="shared" si="7"/>
        <v>80</v>
      </c>
      <c r="N22" s="28" t="str">
        <f t="shared" si="8"/>
        <v>B</v>
      </c>
      <c r="O22" s="36">
        <v>2</v>
      </c>
      <c r="P22" s="28" t="str">
        <f t="shared" si="9"/>
        <v>Dapat menyelesaikan masalah yang berkaitan dengan persamaan dan pertidaksamaan eksponen serta logaritma dengan baik</v>
      </c>
      <c r="Q22" s="39" t="s">
        <v>9</v>
      </c>
      <c r="R22" s="39" t="s">
        <v>9</v>
      </c>
      <c r="S22" s="18"/>
      <c r="T22" s="1">
        <v>86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84246</v>
      </c>
      <c r="C23" s="19" t="s">
        <v>210</v>
      </c>
      <c r="D23" s="18"/>
      <c r="E23" s="28">
        <f t="shared" si="0"/>
        <v>70</v>
      </c>
      <c r="F23" s="28" t="str">
        <f t="shared" si="1"/>
        <v>C</v>
      </c>
      <c r="G23" s="28">
        <f t="shared" si="2"/>
        <v>70</v>
      </c>
      <c r="H23" s="28" t="str">
        <f t="shared" si="3"/>
        <v>C</v>
      </c>
      <c r="I23" s="36">
        <v>3</v>
      </c>
      <c r="J23" s="28" t="str">
        <f t="shared" si="4"/>
        <v>Mampu memahami dan menganalisis persamaan dan pertidaksamaan eksponen serta logaritma dengan cukup baik</v>
      </c>
      <c r="K23" s="28">
        <f t="shared" si="5"/>
        <v>82</v>
      </c>
      <c r="L23" s="28" t="str">
        <f t="shared" si="6"/>
        <v>B</v>
      </c>
      <c r="M23" s="28">
        <f t="shared" si="7"/>
        <v>82</v>
      </c>
      <c r="N23" s="28" t="str">
        <f t="shared" si="8"/>
        <v>B</v>
      </c>
      <c r="O23" s="36">
        <v>2</v>
      </c>
      <c r="P23" s="28" t="str">
        <f t="shared" si="9"/>
        <v>Dapat menyelesaikan masalah yang berkaitan dengan persamaan dan pertidaksamaan eksponen serta logaritma dengan baik</v>
      </c>
      <c r="Q23" s="39" t="s">
        <v>9</v>
      </c>
      <c r="R23" s="39" t="s">
        <v>9</v>
      </c>
      <c r="S23" s="18"/>
      <c r="T23" s="1">
        <v>70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82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30226</v>
      </c>
      <c r="FK23" s="41">
        <v>30236</v>
      </c>
    </row>
    <row r="24" spans="1:167" x14ac:dyDescent="0.25">
      <c r="A24" s="19">
        <v>14</v>
      </c>
      <c r="B24" s="19">
        <v>84260</v>
      </c>
      <c r="C24" s="19" t="s">
        <v>211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Mampu memahami dan menganalisis persamaan dan pertidaksamaan eksponen serta logaritma dengan baik</v>
      </c>
      <c r="K24" s="28">
        <f t="shared" si="5"/>
        <v>80</v>
      </c>
      <c r="L24" s="28" t="str">
        <f t="shared" si="6"/>
        <v>B</v>
      </c>
      <c r="M24" s="28">
        <f t="shared" si="7"/>
        <v>80</v>
      </c>
      <c r="N24" s="28" t="str">
        <f t="shared" si="8"/>
        <v>B</v>
      </c>
      <c r="O24" s="36">
        <v>2</v>
      </c>
      <c r="P24" s="28" t="str">
        <f t="shared" si="9"/>
        <v>Dapat menyelesaikan masalah yang berkaitan dengan persamaan dan pertidaksamaan eksponen serta logaritma dengan baik</v>
      </c>
      <c r="Q24" s="39" t="s">
        <v>9</v>
      </c>
      <c r="R24" s="39" t="s">
        <v>9</v>
      </c>
      <c r="S24" s="18"/>
      <c r="T24" s="1">
        <v>82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84274</v>
      </c>
      <c r="C25" s="19" t="s">
        <v>212</v>
      </c>
      <c r="D25" s="18"/>
      <c r="E25" s="28">
        <f t="shared" si="0"/>
        <v>75</v>
      </c>
      <c r="F25" s="28" t="str">
        <f t="shared" si="1"/>
        <v>C</v>
      </c>
      <c r="G25" s="28">
        <f t="shared" si="2"/>
        <v>75</v>
      </c>
      <c r="H25" s="28" t="str">
        <f t="shared" si="3"/>
        <v>C</v>
      </c>
      <c r="I25" s="36">
        <v>3</v>
      </c>
      <c r="J25" s="28" t="str">
        <f t="shared" si="4"/>
        <v>Mampu memahami dan menganalisis persamaan dan pertidaksamaan eksponen serta logaritma dengan cukup baik</v>
      </c>
      <c r="K25" s="28">
        <f t="shared" si="5"/>
        <v>82</v>
      </c>
      <c r="L25" s="28" t="str">
        <f t="shared" si="6"/>
        <v>B</v>
      </c>
      <c r="M25" s="28">
        <f t="shared" si="7"/>
        <v>82</v>
      </c>
      <c r="N25" s="28" t="str">
        <f t="shared" si="8"/>
        <v>B</v>
      </c>
      <c r="O25" s="36">
        <v>2</v>
      </c>
      <c r="P25" s="28" t="str">
        <f t="shared" si="9"/>
        <v>Dapat menyelesaikan masalah yang berkaitan dengan persamaan dan pertidaksamaan eksponen serta logaritma dengan baik</v>
      </c>
      <c r="Q25" s="39" t="s">
        <v>9</v>
      </c>
      <c r="R25" s="39" t="s">
        <v>9</v>
      </c>
      <c r="S25" s="18"/>
      <c r="T25" s="1">
        <v>75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30227</v>
      </c>
      <c r="FK25" s="41">
        <v>30237</v>
      </c>
    </row>
    <row r="26" spans="1:167" x14ac:dyDescent="0.25">
      <c r="A26" s="19">
        <v>16</v>
      </c>
      <c r="B26" s="19">
        <v>84288</v>
      </c>
      <c r="C26" s="19" t="s">
        <v>213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2</v>
      </c>
      <c r="J26" s="28" t="str">
        <f t="shared" si="4"/>
        <v>Mampu memahami dan menganalisis persamaan dan pertidaksamaan eksponen serta logaritma dengan baik</v>
      </c>
      <c r="K26" s="28">
        <f t="shared" si="5"/>
        <v>80</v>
      </c>
      <c r="L26" s="28" t="str">
        <f t="shared" si="6"/>
        <v>B</v>
      </c>
      <c r="M26" s="28">
        <f t="shared" si="7"/>
        <v>80</v>
      </c>
      <c r="N26" s="28" t="str">
        <f t="shared" si="8"/>
        <v>B</v>
      </c>
      <c r="O26" s="36">
        <v>2</v>
      </c>
      <c r="P26" s="28" t="str">
        <f t="shared" si="9"/>
        <v>Dapat menyelesaikan masalah yang berkaitan dengan persamaan dan pertidaksamaan eksponen serta logaritma dengan baik</v>
      </c>
      <c r="Q26" s="39" t="s">
        <v>9</v>
      </c>
      <c r="R26" s="39" t="s">
        <v>9</v>
      </c>
      <c r="S26" s="18"/>
      <c r="T26" s="1">
        <v>79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84302</v>
      </c>
      <c r="C27" s="19" t="s">
        <v>214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Mampu memahami dan menganalisis persamaan dan pertidaksamaan eksponen serta logaritma dengan baik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Dapat menyelesaikan masalah yang berkaitan dengan persamaan dan pertidaksamaan eksponen serta logaritma dengan sangat baik</v>
      </c>
      <c r="Q27" s="39" t="s">
        <v>9</v>
      </c>
      <c r="R27" s="39" t="s">
        <v>9</v>
      </c>
      <c r="S27" s="18"/>
      <c r="T27" s="1">
        <v>80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30228</v>
      </c>
      <c r="FK27" s="41">
        <v>30238</v>
      </c>
    </row>
    <row r="28" spans="1:167" x14ac:dyDescent="0.25">
      <c r="A28" s="19">
        <v>18</v>
      </c>
      <c r="B28" s="19">
        <v>84316</v>
      </c>
      <c r="C28" s="19" t="s">
        <v>215</v>
      </c>
      <c r="D28" s="18"/>
      <c r="E28" s="28">
        <f t="shared" si="0"/>
        <v>73</v>
      </c>
      <c r="F28" s="28" t="str">
        <f t="shared" si="1"/>
        <v>C</v>
      </c>
      <c r="G28" s="28">
        <f t="shared" si="2"/>
        <v>73</v>
      </c>
      <c r="H28" s="28" t="str">
        <f t="shared" si="3"/>
        <v>C</v>
      </c>
      <c r="I28" s="36">
        <v>3</v>
      </c>
      <c r="J28" s="28" t="str">
        <f t="shared" si="4"/>
        <v>Mampu memahami dan menganalisis persamaan dan pertidaksamaan eksponen serta logaritma dengan cukup baik</v>
      </c>
      <c r="K28" s="28">
        <f t="shared" si="5"/>
        <v>80</v>
      </c>
      <c r="L28" s="28" t="str">
        <f t="shared" si="6"/>
        <v>B</v>
      </c>
      <c r="M28" s="28">
        <f t="shared" si="7"/>
        <v>80</v>
      </c>
      <c r="N28" s="28" t="str">
        <f t="shared" si="8"/>
        <v>B</v>
      </c>
      <c r="O28" s="36">
        <v>2</v>
      </c>
      <c r="P28" s="28" t="str">
        <f t="shared" si="9"/>
        <v>Dapat menyelesaikan masalah yang berkaitan dengan persamaan dan pertidaksamaan eksponen serta logaritma dengan baik</v>
      </c>
      <c r="Q28" s="39" t="s">
        <v>9</v>
      </c>
      <c r="R28" s="39" t="s">
        <v>9</v>
      </c>
      <c r="S28" s="18"/>
      <c r="T28" s="1">
        <v>73</v>
      </c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84330</v>
      </c>
      <c r="C29" s="19" t="s">
        <v>216</v>
      </c>
      <c r="D29" s="18"/>
      <c r="E29" s="28">
        <f t="shared" si="0"/>
        <v>70</v>
      </c>
      <c r="F29" s="28" t="str">
        <f t="shared" si="1"/>
        <v>C</v>
      </c>
      <c r="G29" s="28">
        <f t="shared" si="2"/>
        <v>70</v>
      </c>
      <c r="H29" s="28" t="str">
        <f t="shared" si="3"/>
        <v>C</v>
      </c>
      <c r="I29" s="36">
        <v>3</v>
      </c>
      <c r="J29" s="28" t="str">
        <f t="shared" si="4"/>
        <v>Mampu memahami dan menganalisis persamaan dan pertidaksamaan eksponen serta logaritma dengan cukup baik</v>
      </c>
      <c r="K29" s="28">
        <f t="shared" si="5"/>
        <v>75</v>
      </c>
      <c r="L29" s="28" t="str">
        <f t="shared" si="6"/>
        <v>C</v>
      </c>
      <c r="M29" s="28">
        <f t="shared" si="7"/>
        <v>75</v>
      </c>
      <c r="N29" s="28" t="str">
        <f t="shared" si="8"/>
        <v>C</v>
      </c>
      <c r="O29" s="36">
        <v>3</v>
      </c>
      <c r="P29" s="28" t="str">
        <f t="shared" si="9"/>
        <v>Dapat menyelesaikan masalah yang berkaitan dengan persamaan dan pertidaksamaan eksponen serta logaritma dengan cukup baik</v>
      </c>
      <c r="Q29" s="39" t="s">
        <v>9</v>
      </c>
      <c r="R29" s="39" t="s">
        <v>9</v>
      </c>
      <c r="S29" s="18"/>
      <c r="T29" s="1">
        <v>70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75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30229</v>
      </c>
      <c r="FK29" s="41">
        <v>30239</v>
      </c>
    </row>
    <row r="30" spans="1:167" x14ac:dyDescent="0.25">
      <c r="A30" s="19">
        <v>20</v>
      </c>
      <c r="B30" s="19">
        <v>84344</v>
      </c>
      <c r="C30" s="19" t="s">
        <v>217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Mampu memahami dan menganalisis persamaan dan pertidaksamaan eksponen serta logaritma dengan baik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Dapat menyelesaikan masalah yang berkaitan dengan persamaan dan pertidaksamaan eksponen serta logaritma dengan sangat baik</v>
      </c>
      <c r="Q30" s="39" t="s">
        <v>9</v>
      </c>
      <c r="R30" s="39" t="s">
        <v>9</v>
      </c>
      <c r="S30" s="18"/>
      <c r="T30" s="1">
        <v>82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84358</v>
      </c>
      <c r="C31" s="19" t="s">
        <v>218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1</v>
      </c>
      <c r="J31" s="28" t="str">
        <f t="shared" si="4"/>
        <v>Mampu memahami dan menganalisis persamaan dan pertidaksamaan eksponen serta logaritma dengan sangat baik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Dapat menyelesaikan masalah yang berkaitan dengan persamaan dan pertidaksamaan eksponen serta logaritma dengan sangat baik</v>
      </c>
      <c r="Q31" s="39" t="s">
        <v>8</v>
      </c>
      <c r="R31" s="39" t="s">
        <v>8</v>
      </c>
      <c r="S31" s="18"/>
      <c r="T31" s="1">
        <v>89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30230</v>
      </c>
      <c r="FK31" s="41">
        <v>30240</v>
      </c>
    </row>
    <row r="32" spans="1:167" x14ac:dyDescent="0.25">
      <c r="A32" s="19">
        <v>22</v>
      </c>
      <c r="B32" s="19">
        <v>84372</v>
      </c>
      <c r="C32" s="19" t="s">
        <v>219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>Mampu memahami dan menganalisis persamaan dan pertidaksamaan eksponen serta logaritma dengan baik</v>
      </c>
      <c r="K32" s="28">
        <f t="shared" si="5"/>
        <v>80</v>
      </c>
      <c r="L32" s="28" t="str">
        <f t="shared" si="6"/>
        <v>B</v>
      </c>
      <c r="M32" s="28">
        <f t="shared" si="7"/>
        <v>80</v>
      </c>
      <c r="N32" s="28" t="str">
        <f t="shared" si="8"/>
        <v>B</v>
      </c>
      <c r="O32" s="36">
        <v>2</v>
      </c>
      <c r="P32" s="28" t="str">
        <f t="shared" si="9"/>
        <v>Dapat menyelesaikan masalah yang berkaitan dengan persamaan dan pertidaksamaan eksponen serta logaritma dengan baik</v>
      </c>
      <c r="Q32" s="39" t="s">
        <v>9</v>
      </c>
      <c r="R32" s="39" t="s">
        <v>9</v>
      </c>
      <c r="S32" s="18"/>
      <c r="T32" s="1">
        <v>81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84386</v>
      </c>
      <c r="C33" s="19" t="s">
        <v>220</v>
      </c>
      <c r="D33" s="18"/>
      <c r="E33" s="28">
        <f t="shared" si="0"/>
        <v>91</v>
      </c>
      <c r="F33" s="28" t="str">
        <f t="shared" si="1"/>
        <v>A</v>
      </c>
      <c r="G33" s="28">
        <f t="shared" si="2"/>
        <v>91</v>
      </c>
      <c r="H33" s="28" t="str">
        <f t="shared" si="3"/>
        <v>A</v>
      </c>
      <c r="I33" s="36">
        <v>1</v>
      </c>
      <c r="J33" s="28" t="str">
        <f t="shared" si="4"/>
        <v>Mampu memahami dan menganalisis persamaan dan pertidaksamaan eksponen serta logaritma dengan sangat baik</v>
      </c>
      <c r="K33" s="28">
        <f t="shared" si="5"/>
        <v>80</v>
      </c>
      <c r="L33" s="28" t="str">
        <f t="shared" si="6"/>
        <v>B</v>
      </c>
      <c r="M33" s="28">
        <f t="shared" si="7"/>
        <v>80</v>
      </c>
      <c r="N33" s="28" t="str">
        <f t="shared" si="8"/>
        <v>B</v>
      </c>
      <c r="O33" s="36">
        <v>2</v>
      </c>
      <c r="P33" s="28" t="str">
        <f t="shared" si="9"/>
        <v>Dapat menyelesaikan masalah yang berkaitan dengan persamaan dan pertidaksamaan eksponen serta logaritma dengan baik</v>
      </c>
      <c r="Q33" s="39" t="s">
        <v>8</v>
      </c>
      <c r="R33" s="39" t="s">
        <v>8</v>
      </c>
      <c r="S33" s="18"/>
      <c r="T33" s="1">
        <v>91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84400</v>
      </c>
      <c r="C34" s="19" t="s">
        <v>221</v>
      </c>
      <c r="D34" s="18"/>
      <c r="E34" s="28">
        <f t="shared" si="0"/>
        <v>72</v>
      </c>
      <c r="F34" s="28" t="str">
        <f t="shared" si="1"/>
        <v>C</v>
      </c>
      <c r="G34" s="28">
        <f t="shared" si="2"/>
        <v>72</v>
      </c>
      <c r="H34" s="28" t="str">
        <f t="shared" si="3"/>
        <v>C</v>
      </c>
      <c r="I34" s="36">
        <v>3</v>
      </c>
      <c r="J34" s="28" t="str">
        <f t="shared" si="4"/>
        <v>Mampu memahami dan menganalisis persamaan dan pertidaksamaan eksponen serta logaritma dengan cukup baik</v>
      </c>
      <c r="K34" s="28">
        <f t="shared" si="5"/>
        <v>83</v>
      </c>
      <c r="L34" s="28" t="str">
        <f t="shared" si="6"/>
        <v>B</v>
      </c>
      <c r="M34" s="28">
        <f t="shared" si="7"/>
        <v>83</v>
      </c>
      <c r="N34" s="28" t="str">
        <f t="shared" si="8"/>
        <v>B</v>
      </c>
      <c r="O34" s="36">
        <v>2</v>
      </c>
      <c r="P34" s="28" t="str">
        <f t="shared" si="9"/>
        <v>Dapat menyelesaikan masalah yang berkaitan dengan persamaan dan pertidaksamaan eksponen serta logaritma dengan baik</v>
      </c>
      <c r="Q34" s="39" t="s">
        <v>9</v>
      </c>
      <c r="R34" s="39" t="s">
        <v>9</v>
      </c>
      <c r="S34" s="18"/>
      <c r="T34" s="1">
        <v>72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83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84414</v>
      </c>
      <c r="C35" s="19" t="s">
        <v>222</v>
      </c>
      <c r="D35" s="18"/>
      <c r="E35" s="28">
        <f t="shared" si="0"/>
        <v>70</v>
      </c>
      <c r="F35" s="28" t="str">
        <f t="shared" si="1"/>
        <v>C</v>
      </c>
      <c r="G35" s="28">
        <f t="shared" si="2"/>
        <v>70</v>
      </c>
      <c r="H35" s="28" t="str">
        <f t="shared" si="3"/>
        <v>C</v>
      </c>
      <c r="I35" s="36">
        <v>3</v>
      </c>
      <c r="J35" s="28" t="str">
        <f t="shared" si="4"/>
        <v>Mampu memahami dan menganalisis persamaan dan pertidaksamaan eksponen serta logaritma dengan cukup baik</v>
      </c>
      <c r="K35" s="28">
        <f t="shared" si="5"/>
        <v>80</v>
      </c>
      <c r="L35" s="28" t="str">
        <f t="shared" si="6"/>
        <v>B</v>
      </c>
      <c r="M35" s="28">
        <f t="shared" si="7"/>
        <v>80</v>
      </c>
      <c r="N35" s="28" t="str">
        <f t="shared" si="8"/>
        <v>B</v>
      </c>
      <c r="O35" s="36">
        <v>2</v>
      </c>
      <c r="P35" s="28" t="str">
        <f t="shared" si="9"/>
        <v>Dapat menyelesaikan masalah yang berkaitan dengan persamaan dan pertidaksamaan eksponen serta logaritma dengan baik</v>
      </c>
      <c r="Q35" s="39" t="s">
        <v>9</v>
      </c>
      <c r="R35" s="39" t="s">
        <v>9</v>
      </c>
      <c r="S35" s="18"/>
      <c r="T35" s="1">
        <v>70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84428</v>
      </c>
      <c r="C36" s="19" t="s">
        <v>223</v>
      </c>
      <c r="D36" s="18"/>
      <c r="E36" s="28">
        <f t="shared" si="0"/>
        <v>92</v>
      </c>
      <c r="F36" s="28" t="str">
        <f t="shared" si="1"/>
        <v>A</v>
      </c>
      <c r="G36" s="28">
        <f t="shared" si="2"/>
        <v>92</v>
      </c>
      <c r="H36" s="28" t="str">
        <f t="shared" si="3"/>
        <v>A</v>
      </c>
      <c r="I36" s="36">
        <v>1</v>
      </c>
      <c r="J36" s="28" t="str">
        <f t="shared" si="4"/>
        <v>Mampu memahami dan menganalisis persamaan dan pertidaksamaan eksponen serta logaritma dengan sangat baik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Dapat menyelesaikan masalah yang berkaitan dengan persamaan dan pertidaksamaan eksponen serta logaritma dengan sangat baik</v>
      </c>
      <c r="Q36" s="39" t="s">
        <v>8</v>
      </c>
      <c r="R36" s="39" t="s">
        <v>8</v>
      </c>
      <c r="S36" s="18"/>
      <c r="T36" s="1">
        <v>92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84442</v>
      </c>
      <c r="C37" s="19" t="s">
        <v>224</v>
      </c>
      <c r="D37" s="18"/>
      <c r="E37" s="28">
        <f t="shared" si="0"/>
        <v>70</v>
      </c>
      <c r="F37" s="28" t="str">
        <f t="shared" si="1"/>
        <v>C</v>
      </c>
      <c r="G37" s="28">
        <f t="shared" si="2"/>
        <v>70</v>
      </c>
      <c r="H37" s="28" t="str">
        <f t="shared" si="3"/>
        <v>C</v>
      </c>
      <c r="I37" s="36">
        <v>3</v>
      </c>
      <c r="J37" s="28" t="str">
        <f t="shared" si="4"/>
        <v>Mampu memahami dan menganalisis persamaan dan pertidaksamaan eksponen serta logaritma dengan cukup baik</v>
      </c>
      <c r="K37" s="28">
        <f t="shared" si="5"/>
        <v>80</v>
      </c>
      <c r="L37" s="28" t="str">
        <f t="shared" si="6"/>
        <v>B</v>
      </c>
      <c r="M37" s="28">
        <f t="shared" si="7"/>
        <v>80</v>
      </c>
      <c r="N37" s="28" t="str">
        <f t="shared" si="8"/>
        <v>B</v>
      </c>
      <c r="O37" s="36">
        <v>2</v>
      </c>
      <c r="P37" s="28" t="str">
        <f t="shared" si="9"/>
        <v>Dapat menyelesaikan masalah yang berkaitan dengan persamaan dan pertidaksamaan eksponen serta logaritma dengan baik</v>
      </c>
      <c r="Q37" s="39" t="s">
        <v>9</v>
      </c>
      <c r="R37" s="39" t="s">
        <v>9</v>
      </c>
      <c r="S37" s="18"/>
      <c r="T37" s="1">
        <v>70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84456</v>
      </c>
      <c r="C38" s="19" t="s">
        <v>225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v>2</v>
      </c>
      <c r="J38" s="28" t="str">
        <f t="shared" si="4"/>
        <v>Mampu memahami dan menganalisis persamaan dan pertidaksamaan eksponen serta logaritma dengan baik</v>
      </c>
      <c r="K38" s="28">
        <f t="shared" si="5"/>
        <v>81</v>
      </c>
      <c r="L38" s="28" t="str">
        <f t="shared" si="6"/>
        <v>B</v>
      </c>
      <c r="M38" s="28">
        <f t="shared" si="7"/>
        <v>81</v>
      </c>
      <c r="N38" s="28" t="str">
        <f t="shared" si="8"/>
        <v>B</v>
      </c>
      <c r="O38" s="36">
        <v>2</v>
      </c>
      <c r="P38" s="28" t="str">
        <f t="shared" si="9"/>
        <v>Dapat menyelesaikan masalah yang berkaitan dengan persamaan dan pertidaksamaan eksponen serta logaritma dengan baik</v>
      </c>
      <c r="Q38" s="39" t="s">
        <v>9</v>
      </c>
      <c r="R38" s="39" t="s">
        <v>9</v>
      </c>
      <c r="S38" s="18"/>
      <c r="T38" s="1">
        <v>76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81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84470</v>
      </c>
      <c r="C39" s="19" t="s">
        <v>226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Mampu memahami dan menganalisis persamaan dan pertidaksamaan eksponen serta logaritma dengan sangat baik</v>
      </c>
      <c r="K39" s="28">
        <f t="shared" si="5"/>
        <v>90</v>
      </c>
      <c r="L39" s="28" t="str">
        <f t="shared" si="6"/>
        <v>A</v>
      </c>
      <c r="M39" s="28">
        <f t="shared" si="7"/>
        <v>90</v>
      </c>
      <c r="N39" s="28" t="str">
        <f t="shared" si="8"/>
        <v>A</v>
      </c>
      <c r="O39" s="36">
        <v>1</v>
      </c>
      <c r="P39" s="28" t="str">
        <f t="shared" si="9"/>
        <v>Dapat menyelesaikan masalah yang berkaitan dengan persamaan dan pertidaksamaan eksponen serta logaritma dengan sangat baik</v>
      </c>
      <c r="Q39" s="39" t="s">
        <v>8</v>
      </c>
      <c r="R39" s="39" t="s">
        <v>8</v>
      </c>
      <c r="S39" s="18"/>
      <c r="T39" s="1">
        <v>87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84484</v>
      </c>
      <c r="C40" s="19" t="s">
        <v>227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Mampu memahami dan menganalisis persamaan dan pertidaksamaan eksponen serta logaritma dengan baik</v>
      </c>
      <c r="K40" s="28">
        <f t="shared" si="5"/>
        <v>87</v>
      </c>
      <c r="L40" s="28" t="str">
        <f t="shared" si="6"/>
        <v>A</v>
      </c>
      <c r="M40" s="28">
        <f t="shared" si="7"/>
        <v>87</v>
      </c>
      <c r="N40" s="28" t="str">
        <f t="shared" si="8"/>
        <v>A</v>
      </c>
      <c r="O40" s="36">
        <v>1</v>
      </c>
      <c r="P40" s="28" t="str">
        <f t="shared" si="9"/>
        <v>Dapat menyelesaikan masalah yang berkaitan dengan persamaan dan pertidaksamaan eksponen serta logaritma dengan sangat baik</v>
      </c>
      <c r="Q40" s="39" t="s">
        <v>9</v>
      </c>
      <c r="R40" s="39" t="s">
        <v>9</v>
      </c>
      <c r="S40" s="18"/>
      <c r="T40" s="1">
        <v>83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87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84498</v>
      </c>
      <c r="C41" s="19" t="s">
        <v>228</v>
      </c>
      <c r="D41" s="18"/>
      <c r="E41" s="28">
        <f t="shared" si="0"/>
        <v>75</v>
      </c>
      <c r="F41" s="28" t="str">
        <f t="shared" si="1"/>
        <v>C</v>
      </c>
      <c r="G41" s="28">
        <f t="shared" si="2"/>
        <v>75</v>
      </c>
      <c r="H41" s="28" t="str">
        <f t="shared" si="3"/>
        <v>C</v>
      </c>
      <c r="I41" s="36">
        <v>3</v>
      </c>
      <c r="J41" s="28" t="str">
        <f t="shared" si="4"/>
        <v>Mampu memahami dan menganalisis persamaan dan pertidaksamaan eksponen serta logaritma dengan cukup baik</v>
      </c>
      <c r="K41" s="28">
        <f t="shared" si="5"/>
        <v>80</v>
      </c>
      <c r="L41" s="28" t="str">
        <f t="shared" si="6"/>
        <v>B</v>
      </c>
      <c r="M41" s="28">
        <f t="shared" si="7"/>
        <v>80</v>
      </c>
      <c r="N41" s="28" t="str">
        <f t="shared" si="8"/>
        <v>B</v>
      </c>
      <c r="O41" s="36">
        <v>2</v>
      </c>
      <c r="P41" s="28" t="str">
        <f t="shared" si="9"/>
        <v>Dapat menyelesaikan masalah yang berkaitan dengan persamaan dan pertidaksamaan eksponen serta logaritma dengan baik</v>
      </c>
      <c r="Q41" s="39" t="s">
        <v>9</v>
      </c>
      <c r="R41" s="39" t="s">
        <v>9</v>
      </c>
      <c r="S41" s="18"/>
      <c r="T41" s="1">
        <v>75</v>
      </c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84512</v>
      </c>
      <c r="C42" s="19" t="s">
        <v>229</v>
      </c>
      <c r="D42" s="18"/>
      <c r="E42" s="28">
        <f t="shared" si="0"/>
        <v>71</v>
      </c>
      <c r="F42" s="28" t="str">
        <f t="shared" si="1"/>
        <v>C</v>
      </c>
      <c r="G42" s="28">
        <f t="shared" si="2"/>
        <v>71</v>
      </c>
      <c r="H42" s="28" t="str">
        <f t="shared" si="3"/>
        <v>C</v>
      </c>
      <c r="I42" s="36">
        <v>3</v>
      </c>
      <c r="J42" s="28" t="str">
        <f t="shared" si="4"/>
        <v>Mampu memahami dan menganalisis persamaan dan pertidaksamaan eksponen serta logaritma dengan cukup baik</v>
      </c>
      <c r="K42" s="28">
        <f t="shared" si="5"/>
        <v>82</v>
      </c>
      <c r="L42" s="28" t="str">
        <f t="shared" si="6"/>
        <v>B</v>
      </c>
      <c r="M42" s="28">
        <f t="shared" si="7"/>
        <v>82</v>
      </c>
      <c r="N42" s="28" t="str">
        <f t="shared" si="8"/>
        <v>B</v>
      </c>
      <c r="O42" s="36">
        <v>2</v>
      </c>
      <c r="P42" s="28" t="str">
        <f t="shared" si="9"/>
        <v>Dapat menyelesaikan masalah yang berkaitan dengan persamaan dan pertidaksamaan eksponen serta logaritma dengan baik</v>
      </c>
      <c r="Q42" s="39" t="s">
        <v>9</v>
      </c>
      <c r="R42" s="39" t="s">
        <v>9</v>
      </c>
      <c r="S42" s="18"/>
      <c r="T42" s="1">
        <v>71</v>
      </c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84526</v>
      </c>
      <c r="C43" s="19" t="s">
        <v>230</v>
      </c>
      <c r="D43" s="18"/>
      <c r="E43" s="28">
        <f t="shared" si="0"/>
        <v>74</v>
      </c>
      <c r="F43" s="28" t="str">
        <f t="shared" si="1"/>
        <v>C</v>
      </c>
      <c r="G43" s="28">
        <f t="shared" si="2"/>
        <v>74</v>
      </c>
      <c r="H43" s="28" t="str">
        <f t="shared" si="3"/>
        <v>C</v>
      </c>
      <c r="I43" s="36">
        <v>3</v>
      </c>
      <c r="J43" s="28" t="str">
        <f t="shared" si="4"/>
        <v>Mampu memahami dan menganalisis persamaan dan pertidaksamaan eksponen serta logaritma dengan cukup baik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Dapat menyelesaikan masalah yang berkaitan dengan persamaan dan pertidaksamaan eksponen serta logaritma dengan sangat baik</v>
      </c>
      <c r="Q43" s="39" t="s">
        <v>9</v>
      </c>
      <c r="R43" s="39" t="s">
        <v>9</v>
      </c>
      <c r="S43" s="18"/>
      <c r="T43" s="1">
        <v>74</v>
      </c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84540</v>
      </c>
      <c r="C44" s="19" t="s">
        <v>231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Mampu memahami dan menganalisis persamaan dan pertidaksamaan eksponen serta logaritma dengan baik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Dapat menyelesaikan masalah yang berkaitan dengan persamaan dan pertidaksamaan eksponen serta logaritma dengan sangat baik</v>
      </c>
      <c r="Q44" s="39" t="s">
        <v>9</v>
      </c>
      <c r="R44" s="39" t="s">
        <v>9</v>
      </c>
      <c r="S44" s="18"/>
      <c r="T44" s="1">
        <v>83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84554</v>
      </c>
      <c r="C45" s="19" t="s">
        <v>232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>Mampu memahami dan menganalisis persamaan dan pertidaksamaan eksponen serta logaritma dengan baik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Dapat menyelesaikan masalah yang berkaitan dengan persamaan dan pertidaksamaan eksponen serta logaritma dengan sangat baik</v>
      </c>
      <c r="Q45" s="39" t="s">
        <v>9</v>
      </c>
      <c r="R45" s="39" t="s">
        <v>9</v>
      </c>
      <c r="S45" s="18"/>
      <c r="T45" s="1">
        <v>82</v>
      </c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84568</v>
      </c>
      <c r="C46" s="19" t="s">
        <v>233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v>2</v>
      </c>
      <c r="J46" s="28" t="str">
        <f t="shared" si="4"/>
        <v>Mampu memahami dan menganalisis persamaan dan pertidaksamaan eksponen serta logaritma dengan baik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Dapat menyelesaikan masalah yang berkaitan dengan persamaan dan pertidaksamaan eksponen serta logaritma dengan sangat baik</v>
      </c>
      <c r="Q46" s="39" t="s">
        <v>9</v>
      </c>
      <c r="R46" s="39" t="s">
        <v>9</v>
      </c>
      <c r="S46" s="18"/>
      <c r="T46" s="1">
        <v>81</v>
      </c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110</v>
      </c>
      <c r="D52" s="18"/>
      <c r="E52" s="18"/>
      <c r="F52" s="18" t="s">
        <v>111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112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113</v>
      </c>
      <c r="D53" s="18"/>
      <c r="E53" s="18"/>
      <c r="F53" s="18" t="s">
        <v>114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115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116</v>
      </c>
      <c r="G54" s="18"/>
      <c r="H54" s="18"/>
      <c r="I54" s="38"/>
      <c r="J54" s="30"/>
      <c r="K54" s="18">
        <f>IF(COUNTBLANK($G$11:$G$50)=40,"",AVERAGE($G$11:$G$50))</f>
        <v>77.916666666666671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121</v>
      </c>
      <c r="R57" s="37" t="s">
        <v>122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X-MIPA 1</vt:lpstr>
      <vt:lpstr>X-MIPA 2</vt:lpstr>
      <vt:lpstr>X-MIPA 3</vt:lpstr>
      <vt:lpstr>X-MIPA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ACER</cp:lastModifiedBy>
  <dcterms:created xsi:type="dcterms:W3CDTF">2015-09-01T09:01:01Z</dcterms:created>
  <dcterms:modified xsi:type="dcterms:W3CDTF">2018-12-12T05:12:41Z</dcterms:modified>
  <cp:category/>
</cp:coreProperties>
</file>