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activeTab="1"/>
  </bookViews>
  <sheets>
    <sheet name="XI-MIPA 1" sheetId="1" r:id="rId1"/>
    <sheet name="XI-MIPA 2" sheetId="2" r:id="rId2"/>
  </sheets>
  <calcPr calcId="145621"/>
</workbook>
</file>

<file path=xl/calcChain.xml><?xml version="1.0" encoding="utf-8"?>
<calcChain xmlns="http://schemas.openxmlformats.org/spreadsheetml/2006/main">
  <c r="K55" i="2" l="1"/>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H45" i="2"/>
  <c r="G45" i="2"/>
  <c r="F45" i="2"/>
  <c r="E45" i="2"/>
  <c r="P44" i="2"/>
  <c r="M44" i="2"/>
  <c r="N44" i="2" s="1"/>
  <c r="K44" i="2"/>
  <c r="L44" i="2" s="1"/>
  <c r="J44" i="2"/>
  <c r="H44" i="2"/>
  <c r="G44" i="2"/>
  <c r="F44" i="2"/>
  <c r="E44" i="2"/>
  <c r="P43" i="2"/>
  <c r="M43" i="2"/>
  <c r="N43" i="2" s="1"/>
  <c r="K43" i="2"/>
  <c r="L43" i="2" s="1"/>
  <c r="J43" i="2"/>
  <c r="H43" i="2"/>
  <c r="G43" i="2"/>
  <c r="F43" i="2"/>
  <c r="E43" i="2"/>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H39" i="2"/>
  <c r="G39" i="2"/>
  <c r="F39" i="2"/>
  <c r="E39" i="2"/>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H32" i="2"/>
  <c r="G32" i="2"/>
  <c r="F32" i="2"/>
  <c r="E32" i="2"/>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H25" i="2"/>
  <c r="G25" i="2"/>
  <c r="F25" i="2"/>
  <c r="E25" i="2"/>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M17" i="2"/>
  <c r="N17" i="2" s="1"/>
  <c r="K17" i="2"/>
  <c r="L17" i="2" s="1"/>
  <c r="J17" i="2"/>
  <c r="H17" i="2"/>
  <c r="G17" i="2"/>
  <c r="F17" i="2"/>
  <c r="E17" i="2"/>
  <c r="P16" i="2"/>
  <c r="M16" i="2"/>
  <c r="N16" i="2" s="1"/>
  <c r="K16" i="2"/>
  <c r="L16" i="2" s="1"/>
  <c r="J16" i="2"/>
  <c r="H16" i="2"/>
  <c r="G16" i="2"/>
  <c r="F16" i="2"/>
  <c r="E16" i="2"/>
  <c r="P15" i="2"/>
  <c r="M15" i="2"/>
  <c r="N15" i="2" s="1"/>
  <c r="K15" i="2"/>
  <c r="L15" i="2" s="1"/>
  <c r="J15" i="2"/>
  <c r="H15" i="2"/>
  <c r="G15" i="2"/>
  <c r="F15" i="2"/>
  <c r="E15" i="2"/>
  <c r="P14" i="2"/>
  <c r="M14" i="2"/>
  <c r="N14" i="2" s="1"/>
  <c r="K14" i="2"/>
  <c r="L14" i="2" s="1"/>
  <c r="J14" i="2"/>
  <c r="H14" i="2"/>
  <c r="G14" i="2"/>
  <c r="F14" i="2"/>
  <c r="E14" i="2"/>
  <c r="P13" i="2"/>
  <c r="M13" i="2"/>
  <c r="N13" i="2" s="1"/>
  <c r="K13" i="2"/>
  <c r="L13" i="2" s="1"/>
  <c r="J13" i="2"/>
  <c r="H13" i="2"/>
  <c r="G13" i="2"/>
  <c r="F13" i="2"/>
  <c r="E13" i="2"/>
  <c r="P12" i="2"/>
  <c r="M12" i="2"/>
  <c r="N12" i="2" s="1"/>
  <c r="K12" i="2"/>
  <c r="L12" i="2" s="1"/>
  <c r="J12" i="2"/>
  <c r="H12" i="2"/>
  <c r="G12" i="2"/>
  <c r="F12" i="2"/>
  <c r="E12" i="2"/>
  <c r="P11" i="2"/>
  <c r="M11" i="2"/>
  <c r="N11" i="2" s="1"/>
  <c r="K11" i="2"/>
  <c r="L11" i="2" s="1"/>
  <c r="J11" i="2"/>
  <c r="H11" i="2"/>
  <c r="G11" i="2"/>
  <c r="K54" i="2" s="1"/>
  <c r="F11" i="2"/>
  <c r="E11" i="2"/>
  <c r="K55" i="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H46" i="1"/>
  <c r="G46" i="1"/>
  <c r="F46" i="1"/>
  <c r="E46" i="1"/>
  <c r="P45" i="1"/>
  <c r="M45" i="1"/>
  <c r="N45" i="1" s="1"/>
  <c r="K45" i="1"/>
  <c r="L45" i="1" s="1"/>
  <c r="J45" i="1"/>
  <c r="H45" i="1"/>
  <c r="G45" i="1"/>
  <c r="F45" i="1"/>
  <c r="E45" i="1"/>
  <c r="P44" i="1"/>
  <c r="M44" i="1"/>
  <c r="N44" i="1" s="1"/>
  <c r="K44" i="1"/>
  <c r="L44" i="1" s="1"/>
  <c r="J44" i="1"/>
  <c r="H44" i="1"/>
  <c r="G44" i="1"/>
  <c r="F44" i="1"/>
  <c r="E44" i="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K54" i="1" s="1"/>
  <c r="F11" i="1"/>
  <c r="E11" i="1"/>
  <c r="K52" i="1" l="1"/>
  <c r="K52" i="2"/>
  <c r="K53" i="1"/>
  <c r="K53" i="2"/>
</calcChain>
</file>

<file path=xl/sharedStrings.xml><?xml version="1.0" encoding="utf-8"?>
<sst xmlns="http://schemas.openxmlformats.org/spreadsheetml/2006/main" count="445" uniqueCount="160">
  <si>
    <t>DAFTAR NILAI SISWA SMAN 9 SEMARANG SEMESTER GASAL TAHUN PELAJARAN 2018/2019</t>
  </si>
  <si>
    <t>Guru :</t>
  </si>
  <si>
    <t>Dra. A. Karlina Eni</t>
  </si>
  <si>
    <t>Kelas XI-MIPA 1</t>
  </si>
  <si>
    <t>Mapel :</t>
  </si>
  <si>
    <t>Ekonomi [ Lintas Minat ]</t>
  </si>
  <si>
    <t>didownload 11/12/2018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</si>
  <si>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</si>
  <si>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</si>
  <si>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</si>
  <si>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</si>
  <si>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</si>
  <si>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</si>
  <si>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</si>
  <si>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</si>
  <si>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</si>
  <si>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</si>
  <si>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</si>
  <si>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</si>
  <si>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</si>
  <si>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</si>
  <si>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</si>
  <si>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</si>
  <si>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</si>
  <si>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</si>
  <si>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</si>
  <si>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</si>
  <si>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</si>
  <si>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</si>
  <si>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</si>
  <si>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</si>
  <si>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</si>
  <si>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</si>
  <si>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</si>
  <si>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</si>
  <si>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</si>
  <si>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</si>
  <si>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</si>
  <si>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</si>
  <si>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</si>
  <si>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</si>
  <si>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</si>
  <si>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</si>
  <si>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</si>
  <si>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</si>
  <si>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</si>
  <si>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</si>
  <si>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</si>
  <si>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</si>
  <si>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</si>
  <si>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</si>
  <si>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</si>
  <si>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</si>
  <si>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</si>
  <si>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</si>
  <si>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ADELYA NASYWA KURNIAWAN</t>
  </si>
  <si>
    <t>Predikat &amp; Deskripsi Pengetahuan</t>
  </si>
  <si>
    <t>ACUAN MENGISI DESKRIPSI</t>
  </si>
  <si>
    <t>ADINDA WULANDANI RAMADHAN</t>
  </si>
  <si>
    <t>Minimal</t>
  </si>
  <si>
    <t>Maximal</t>
  </si>
  <si>
    <t>Predikat</t>
  </si>
  <si>
    <t xml:space="preserve">KODE </t>
  </si>
  <si>
    <t>PENGETAHUAN (SILAHKAN DI GANTI)</t>
  </si>
  <si>
    <t>KETRERAMPILAN (SILAHKAN DI GANTI)</t>
  </si>
  <si>
    <t>ID TEORI</t>
  </si>
  <si>
    <t>ID PRAKTEK</t>
  </si>
  <si>
    <t>AFIFA FATINAH</t>
  </si>
  <si>
    <t>Sangat terampil dalam menyajikan perhitungan pendapatan nasional, indeks harga, inflasi dan membandingkan kebijakan ekonomi moneter dan fiskal</t>
  </si>
  <si>
    <t>ALMAS DEWI SARASWATI HARTONO</t>
  </si>
  <si>
    <t>AMELIA AISYAH INDRA CAHYANI</t>
  </si>
  <si>
    <t>Sangat terampil dalam menyajikan perhitungan pendapatan nasional, indeks harga, inflasi namun perlu peningkatan keterampilan membandingkan kebijakan ekonomi moneter dan fiskal</t>
  </si>
  <si>
    <t>ANNA PUTRI WIDAYATI</t>
  </si>
  <si>
    <t>BONAR ZAIDAN OKTAVIAN</t>
  </si>
  <si>
    <t>Sangat terampil dalam menyajikan perhitungan pendapatan nasional dan inflasi namun perlu peningkatan keterampilan perhitungan indeks harga, membandingkan kebijakan ekonomi moneter dan fiskal</t>
  </si>
  <si>
    <t>DAFFA RIZQI JASHARI</t>
  </si>
  <si>
    <t>DESTYA FITRIANI</t>
  </si>
  <si>
    <t>Memilki kemampuan dalam menganalisis konsep pend. nas, pertumb. dan pemb. ek, ketenagakerjaan,  menjelaskan proses perhit. pend. Nas, namun perlu peningkatan pemahaman indeks harga, inflasi dan kebij. perekonomian dan perhit. indeks harga</t>
  </si>
  <si>
    <t>Sangat terampil dalam menyajikan perhitungan pendapatan nasional dan inflasi namun perlu peningkatan keterampilan perhitungan indeks harga, laju inflasi, membandingkan kebijakan ekonomi moneter dan fiskal</t>
  </si>
  <si>
    <t>EZRA FARID RIF`AT</t>
  </si>
  <si>
    <t>FACHRUROZI NURRAFLI KURNIAWAN</t>
  </si>
  <si>
    <t>FARID KHOIRUL BURHAN</t>
  </si>
  <si>
    <t>FAZA AULIA DESTHAMAYLA</t>
  </si>
  <si>
    <t>FEYZA ALEVIA FANSURI</t>
  </si>
  <si>
    <t>IMARA NAIFA SALSABILA</t>
  </si>
  <si>
    <t>Predikat &amp; Deskripsi Keterampilan</t>
  </si>
  <si>
    <t>MARANTHIKA FONY ZUL FATMA</t>
  </si>
  <si>
    <t>MAYA ANDIRA</t>
  </si>
  <si>
    <t>MIFTAKHUL KUSUMA HIDAYAT</t>
  </si>
  <si>
    <t>MOCHAMMAD ALFIONANDA PUTRA LAGA</t>
  </si>
  <si>
    <t>MUHAMMAD AZZAKY RIZKY FIRDAUSI</t>
  </si>
  <si>
    <t>MUHAMMAD FIKRY ALIFIANSYAH</t>
  </si>
  <si>
    <t>MUHAMMAD THIRAFI AMITHYA SAPUTRA</t>
  </si>
  <si>
    <t>MUHAMMAD ZIDAN BAGAS SAPUTRA</t>
  </si>
  <si>
    <t>MUZAKI AKBAR TSALASA MUHAMMAD</t>
  </si>
  <si>
    <t>NABIILAH NOVIANTY FACHRUDDIN</t>
  </si>
  <si>
    <t>NABILA ZAKIYYATUL AF`IDAH</t>
  </si>
  <si>
    <t>NAFI` WIDIAFURI</t>
  </si>
  <si>
    <t>RIDA AMELIA CITRADEWI</t>
  </si>
  <si>
    <t>RIZAL KURNIA LAZUARDI</t>
  </si>
  <si>
    <t>RIZALDI FAUZI</t>
  </si>
  <si>
    <t>RIZQI NOUVADA FAJRI</t>
  </si>
  <si>
    <t>SALWA NURHALIZA</t>
  </si>
  <si>
    <t>SILVIANA CANDRA KARTIKA</t>
  </si>
  <si>
    <t>TEGAR ZULFAN ADI SURYA</t>
  </si>
  <si>
    <t>ZAHRA WAFI ATHIRA DARMAWAN</t>
  </si>
  <si>
    <t>Muhammad Nakwa Adhyaksa Arief Setyawan</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</si>
  <si>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</si>
  <si>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</si>
  <si>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</si>
  <si>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</si>
  <si>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</si>
  <si>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</si>
  <si>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</si>
  <si>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</si>
  <si>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</si>
  <si>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</si>
  <si>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</si>
  <si>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</si>
  <si>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19620823 199602 2 001</t>
  </si>
  <si>
    <t>Kelas XI-MIPA 2</t>
  </si>
  <si>
    <t>ADI PUTRA PRASETYA</t>
  </si>
  <si>
    <t>ADLAN JINGGLANG ATTHARIQ</t>
  </si>
  <si>
    <t>ALYA FERNANDA KHAIRANI</t>
  </si>
  <si>
    <t>ARISHA AMALIA PUTRI</t>
  </si>
  <si>
    <t>BAGAS MIFTAHUN NA`IM</t>
  </si>
  <si>
    <t>BINTANG DIEGA FERNANDA</t>
  </si>
  <si>
    <t>CANDRIKA ALFA CLARISSA</t>
  </si>
  <si>
    <t>DAFFA ZAKY RAMADHANI</t>
  </si>
  <si>
    <t>DANIEL SYARIEF KURNIAWAN</t>
  </si>
  <si>
    <t>DYAH RAMADHANI</t>
  </si>
  <si>
    <t>FADILLA FEBRIANNA</t>
  </si>
  <si>
    <t>FAISAL SATRIO BAWONO</t>
  </si>
  <si>
    <t>FANDINA ISTICHA NOOR</t>
  </si>
  <si>
    <t>FATHIN HANIFAH</t>
  </si>
  <si>
    <t>HAIDAR ALLAM PRAKOSO</t>
  </si>
  <si>
    <t>INE RAMADHANI AMELIA</t>
  </si>
  <si>
    <t>LELY WIKAN UTAMI</t>
  </si>
  <si>
    <t>LUTFIA FRISANTI</t>
  </si>
  <si>
    <t>MARTHA ANINDYA PADANG</t>
  </si>
  <si>
    <t>MIRA NADZKUROKA</t>
  </si>
  <si>
    <t>MUHAMMAD ACHBAR PAMBUDI</t>
  </si>
  <si>
    <t>MUHAMMAD ARRIZAL IBNU RAMADHAN</t>
  </si>
  <si>
    <t>MUHAMMAD MAULLANA IBRAHIM</t>
  </si>
  <si>
    <t>NABILA MUTIARA PUSPITASARI</t>
  </si>
  <si>
    <t>NURUL HIDAYAH</t>
  </si>
  <si>
    <t>PUTIKU ALUNAIDA KALISTA ANDALINI JULIAROSE</t>
  </si>
  <si>
    <t>QOLBU KUMALA JATI</t>
  </si>
  <si>
    <t>RAMA CANDRA WIJAYA</t>
  </si>
  <si>
    <t>RIHANSYAH ILHAM MAGHRIBI</t>
  </si>
  <si>
    <t>RISMA AYU PUSPITA</t>
  </si>
  <si>
    <t>RIZAL RAJA BAKKARA</t>
  </si>
  <si>
    <t>SALSABILA TRISKA AILSA</t>
  </si>
  <si>
    <t>SILVANIA RISANTI KHAIRUNNISA</t>
  </si>
  <si>
    <t>SOFI CAHYANING PERTIWI</t>
  </si>
  <si>
    <t>WIDYA SABTA PITALOKA SETYA KARTIKA PALUPI</t>
  </si>
  <si>
    <t>YOUMA NOOR RACHMA</t>
  </si>
  <si>
    <t>Memiliki kemampuan dalam menganalisis, pertumbuhan dan pembangunan ekonomi, ketenagakerjaan, indeks harga dan inflasi, kebijakan perekonomian, menjelaskan proses perhitungan penddidikan nasional dan indeks harga</t>
  </si>
  <si>
    <t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t>
  </si>
  <si>
    <t xml:space="preserve">Memilki kemampuan dalam menganalisis konsep pendidikan nasional, pertumbuhan dan pembangunan ekonomi, ketenagakerjaan, menjelaskan proses perhitungan pendidikan nasional dan indeks harga, namun perlu peningkatan pemahaman indeks harga, inflasi dan kebijakan perekonomian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</si>
</sst>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P11" activePane="bottomRight" state="frozen"/>
      <selection pane="topRight"/>
      <selection pane="bottomLeft"/>
      <selection pane="bottomRight" activeCell="FH13" sqref="FH13:FI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666</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666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161</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74707</v>
      </c>
      <c r="C11" s="19" t="s">
        <v>55</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1" s="28">
        <f t="shared" ref="K11:K50" si="5">IF((COUNTA(AF11:AO11)&gt;0),AVERAGE(AF11:AO11),"")</f>
        <v>82.5</v>
      </c>
      <c r="L11" s="28" t="str">
        <f t="shared" ref="L11:L50" si="6">IF(AND(ISNUMBER(K11),K11&gt;=1), IF(K11&lt;=$FD$27,$FE$27,IF(K11&lt;=$FD$28,$FE$28,IF(K11&lt;=$FD$29,$FE$29,IF(K11&lt;=$FD$30,$FE$30,)))), "")</f>
        <v>B</v>
      </c>
      <c r="M11" s="28">
        <f t="shared" ref="M11:M50" si="7">IF((COUNTA(AF11:AO11)&gt;0),AVERAGE(AF11:AO11),"")</f>
        <v>82.5</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menyajikan perhitungan pendapatan nasional, indeks harga, inflasi namun perlu peningkatan keterampilan membandingkan kebijakan ekonomi moneter dan fiskal</v>
      </c>
      <c r="Q11" s="39" t="s">
        <v>8</v>
      </c>
      <c r="R11" s="39" t="s">
        <v>9</v>
      </c>
      <c r="S11" s="18"/>
      <c r="T11" s="1">
        <v>82</v>
      </c>
      <c r="U11" s="1">
        <v>80</v>
      </c>
      <c r="V11" s="1">
        <v>88</v>
      </c>
      <c r="W11" s="1">
        <v>76</v>
      </c>
      <c r="X11" s="1"/>
      <c r="Y11" s="1"/>
      <c r="Z11" s="1"/>
      <c r="AA11" s="1"/>
      <c r="AB11" s="1"/>
      <c r="AC11" s="1"/>
      <c r="AD11" s="1"/>
      <c r="AE11" s="18"/>
      <c r="AF11" s="1">
        <v>86</v>
      </c>
      <c r="AG11" s="1">
        <v>85</v>
      </c>
      <c r="AH11" s="1">
        <v>83</v>
      </c>
      <c r="AI11" s="1">
        <v>76</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74722</v>
      </c>
      <c r="C12" s="19" t="s">
        <v>58</v>
      </c>
      <c r="D12" s="18"/>
      <c r="E12" s="28">
        <f t="shared" si="0"/>
        <v>84</v>
      </c>
      <c r="F12" s="28" t="str">
        <f t="shared" si="1"/>
        <v>B</v>
      </c>
      <c r="G12" s="28">
        <f t="shared" si="2"/>
        <v>84</v>
      </c>
      <c r="H12" s="28" t="str">
        <f t="shared" si="3"/>
        <v>B</v>
      </c>
      <c r="I12" s="36">
        <v>2</v>
      </c>
      <c r="J12"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2" s="28">
        <f t="shared" si="5"/>
        <v>83</v>
      </c>
      <c r="L12" s="28" t="str">
        <f t="shared" si="6"/>
        <v>B</v>
      </c>
      <c r="M12" s="28">
        <f t="shared" si="7"/>
        <v>83</v>
      </c>
      <c r="N12" s="28" t="str">
        <f t="shared" si="8"/>
        <v>B</v>
      </c>
      <c r="O12" s="36">
        <v>2</v>
      </c>
      <c r="P12" s="28" t="str">
        <f t="shared" si="9"/>
        <v>Sangat terampil dalam menyajikan perhitungan pendapatan nasional, indeks harga, inflasi namun perlu peningkatan keterampilan membandingkan kebijakan ekonomi moneter dan fiskal</v>
      </c>
      <c r="Q12" s="39" t="s">
        <v>9</v>
      </c>
      <c r="R12" s="39" t="s">
        <v>9</v>
      </c>
      <c r="S12" s="18"/>
      <c r="T12" s="1">
        <v>80</v>
      </c>
      <c r="U12" s="1">
        <v>90</v>
      </c>
      <c r="V12" s="1">
        <v>78</v>
      </c>
      <c r="W12" s="1">
        <v>88</v>
      </c>
      <c r="X12" s="1"/>
      <c r="Y12" s="1"/>
      <c r="Z12" s="1"/>
      <c r="AA12" s="1"/>
      <c r="AB12" s="1"/>
      <c r="AC12" s="1"/>
      <c r="AD12" s="1"/>
      <c r="AE12" s="18"/>
      <c r="AF12" s="1">
        <v>80</v>
      </c>
      <c r="AG12" s="1">
        <v>82</v>
      </c>
      <c r="AH12" s="1">
        <v>80</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74737</v>
      </c>
      <c r="C13" s="19" t="s">
        <v>67</v>
      </c>
      <c r="D13" s="18"/>
      <c r="E13" s="28">
        <f t="shared" si="0"/>
        <v>78</v>
      </c>
      <c r="F13" s="28" t="str">
        <f t="shared" si="1"/>
        <v>B</v>
      </c>
      <c r="G13" s="28">
        <f t="shared" si="2"/>
        <v>78</v>
      </c>
      <c r="H13" s="28" t="str">
        <f t="shared" si="3"/>
        <v>B</v>
      </c>
      <c r="I13" s="36">
        <v>2</v>
      </c>
      <c r="J13"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3" s="28">
        <f t="shared" si="5"/>
        <v>80.5</v>
      </c>
      <c r="L13" s="28" t="str">
        <f t="shared" si="6"/>
        <v>B</v>
      </c>
      <c r="M13" s="28">
        <f t="shared" si="7"/>
        <v>80.5</v>
      </c>
      <c r="N13" s="28" t="str">
        <f t="shared" si="8"/>
        <v>B</v>
      </c>
      <c r="O13" s="36">
        <v>2</v>
      </c>
      <c r="P13" s="28" t="str">
        <f t="shared" si="9"/>
        <v>Sangat terampil dalam menyajikan perhitungan pendapatan nasional, indeks harga, inflasi namun perlu peningkatan keterampilan membandingkan kebijakan ekonomi moneter dan fiskal</v>
      </c>
      <c r="Q13" s="39" t="s">
        <v>9</v>
      </c>
      <c r="R13" s="39" t="s">
        <v>8</v>
      </c>
      <c r="S13" s="18"/>
      <c r="T13" s="1">
        <v>70</v>
      </c>
      <c r="U13" s="1">
        <v>80</v>
      </c>
      <c r="V13" s="1">
        <v>78</v>
      </c>
      <c r="W13" s="1">
        <v>84</v>
      </c>
      <c r="X13" s="1"/>
      <c r="Y13" s="1"/>
      <c r="Z13" s="1"/>
      <c r="AA13" s="1"/>
      <c r="AB13" s="1"/>
      <c r="AC13" s="1"/>
      <c r="AD13" s="1"/>
      <c r="AE13" s="18"/>
      <c r="AF13" s="1">
        <v>80</v>
      </c>
      <c r="AG13" s="1">
        <v>82</v>
      </c>
      <c r="AH13" s="1">
        <v>80</v>
      </c>
      <c r="AI13" s="1">
        <v>80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157</v>
      </c>
      <c r="FI13" s="43" t="s">
        <v>68</v>
      </c>
      <c r="FJ13" s="41">
        <v>26921</v>
      </c>
      <c r="FK13" s="41">
        <v>26931</v>
      </c>
    </row>
    <row r="14" spans="1:167" x14ac:dyDescent="0.25">
      <c r="A14" s="19">
        <v>4</v>
      </c>
      <c r="B14" s="19">
        <v>74752</v>
      </c>
      <c r="C14" s="19" t="s">
        <v>69</v>
      </c>
      <c r="D14" s="18"/>
      <c r="E14" s="28">
        <f t="shared" si="0"/>
        <v>84</v>
      </c>
      <c r="F14" s="28" t="str">
        <f t="shared" si="1"/>
        <v>B</v>
      </c>
      <c r="G14" s="28">
        <f t="shared" si="2"/>
        <v>84</v>
      </c>
      <c r="H14" s="28" t="str">
        <f t="shared" si="3"/>
        <v>B</v>
      </c>
      <c r="I14" s="36">
        <v>2</v>
      </c>
      <c r="J14"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4" s="28">
        <f t="shared" si="5"/>
        <v>83.25</v>
      </c>
      <c r="L14" s="28" t="str">
        <f t="shared" si="6"/>
        <v>B</v>
      </c>
      <c r="M14" s="28">
        <f t="shared" si="7"/>
        <v>83.25</v>
      </c>
      <c r="N14" s="28" t="str">
        <f t="shared" si="8"/>
        <v>B</v>
      </c>
      <c r="O14" s="36">
        <v>2</v>
      </c>
      <c r="P14" s="28" t="str">
        <f t="shared" si="9"/>
        <v>Sangat terampil dalam menyajikan perhitungan pendapatan nasional, indeks harga, inflasi namun perlu peningkatan keterampilan membandingkan kebijakan ekonomi moneter dan fiskal</v>
      </c>
      <c r="Q14" s="39" t="s">
        <v>9</v>
      </c>
      <c r="R14" s="39" t="s">
        <v>8</v>
      </c>
      <c r="S14" s="18"/>
      <c r="T14" s="1">
        <v>90</v>
      </c>
      <c r="U14" s="1">
        <v>80</v>
      </c>
      <c r="V14" s="1">
        <v>80</v>
      </c>
      <c r="W14" s="1">
        <v>84</v>
      </c>
      <c r="X14" s="1"/>
      <c r="Y14" s="1"/>
      <c r="Z14" s="1"/>
      <c r="AA14" s="1"/>
      <c r="AB14" s="1"/>
      <c r="AC14" s="1"/>
      <c r="AD14" s="1"/>
      <c r="AE14" s="18"/>
      <c r="AF14" s="1">
        <v>80</v>
      </c>
      <c r="AG14" s="1">
        <v>82</v>
      </c>
      <c r="AH14" s="1">
        <v>85</v>
      </c>
      <c r="AI14" s="1">
        <v>86</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74767</v>
      </c>
      <c r="C15" s="19" t="s">
        <v>70</v>
      </c>
      <c r="D15" s="18"/>
      <c r="E15" s="28">
        <f t="shared" si="0"/>
        <v>86</v>
      </c>
      <c r="F15" s="28" t="str">
        <f t="shared" si="1"/>
        <v>A</v>
      </c>
      <c r="G15" s="28">
        <f t="shared" si="2"/>
        <v>86</v>
      </c>
      <c r="H15" s="28" t="str">
        <f t="shared" si="3"/>
        <v>A</v>
      </c>
      <c r="I15" s="36">
        <v>1</v>
      </c>
      <c r="J15" s="28" t="str">
        <f t="shared" si="4"/>
        <v>Memiliki kemampuan dalam menganalisis, pertumbuhan dan pembangunan ekonomi, ketenagakerjaan, indeks harga dan inflasi, kebijakan perekonomian, menjelaskan proses perhitungan penddidikan nasional dan indeks harga</v>
      </c>
      <c r="K15" s="28">
        <f t="shared" si="5"/>
        <v>85</v>
      </c>
      <c r="L15" s="28" t="str">
        <f t="shared" si="6"/>
        <v>A</v>
      </c>
      <c r="M15" s="28">
        <f t="shared" si="7"/>
        <v>85</v>
      </c>
      <c r="N15" s="28" t="str">
        <f t="shared" si="8"/>
        <v>A</v>
      </c>
      <c r="O15" s="36">
        <v>1</v>
      </c>
      <c r="P15" s="28" t="str">
        <f t="shared" si="9"/>
        <v>Sangat terampil dalam menyajikan perhitungan pendapatan nasional, indeks harga, inflasi dan membandingkan kebijakan ekonomi moneter dan fiskal</v>
      </c>
      <c r="Q15" s="39" t="s">
        <v>9</v>
      </c>
      <c r="R15" s="39" t="s">
        <v>8</v>
      </c>
      <c r="S15" s="18"/>
      <c r="T15" s="1">
        <v>92</v>
      </c>
      <c r="U15" s="1">
        <v>80</v>
      </c>
      <c r="V15" s="1">
        <v>82</v>
      </c>
      <c r="W15" s="1">
        <v>88</v>
      </c>
      <c r="X15" s="1"/>
      <c r="Y15" s="1"/>
      <c r="Z15" s="1"/>
      <c r="AA15" s="1"/>
      <c r="AB15" s="1"/>
      <c r="AC15" s="1"/>
      <c r="AD15" s="1"/>
      <c r="AE15" s="18"/>
      <c r="AF15" s="1">
        <v>86</v>
      </c>
      <c r="AG15" s="1">
        <v>82</v>
      </c>
      <c r="AH15" s="1">
        <v>84</v>
      </c>
      <c r="AI15" s="1">
        <v>88</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158</v>
      </c>
      <c r="FI15" s="43" t="s">
        <v>71</v>
      </c>
      <c r="FJ15" s="41">
        <v>26922</v>
      </c>
      <c r="FK15" s="41">
        <v>26932</v>
      </c>
    </row>
    <row r="16" spans="1:167" x14ac:dyDescent="0.25">
      <c r="A16" s="19">
        <v>6</v>
      </c>
      <c r="B16" s="19">
        <v>74782</v>
      </c>
      <c r="C16" s="19" t="s">
        <v>72</v>
      </c>
      <c r="D16" s="18"/>
      <c r="E16" s="28">
        <f t="shared" si="0"/>
        <v>83</v>
      </c>
      <c r="F16" s="28" t="str">
        <f t="shared" si="1"/>
        <v>B</v>
      </c>
      <c r="G16" s="28">
        <f t="shared" si="2"/>
        <v>83</v>
      </c>
      <c r="H16" s="28" t="str">
        <f t="shared" si="3"/>
        <v>B</v>
      </c>
      <c r="I16" s="36">
        <v>2</v>
      </c>
      <c r="J16"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6" s="28">
        <f t="shared" si="5"/>
        <v>82.5</v>
      </c>
      <c r="L16" s="28" t="str">
        <f t="shared" si="6"/>
        <v>B</v>
      </c>
      <c r="M16" s="28">
        <f t="shared" si="7"/>
        <v>82.5</v>
      </c>
      <c r="N16" s="28" t="str">
        <f t="shared" si="8"/>
        <v>B</v>
      </c>
      <c r="O16" s="36">
        <v>2</v>
      </c>
      <c r="P16" s="28" t="str">
        <f t="shared" si="9"/>
        <v>Sangat terampil dalam menyajikan perhitungan pendapatan nasional, indeks harga, inflasi namun perlu peningkatan keterampilan membandingkan kebijakan ekonomi moneter dan fiskal</v>
      </c>
      <c r="Q16" s="39" t="s">
        <v>9</v>
      </c>
      <c r="R16" s="39" t="s">
        <v>9</v>
      </c>
      <c r="S16" s="18"/>
      <c r="T16" s="1">
        <v>80</v>
      </c>
      <c r="U16" s="1">
        <v>95</v>
      </c>
      <c r="V16" s="1">
        <v>82</v>
      </c>
      <c r="W16" s="1">
        <v>76</v>
      </c>
      <c r="X16" s="1"/>
      <c r="Y16" s="1"/>
      <c r="Z16" s="1"/>
      <c r="AA16" s="1"/>
      <c r="AB16" s="1"/>
      <c r="AC16" s="1"/>
      <c r="AD16" s="1"/>
      <c r="AE16" s="18"/>
      <c r="AF16" s="1">
        <v>82</v>
      </c>
      <c r="AG16" s="1">
        <v>82</v>
      </c>
      <c r="AH16" s="1">
        <v>82</v>
      </c>
      <c r="AI16" s="1">
        <v>84</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74797</v>
      </c>
      <c r="C17" s="19" t="s">
        <v>73</v>
      </c>
      <c r="D17" s="18"/>
      <c r="E17" s="28">
        <f t="shared" si="0"/>
        <v>79</v>
      </c>
      <c r="F17" s="28" t="str">
        <f t="shared" si="1"/>
        <v>B</v>
      </c>
      <c r="G17" s="28">
        <f t="shared" si="2"/>
        <v>79</v>
      </c>
      <c r="H17" s="28" t="str">
        <f t="shared" si="3"/>
        <v>B</v>
      </c>
      <c r="I17" s="36">
        <v>2</v>
      </c>
      <c r="J17"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7" s="28">
        <f t="shared" si="5"/>
        <v>79.5</v>
      </c>
      <c r="L17" s="28" t="str">
        <f t="shared" si="6"/>
        <v>B</v>
      </c>
      <c r="M17" s="28">
        <f t="shared" si="7"/>
        <v>79.5</v>
      </c>
      <c r="N17" s="28" t="str">
        <f t="shared" si="8"/>
        <v>B</v>
      </c>
      <c r="O17" s="36">
        <v>2</v>
      </c>
      <c r="P17" s="28" t="str">
        <f t="shared" si="9"/>
        <v>Sangat terampil dalam menyajikan perhitungan pendapatan nasional, indeks harga, inflasi namun perlu peningkatan keterampilan membandingkan kebijakan ekonomi moneter dan fiskal</v>
      </c>
      <c r="Q17" s="39" t="s">
        <v>9</v>
      </c>
      <c r="R17" s="39" t="s">
        <v>9</v>
      </c>
      <c r="S17" s="18"/>
      <c r="T17" s="1">
        <v>78</v>
      </c>
      <c r="U17" s="1">
        <v>90</v>
      </c>
      <c r="V17" s="1">
        <v>72</v>
      </c>
      <c r="W17" s="1">
        <v>75</v>
      </c>
      <c r="X17" s="1"/>
      <c r="Y17" s="1"/>
      <c r="Z17" s="1"/>
      <c r="AA17" s="1"/>
      <c r="AB17" s="1"/>
      <c r="AC17" s="1"/>
      <c r="AD17" s="1"/>
      <c r="AE17" s="18"/>
      <c r="AF17" s="1">
        <v>78</v>
      </c>
      <c r="AG17" s="1">
        <v>82</v>
      </c>
      <c r="AH17" s="1">
        <v>80</v>
      </c>
      <c r="AI17" s="1">
        <v>78</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159</v>
      </c>
      <c r="FI17" s="43" t="s">
        <v>74</v>
      </c>
      <c r="FJ17" s="41">
        <v>26923</v>
      </c>
      <c r="FK17" s="41">
        <v>26933</v>
      </c>
    </row>
    <row r="18" spans="1:167" x14ac:dyDescent="0.25">
      <c r="A18" s="19">
        <v>8</v>
      </c>
      <c r="B18" s="19">
        <v>74812</v>
      </c>
      <c r="C18" s="19" t="s">
        <v>75</v>
      </c>
      <c r="D18" s="18"/>
      <c r="E18" s="28">
        <f t="shared" si="0"/>
        <v>79</v>
      </c>
      <c r="F18" s="28" t="str">
        <f t="shared" si="1"/>
        <v>B</v>
      </c>
      <c r="G18" s="28">
        <f t="shared" si="2"/>
        <v>79</v>
      </c>
      <c r="H18" s="28" t="str">
        <f t="shared" si="3"/>
        <v>B</v>
      </c>
      <c r="I18" s="36">
        <v>2</v>
      </c>
      <c r="J18"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8" s="28">
        <f t="shared" si="5"/>
        <v>81</v>
      </c>
      <c r="L18" s="28" t="str">
        <f t="shared" si="6"/>
        <v>B</v>
      </c>
      <c r="M18" s="28">
        <f t="shared" si="7"/>
        <v>81</v>
      </c>
      <c r="N18" s="28" t="str">
        <f t="shared" si="8"/>
        <v>B</v>
      </c>
      <c r="O18" s="36">
        <v>2</v>
      </c>
      <c r="P18" s="28" t="str">
        <f t="shared" si="9"/>
        <v>Sangat terampil dalam menyajikan perhitungan pendapatan nasional, indeks harga, inflasi namun perlu peningkatan keterampilan membandingkan kebijakan ekonomi moneter dan fiskal</v>
      </c>
      <c r="Q18" s="39" t="s">
        <v>9</v>
      </c>
      <c r="R18" s="39" t="s">
        <v>9</v>
      </c>
      <c r="S18" s="18"/>
      <c r="T18" s="1">
        <v>75</v>
      </c>
      <c r="U18" s="1">
        <v>80</v>
      </c>
      <c r="V18" s="1">
        <v>85</v>
      </c>
      <c r="W18" s="1">
        <v>77</v>
      </c>
      <c r="X18" s="1"/>
      <c r="Y18" s="1"/>
      <c r="Z18" s="1"/>
      <c r="AA18" s="1"/>
      <c r="AB18" s="1"/>
      <c r="AC18" s="1"/>
      <c r="AD18" s="1"/>
      <c r="AE18" s="18"/>
      <c r="AF18" s="1">
        <v>80</v>
      </c>
      <c r="AG18" s="1">
        <v>82</v>
      </c>
      <c r="AH18" s="1">
        <v>82</v>
      </c>
      <c r="AI18" s="1">
        <v>80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74827</v>
      </c>
      <c r="C19" s="19" t="s">
        <v>76</v>
      </c>
      <c r="D19" s="18"/>
      <c r="E19" s="28">
        <f t="shared" si="0"/>
        <v>82</v>
      </c>
      <c r="F19" s="28" t="str">
        <f t="shared" si="1"/>
        <v>B</v>
      </c>
      <c r="G19" s="28">
        <f t="shared" si="2"/>
        <v>82</v>
      </c>
      <c r="H19" s="28" t="str">
        <f t="shared" si="3"/>
        <v>B</v>
      </c>
      <c r="I19" s="36">
        <v>2</v>
      </c>
      <c r="J19"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9" s="28">
        <f t="shared" si="5"/>
        <v>80.5</v>
      </c>
      <c r="L19" s="28" t="str">
        <f t="shared" si="6"/>
        <v>B</v>
      </c>
      <c r="M19" s="28">
        <f t="shared" si="7"/>
        <v>80.5</v>
      </c>
      <c r="N19" s="28" t="str">
        <f t="shared" si="8"/>
        <v>B</v>
      </c>
      <c r="O19" s="36">
        <v>2</v>
      </c>
      <c r="P19" s="28" t="str">
        <f t="shared" si="9"/>
        <v>Sangat terampil dalam menyajikan perhitungan pendapatan nasional, indeks harga, inflasi namun perlu peningkatan keterampilan membandingkan kebijakan ekonomi moneter dan fiskal</v>
      </c>
      <c r="Q19" s="39" t="s">
        <v>9</v>
      </c>
      <c r="R19" s="39" t="s">
        <v>9</v>
      </c>
      <c r="S19" s="18"/>
      <c r="T19" s="1">
        <v>78</v>
      </c>
      <c r="U19" s="1">
        <v>90</v>
      </c>
      <c r="V19" s="1">
        <v>80</v>
      </c>
      <c r="W19" s="1">
        <v>81</v>
      </c>
      <c r="X19" s="1"/>
      <c r="Y19" s="1"/>
      <c r="Z19" s="1"/>
      <c r="AA19" s="1"/>
      <c r="AB19" s="1"/>
      <c r="AC19" s="1"/>
      <c r="AD19" s="1"/>
      <c r="AE19" s="18"/>
      <c r="AF19" s="1">
        <v>80</v>
      </c>
      <c r="AG19" s="1">
        <v>82</v>
      </c>
      <c r="AH19" s="1">
        <v>80</v>
      </c>
      <c r="AI19" s="1">
        <v>80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77</v>
      </c>
      <c r="FI19" s="43" t="s">
        <v>78</v>
      </c>
      <c r="FJ19" s="41">
        <v>26924</v>
      </c>
      <c r="FK19" s="41">
        <v>26934</v>
      </c>
    </row>
    <row r="20" spans="1:167" x14ac:dyDescent="0.25">
      <c r="A20" s="19">
        <v>10</v>
      </c>
      <c r="B20" s="19">
        <v>74842</v>
      </c>
      <c r="C20" s="19" t="s">
        <v>79</v>
      </c>
      <c r="D20" s="18"/>
      <c r="E20" s="28">
        <f t="shared" si="0"/>
        <v>72</v>
      </c>
      <c r="F20" s="28" t="str">
        <f t="shared" si="1"/>
        <v>C</v>
      </c>
      <c r="G20" s="28">
        <f t="shared" si="2"/>
        <v>72</v>
      </c>
      <c r="H20" s="28" t="str">
        <f t="shared" si="3"/>
        <v>C</v>
      </c>
      <c r="I20" s="36">
        <v>3</v>
      </c>
      <c r="J20" s="28" t="str">
        <f t="shared" si="4"/>
        <v xml:space="preserve">Memilki kemampuan dalam menganalisis konsep pendidikan nasional, pertumbuhan dan pembangunan ekonomi, ketenagakerjaan, menjelaskan proses perhitungan pendidikan nasional dan indeks harga, namun perlu peningkatan pemahaman indeks harga, inflasi dan kebijakan perekonomian </v>
      </c>
      <c r="K20" s="28">
        <f t="shared" si="5"/>
        <v>73.75</v>
      </c>
      <c r="L20" s="28" t="str">
        <f t="shared" si="6"/>
        <v>C</v>
      </c>
      <c r="M20" s="28">
        <f t="shared" si="7"/>
        <v>73.75</v>
      </c>
      <c r="N20" s="28" t="str">
        <f t="shared" si="8"/>
        <v>C</v>
      </c>
      <c r="O20" s="36">
        <v>3</v>
      </c>
      <c r="P20" s="28" t="str">
        <f t="shared" si="9"/>
        <v>Sangat terampil dalam menyajikan perhitungan pendapatan nasional dan inflasi namun perlu peningkatan keterampilan perhitungan indeks harga, membandingkan kebijakan ekonomi moneter dan fiskal</v>
      </c>
      <c r="Q20" s="39" t="s">
        <v>9</v>
      </c>
      <c r="R20" s="39" t="s">
        <v>9</v>
      </c>
      <c r="S20" s="18"/>
      <c r="T20" s="1">
        <v>72</v>
      </c>
      <c r="U20" s="1">
        <v>70</v>
      </c>
      <c r="V20" s="1">
        <v>75</v>
      </c>
      <c r="W20" s="1">
        <v>70</v>
      </c>
      <c r="X20" s="1"/>
      <c r="Y20" s="1"/>
      <c r="Z20" s="1"/>
      <c r="AA20" s="1"/>
      <c r="AB20" s="1"/>
      <c r="AC20" s="1"/>
      <c r="AD20" s="1"/>
      <c r="AE20" s="18"/>
      <c r="AF20" s="1">
        <v>75</v>
      </c>
      <c r="AG20" s="1">
        <v>74</v>
      </c>
      <c r="AH20" s="1">
        <v>76</v>
      </c>
      <c r="AI20" s="1">
        <v>70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74857</v>
      </c>
      <c r="C21" s="19" t="s">
        <v>80</v>
      </c>
      <c r="D21" s="18"/>
      <c r="E21" s="28">
        <f t="shared" si="0"/>
        <v>78</v>
      </c>
      <c r="F21" s="28" t="str">
        <f t="shared" si="1"/>
        <v>B</v>
      </c>
      <c r="G21" s="28">
        <f t="shared" si="2"/>
        <v>78</v>
      </c>
      <c r="H21" s="28" t="str">
        <f t="shared" si="3"/>
        <v>B</v>
      </c>
      <c r="I21" s="36">
        <v>2</v>
      </c>
      <c r="J21"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1" s="28">
        <f t="shared" si="5"/>
        <v>78</v>
      </c>
      <c r="L21" s="28" t="str">
        <f t="shared" si="6"/>
        <v>B</v>
      </c>
      <c r="M21" s="28">
        <f t="shared" si="7"/>
        <v>78</v>
      </c>
      <c r="N21" s="28" t="str">
        <f t="shared" si="8"/>
        <v>B</v>
      </c>
      <c r="O21" s="36">
        <v>2</v>
      </c>
      <c r="P21" s="28" t="str">
        <f t="shared" si="9"/>
        <v>Sangat terampil dalam menyajikan perhitungan pendapatan nasional, indeks harga, inflasi namun perlu peningkatan keterampilan membandingkan kebijakan ekonomi moneter dan fiskal</v>
      </c>
      <c r="Q21" s="39" t="s">
        <v>9</v>
      </c>
      <c r="R21" s="39" t="s">
        <v>9</v>
      </c>
      <c r="S21" s="18"/>
      <c r="T21" s="1">
        <v>78</v>
      </c>
      <c r="U21" s="1">
        <v>80</v>
      </c>
      <c r="V21" s="1">
        <v>80</v>
      </c>
      <c r="W21" s="1">
        <v>74</v>
      </c>
      <c r="X21" s="1"/>
      <c r="Y21" s="1"/>
      <c r="Z21" s="1"/>
      <c r="AA21" s="1"/>
      <c r="AB21" s="1"/>
      <c r="AC21" s="1"/>
      <c r="AD21" s="1"/>
      <c r="AE21" s="18"/>
      <c r="AF21" s="1">
        <v>78</v>
      </c>
      <c r="AG21" s="1">
        <v>82</v>
      </c>
      <c r="AH21" s="1">
        <v>76</v>
      </c>
      <c r="AI21" s="1">
        <v>76</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26925</v>
      </c>
      <c r="FK21" s="41">
        <v>26935</v>
      </c>
    </row>
    <row r="22" spans="1:167" x14ac:dyDescent="0.25">
      <c r="A22" s="19">
        <v>12</v>
      </c>
      <c r="B22" s="19">
        <v>74872</v>
      </c>
      <c r="C22" s="19" t="s">
        <v>81</v>
      </c>
      <c r="D22" s="18"/>
      <c r="E22" s="28">
        <f t="shared" si="0"/>
        <v>73</v>
      </c>
      <c r="F22" s="28" t="str">
        <f t="shared" si="1"/>
        <v>C</v>
      </c>
      <c r="G22" s="28">
        <f t="shared" si="2"/>
        <v>73</v>
      </c>
      <c r="H22" s="28" t="str">
        <f t="shared" si="3"/>
        <v>C</v>
      </c>
      <c r="I22" s="36">
        <v>3</v>
      </c>
      <c r="J22" s="28" t="str">
        <f t="shared" si="4"/>
        <v xml:space="preserve">Memilki kemampuan dalam menganalisis konsep pendidikan nasional, pertumbuhan dan pembangunan ekonomi, ketenagakerjaan, menjelaskan proses perhitungan pendidikan nasional dan indeks harga, namun perlu peningkatan pemahaman indeks harga, inflasi dan kebijakan perekonomian </v>
      </c>
      <c r="K22" s="28">
        <f t="shared" si="5"/>
        <v>76.5</v>
      </c>
      <c r="L22" s="28" t="str">
        <f t="shared" si="6"/>
        <v>B</v>
      </c>
      <c r="M22" s="28">
        <f t="shared" si="7"/>
        <v>76.5</v>
      </c>
      <c r="N22" s="28" t="str">
        <f t="shared" si="8"/>
        <v>B</v>
      </c>
      <c r="O22" s="36">
        <v>2</v>
      </c>
      <c r="P22" s="28" t="str">
        <f t="shared" si="9"/>
        <v>Sangat terampil dalam menyajikan perhitungan pendapatan nasional, indeks harga, inflasi namun perlu peningkatan keterampilan membandingkan kebijakan ekonomi moneter dan fiskal</v>
      </c>
      <c r="Q22" s="39" t="s">
        <v>9</v>
      </c>
      <c r="R22" s="39" t="s">
        <v>9</v>
      </c>
      <c r="S22" s="18"/>
      <c r="T22" s="1">
        <v>72</v>
      </c>
      <c r="U22" s="1">
        <v>75</v>
      </c>
      <c r="V22" s="1">
        <v>70</v>
      </c>
      <c r="W22" s="1">
        <v>76</v>
      </c>
      <c r="X22" s="1"/>
      <c r="Y22" s="1"/>
      <c r="Z22" s="1"/>
      <c r="AA22" s="1"/>
      <c r="AB22" s="1"/>
      <c r="AC22" s="1"/>
      <c r="AD22" s="1"/>
      <c r="AE22" s="18"/>
      <c r="AF22" s="1">
        <v>76</v>
      </c>
      <c r="AG22" s="1">
        <v>80</v>
      </c>
      <c r="AH22" s="1">
        <v>75</v>
      </c>
      <c r="AI22" s="1">
        <v>75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74887</v>
      </c>
      <c r="C23" s="19" t="s">
        <v>82</v>
      </c>
      <c r="D23" s="18"/>
      <c r="E23" s="28">
        <f t="shared" si="0"/>
        <v>80</v>
      </c>
      <c r="F23" s="28" t="str">
        <f t="shared" si="1"/>
        <v>B</v>
      </c>
      <c r="G23" s="28">
        <f t="shared" si="2"/>
        <v>80</v>
      </c>
      <c r="H23" s="28" t="str">
        <f t="shared" si="3"/>
        <v>B</v>
      </c>
      <c r="I23" s="36">
        <v>2</v>
      </c>
      <c r="J23"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3" s="28">
        <f t="shared" si="5"/>
        <v>80</v>
      </c>
      <c r="L23" s="28" t="str">
        <f t="shared" si="6"/>
        <v>B</v>
      </c>
      <c r="M23" s="28">
        <f t="shared" si="7"/>
        <v>80</v>
      </c>
      <c r="N23" s="28" t="str">
        <f t="shared" si="8"/>
        <v>B</v>
      </c>
      <c r="O23" s="36">
        <v>2</v>
      </c>
      <c r="P23" s="28" t="str">
        <f t="shared" si="9"/>
        <v>Sangat terampil dalam menyajikan perhitungan pendapatan nasional, indeks harga, inflasi namun perlu peningkatan keterampilan membandingkan kebijakan ekonomi moneter dan fiskal</v>
      </c>
      <c r="Q23" s="39" t="s">
        <v>9</v>
      </c>
      <c r="R23" s="39" t="s">
        <v>8</v>
      </c>
      <c r="S23" s="18"/>
      <c r="T23" s="1">
        <v>70</v>
      </c>
      <c r="U23" s="1">
        <v>83</v>
      </c>
      <c r="V23" s="1">
        <v>78</v>
      </c>
      <c r="W23" s="1">
        <v>88</v>
      </c>
      <c r="X23" s="1"/>
      <c r="Y23" s="1"/>
      <c r="Z23" s="1"/>
      <c r="AA23" s="1"/>
      <c r="AB23" s="1"/>
      <c r="AC23" s="1"/>
      <c r="AD23" s="1"/>
      <c r="AE23" s="18"/>
      <c r="AF23" s="1">
        <v>78</v>
      </c>
      <c r="AG23" s="1">
        <v>82</v>
      </c>
      <c r="AH23" s="1">
        <v>80</v>
      </c>
      <c r="AI23" s="1">
        <v>80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26926</v>
      </c>
      <c r="FK23" s="41">
        <v>26936</v>
      </c>
    </row>
    <row r="24" spans="1:167" x14ac:dyDescent="0.25">
      <c r="A24" s="19">
        <v>14</v>
      </c>
      <c r="B24" s="19">
        <v>74902</v>
      </c>
      <c r="C24" s="19" t="s">
        <v>83</v>
      </c>
      <c r="D24" s="18"/>
      <c r="E24" s="28">
        <f t="shared" si="0"/>
        <v>82</v>
      </c>
      <c r="F24" s="28" t="str">
        <f t="shared" si="1"/>
        <v>B</v>
      </c>
      <c r="G24" s="28">
        <f t="shared" si="2"/>
        <v>82</v>
      </c>
      <c r="H24" s="28" t="str">
        <f t="shared" si="3"/>
        <v>B</v>
      </c>
      <c r="I24" s="36">
        <v>2</v>
      </c>
      <c r="J24"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4" s="28">
        <f t="shared" si="5"/>
        <v>83.25</v>
      </c>
      <c r="L24" s="28" t="str">
        <f t="shared" si="6"/>
        <v>B</v>
      </c>
      <c r="M24" s="28">
        <f t="shared" si="7"/>
        <v>83.25</v>
      </c>
      <c r="N24" s="28" t="str">
        <f t="shared" si="8"/>
        <v>B</v>
      </c>
      <c r="O24" s="36">
        <v>2</v>
      </c>
      <c r="P24" s="28" t="str">
        <f t="shared" si="9"/>
        <v>Sangat terampil dalam menyajikan perhitungan pendapatan nasional, indeks harga, inflasi namun perlu peningkatan keterampilan membandingkan kebijakan ekonomi moneter dan fiskal</v>
      </c>
      <c r="Q24" s="39" t="s">
        <v>8</v>
      </c>
      <c r="R24" s="39" t="s">
        <v>8</v>
      </c>
      <c r="S24" s="18"/>
      <c r="T24" s="1">
        <v>78</v>
      </c>
      <c r="U24" s="1">
        <v>90</v>
      </c>
      <c r="V24" s="1">
        <v>80</v>
      </c>
      <c r="W24" s="1">
        <v>80</v>
      </c>
      <c r="X24" s="1"/>
      <c r="Y24" s="1"/>
      <c r="Z24" s="1"/>
      <c r="AA24" s="1"/>
      <c r="AB24" s="1"/>
      <c r="AC24" s="1"/>
      <c r="AD24" s="1"/>
      <c r="AE24" s="18"/>
      <c r="AF24" s="1">
        <v>80</v>
      </c>
      <c r="AG24" s="1">
        <v>82</v>
      </c>
      <c r="AH24" s="1">
        <v>85</v>
      </c>
      <c r="AI24" s="1">
        <v>86</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74917</v>
      </c>
      <c r="C25" s="19" t="s">
        <v>84</v>
      </c>
      <c r="D25" s="18"/>
      <c r="E25" s="28">
        <f t="shared" si="0"/>
        <v>82</v>
      </c>
      <c r="F25" s="28" t="str">
        <f t="shared" si="1"/>
        <v>B</v>
      </c>
      <c r="G25" s="28">
        <f t="shared" si="2"/>
        <v>82</v>
      </c>
      <c r="H25" s="28" t="str">
        <f t="shared" si="3"/>
        <v>B</v>
      </c>
      <c r="I25" s="36">
        <v>2</v>
      </c>
      <c r="J25"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5" s="28">
        <f t="shared" si="5"/>
        <v>83</v>
      </c>
      <c r="L25" s="28" t="str">
        <f t="shared" si="6"/>
        <v>B</v>
      </c>
      <c r="M25" s="28">
        <f t="shared" si="7"/>
        <v>83</v>
      </c>
      <c r="N25" s="28" t="str">
        <f t="shared" si="8"/>
        <v>B</v>
      </c>
      <c r="O25" s="36">
        <v>2</v>
      </c>
      <c r="P25" s="28" t="str">
        <f t="shared" si="9"/>
        <v>Sangat terampil dalam menyajikan perhitungan pendapatan nasional, indeks harga, inflasi namun perlu peningkatan keterampilan membandingkan kebijakan ekonomi moneter dan fiskal</v>
      </c>
      <c r="Q25" s="39" t="s">
        <v>8</v>
      </c>
      <c r="R25" s="39" t="s">
        <v>8</v>
      </c>
      <c r="S25" s="18"/>
      <c r="T25" s="1">
        <v>80</v>
      </c>
      <c r="U25" s="1">
        <v>90</v>
      </c>
      <c r="V25" s="1">
        <v>80</v>
      </c>
      <c r="W25" s="1">
        <v>78</v>
      </c>
      <c r="X25" s="1"/>
      <c r="Y25" s="1"/>
      <c r="Z25" s="1"/>
      <c r="AA25" s="1"/>
      <c r="AB25" s="1"/>
      <c r="AC25" s="1"/>
      <c r="AD25" s="1"/>
      <c r="AE25" s="18"/>
      <c r="AF25" s="1">
        <v>86</v>
      </c>
      <c r="AG25" s="1">
        <v>88</v>
      </c>
      <c r="AH25" s="1">
        <v>80</v>
      </c>
      <c r="AI25" s="1">
        <v>78</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85</v>
      </c>
      <c r="FD25" s="68"/>
      <c r="FE25" s="68"/>
      <c r="FG25" s="42">
        <v>7</v>
      </c>
      <c r="FH25" s="43"/>
      <c r="FI25" s="43"/>
      <c r="FJ25" s="41">
        <v>26927</v>
      </c>
      <c r="FK25" s="41">
        <v>26937</v>
      </c>
    </row>
    <row r="26" spans="1:167" x14ac:dyDescent="0.25">
      <c r="A26" s="19">
        <v>16</v>
      </c>
      <c r="B26" s="19">
        <v>74932</v>
      </c>
      <c r="C26" s="19" t="s">
        <v>86</v>
      </c>
      <c r="D26" s="18"/>
      <c r="E26" s="28">
        <f t="shared" si="0"/>
        <v>78</v>
      </c>
      <c r="F26" s="28" t="str">
        <f t="shared" si="1"/>
        <v>B</v>
      </c>
      <c r="G26" s="28">
        <f t="shared" si="2"/>
        <v>78</v>
      </c>
      <c r="H26" s="28" t="str">
        <f t="shared" si="3"/>
        <v>B</v>
      </c>
      <c r="I26" s="36">
        <v>2</v>
      </c>
      <c r="J26"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6" s="28">
        <f t="shared" si="5"/>
        <v>79.5</v>
      </c>
      <c r="L26" s="28" t="str">
        <f t="shared" si="6"/>
        <v>B</v>
      </c>
      <c r="M26" s="28">
        <f t="shared" si="7"/>
        <v>79.5</v>
      </c>
      <c r="N26" s="28" t="str">
        <f t="shared" si="8"/>
        <v>B</v>
      </c>
      <c r="O26" s="36">
        <v>2</v>
      </c>
      <c r="P26" s="28" t="str">
        <f t="shared" si="9"/>
        <v>Sangat terampil dalam menyajikan perhitungan pendapatan nasional, indeks harga, inflasi namun perlu peningkatan keterampilan membandingkan kebijakan ekonomi moneter dan fiskal</v>
      </c>
      <c r="Q26" s="39" t="s">
        <v>9</v>
      </c>
      <c r="R26" s="39" t="s">
        <v>9</v>
      </c>
      <c r="S26" s="18"/>
      <c r="T26" s="1">
        <v>73</v>
      </c>
      <c r="U26" s="1">
        <v>85</v>
      </c>
      <c r="V26" s="1">
        <v>80</v>
      </c>
      <c r="W26" s="1">
        <v>74</v>
      </c>
      <c r="X26" s="1"/>
      <c r="Y26" s="1"/>
      <c r="Z26" s="1"/>
      <c r="AA26" s="1"/>
      <c r="AB26" s="1"/>
      <c r="AC26" s="1"/>
      <c r="AD26" s="1"/>
      <c r="AE26" s="18"/>
      <c r="AF26" s="1">
        <v>78</v>
      </c>
      <c r="AG26" s="1">
        <v>82</v>
      </c>
      <c r="AH26" s="1">
        <v>80</v>
      </c>
      <c r="AI26" s="1">
        <v>78</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74947</v>
      </c>
      <c r="C27" s="19" t="s">
        <v>87</v>
      </c>
      <c r="D27" s="18"/>
      <c r="E27" s="28">
        <f t="shared" si="0"/>
        <v>80</v>
      </c>
      <c r="F27" s="28" t="str">
        <f t="shared" si="1"/>
        <v>B</v>
      </c>
      <c r="G27" s="28">
        <f t="shared" si="2"/>
        <v>80</v>
      </c>
      <c r="H27" s="28" t="str">
        <f t="shared" si="3"/>
        <v>B</v>
      </c>
      <c r="I27" s="36">
        <v>2</v>
      </c>
      <c r="J27"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7" s="28">
        <f t="shared" si="5"/>
        <v>81.5</v>
      </c>
      <c r="L27" s="28" t="str">
        <f t="shared" si="6"/>
        <v>B</v>
      </c>
      <c r="M27" s="28">
        <f t="shared" si="7"/>
        <v>81.5</v>
      </c>
      <c r="N27" s="28" t="str">
        <f t="shared" si="8"/>
        <v>B</v>
      </c>
      <c r="O27" s="36">
        <v>2</v>
      </c>
      <c r="P27" s="28" t="str">
        <f t="shared" si="9"/>
        <v>Sangat terampil dalam menyajikan perhitungan pendapatan nasional, indeks harga, inflasi namun perlu peningkatan keterampilan membandingkan kebijakan ekonomi moneter dan fiskal</v>
      </c>
      <c r="Q27" s="39" t="s">
        <v>9</v>
      </c>
      <c r="R27" s="39" t="s">
        <v>9</v>
      </c>
      <c r="S27" s="18"/>
      <c r="T27" s="1">
        <v>78</v>
      </c>
      <c r="U27" s="1">
        <v>75</v>
      </c>
      <c r="V27" s="1">
        <v>80</v>
      </c>
      <c r="W27" s="1">
        <v>85</v>
      </c>
      <c r="X27" s="1"/>
      <c r="Y27" s="1"/>
      <c r="Z27" s="1"/>
      <c r="AA27" s="1"/>
      <c r="AB27" s="1"/>
      <c r="AC27" s="1"/>
      <c r="AD27" s="1"/>
      <c r="AE27" s="18"/>
      <c r="AF27" s="1">
        <v>80</v>
      </c>
      <c r="AG27" s="1">
        <v>82</v>
      </c>
      <c r="AH27" s="1">
        <v>84</v>
      </c>
      <c r="AI27" s="1">
        <v>80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26928</v>
      </c>
      <c r="FK27" s="41">
        <v>26938</v>
      </c>
    </row>
    <row r="28" spans="1:167" x14ac:dyDescent="0.25">
      <c r="A28" s="19">
        <v>18</v>
      </c>
      <c r="B28" s="19">
        <v>74962</v>
      </c>
      <c r="C28" s="19" t="s">
        <v>88</v>
      </c>
      <c r="D28" s="18"/>
      <c r="E28" s="28">
        <f t="shared" si="0"/>
        <v>84</v>
      </c>
      <c r="F28" s="28" t="str">
        <f t="shared" si="1"/>
        <v>B</v>
      </c>
      <c r="G28" s="28">
        <f t="shared" si="2"/>
        <v>84</v>
      </c>
      <c r="H28" s="28" t="str">
        <f t="shared" si="3"/>
        <v>B</v>
      </c>
      <c r="I28" s="36">
        <v>2</v>
      </c>
      <c r="J28"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8" s="28">
        <f t="shared" si="5"/>
        <v>84</v>
      </c>
      <c r="L28" s="28" t="str">
        <f t="shared" si="6"/>
        <v>B</v>
      </c>
      <c r="M28" s="28">
        <f t="shared" si="7"/>
        <v>84</v>
      </c>
      <c r="N28" s="28" t="str">
        <f t="shared" si="8"/>
        <v>B</v>
      </c>
      <c r="O28" s="36">
        <v>2</v>
      </c>
      <c r="P28" s="28" t="str">
        <f t="shared" si="9"/>
        <v>Sangat terampil dalam menyajikan perhitungan pendapatan nasional, indeks harga, inflasi namun perlu peningkatan keterampilan membandingkan kebijakan ekonomi moneter dan fiskal</v>
      </c>
      <c r="Q28" s="39" t="s">
        <v>9</v>
      </c>
      <c r="R28" s="39" t="s">
        <v>8</v>
      </c>
      <c r="S28" s="18"/>
      <c r="T28" s="1">
        <v>76</v>
      </c>
      <c r="U28" s="1">
        <v>90</v>
      </c>
      <c r="V28" s="1">
        <v>80</v>
      </c>
      <c r="W28" s="1">
        <v>88</v>
      </c>
      <c r="X28" s="1"/>
      <c r="Y28" s="1"/>
      <c r="Z28" s="1"/>
      <c r="AA28" s="1"/>
      <c r="AB28" s="1"/>
      <c r="AC28" s="1"/>
      <c r="AD28" s="1"/>
      <c r="AE28" s="18"/>
      <c r="AF28" s="1">
        <v>80</v>
      </c>
      <c r="AG28" s="1">
        <v>86</v>
      </c>
      <c r="AH28" s="1">
        <v>84</v>
      </c>
      <c r="AI28" s="1">
        <v>86</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74977</v>
      </c>
      <c r="C29" s="19" t="s">
        <v>89</v>
      </c>
      <c r="D29" s="18"/>
      <c r="E29" s="28">
        <f t="shared" si="0"/>
        <v>79</v>
      </c>
      <c r="F29" s="28" t="str">
        <f t="shared" si="1"/>
        <v>B</v>
      </c>
      <c r="G29" s="28">
        <f t="shared" si="2"/>
        <v>79</v>
      </c>
      <c r="H29" s="28" t="str">
        <f t="shared" si="3"/>
        <v>B</v>
      </c>
      <c r="I29" s="36">
        <v>2</v>
      </c>
      <c r="J29"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9" s="28">
        <f t="shared" si="5"/>
        <v>79</v>
      </c>
      <c r="L29" s="28" t="str">
        <f t="shared" si="6"/>
        <v>B</v>
      </c>
      <c r="M29" s="28">
        <f t="shared" si="7"/>
        <v>79</v>
      </c>
      <c r="N29" s="28" t="str">
        <f t="shared" si="8"/>
        <v>B</v>
      </c>
      <c r="O29" s="36">
        <v>2</v>
      </c>
      <c r="P29" s="28" t="str">
        <f t="shared" si="9"/>
        <v>Sangat terampil dalam menyajikan perhitungan pendapatan nasional, indeks harga, inflasi namun perlu peningkatan keterampilan membandingkan kebijakan ekonomi moneter dan fiskal</v>
      </c>
      <c r="Q29" s="39" t="s">
        <v>9</v>
      </c>
      <c r="R29" s="39" t="s">
        <v>9</v>
      </c>
      <c r="S29" s="18"/>
      <c r="T29" s="1">
        <v>80</v>
      </c>
      <c r="U29" s="1">
        <v>85</v>
      </c>
      <c r="V29" s="1">
        <v>75</v>
      </c>
      <c r="W29" s="1">
        <v>77</v>
      </c>
      <c r="X29" s="1"/>
      <c r="Y29" s="1"/>
      <c r="Z29" s="1"/>
      <c r="AA29" s="1"/>
      <c r="AB29" s="1"/>
      <c r="AC29" s="1"/>
      <c r="AD29" s="1"/>
      <c r="AE29" s="18"/>
      <c r="AF29" s="1">
        <v>80</v>
      </c>
      <c r="AG29" s="1">
        <v>82</v>
      </c>
      <c r="AH29" s="1">
        <v>78</v>
      </c>
      <c r="AI29" s="1">
        <v>76</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26929</v>
      </c>
      <c r="FK29" s="41">
        <v>26939</v>
      </c>
    </row>
    <row r="30" spans="1:167" x14ac:dyDescent="0.25">
      <c r="A30" s="19">
        <v>20</v>
      </c>
      <c r="B30" s="19">
        <v>74992</v>
      </c>
      <c r="C30" s="19" t="s">
        <v>90</v>
      </c>
      <c r="D30" s="18"/>
      <c r="E30" s="28">
        <f t="shared" si="0"/>
        <v>74</v>
      </c>
      <c r="F30" s="28" t="str">
        <f t="shared" si="1"/>
        <v>C</v>
      </c>
      <c r="G30" s="28">
        <f t="shared" si="2"/>
        <v>74</v>
      </c>
      <c r="H30" s="28" t="str">
        <f t="shared" si="3"/>
        <v>C</v>
      </c>
      <c r="I30" s="36">
        <v>3</v>
      </c>
      <c r="J30" s="28" t="str">
        <f t="shared" si="4"/>
        <v xml:space="preserve">Memilki kemampuan dalam menganalisis konsep pendidikan nasional, pertumbuhan dan pembangunan ekonomi, ketenagakerjaan, menjelaskan proses perhitungan pendidikan nasional dan indeks harga, namun perlu peningkatan pemahaman indeks harga, inflasi dan kebijakan perekonomian </v>
      </c>
      <c r="K30" s="28">
        <f t="shared" si="5"/>
        <v>75.5</v>
      </c>
      <c r="L30" s="28" t="str">
        <f t="shared" si="6"/>
        <v>B</v>
      </c>
      <c r="M30" s="28">
        <f t="shared" si="7"/>
        <v>75.5</v>
      </c>
      <c r="N30" s="28" t="str">
        <f t="shared" si="8"/>
        <v>B</v>
      </c>
      <c r="O30" s="36">
        <v>2</v>
      </c>
      <c r="P30" s="28" t="str">
        <f t="shared" si="9"/>
        <v>Sangat terampil dalam menyajikan perhitungan pendapatan nasional, indeks harga, inflasi namun perlu peningkatan keterampilan membandingkan kebijakan ekonomi moneter dan fiskal</v>
      </c>
      <c r="Q30" s="39" t="s">
        <v>9</v>
      </c>
      <c r="R30" s="39" t="s">
        <v>9</v>
      </c>
      <c r="S30" s="18"/>
      <c r="T30" s="1">
        <v>70</v>
      </c>
      <c r="U30" s="1">
        <v>70</v>
      </c>
      <c r="V30" s="1">
        <v>70</v>
      </c>
      <c r="W30" s="1">
        <v>86</v>
      </c>
      <c r="X30" s="1"/>
      <c r="Y30" s="1"/>
      <c r="Z30" s="1"/>
      <c r="AA30" s="1"/>
      <c r="AB30" s="1"/>
      <c r="AC30" s="1"/>
      <c r="AD30" s="1"/>
      <c r="AE30" s="18"/>
      <c r="AF30" s="1">
        <v>75</v>
      </c>
      <c r="AG30" s="1">
        <v>76</v>
      </c>
      <c r="AH30" s="1">
        <v>75</v>
      </c>
      <c r="AI30" s="1">
        <v>76</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75007</v>
      </c>
      <c r="C31" s="19" t="s">
        <v>91</v>
      </c>
      <c r="D31" s="18"/>
      <c r="E31" s="28">
        <f t="shared" si="0"/>
        <v>79</v>
      </c>
      <c r="F31" s="28" t="str">
        <f t="shared" si="1"/>
        <v>B</v>
      </c>
      <c r="G31" s="28">
        <f t="shared" si="2"/>
        <v>79</v>
      </c>
      <c r="H31" s="28" t="str">
        <f t="shared" si="3"/>
        <v>B</v>
      </c>
      <c r="I31" s="36">
        <v>2</v>
      </c>
      <c r="J31"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1" s="28">
        <f t="shared" si="5"/>
        <v>81.5</v>
      </c>
      <c r="L31" s="28" t="str">
        <f t="shared" si="6"/>
        <v>B</v>
      </c>
      <c r="M31" s="28">
        <f t="shared" si="7"/>
        <v>81.5</v>
      </c>
      <c r="N31" s="28" t="str">
        <f t="shared" si="8"/>
        <v>B</v>
      </c>
      <c r="O31" s="36">
        <v>2</v>
      </c>
      <c r="P31" s="28" t="str">
        <f t="shared" si="9"/>
        <v>Sangat terampil dalam menyajikan perhitungan pendapatan nasional, indeks harga, inflasi namun perlu peningkatan keterampilan membandingkan kebijakan ekonomi moneter dan fiskal</v>
      </c>
      <c r="Q31" s="39" t="s">
        <v>9</v>
      </c>
      <c r="R31" s="39" t="s">
        <v>9</v>
      </c>
      <c r="S31" s="18"/>
      <c r="T31" s="1">
        <v>70</v>
      </c>
      <c r="U31" s="1">
        <v>80</v>
      </c>
      <c r="V31" s="1">
        <v>82</v>
      </c>
      <c r="W31" s="1">
        <v>84</v>
      </c>
      <c r="X31" s="1"/>
      <c r="Y31" s="1"/>
      <c r="Z31" s="1"/>
      <c r="AA31" s="1"/>
      <c r="AB31" s="1"/>
      <c r="AC31" s="1"/>
      <c r="AD31" s="1"/>
      <c r="AE31" s="18"/>
      <c r="AF31" s="1">
        <v>80</v>
      </c>
      <c r="AG31" s="1">
        <v>82</v>
      </c>
      <c r="AH31" s="1">
        <v>84</v>
      </c>
      <c r="AI31" s="1">
        <v>80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26930</v>
      </c>
      <c r="FK31" s="41">
        <v>26940</v>
      </c>
    </row>
    <row r="32" spans="1:167" x14ac:dyDescent="0.25">
      <c r="A32" s="19">
        <v>22</v>
      </c>
      <c r="B32" s="19">
        <v>75022</v>
      </c>
      <c r="C32" s="19" t="s">
        <v>92</v>
      </c>
      <c r="D32" s="18"/>
      <c r="E32" s="28">
        <f t="shared" si="0"/>
        <v>77</v>
      </c>
      <c r="F32" s="28" t="str">
        <f t="shared" si="1"/>
        <v>B</v>
      </c>
      <c r="G32" s="28">
        <f t="shared" si="2"/>
        <v>77</v>
      </c>
      <c r="H32" s="28" t="str">
        <f t="shared" si="3"/>
        <v>B</v>
      </c>
      <c r="I32" s="36">
        <v>2</v>
      </c>
      <c r="J32"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2" s="28">
        <f t="shared" si="5"/>
        <v>79.5</v>
      </c>
      <c r="L32" s="28" t="str">
        <f t="shared" si="6"/>
        <v>B</v>
      </c>
      <c r="M32" s="28">
        <f t="shared" si="7"/>
        <v>79.5</v>
      </c>
      <c r="N32" s="28" t="str">
        <f t="shared" si="8"/>
        <v>B</v>
      </c>
      <c r="O32" s="36">
        <v>2</v>
      </c>
      <c r="P32" s="28" t="str">
        <f t="shared" si="9"/>
        <v>Sangat terampil dalam menyajikan perhitungan pendapatan nasional, indeks harga, inflasi namun perlu peningkatan keterampilan membandingkan kebijakan ekonomi moneter dan fiskal</v>
      </c>
      <c r="Q32" s="39" t="s">
        <v>9</v>
      </c>
      <c r="R32" s="39" t="s">
        <v>9</v>
      </c>
      <c r="S32" s="18"/>
      <c r="T32" s="1">
        <v>80</v>
      </c>
      <c r="U32" s="1">
        <v>80</v>
      </c>
      <c r="V32" s="1">
        <v>70</v>
      </c>
      <c r="W32" s="1">
        <v>78</v>
      </c>
      <c r="X32" s="1"/>
      <c r="Y32" s="1"/>
      <c r="Z32" s="1"/>
      <c r="AA32" s="1"/>
      <c r="AB32" s="1"/>
      <c r="AC32" s="1"/>
      <c r="AD32" s="1"/>
      <c r="AE32" s="18"/>
      <c r="AF32" s="1">
        <v>80</v>
      </c>
      <c r="AG32" s="1">
        <v>82</v>
      </c>
      <c r="AH32" s="1">
        <v>80</v>
      </c>
      <c r="AI32" s="1">
        <v>76</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75037</v>
      </c>
      <c r="C33" s="19" t="s">
        <v>93</v>
      </c>
      <c r="D33" s="18"/>
      <c r="E33" s="28">
        <f t="shared" si="0"/>
        <v>80</v>
      </c>
      <c r="F33" s="28" t="str">
        <f t="shared" si="1"/>
        <v>B</v>
      </c>
      <c r="G33" s="28">
        <f t="shared" si="2"/>
        <v>80</v>
      </c>
      <c r="H33" s="28" t="str">
        <f t="shared" si="3"/>
        <v>B</v>
      </c>
      <c r="I33" s="36">
        <v>2</v>
      </c>
      <c r="J33"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3" s="28">
        <f t="shared" si="5"/>
        <v>78</v>
      </c>
      <c r="L33" s="28" t="str">
        <f t="shared" si="6"/>
        <v>B</v>
      </c>
      <c r="M33" s="28">
        <f t="shared" si="7"/>
        <v>78</v>
      </c>
      <c r="N33" s="28" t="str">
        <f t="shared" si="8"/>
        <v>B</v>
      </c>
      <c r="O33" s="36">
        <v>2</v>
      </c>
      <c r="P33" s="28" t="str">
        <f t="shared" si="9"/>
        <v>Sangat terampil dalam menyajikan perhitungan pendapatan nasional, indeks harga, inflasi namun perlu peningkatan keterampilan membandingkan kebijakan ekonomi moneter dan fiskal</v>
      </c>
      <c r="Q33" s="39" t="s">
        <v>9</v>
      </c>
      <c r="R33" s="39" t="s">
        <v>9</v>
      </c>
      <c r="S33" s="18"/>
      <c r="T33" s="1">
        <v>70</v>
      </c>
      <c r="U33" s="1">
        <v>90</v>
      </c>
      <c r="V33" s="1">
        <v>80</v>
      </c>
      <c r="W33" s="1">
        <v>80</v>
      </c>
      <c r="X33" s="1"/>
      <c r="Y33" s="1"/>
      <c r="Z33" s="1"/>
      <c r="AA33" s="1"/>
      <c r="AB33" s="1"/>
      <c r="AC33" s="1"/>
      <c r="AD33" s="1"/>
      <c r="AE33" s="18"/>
      <c r="AF33" s="1">
        <v>76</v>
      </c>
      <c r="AG33" s="1">
        <v>78</v>
      </c>
      <c r="AH33" s="1">
        <v>80</v>
      </c>
      <c r="AI33" s="1">
        <v>78</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75052</v>
      </c>
      <c r="C34" s="19" t="s">
        <v>94</v>
      </c>
      <c r="D34" s="18"/>
      <c r="E34" s="28">
        <f t="shared" si="0"/>
        <v>77</v>
      </c>
      <c r="F34" s="28" t="str">
        <f t="shared" si="1"/>
        <v>B</v>
      </c>
      <c r="G34" s="28">
        <f t="shared" si="2"/>
        <v>77</v>
      </c>
      <c r="H34" s="28" t="str">
        <f t="shared" si="3"/>
        <v>B</v>
      </c>
      <c r="I34" s="36">
        <v>2</v>
      </c>
      <c r="J34"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4" s="28">
        <f t="shared" si="5"/>
        <v>79.5</v>
      </c>
      <c r="L34" s="28" t="str">
        <f t="shared" si="6"/>
        <v>B</v>
      </c>
      <c r="M34" s="28">
        <f t="shared" si="7"/>
        <v>79.5</v>
      </c>
      <c r="N34" s="28" t="str">
        <f t="shared" si="8"/>
        <v>B</v>
      </c>
      <c r="O34" s="36">
        <v>2</v>
      </c>
      <c r="P34" s="28" t="str">
        <f t="shared" si="9"/>
        <v>Sangat terampil dalam menyajikan perhitungan pendapatan nasional, indeks harga, inflasi namun perlu peningkatan keterampilan membandingkan kebijakan ekonomi moneter dan fiskal</v>
      </c>
      <c r="Q34" s="39" t="s">
        <v>9</v>
      </c>
      <c r="R34" s="39" t="s">
        <v>9</v>
      </c>
      <c r="S34" s="18"/>
      <c r="T34" s="1">
        <v>72</v>
      </c>
      <c r="U34" s="1">
        <v>70</v>
      </c>
      <c r="V34" s="1">
        <v>80</v>
      </c>
      <c r="W34" s="1">
        <v>84</v>
      </c>
      <c r="X34" s="1"/>
      <c r="Y34" s="1"/>
      <c r="Z34" s="1"/>
      <c r="AA34" s="1"/>
      <c r="AB34" s="1"/>
      <c r="AC34" s="1"/>
      <c r="AD34" s="1"/>
      <c r="AE34" s="18"/>
      <c r="AF34" s="1">
        <v>80</v>
      </c>
      <c r="AG34" s="1">
        <v>82</v>
      </c>
      <c r="AH34" s="1">
        <v>80</v>
      </c>
      <c r="AI34" s="1">
        <v>76</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75067</v>
      </c>
      <c r="C35" s="19" t="s">
        <v>95</v>
      </c>
      <c r="D35" s="18"/>
      <c r="E35" s="28">
        <f t="shared" si="0"/>
        <v>85</v>
      </c>
      <c r="F35" s="28" t="str">
        <f t="shared" si="1"/>
        <v>A</v>
      </c>
      <c r="G35" s="28">
        <f t="shared" si="2"/>
        <v>85</v>
      </c>
      <c r="H35" s="28" t="str">
        <f t="shared" si="3"/>
        <v>A</v>
      </c>
      <c r="I35" s="36">
        <v>1</v>
      </c>
      <c r="J35" s="28" t="str">
        <f t="shared" si="4"/>
        <v>Memiliki kemampuan dalam menganalisis, pertumbuhan dan pembangunan ekonomi, ketenagakerjaan, indeks harga dan inflasi, kebijakan perekonomian, menjelaskan proses perhitungan penddidikan nasional dan indeks harga</v>
      </c>
      <c r="K35" s="28">
        <f t="shared" si="5"/>
        <v>84.25</v>
      </c>
      <c r="L35" s="28" t="str">
        <f t="shared" si="6"/>
        <v>A</v>
      </c>
      <c r="M35" s="28">
        <f t="shared" si="7"/>
        <v>84.25</v>
      </c>
      <c r="N35" s="28" t="str">
        <f t="shared" si="8"/>
        <v>A</v>
      </c>
      <c r="O35" s="36">
        <v>1</v>
      </c>
      <c r="P35" s="28" t="str">
        <f t="shared" si="9"/>
        <v>Sangat terampil dalam menyajikan perhitungan pendapatan nasional, indeks harga, inflasi dan membandingkan kebijakan ekonomi moneter dan fiskal</v>
      </c>
      <c r="Q35" s="39" t="s">
        <v>8</v>
      </c>
      <c r="R35" s="39" t="s">
        <v>9</v>
      </c>
      <c r="S35" s="18"/>
      <c r="T35" s="1">
        <v>82</v>
      </c>
      <c r="U35" s="1">
        <v>90</v>
      </c>
      <c r="V35" s="1">
        <v>90</v>
      </c>
      <c r="W35" s="1">
        <v>76</v>
      </c>
      <c r="X35" s="1"/>
      <c r="Y35" s="1"/>
      <c r="Z35" s="1"/>
      <c r="AA35" s="1"/>
      <c r="AB35" s="1"/>
      <c r="AC35" s="1"/>
      <c r="AD35" s="1"/>
      <c r="AE35" s="18"/>
      <c r="AF35" s="1">
        <v>85</v>
      </c>
      <c r="AG35" s="1">
        <v>86</v>
      </c>
      <c r="AH35" s="1">
        <v>88</v>
      </c>
      <c r="AI35" s="1">
        <v>78</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75082</v>
      </c>
      <c r="C36" s="19" t="s">
        <v>96</v>
      </c>
      <c r="D36" s="18"/>
      <c r="E36" s="28">
        <f t="shared" si="0"/>
        <v>82</v>
      </c>
      <c r="F36" s="28" t="str">
        <f t="shared" si="1"/>
        <v>B</v>
      </c>
      <c r="G36" s="28">
        <f t="shared" si="2"/>
        <v>82</v>
      </c>
      <c r="H36" s="28" t="str">
        <f t="shared" si="3"/>
        <v>B</v>
      </c>
      <c r="I36" s="36">
        <v>2</v>
      </c>
      <c r="J36"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6" s="28">
        <f t="shared" si="5"/>
        <v>83.25</v>
      </c>
      <c r="L36" s="28" t="str">
        <f t="shared" si="6"/>
        <v>B</v>
      </c>
      <c r="M36" s="28">
        <f t="shared" si="7"/>
        <v>83.25</v>
      </c>
      <c r="N36" s="28" t="str">
        <f t="shared" si="8"/>
        <v>B</v>
      </c>
      <c r="O36" s="36">
        <v>2</v>
      </c>
      <c r="P36" s="28" t="str">
        <f t="shared" si="9"/>
        <v>Sangat terampil dalam menyajikan perhitungan pendapatan nasional, indeks harga, inflasi namun perlu peningkatan keterampilan membandingkan kebijakan ekonomi moneter dan fiskal</v>
      </c>
      <c r="Q36" s="39" t="s">
        <v>8</v>
      </c>
      <c r="R36" s="39" t="s">
        <v>8</v>
      </c>
      <c r="S36" s="18"/>
      <c r="T36" s="1">
        <v>72</v>
      </c>
      <c r="U36" s="1">
        <v>90</v>
      </c>
      <c r="V36" s="1">
        <v>80</v>
      </c>
      <c r="W36" s="1">
        <v>85</v>
      </c>
      <c r="X36" s="1"/>
      <c r="Y36" s="1"/>
      <c r="Z36" s="1"/>
      <c r="AA36" s="1"/>
      <c r="AB36" s="1"/>
      <c r="AC36" s="1"/>
      <c r="AD36" s="1"/>
      <c r="AE36" s="18"/>
      <c r="AF36" s="1">
        <v>80</v>
      </c>
      <c r="AG36" s="1">
        <v>82</v>
      </c>
      <c r="AH36" s="1">
        <v>85</v>
      </c>
      <c r="AI36" s="1">
        <v>86</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75097</v>
      </c>
      <c r="C37" s="19" t="s">
        <v>97</v>
      </c>
      <c r="D37" s="18"/>
      <c r="E37" s="28">
        <f t="shared" si="0"/>
        <v>79</v>
      </c>
      <c r="F37" s="28" t="str">
        <f t="shared" si="1"/>
        <v>B</v>
      </c>
      <c r="G37" s="28">
        <f t="shared" si="2"/>
        <v>79</v>
      </c>
      <c r="H37" s="28" t="str">
        <f t="shared" si="3"/>
        <v>B</v>
      </c>
      <c r="I37" s="36">
        <v>2</v>
      </c>
      <c r="J37"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7" s="28">
        <f t="shared" si="5"/>
        <v>81</v>
      </c>
      <c r="L37" s="28" t="str">
        <f t="shared" si="6"/>
        <v>B</v>
      </c>
      <c r="M37" s="28">
        <f t="shared" si="7"/>
        <v>81</v>
      </c>
      <c r="N37" s="28" t="str">
        <f t="shared" si="8"/>
        <v>B</v>
      </c>
      <c r="O37" s="36">
        <v>2</v>
      </c>
      <c r="P37" s="28" t="str">
        <f t="shared" si="9"/>
        <v>Sangat terampil dalam menyajikan perhitungan pendapatan nasional, indeks harga, inflasi namun perlu peningkatan keterampilan membandingkan kebijakan ekonomi moneter dan fiskal</v>
      </c>
      <c r="Q37" s="39" t="s">
        <v>8</v>
      </c>
      <c r="R37" s="39" t="s">
        <v>9</v>
      </c>
      <c r="S37" s="18"/>
      <c r="T37" s="1">
        <v>70</v>
      </c>
      <c r="U37" s="1">
        <v>80</v>
      </c>
      <c r="V37" s="1">
        <v>88</v>
      </c>
      <c r="W37" s="1">
        <v>78</v>
      </c>
      <c r="X37" s="1"/>
      <c r="Y37" s="1"/>
      <c r="Z37" s="1"/>
      <c r="AA37" s="1"/>
      <c r="AB37" s="1"/>
      <c r="AC37" s="1"/>
      <c r="AD37" s="1"/>
      <c r="AE37" s="18"/>
      <c r="AF37" s="1">
        <v>80</v>
      </c>
      <c r="AG37" s="1">
        <v>82</v>
      </c>
      <c r="AH37" s="1">
        <v>82</v>
      </c>
      <c r="AI37" s="1">
        <v>80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75112</v>
      </c>
      <c r="C38" s="19" t="s">
        <v>98</v>
      </c>
      <c r="D38" s="18"/>
      <c r="E38" s="28">
        <f t="shared" si="0"/>
        <v>84</v>
      </c>
      <c r="F38" s="28" t="str">
        <f t="shared" si="1"/>
        <v>B</v>
      </c>
      <c r="G38" s="28">
        <f t="shared" si="2"/>
        <v>84</v>
      </c>
      <c r="H38" s="28" t="str">
        <f t="shared" si="3"/>
        <v>B</v>
      </c>
      <c r="I38" s="36">
        <v>2</v>
      </c>
      <c r="J38"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8" s="28">
        <f t="shared" si="5"/>
        <v>84</v>
      </c>
      <c r="L38" s="28" t="str">
        <f t="shared" si="6"/>
        <v>B</v>
      </c>
      <c r="M38" s="28">
        <f t="shared" si="7"/>
        <v>84</v>
      </c>
      <c r="N38" s="28" t="str">
        <f t="shared" si="8"/>
        <v>B</v>
      </c>
      <c r="O38" s="36">
        <v>2</v>
      </c>
      <c r="P38" s="28" t="str">
        <f t="shared" si="9"/>
        <v>Sangat terampil dalam menyajikan perhitungan pendapatan nasional, indeks harga, inflasi namun perlu peningkatan keterampilan membandingkan kebijakan ekonomi moneter dan fiskal</v>
      </c>
      <c r="Q38" s="39" t="s">
        <v>9</v>
      </c>
      <c r="R38" s="39" t="s">
        <v>8</v>
      </c>
      <c r="S38" s="18"/>
      <c r="T38" s="1">
        <v>70</v>
      </c>
      <c r="U38" s="1">
        <v>76</v>
      </c>
      <c r="V38" s="1">
        <v>90</v>
      </c>
      <c r="W38" s="1">
        <v>98</v>
      </c>
      <c r="X38" s="1"/>
      <c r="Y38" s="1"/>
      <c r="Z38" s="1"/>
      <c r="AA38" s="1"/>
      <c r="AB38" s="1"/>
      <c r="AC38" s="1"/>
      <c r="AD38" s="1"/>
      <c r="AE38" s="18"/>
      <c r="AF38" s="1">
        <v>84</v>
      </c>
      <c r="AG38" s="1">
        <v>86</v>
      </c>
      <c r="AH38" s="1">
        <v>86</v>
      </c>
      <c r="AI38" s="1">
        <v>80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75127</v>
      </c>
      <c r="C39" s="19" t="s">
        <v>99</v>
      </c>
      <c r="D39" s="18"/>
      <c r="E39" s="28">
        <f t="shared" si="0"/>
        <v>79</v>
      </c>
      <c r="F39" s="28" t="str">
        <f t="shared" si="1"/>
        <v>B</v>
      </c>
      <c r="G39" s="28">
        <f t="shared" si="2"/>
        <v>79</v>
      </c>
      <c r="H39" s="28" t="str">
        <f t="shared" si="3"/>
        <v>B</v>
      </c>
      <c r="I39" s="36">
        <v>2</v>
      </c>
      <c r="J39"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9" s="28">
        <f t="shared" si="5"/>
        <v>80</v>
      </c>
      <c r="L39" s="28" t="str">
        <f t="shared" si="6"/>
        <v>B</v>
      </c>
      <c r="M39" s="28">
        <f t="shared" si="7"/>
        <v>80</v>
      </c>
      <c r="N39" s="28" t="str">
        <f t="shared" si="8"/>
        <v>B</v>
      </c>
      <c r="O39" s="36">
        <v>2</v>
      </c>
      <c r="P39" s="28" t="str">
        <f t="shared" si="9"/>
        <v>Sangat terampil dalam menyajikan perhitungan pendapatan nasional, indeks harga, inflasi namun perlu peningkatan keterampilan membandingkan kebijakan ekonomi moneter dan fiskal</v>
      </c>
      <c r="Q39" s="39" t="s">
        <v>9</v>
      </c>
      <c r="R39" s="39" t="s">
        <v>9</v>
      </c>
      <c r="S39" s="18"/>
      <c r="T39" s="1">
        <v>77</v>
      </c>
      <c r="U39" s="1">
        <v>75</v>
      </c>
      <c r="V39" s="1">
        <v>88</v>
      </c>
      <c r="W39" s="1">
        <v>75</v>
      </c>
      <c r="X39" s="1"/>
      <c r="Y39" s="1"/>
      <c r="Z39" s="1"/>
      <c r="AA39" s="1"/>
      <c r="AB39" s="1"/>
      <c r="AC39" s="1"/>
      <c r="AD39" s="1"/>
      <c r="AE39" s="18"/>
      <c r="AF39" s="1">
        <v>80</v>
      </c>
      <c r="AG39" s="1">
        <v>82</v>
      </c>
      <c r="AH39" s="1">
        <v>80</v>
      </c>
      <c r="AI39" s="1">
        <v>78</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75142</v>
      </c>
      <c r="C40" s="19" t="s">
        <v>100</v>
      </c>
      <c r="D40" s="18"/>
      <c r="E40" s="28">
        <f t="shared" si="0"/>
        <v>77</v>
      </c>
      <c r="F40" s="28" t="str">
        <f t="shared" si="1"/>
        <v>B</v>
      </c>
      <c r="G40" s="28">
        <f t="shared" si="2"/>
        <v>77</v>
      </c>
      <c r="H40" s="28" t="str">
        <f t="shared" si="3"/>
        <v>B</v>
      </c>
      <c r="I40" s="36">
        <v>2</v>
      </c>
      <c r="J40"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0" s="28">
        <f t="shared" si="5"/>
        <v>76</v>
      </c>
      <c r="L40" s="28" t="str">
        <f t="shared" si="6"/>
        <v>B</v>
      </c>
      <c r="M40" s="28">
        <f t="shared" si="7"/>
        <v>76</v>
      </c>
      <c r="N40" s="28" t="str">
        <f t="shared" si="8"/>
        <v>B</v>
      </c>
      <c r="O40" s="36">
        <v>2</v>
      </c>
      <c r="P40" s="28" t="str">
        <f t="shared" si="9"/>
        <v>Sangat terampil dalam menyajikan perhitungan pendapatan nasional, indeks harga, inflasi namun perlu peningkatan keterampilan membandingkan kebijakan ekonomi moneter dan fiskal</v>
      </c>
      <c r="Q40" s="39" t="s">
        <v>9</v>
      </c>
      <c r="R40" s="39" t="s">
        <v>9</v>
      </c>
      <c r="S40" s="18"/>
      <c r="T40" s="1">
        <v>72</v>
      </c>
      <c r="U40" s="1">
        <v>75</v>
      </c>
      <c r="V40" s="1">
        <v>80</v>
      </c>
      <c r="W40" s="1">
        <v>79</v>
      </c>
      <c r="X40" s="1"/>
      <c r="Y40" s="1"/>
      <c r="Z40" s="1"/>
      <c r="AA40" s="1"/>
      <c r="AB40" s="1"/>
      <c r="AC40" s="1"/>
      <c r="AD40" s="1"/>
      <c r="AE40" s="18"/>
      <c r="AF40" s="1">
        <v>71</v>
      </c>
      <c r="AG40" s="1">
        <v>75</v>
      </c>
      <c r="AH40" s="1">
        <v>70</v>
      </c>
      <c r="AI40" s="1">
        <v>88</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75157</v>
      </c>
      <c r="C41" s="19" t="s">
        <v>101</v>
      </c>
      <c r="D41" s="18"/>
      <c r="E41" s="28">
        <f t="shared" si="0"/>
        <v>76</v>
      </c>
      <c r="F41" s="28" t="str">
        <f t="shared" si="1"/>
        <v>B</v>
      </c>
      <c r="G41" s="28">
        <f t="shared" si="2"/>
        <v>76</v>
      </c>
      <c r="H41" s="28" t="str">
        <f t="shared" si="3"/>
        <v>B</v>
      </c>
      <c r="I41" s="36">
        <v>2</v>
      </c>
      <c r="J41"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1" s="28">
        <f t="shared" si="5"/>
        <v>76</v>
      </c>
      <c r="L41" s="28" t="str">
        <f t="shared" si="6"/>
        <v>B</v>
      </c>
      <c r="M41" s="28">
        <f t="shared" si="7"/>
        <v>76</v>
      </c>
      <c r="N41" s="28" t="str">
        <f t="shared" si="8"/>
        <v>B</v>
      </c>
      <c r="O41" s="36">
        <v>2</v>
      </c>
      <c r="P41" s="28" t="str">
        <f t="shared" si="9"/>
        <v>Sangat terampil dalam menyajikan perhitungan pendapatan nasional, indeks harga, inflasi namun perlu peningkatan keterampilan membandingkan kebijakan ekonomi moneter dan fiskal</v>
      </c>
      <c r="Q41" s="39" t="s">
        <v>9</v>
      </c>
      <c r="R41" s="39" t="s">
        <v>8</v>
      </c>
      <c r="S41" s="18"/>
      <c r="T41" s="1">
        <v>70</v>
      </c>
      <c r="U41" s="1">
        <v>78</v>
      </c>
      <c r="V41" s="1">
        <v>70</v>
      </c>
      <c r="W41" s="1">
        <v>84</v>
      </c>
      <c r="X41" s="1"/>
      <c r="Y41" s="1"/>
      <c r="Z41" s="1"/>
      <c r="AA41" s="1"/>
      <c r="AB41" s="1"/>
      <c r="AC41" s="1"/>
      <c r="AD41" s="1"/>
      <c r="AE41" s="18"/>
      <c r="AF41" s="1">
        <v>72</v>
      </c>
      <c r="AG41" s="1">
        <v>75</v>
      </c>
      <c r="AH41" s="1">
        <v>73</v>
      </c>
      <c r="AI41" s="1">
        <v>84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75172</v>
      </c>
      <c r="C42" s="19" t="s">
        <v>102</v>
      </c>
      <c r="D42" s="18"/>
      <c r="E42" s="28">
        <f t="shared" si="0"/>
        <v>81</v>
      </c>
      <c r="F42" s="28" t="str">
        <f t="shared" si="1"/>
        <v>B</v>
      </c>
      <c r="G42" s="28">
        <f t="shared" si="2"/>
        <v>81</v>
      </c>
      <c r="H42" s="28" t="str">
        <f t="shared" si="3"/>
        <v>B</v>
      </c>
      <c r="I42" s="36">
        <v>2</v>
      </c>
      <c r="J42"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2" s="28">
        <f t="shared" si="5"/>
        <v>83.25</v>
      </c>
      <c r="L42" s="28" t="str">
        <f t="shared" si="6"/>
        <v>B</v>
      </c>
      <c r="M42" s="28">
        <f t="shared" si="7"/>
        <v>83.25</v>
      </c>
      <c r="N42" s="28" t="str">
        <f t="shared" si="8"/>
        <v>B</v>
      </c>
      <c r="O42" s="36">
        <v>2</v>
      </c>
      <c r="P42" s="28" t="str">
        <f t="shared" si="9"/>
        <v>Sangat terampil dalam menyajikan perhitungan pendapatan nasional, indeks harga, inflasi namun perlu peningkatan keterampilan membandingkan kebijakan ekonomi moneter dan fiskal</v>
      </c>
      <c r="Q42" s="39" t="s">
        <v>9</v>
      </c>
      <c r="R42" s="39" t="s">
        <v>8</v>
      </c>
      <c r="S42" s="18"/>
      <c r="T42" s="1">
        <v>77</v>
      </c>
      <c r="U42" s="1">
        <v>80</v>
      </c>
      <c r="V42" s="1">
        <v>80</v>
      </c>
      <c r="W42" s="1">
        <v>86</v>
      </c>
      <c r="X42" s="1"/>
      <c r="Y42" s="1"/>
      <c r="Z42" s="1"/>
      <c r="AA42" s="1"/>
      <c r="AB42" s="1"/>
      <c r="AC42" s="1"/>
      <c r="AD42" s="1"/>
      <c r="AE42" s="18"/>
      <c r="AF42" s="1">
        <v>85</v>
      </c>
      <c r="AG42" s="1">
        <v>86</v>
      </c>
      <c r="AH42" s="1">
        <v>84</v>
      </c>
      <c r="AI42" s="1">
        <v>78</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75187</v>
      </c>
      <c r="C43" s="19" t="s">
        <v>103</v>
      </c>
      <c r="D43" s="18"/>
      <c r="E43" s="28">
        <f t="shared" si="0"/>
        <v>81</v>
      </c>
      <c r="F43" s="28" t="str">
        <f t="shared" si="1"/>
        <v>B</v>
      </c>
      <c r="G43" s="28">
        <f t="shared" si="2"/>
        <v>81</v>
      </c>
      <c r="H43" s="28" t="str">
        <f t="shared" si="3"/>
        <v>B</v>
      </c>
      <c r="I43" s="36">
        <v>2</v>
      </c>
      <c r="J43"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3" s="28">
        <f t="shared" si="5"/>
        <v>84</v>
      </c>
      <c r="L43" s="28" t="str">
        <f t="shared" si="6"/>
        <v>B</v>
      </c>
      <c r="M43" s="28">
        <f t="shared" si="7"/>
        <v>84</v>
      </c>
      <c r="N43" s="28" t="str">
        <f t="shared" si="8"/>
        <v>B</v>
      </c>
      <c r="O43" s="36">
        <v>2</v>
      </c>
      <c r="P43" s="28" t="str">
        <f t="shared" si="9"/>
        <v>Sangat terampil dalam menyajikan perhitungan pendapatan nasional, indeks harga, inflasi namun perlu peningkatan keterampilan membandingkan kebijakan ekonomi moneter dan fiskal</v>
      </c>
      <c r="Q43" s="39" t="s">
        <v>9</v>
      </c>
      <c r="R43" s="39" t="s">
        <v>9</v>
      </c>
      <c r="S43" s="18"/>
      <c r="T43" s="1">
        <v>70</v>
      </c>
      <c r="U43" s="1">
        <v>76</v>
      </c>
      <c r="V43" s="1">
        <v>78</v>
      </c>
      <c r="W43" s="1">
        <v>98</v>
      </c>
      <c r="X43" s="1"/>
      <c r="Y43" s="1"/>
      <c r="Z43" s="1"/>
      <c r="AA43" s="1"/>
      <c r="AB43" s="1"/>
      <c r="AC43" s="1"/>
      <c r="AD43" s="1"/>
      <c r="AE43" s="18"/>
      <c r="AF43" s="1">
        <v>84</v>
      </c>
      <c r="AG43" s="1">
        <v>82</v>
      </c>
      <c r="AH43" s="1">
        <v>85</v>
      </c>
      <c r="AI43" s="1">
        <v>85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75202</v>
      </c>
      <c r="C44" s="19" t="s">
        <v>104</v>
      </c>
      <c r="D44" s="18"/>
      <c r="E44" s="28">
        <f t="shared" si="0"/>
        <v>86</v>
      </c>
      <c r="F44" s="28" t="str">
        <f t="shared" si="1"/>
        <v>A</v>
      </c>
      <c r="G44" s="28">
        <f t="shared" si="2"/>
        <v>86</v>
      </c>
      <c r="H44" s="28" t="str">
        <f t="shared" si="3"/>
        <v>A</v>
      </c>
      <c r="I44" s="36">
        <v>1</v>
      </c>
      <c r="J44" s="28" t="str">
        <f t="shared" si="4"/>
        <v>Memiliki kemampuan dalam menganalisis, pertumbuhan dan pembangunan ekonomi, ketenagakerjaan, indeks harga dan inflasi, kebijakan perekonomian, menjelaskan proses perhitungan penddidikan nasional dan indeks harga</v>
      </c>
      <c r="K44" s="28">
        <f t="shared" si="5"/>
        <v>85.75</v>
      </c>
      <c r="L44" s="28" t="str">
        <f t="shared" si="6"/>
        <v>A</v>
      </c>
      <c r="M44" s="28">
        <f t="shared" si="7"/>
        <v>85.75</v>
      </c>
      <c r="N44" s="28" t="str">
        <f t="shared" si="8"/>
        <v>A</v>
      </c>
      <c r="O44" s="36">
        <v>1</v>
      </c>
      <c r="P44" s="28" t="str">
        <f t="shared" si="9"/>
        <v>Sangat terampil dalam menyajikan perhitungan pendapatan nasional, indeks harga, inflasi dan membandingkan kebijakan ekonomi moneter dan fiskal</v>
      </c>
      <c r="Q44" s="39" t="s">
        <v>9</v>
      </c>
      <c r="R44" s="39" t="s">
        <v>8</v>
      </c>
      <c r="S44" s="18"/>
      <c r="T44" s="1">
        <v>77</v>
      </c>
      <c r="U44" s="1">
        <v>85</v>
      </c>
      <c r="V44" s="1">
        <v>82</v>
      </c>
      <c r="W44" s="1">
        <v>98</v>
      </c>
      <c r="X44" s="1"/>
      <c r="Y44" s="1"/>
      <c r="Z44" s="1"/>
      <c r="AA44" s="1"/>
      <c r="AB44" s="1"/>
      <c r="AC44" s="1"/>
      <c r="AD44" s="1"/>
      <c r="AE44" s="18"/>
      <c r="AF44" s="1">
        <v>80</v>
      </c>
      <c r="AG44" s="1">
        <v>85</v>
      </c>
      <c r="AH44" s="1">
        <v>86</v>
      </c>
      <c r="AI44" s="1">
        <v>92</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75217</v>
      </c>
      <c r="C45" s="19" t="s">
        <v>105</v>
      </c>
      <c r="D45" s="18"/>
      <c r="E45" s="28">
        <f t="shared" si="0"/>
        <v>83</v>
      </c>
      <c r="F45" s="28" t="str">
        <f t="shared" si="1"/>
        <v>B</v>
      </c>
      <c r="G45" s="28">
        <f t="shared" si="2"/>
        <v>83</v>
      </c>
      <c r="H45" s="28" t="str">
        <f t="shared" si="3"/>
        <v>B</v>
      </c>
      <c r="I45" s="36">
        <v>2</v>
      </c>
      <c r="J45"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5" s="28">
        <f t="shared" si="5"/>
        <v>84.75</v>
      </c>
      <c r="L45" s="28" t="str">
        <f t="shared" si="6"/>
        <v>A</v>
      </c>
      <c r="M45" s="28">
        <f t="shared" si="7"/>
        <v>84.75</v>
      </c>
      <c r="N45" s="28" t="str">
        <f t="shared" si="8"/>
        <v>A</v>
      </c>
      <c r="O45" s="36">
        <v>1</v>
      </c>
      <c r="P45" s="28" t="str">
        <f t="shared" si="9"/>
        <v>Sangat terampil dalam menyajikan perhitungan pendapatan nasional, indeks harga, inflasi dan membandingkan kebijakan ekonomi moneter dan fiskal</v>
      </c>
      <c r="Q45" s="39" t="s">
        <v>9</v>
      </c>
      <c r="R45" s="39" t="s">
        <v>9</v>
      </c>
      <c r="S45" s="18"/>
      <c r="T45" s="1">
        <v>70</v>
      </c>
      <c r="U45" s="1">
        <v>85</v>
      </c>
      <c r="V45" s="1">
        <v>82</v>
      </c>
      <c r="W45" s="1">
        <v>94</v>
      </c>
      <c r="X45" s="1"/>
      <c r="Y45" s="1"/>
      <c r="Z45" s="1"/>
      <c r="AA45" s="1"/>
      <c r="AB45" s="1"/>
      <c r="AC45" s="1"/>
      <c r="AD45" s="1"/>
      <c r="AE45" s="18"/>
      <c r="AF45" s="1">
        <v>82</v>
      </c>
      <c r="AG45" s="1">
        <v>88</v>
      </c>
      <c r="AH45" s="1">
        <v>85</v>
      </c>
      <c r="AI45" s="1">
        <v>84</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90232</v>
      </c>
      <c r="C46" s="19" t="s">
        <v>106</v>
      </c>
      <c r="D46" s="18"/>
      <c r="E46" s="28">
        <f t="shared" si="0"/>
        <v>73</v>
      </c>
      <c r="F46" s="28" t="str">
        <f t="shared" si="1"/>
        <v>C</v>
      </c>
      <c r="G46" s="28">
        <f t="shared" si="2"/>
        <v>73</v>
      </c>
      <c r="H46" s="28" t="str">
        <f t="shared" si="3"/>
        <v>C</v>
      </c>
      <c r="I46" s="36">
        <v>3</v>
      </c>
      <c r="J46" s="28" t="str">
        <f t="shared" si="4"/>
        <v xml:space="preserve">Memilki kemampuan dalam menganalisis konsep pendidikan nasional, pertumbuhan dan pembangunan ekonomi, ketenagakerjaan, menjelaskan proses perhitungan pendidikan nasional dan indeks harga, namun perlu peningkatan pemahaman indeks harga, inflasi dan kebijakan perekonomian </v>
      </c>
      <c r="K46" s="28">
        <f t="shared" si="5"/>
        <v>72.5</v>
      </c>
      <c r="L46" s="28" t="str">
        <f t="shared" si="6"/>
        <v>C</v>
      </c>
      <c r="M46" s="28">
        <f t="shared" si="7"/>
        <v>72.5</v>
      </c>
      <c r="N46" s="28" t="str">
        <f t="shared" si="8"/>
        <v>C</v>
      </c>
      <c r="O46" s="36">
        <v>3</v>
      </c>
      <c r="P46" s="28" t="str">
        <f t="shared" si="9"/>
        <v>Sangat terampil dalam menyajikan perhitungan pendapatan nasional dan inflasi namun perlu peningkatan keterampilan perhitungan indeks harga, membandingkan kebijakan ekonomi moneter dan fiskal</v>
      </c>
      <c r="Q46" s="39"/>
      <c r="R46" s="39" t="s">
        <v>9</v>
      </c>
      <c r="S46" s="18"/>
      <c r="T46" s="1">
        <v>77</v>
      </c>
      <c r="U46" s="1">
        <v>75</v>
      </c>
      <c r="V46" s="1">
        <v>70</v>
      </c>
      <c r="W46" s="1">
        <v>70</v>
      </c>
      <c r="X46" s="1"/>
      <c r="Y46" s="1"/>
      <c r="Z46" s="1"/>
      <c r="AA46" s="1"/>
      <c r="AB46" s="1"/>
      <c r="AC46" s="1"/>
      <c r="AD46" s="1"/>
      <c r="AE46" s="18"/>
      <c r="AF46" s="1">
        <v>70</v>
      </c>
      <c r="AG46" s="1">
        <v>72</v>
      </c>
      <c r="AH46" s="1">
        <v>72</v>
      </c>
      <c r="AI46" s="1">
        <v>76</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107</v>
      </c>
      <c r="D52" s="18"/>
      <c r="E52" s="18"/>
      <c r="F52" s="18" t="s">
        <v>108</v>
      </c>
      <c r="G52" s="18"/>
      <c r="H52" s="18"/>
      <c r="I52" s="38"/>
      <c r="J52" s="30"/>
      <c r="K52" s="18">
        <f>IF(COUNTBLANK($G$11:$G$50)=40,"",MAX($G$11:$G$50))</f>
        <v>86</v>
      </c>
      <c r="L52" s="18"/>
      <c r="M52" s="18"/>
      <c r="N52" s="18"/>
      <c r="O52" s="37"/>
      <c r="P52" s="18"/>
      <c r="Q52" s="37" t="s">
        <v>109</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110</v>
      </c>
      <c r="D53" s="18"/>
      <c r="E53" s="18"/>
      <c r="F53" s="18" t="s">
        <v>111</v>
      </c>
      <c r="G53" s="18"/>
      <c r="H53" s="18"/>
      <c r="I53" s="38"/>
      <c r="J53" s="30"/>
      <c r="K53" s="18">
        <f>IF(COUNTBLANK($G$11:$G$50)=40,"",MIN($G$11:$G$50))</f>
        <v>72</v>
      </c>
      <c r="L53" s="18"/>
      <c r="M53" s="18"/>
      <c r="N53" s="18"/>
      <c r="O53" s="37"/>
      <c r="P53" s="18"/>
      <c r="Q53" s="37" t="s">
        <v>112</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113</v>
      </c>
      <c r="G54" s="18"/>
      <c r="H54" s="18"/>
      <c r="I54" s="38"/>
      <c r="J54" s="30"/>
      <c r="K54" s="18">
        <f>IF(COUNTBLANK($G$11:$G$50)=40,"",AVERAGE($G$11:$G$50))</f>
        <v>79.944444444444443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114</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115</v>
      </c>
      <c r="D56" s="18"/>
      <c r="E56" s="18"/>
      <c r="F56" s="18"/>
      <c r="G56" s="18"/>
      <c r="H56" s="18"/>
      <c r="I56" s="37"/>
      <c r="J56" s="18"/>
      <c r="K56" s="18"/>
      <c r="L56" s="18"/>
      <c r="M56" s="18"/>
      <c r="N56" s="18"/>
      <c r="O56" s="37"/>
      <c r="P56" s="18"/>
      <c r="Q56" s="37" t="s">
        <v>116</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117</v>
      </c>
      <c r="D57" s="18"/>
      <c r="E57" s="18"/>
      <c r="F57" s="18"/>
      <c r="G57" s="18"/>
      <c r="H57" s="18"/>
      <c r="I57" s="37"/>
      <c r="J57" s="18"/>
      <c r="K57" s="18"/>
      <c r="L57" s="18"/>
      <c r="M57" s="18"/>
      <c r="N57" s="18"/>
      <c r="O57" s="37"/>
      <c r="P57" s="18"/>
      <c r="Q57" s="37" t="s">
        <v>118</v>
      </c>
      <c r="R57" s="37" t="s">
        <v>119</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AP11" activePane="bottomRight" state="frozen"/>
      <selection pane="topRight"/>
      <selection pane="bottomLeft"/>
      <selection pane="bottomRight" activeCell="FH13" sqref="FH13:FI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666</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120</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666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162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75232</v>
      </c>
      <c r="C11" s="19" t="s">
        <v>121</v>
      </c>
      <c r="D11" s="18"/>
      <c r="E11" s="28">
        <f t="shared" ref="E11:E50" si="0">IF((COUNTA(T11:AC11)&gt;0),(ROUND((AVERAGE(T11:AC11)),0)),"")</f>
        <v>77</v>
      </c>
      <c r="F11" s="28" t="str">
        <f t="shared" ref="F11:F50" si="1">IF(AND(ISNUMBER(E11),E11&gt;=1),IF(E11&lt;=$FD$13,$FE$13,IF(E11&lt;=$FD$14,$FE$14,IF(E11&lt;=$FD$15,$FE$15,IF(E11&lt;=$FD$16,$FE$16,)))), "")</f>
        <v>B</v>
      </c>
      <c r="G11" s="28">
        <f t="shared" ref="G11:G50" si="2">IF((COUNTA(T11:AD11)&gt;0),(ROUND((AVERAGE(T11:AD11)),0)),"")</f>
        <v>77</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1" s="28">
        <f t="shared" ref="K11:K50" si="5">IF((COUNTA(AF11:AO11)&gt;0),AVERAGE(AF11:AO11),"")</f>
        <v>80</v>
      </c>
      <c r="L11" s="28" t="str">
        <f t="shared" ref="L11:L50" si="6">IF(AND(ISNUMBER(K11),K11&gt;=1), IF(K11&lt;=$FD$27,$FE$27,IF(K11&lt;=$FD$28,$FE$28,IF(K11&lt;=$FD$29,$FE$29,IF(K11&lt;=$FD$30,$FE$30,)))), "")</f>
        <v>B</v>
      </c>
      <c r="M11" s="28">
        <f t="shared" ref="M11:M50" si="7">IF((COUNTA(AF11:AO11)&gt;0),AVERAGE(AF11:AO11),"")</f>
        <v>80</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menyajikan perhitungan pendapatan nasional, indeks harga, inflasi namun perlu peningkatan keterampilan membandingkan kebijakan ekonomi moneter dan fiskal</v>
      </c>
      <c r="Q11" s="39" t="s">
        <v>9</v>
      </c>
      <c r="R11" s="39" t="s">
        <v>9</v>
      </c>
      <c r="S11" s="18"/>
      <c r="T11" s="1">
        <v>70</v>
      </c>
      <c r="U11" s="1">
        <v>70</v>
      </c>
      <c r="V11" s="1">
        <v>78</v>
      </c>
      <c r="W11" s="1">
        <v>88</v>
      </c>
      <c r="X11" s="1"/>
      <c r="Y11" s="1"/>
      <c r="Z11" s="1"/>
      <c r="AA11" s="1"/>
      <c r="AB11" s="1"/>
      <c r="AC11" s="1"/>
      <c r="AD11" s="1"/>
      <c r="AE11" s="18"/>
      <c r="AF11" s="1">
        <v>80</v>
      </c>
      <c r="AG11" s="1">
        <v>86</v>
      </c>
      <c r="AH11" s="1">
        <v>84</v>
      </c>
      <c r="AI11" s="1">
        <v>70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75247</v>
      </c>
      <c r="C12" s="19" t="s">
        <v>122</v>
      </c>
      <c r="D12" s="18"/>
      <c r="E12" s="28">
        <f t="shared" si="0"/>
        <v>83</v>
      </c>
      <c r="F12" s="28" t="str">
        <f t="shared" si="1"/>
        <v>B</v>
      </c>
      <c r="G12" s="28">
        <f t="shared" si="2"/>
        <v>83</v>
      </c>
      <c r="H12" s="28" t="str">
        <f t="shared" si="3"/>
        <v>B</v>
      </c>
      <c r="I12" s="36">
        <v>2</v>
      </c>
      <c r="J12"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2" s="28">
        <f t="shared" si="5"/>
        <v>82</v>
      </c>
      <c r="L12" s="28" t="str">
        <f t="shared" si="6"/>
        <v>B</v>
      </c>
      <c r="M12" s="28">
        <f t="shared" si="7"/>
        <v>82</v>
      </c>
      <c r="N12" s="28" t="str">
        <f t="shared" si="8"/>
        <v>B</v>
      </c>
      <c r="O12" s="36">
        <v>2</v>
      </c>
      <c r="P12" s="28" t="str">
        <f t="shared" si="9"/>
        <v>Sangat terampil dalam menyajikan perhitungan pendapatan nasional, indeks harga, inflasi namun perlu peningkatan keterampilan membandingkan kebijakan ekonomi moneter dan fiskal</v>
      </c>
      <c r="Q12" s="39" t="s">
        <v>9</v>
      </c>
      <c r="R12" s="39" t="s">
        <v>8</v>
      </c>
      <c r="S12" s="18"/>
      <c r="T12" s="1">
        <v>82</v>
      </c>
      <c r="U12" s="1">
        <v>78</v>
      </c>
      <c r="V12" s="1">
        <v>82</v>
      </c>
      <c r="W12" s="1">
        <v>88</v>
      </c>
      <c r="X12" s="1"/>
      <c r="Y12" s="1"/>
      <c r="Z12" s="1"/>
      <c r="AA12" s="1"/>
      <c r="AB12" s="1"/>
      <c r="AC12" s="1"/>
      <c r="AD12" s="1"/>
      <c r="AE12" s="18"/>
      <c r="AF12" s="1">
        <v>78</v>
      </c>
      <c r="AG12" s="1">
        <v>80</v>
      </c>
      <c r="AH12" s="1">
        <v>80</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75262</v>
      </c>
      <c r="C13" s="19" t="s">
        <v>123</v>
      </c>
      <c r="D13" s="18"/>
      <c r="E13" s="28">
        <f t="shared" si="0"/>
        <v>80</v>
      </c>
      <c r="F13" s="28" t="str">
        <f t="shared" si="1"/>
        <v>B</v>
      </c>
      <c r="G13" s="28">
        <f t="shared" si="2"/>
        <v>80</v>
      </c>
      <c r="H13" s="28" t="str">
        <f t="shared" si="3"/>
        <v>B</v>
      </c>
      <c r="I13" s="36">
        <v>2</v>
      </c>
      <c r="J13"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3" s="28">
        <f t="shared" si="5"/>
        <v>80.5</v>
      </c>
      <c r="L13" s="28" t="str">
        <f t="shared" si="6"/>
        <v>B</v>
      </c>
      <c r="M13" s="28">
        <f t="shared" si="7"/>
        <v>80.5</v>
      </c>
      <c r="N13" s="28" t="str">
        <f t="shared" si="8"/>
        <v>B</v>
      </c>
      <c r="O13" s="36">
        <v>2</v>
      </c>
      <c r="P13" s="28" t="str">
        <f t="shared" si="9"/>
        <v>Sangat terampil dalam menyajikan perhitungan pendapatan nasional, indeks harga, inflasi namun perlu peningkatan keterampilan membandingkan kebijakan ekonomi moneter dan fiskal</v>
      </c>
      <c r="Q13" s="39" t="s">
        <v>9</v>
      </c>
      <c r="R13" s="39" t="s">
        <v>8</v>
      </c>
      <c r="S13" s="18"/>
      <c r="T13" s="1">
        <v>78</v>
      </c>
      <c r="U13" s="1">
        <v>81</v>
      </c>
      <c r="V13" s="1">
        <v>85</v>
      </c>
      <c r="W13" s="1">
        <v>76</v>
      </c>
      <c r="X13" s="1"/>
      <c r="Y13" s="1"/>
      <c r="Z13" s="1"/>
      <c r="AA13" s="1"/>
      <c r="AB13" s="1"/>
      <c r="AC13" s="1"/>
      <c r="AD13" s="1"/>
      <c r="AE13" s="18"/>
      <c r="AF13" s="1">
        <v>76</v>
      </c>
      <c r="AG13" s="1">
        <v>80</v>
      </c>
      <c r="AH13" s="1">
        <v>78</v>
      </c>
      <c r="AI13" s="1">
        <v>88</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157</v>
      </c>
      <c r="FI13" s="43" t="s">
        <v>68</v>
      </c>
      <c r="FJ13" s="41">
        <v>26941</v>
      </c>
      <c r="FK13" s="41">
        <v>26951</v>
      </c>
    </row>
    <row r="14" spans="1:167" x14ac:dyDescent="0.25">
      <c r="A14" s="19">
        <v>4</v>
      </c>
      <c r="B14" s="19">
        <v>75277</v>
      </c>
      <c r="C14" s="19" t="s">
        <v>124</v>
      </c>
      <c r="D14" s="18"/>
      <c r="E14" s="28">
        <f t="shared" si="0"/>
        <v>83</v>
      </c>
      <c r="F14" s="28" t="str">
        <f t="shared" si="1"/>
        <v>B</v>
      </c>
      <c r="G14" s="28">
        <f t="shared" si="2"/>
        <v>83</v>
      </c>
      <c r="H14" s="28" t="str">
        <f t="shared" si="3"/>
        <v>B</v>
      </c>
      <c r="I14" s="36">
        <v>2</v>
      </c>
      <c r="J14"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4" s="28">
        <f t="shared" si="5"/>
        <v>81.5</v>
      </c>
      <c r="L14" s="28" t="str">
        <f t="shared" si="6"/>
        <v>B</v>
      </c>
      <c r="M14" s="28">
        <f t="shared" si="7"/>
        <v>81.5</v>
      </c>
      <c r="N14" s="28" t="str">
        <f t="shared" si="8"/>
        <v>B</v>
      </c>
      <c r="O14" s="36">
        <v>2</v>
      </c>
      <c r="P14" s="28" t="str">
        <f t="shared" si="9"/>
        <v>Sangat terampil dalam menyajikan perhitungan pendapatan nasional, indeks harga, inflasi namun perlu peningkatan keterampilan membandingkan kebijakan ekonomi moneter dan fiskal</v>
      </c>
      <c r="Q14" s="39" t="s">
        <v>9</v>
      </c>
      <c r="R14" s="39" t="s">
        <v>8</v>
      </c>
      <c r="S14" s="18"/>
      <c r="T14" s="1">
        <v>80</v>
      </c>
      <c r="U14" s="1">
        <v>85</v>
      </c>
      <c r="V14" s="1">
        <v>87</v>
      </c>
      <c r="W14" s="1">
        <v>81</v>
      </c>
      <c r="X14" s="1"/>
      <c r="Y14" s="1"/>
      <c r="Z14" s="1"/>
      <c r="AA14" s="1"/>
      <c r="AB14" s="1"/>
      <c r="AC14" s="1"/>
      <c r="AD14" s="1"/>
      <c r="AE14" s="18"/>
      <c r="AF14" s="1">
        <v>75</v>
      </c>
      <c r="AG14" s="1">
        <v>85</v>
      </c>
      <c r="AH14" s="1">
        <v>76</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75292</v>
      </c>
      <c r="C15" s="19" t="s">
        <v>125</v>
      </c>
      <c r="D15" s="18"/>
      <c r="E15" s="28">
        <f t="shared" si="0"/>
        <v>85</v>
      </c>
      <c r="F15" s="28" t="str">
        <f t="shared" si="1"/>
        <v>A</v>
      </c>
      <c r="G15" s="28">
        <f t="shared" si="2"/>
        <v>85</v>
      </c>
      <c r="H15" s="28" t="str">
        <f t="shared" si="3"/>
        <v>A</v>
      </c>
      <c r="I15" s="36">
        <v>1</v>
      </c>
      <c r="J15" s="28" t="str">
        <f t="shared" si="4"/>
        <v>Memiliki kemampuan dalam menganalisis, pertumbuhan dan pembangunan ekonomi, ketenagakerjaan, indeks harga dan inflasi, kebijakan perekonomian, menjelaskan proses perhitungan penddidikan nasional dan indeks harga</v>
      </c>
      <c r="K15" s="28">
        <f t="shared" si="5"/>
        <v>83</v>
      </c>
      <c r="L15" s="28" t="str">
        <f t="shared" si="6"/>
        <v>B</v>
      </c>
      <c r="M15" s="28">
        <f t="shared" si="7"/>
        <v>83</v>
      </c>
      <c r="N15" s="28" t="str">
        <f t="shared" si="8"/>
        <v>B</v>
      </c>
      <c r="O15" s="36">
        <v>2</v>
      </c>
      <c r="P15" s="28" t="str">
        <f t="shared" si="9"/>
        <v>Sangat terampil dalam menyajikan perhitungan pendapatan nasional, indeks harga, inflasi namun perlu peningkatan keterampilan membandingkan kebijakan ekonomi moneter dan fiskal</v>
      </c>
      <c r="Q15" s="39" t="s">
        <v>8</v>
      </c>
      <c r="R15" s="39" t="s">
        <v>8</v>
      </c>
      <c r="S15" s="18"/>
      <c r="T15" s="1">
        <v>78</v>
      </c>
      <c r="U15" s="1">
        <v>83</v>
      </c>
      <c r="V15" s="1">
        <v>86</v>
      </c>
      <c r="W15" s="1">
        <v>92</v>
      </c>
      <c r="X15" s="1"/>
      <c r="Y15" s="1"/>
      <c r="Z15" s="1"/>
      <c r="AA15" s="1"/>
      <c r="AB15" s="1"/>
      <c r="AC15" s="1"/>
      <c r="AD15" s="1"/>
      <c r="AE15" s="18"/>
      <c r="AF15" s="1">
        <v>80</v>
      </c>
      <c r="AG15" s="1">
        <v>82</v>
      </c>
      <c r="AH15" s="1">
        <v>78</v>
      </c>
      <c r="AI15" s="1">
        <v>92</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158</v>
      </c>
      <c r="FI15" s="43" t="s">
        <v>71</v>
      </c>
      <c r="FJ15" s="41">
        <v>26942</v>
      </c>
      <c r="FK15" s="41">
        <v>26952</v>
      </c>
    </row>
    <row r="16" spans="1:167" x14ac:dyDescent="0.25">
      <c r="A16" s="19">
        <v>6</v>
      </c>
      <c r="B16" s="19">
        <v>75307</v>
      </c>
      <c r="C16" s="19" t="s">
        <v>126</v>
      </c>
      <c r="D16" s="18"/>
      <c r="E16" s="28">
        <f t="shared" si="0"/>
        <v>78</v>
      </c>
      <c r="F16" s="28" t="str">
        <f t="shared" si="1"/>
        <v>B</v>
      </c>
      <c r="G16" s="28">
        <f t="shared" si="2"/>
        <v>78</v>
      </c>
      <c r="H16" s="28" t="str">
        <f t="shared" si="3"/>
        <v>B</v>
      </c>
      <c r="I16" s="36">
        <v>2</v>
      </c>
      <c r="J16"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6" s="28">
        <f t="shared" si="5"/>
        <v>76.5</v>
      </c>
      <c r="L16" s="28" t="str">
        <f t="shared" si="6"/>
        <v>B</v>
      </c>
      <c r="M16" s="28">
        <f t="shared" si="7"/>
        <v>76.5</v>
      </c>
      <c r="N16" s="28" t="str">
        <f t="shared" si="8"/>
        <v>B</v>
      </c>
      <c r="O16" s="36">
        <v>2</v>
      </c>
      <c r="P16" s="28" t="str">
        <f t="shared" si="9"/>
        <v>Sangat terampil dalam menyajikan perhitungan pendapatan nasional, indeks harga, inflasi namun perlu peningkatan keterampilan membandingkan kebijakan ekonomi moneter dan fiskal</v>
      </c>
      <c r="Q16" s="39" t="s">
        <v>9</v>
      </c>
      <c r="R16" s="39" t="s">
        <v>9</v>
      </c>
      <c r="S16" s="18"/>
      <c r="T16" s="1">
        <v>80</v>
      </c>
      <c r="U16" s="1">
        <v>75</v>
      </c>
      <c r="V16" s="1">
        <v>80</v>
      </c>
      <c r="W16" s="1">
        <v>78</v>
      </c>
      <c r="X16" s="1"/>
      <c r="Y16" s="1"/>
      <c r="Z16" s="1"/>
      <c r="AA16" s="1"/>
      <c r="AB16" s="1"/>
      <c r="AC16" s="1"/>
      <c r="AD16" s="1"/>
      <c r="AE16" s="18"/>
      <c r="AF16" s="1">
        <v>76</v>
      </c>
      <c r="AG16" s="1">
        <v>80</v>
      </c>
      <c r="AH16" s="1">
        <v>72</v>
      </c>
      <c r="AI16" s="1">
        <v>78</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75322</v>
      </c>
      <c r="C17" s="19" t="s">
        <v>127</v>
      </c>
      <c r="D17" s="18"/>
      <c r="E17" s="28">
        <f t="shared" si="0"/>
        <v>80</v>
      </c>
      <c r="F17" s="28" t="str">
        <f t="shared" si="1"/>
        <v>B</v>
      </c>
      <c r="G17" s="28">
        <f t="shared" si="2"/>
        <v>80</v>
      </c>
      <c r="H17" s="28" t="str">
        <f t="shared" si="3"/>
        <v>B</v>
      </c>
      <c r="I17" s="36">
        <v>2</v>
      </c>
      <c r="J17"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7" s="28">
        <f t="shared" si="5"/>
        <v>79.25</v>
      </c>
      <c r="L17" s="28" t="str">
        <f t="shared" si="6"/>
        <v>B</v>
      </c>
      <c r="M17" s="28">
        <f t="shared" si="7"/>
        <v>79.25</v>
      </c>
      <c r="N17" s="28" t="str">
        <f t="shared" si="8"/>
        <v>B</v>
      </c>
      <c r="O17" s="36">
        <v>2</v>
      </c>
      <c r="P17" s="28" t="str">
        <f t="shared" si="9"/>
        <v>Sangat terampil dalam menyajikan perhitungan pendapatan nasional, indeks harga, inflasi namun perlu peningkatan keterampilan membandingkan kebijakan ekonomi moneter dan fiskal</v>
      </c>
      <c r="Q17" s="39" t="s">
        <v>9</v>
      </c>
      <c r="R17" s="39" t="s">
        <v>9</v>
      </c>
      <c r="S17" s="18"/>
      <c r="T17" s="1">
        <v>82</v>
      </c>
      <c r="U17" s="1">
        <v>82</v>
      </c>
      <c r="V17" s="1">
        <v>78</v>
      </c>
      <c r="W17" s="1">
        <v>76</v>
      </c>
      <c r="X17" s="1"/>
      <c r="Y17" s="1"/>
      <c r="Z17" s="1"/>
      <c r="AA17" s="1"/>
      <c r="AB17" s="1"/>
      <c r="AC17" s="1"/>
      <c r="AD17" s="1"/>
      <c r="AE17" s="18"/>
      <c r="AF17" s="1">
        <v>80</v>
      </c>
      <c r="AG17" s="1">
        <v>82</v>
      </c>
      <c r="AH17" s="1">
        <v>75</v>
      </c>
      <c r="AI17" s="1">
        <v>80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159</v>
      </c>
      <c r="FI17" s="43" t="s">
        <v>74</v>
      </c>
      <c r="FJ17" s="41">
        <v>26943</v>
      </c>
      <c r="FK17" s="41">
        <v>26953</v>
      </c>
    </row>
    <row r="18" spans="1:167" x14ac:dyDescent="0.25">
      <c r="A18" s="19">
        <v>8</v>
      </c>
      <c r="B18" s="19">
        <v>75337</v>
      </c>
      <c r="C18" s="19" t="s">
        <v>128</v>
      </c>
      <c r="D18" s="18"/>
      <c r="E18" s="28">
        <f t="shared" si="0"/>
        <v>78</v>
      </c>
      <c r="F18" s="28" t="str">
        <f t="shared" si="1"/>
        <v>B</v>
      </c>
      <c r="G18" s="28">
        <f t="shared" si="2"/>
        <v>78</v>
      </c>
      <c r="H18" s="28" t="str">
        <f t="shared" si="3"/>
        <v>B</v>
      </c>
      <c r="I18" s="36">
        <v>2</v>
      </c>
      <c r="J18"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8" s="28">
        <f t="shared" si="5"/>
        <v>77</v>
      </c>
      <c r="L18" s="28" t="str">
        <f t="shared" si="6"/>
        <v>B</v>
      </c>
      <c r="M18" s="28">
        <f t="shared" si="7"/>
        <v>77</v>
      </c>
      <c r="N18" s="28" t="str">
        <f t="shared" si="8"/>
        <v>B</v>
      </c>
      <c r="O18" s="36">
        <v>2</v>
      </c>
      <c r="P18" s="28" t="str">
        <f t="shared" si="9"/>
        <v>Sangat terampil dalam menyajikan perhitungan pendapatan nasional, indeks harga, inflasi namun perlu peningkatan keterampilan membandingkan kebijakan ekonomi moneter dan fiskal</v>
      </c>
      <c r="Q18" s="39" t="s">
        <v>9</v>
      </c>
      <c r="R18" s="39" t="s">
        <v>9</v>
      </c>
      <c r="S18" s="18"/>
      <c r="T18" s="1">
        <v>78</v>
      </c>
      <c r="U18" s="1">
        <v>75</v>
      </c>
      <c r="V18" s="1">
        <v>85</v>
      </c>
      <c r="W18" s="1">
        <v>75</v>
      </c>
      <c r="X18" s="1"/>
      <c r="Y18" s="1"/>
      <c r="Z18" s="1"/>
      <c r="AA18" s="1"/>
      <c r="AB18" s="1"/>
      <c r="AC18" s="1"/>
      <c r="AD18" s="1"/>
      <c r="AE18" s="18"/>
      <c r="AF18" s="1">
        <v>76</v>
      </c>
      <c r="AG18" s="1">
        <v>75</v>
      </c>
      <c r="AH18" s="1">
        <v>77</v>
      </c>
      <c r="AI18" s="1">
        <v>80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75352</v>
      </c>
      <c r="C19" s="19" t="s">
        <v>129</v>
      </c>
      <c r="D19" s="18"/>
      <c r="E19" s="28">
        <f t="shared" si="0"/>
        <v>80</v>
      </c>
      <c r="F19" s="28" t="str">
        <f t="shared" si="1"/>
        <v>B</v>
      </c>
      <c r="G19" s="28">
        <f t="shared" si="2"/>
        <v>80</v>
      </c>
      <c r="H19" s="28" t="str">
        <f t="shared" si="3"/>
        <v>B</v>
      </c>
      <c r="I19" s="36">
        <v>2</v>
      </c>
      <c r="J19"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19" s="28">
        <f t="shared" si="5"/>
        <v>78.25</v>
      </c>
      <c r="L19" s="28" t="str">
        <f t="shared" si="6"/>
        <v>B</v>
      </c>
      <c r="M19" s="28">
        <f t="shared" si="7"/>
        <v>78.25</v>
      </c>
      <c r="N19" s="28" t="str">
        <f t="shared" si="8"/>
        <v>B</v>
      </c>
      <c r="O19" s="36">
        <v>2</v>
      </c>
      <c r="P19" s="28" t="str">
        <f t="shared" si="9"/>
        <v>Sangat terampil dalam menyajikan perhitungan pendapatan nasional, indeks harga, inflasi namun perlu peningkatan keterampilan membandingkan kebijakan ekonomi moneter dan fiskal</v>
      </c>
      <c r="Q19" s="39" t="s">
        <v>9</v>
      </c>
      <c r="R19" s="39" t="s">
        <v>9</v>
      </c>
      <c r="S19" s="18"/>
      <c r="T19" s="1">
        <v>78</v>
      </c>
      <c r="U19" s="1">
        <v>82</v>
      </c>
      <c r="V19" s="1">
        <v>88</v>
      </c>
      <c r="W19" s="1">
        <v>70</v>
      </c>
      <c r="X19" s="1"/>
      <c r="Y19" s="1"/>
      <c r="Z19" s="1"/>
      <c r="AA19" s="1"/>
      <c r="AB19" s="1"/>
      <c r="AC19" s="1"/>
      <c r="AD19" s="1"/>
      <c r="AE19" s="18"/>
      <c r="AF19" s="1">
        <v>78</v>
      </c>
      <c r="AG19" s="1">
        <v>80</v>
      </c>
      <c r="AH19" s="1">
        <v>75</v>
      </c>
      <c r="AI19" s="1">
        <v>80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77</v>
      </c>
      <c r="FI19" s="43" t="s">
        <v>78</v>
      </c>
      <c r="FJ19" s="41">
        <v>26944</v>
      </c>
      <c r="FK19" s="41">
        <v>26954</v>
      </c>
    </row>
    <row r="20" spans="1:167" x14ac:dyDescent="0.25">
      <c r="A20" s="19">
        <v>10</v>
      </c>
      <c r="B20" s="19">
        <v>75367</v>
      </c>
      <c r="C20" s="19" t="s">
        <v>130</v>
      </c>
      <c r="D20" s="18"/>
      <c r="E20" s="28">
        <f t="shared" si="0"/>
        <v>81</v>
      </c>
      <c r="F20" s="28" t="str">
        <f t="shared" si="1"/>
        <v>B</v>
      </c>
      <c r="G20" s="28">
        <f t="shared" si="2"/>
        <v>81</v>
      </c>
      <c r="H20" s="28" t="str">
        <f t="shared" si="3"/>
        <v>B</v>
      </c>
      <c r="I20" s="36">
        <v>2</v>
      </c>
      <c r="J20"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0" s="28">
        <f t="shared" si="5"/>
        <v>80.25</v>
      </c>
      <c r="L20" s="28" t="str">
        <f t="shared" si="6"/>
        <v>B</v>
      </c>
      <c r="M20" s="28">
        <f t="shared" si="7"/>
        <v>80.25</v>
      </c>
      <c r="N20" s="28" t="str">
        <f t="shared" si="8"/>
        <v>B</v>
      </c>
      <c r="O20" s="36">
        <v>2</v>
      </c>
      <c r="P20" s="28" t="str">
        <f t="shared" si="9"/>
        <v>Sangat terampil dalam menyajikan perhitungan pendapatan nasional, indeks harga, inflasi namun perlu peningkatan keterampilan membandingkan kebijakan ekonomi moneter dan fiskal</v>
      </c>
      <c r="Q20" s="39" t="s">
        <v>9</v>
      </c>
      <c r="R20" s="39" t="s">
        <v>8</v>
      </c>
      <c r="S20" s="18"/>
      <c r="T20" s="1">
        <v>82</v>
      </c>
      <c r="U20" s="1">
        <v>85</v>
      </c>
      <c r="V20" s="1">
        <v>86</v>
      </c>
      <c r="W20" s="1">
        <v>70</v>
      </c>
      <c r="X20" s="1"/>
      <c r="Y20" s="1"/>
      <c r="Z20" s="1"/>
      <c r="AA20" s="1"/>
      <c r="AB20" s="1"/>
      <c r="AC20" s="1"/>
      <c r="AD20" s="1"/>
      <c r="AE20" s="18"/>
      <c r="AF20" s="1">
        <v>72</v>
      </c>
      <c r="AG20" s="1">
        <v>85</v>
      </c>
      <c r="AH20" s="1">
        <v>76</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75382</v>
      </c>
      <c r="C21" s="19" t="s">
        <v>131</v>
      </c>
      <c r="D21" s="18"/>
      <c r="E21" s="28">
        <f t="shared" si="0"/>
        <v>81</v>
      </c>
      <c r="F21" s="28" t="str">
        <f t="shared" si="1"/>
        <v>B</v>
      </c>
      <c r="G21" s="28">
        <f t="shared" si="2"/>
        <v>81</v>
      </c>
      <c r="H21" s="28" t="str">
        <f t="shared" si="3"/>
        <v>B</v>
      </c>
      <c r="I21" s="36">
        <v>2</v>
      </c>
      <c r="J21"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1" s="28">
        <f t="shared" si="5"/>
        <v>80.5</v>
      </c>
      <c r="L21" s="28" t="str">
        <f t="shared" si="6"/>
        <v>B</v>
      </c>
      <c r="M21" s="28">
        <f t="shared" si="7"/>
        <v>80.5</v>
      </c>
      <c r="N21" s="28" t="str">
        <f t="shared" si="8"/>
        <v>B</v>
      </c>
      <c r="O21" s="36">
        <v>2</v>
      </c>
      <c r="P21" s="28" t="str">
        <f t="shared" si="9"/>
        <v>Sangat terampil dalam menyajikan perhitungan pendapatan nasional, indeks harga, inflasi namun perlu peningkatan keterampilan membandingkan kebijakan ekonomi moneter dan fiskal</v>
      </c>
      <c r="Q21" s="39" t="s">
        <v>9</v>
      </c>
      <c r="R21" s="39" t="s">
        <v>8</v>
      </c>
      <c r="S21" s="18"/>
      <c r="T21" s="1">
        <v>80</v>
      </c>
      <c r="U21" s="1">
        <v>85</v>
      </c>
      <c r="V21" s="1">
        <v>82</v>
      </c>
      <c r="W21" s="1">
        <v>77</v>
      </c>
      <c r="X21" s="1"/>
      <c r="Y21" s="1"/>
      <c r="Z21" s="1"/>
      <c r="AA21" s="1"/>
      <c r="AB21" s="1"/>
      <c r="AC21" s="1"/>
      <c r="AD21" s="1"/>
      <c r="AE21" s="18"/>
      <c r="AF21" s="1">
        <v>75</v>
      </c>
      <c r="AG21" s="1">
        <v>85</v>
      </c>
      <c r="AH21" s="1">
        <v>80</v>
      </c>
      <c r="AI21" s="1">
        <v>82</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26945</v>
      </c>
      <c r="FK21" s="41">
        <v>26955</v>
      </c>
    </row>
    <row r="22" spans="1:167" x14ac:dyDescent="0.25">
      <c r="A22" s="19">
        <v>12</v>
      </c>
      <c r="B22" s="19">
        <v>75397</v>
      </c>
      <c r="C22" s="19" t="s">
        <v>132</v>
      </c>
      <c r="D22" s="18"/>
      <c r="E22" s="28">
        <f t="shared" si="0"/>
        <v>79</v>
      </c>
      <c r="F22" s="28" t="str">
        <f t="shared" si="1"/>
        <v>B</v>
      </c>
      <c r="G22" s="28">
        <f t="shared" si="2"/>
        <v>79</v>
      </c>
      <c r="H22" s="28" t="str">
        <f t="shared" si="3"/>
        <v>B</v>
      </c>
      <c r="I22" s="36">
        <v>2</v>
      </c>
      <c r="J22"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2" s="28">
        <f t="shared" si="5"/>
        <v>78.25</v>
      </c>
      <c r="L22" s="28" t="str">
        <f t="shared" si="6"/>
        <v>B</v>
      </c>
      <c r="M22" s="28">
        <f t="shared" si="7"/>
        <v>78.25</v>
      </c>
      <c r="N22" s="28" t="str">
        <f t="shared" si="8"/>
        <v>B</v>
      </c>
      <c r="O22" s="36">
        <v>2</v>
      </c>
      <c r="P22" s="28" t="str">
        <f t="shared" si="9"/>
        <v>Sangat terampil dalam menyajikan perhitungan pendapatan nasional, indeks harga, inflasi namun perlu peningkatan keterampilan membandingkan kebijakan ekonomi moneter dan fiskal</v>
      </c>
      <c r="Q22" s="39" t="s">
        <v>9</v>
      </c>
      <c r="R22" s="39" t="s">
        <v>9</v>
      </c>
      <c r="S22" s="18"/>
      <c r="T22" s="1">
        <v>80</v>
      </c>
      <c r="U22" s="1">
        <v>75</v>
      </c>
      <c r="V22" s="1">
        <v>90</v>
      </c>
      <c r="W22" s="1">
        <v>69</v>
      </c>
      <c r="X22" s="1"/>
      <c r="Y22" s="1"/>
      <c r="Z22" s="1"/>
      <c r="AA22" s="1"/>
      <c r="AB22" s="1"/>
      <c r="AC22" s="1"/>
      <c r="AD22" s="1"/>
      <c r="AE22" s="18"/>
      <c r="AF22" s="1">
        <v>76</v>
      </c>
      <c r="AG22" s="1">
        <v>78</v>
      </c>
      <c r="AH22" s="1">
        <v>75</v>
      </c>
      <c r="AI22" s="1">
        <v>84</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75412</v>
      </c>
      <c r="C23" s="19" t="s">
        <v>133</v>
      </c>
      <c r="D23" s="18"/>
      <c r="E23" s="28">
        <f t="shared" si="0"/>
        <v>88</v>
      </c>
      <c r="F23" s="28" t="str">
        <f t="shared" si="1"/>
        <v>A</v>
      </c>
      <c r="G23" s="28">
        <f t="shared" si="2"/>
        <v>88</v>
      </c>
      <c r="H23" s="28" t="str">
        <f t="shared" si="3"/>
        <v>A</v>
      </c>
      <c r="I23" s="36">
        <v>1</v>
      </c>
      <c r="J23" s="28" t="str">
        <f t="shared" si="4"/>
        <v>Memiliki kemampuan dalam menganalisis, pertumbuhan dan pembangunan ekonomi, ketenagakerjaan, indeks harga dan inflasi, kebijakan perekonomian, menjelaskan proses perhitungan penddidikan nasional dan indeks harga</v>
      </c>
      <c r="K23" s="28">
        <f t="shared" si="5"/>
        <v>87</v>
      </c>
      <c r="L23" s="28" t="str">
        <f t="shared" si="6"/>
        <v>A</v>
      </c>
      <c r="M23" s="28">
        <f t="shared" si="7"/>
        <v>87</v>
      </c>
      <c r="N23" s="28" t="str">
        <f t="shared" si="8"/>
        <v>A</v>
      </c>
      <c r="O23" s="36">
        <v>1</v>
      </c>
      <c r="P23" s="28" t="str">
        <f t="shared" si="9"/>
        <v>Sangat terampil dalam menyajikan perhitungan pendapatan nasional, indeks harga, inflasi dan membandingkan kebijakan ekonomi moneter dan fiskal</v>
      </c>
      <c r="Q23" s="39" t="s">
        <v>8</v>
      </c>
      <c r="R23" s="39" t="s">
        <v>8</v>
      </c>
      <c r="S23" s="18"/>
      <c r="T23" s="1">
        <v>85</v>
      </c>
      <c r="U23" s="1">
        <v>80</v>
      </c>
      <c r="V23" s="1">
        <v>87</v>
      </c>
      <c r="W23" s="1">
        <v>98</v>
      </c>
      <c r="X23" s="1"/>
      <c r="Y23" s="1"/>
      <c r="Z23" s="1"/>
      <c r="AA23" s="1"/>
      <c r="AB23" s="1"/>
      <c r="AC23" s="1"/>
      <c r="AD23" s="1"/>
      <c r="AE23" s="18"/>
      <c r="AF23" s="1">
        <v>80</v>
      </c>
      <c r="AG23" s="1">
        <v>90</v>
      </c>
      <c r="AH23" s="1">
        <v>88</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26946</v>
      </c>
      <c r="FK23" s="41">
        <v>26956</v>
      </c>
    </row>
    <row r="24" spans="1:167" x14ac:dyDescent="0.25">
      <c r="A24" s="19">
        <v>14</v>
      </c>
      <c r="B24" s="19">
        <v>75427</v>
      </c>
      <c r="C24" s="19" t="s">
        <v>134</v>
      </c>
      <c r="D24" s="18"/>
      <c r="E24" s="28">
        <f t="shared" si="0"/>
        <v>88</v>
      </c>
      <c r="F24" s="28" t="str">
        <f t="shared" si="1"/>
        <v>A</v>
      </c>
      <c r="G24" s="28">
        <f t="shared" si="2"/>
        <v>88</v>
      </c>
      <c r="H24" s="28" t="str">
        <f t="shared" si="3"/>
        <v>A</v>
      </c>
      <c r="I24" s="36">
        <v>1</v>
      </c>
      <c r="J24" s="28" t="str">
        <f t="shared" si="4"/>
        <v>Memiliki kemampuan dalam menganalisis, pertumbuhan dan pembangunan ekonomi, ketenagakerjaan, indeks harga dan inflasi, kebijakan perekonomian, menjelaskan proses perhitungan penddidikan nasional dan indeks harga</v>
      </c>
      <c r="K24" s="28">
        <f t="shared" si="5"/>
        <v>86.75</v>
      </c>
      <c r="L24" s="28" t="str">
        <f t="shared" si="6"/>
        <v>A</v>
      </c>
      <c r="M24" s="28">
        <f t="shared" si="7"/>
        <v>86.75</v>
      </c>
      <c r="N24" s="28" t="str">
        <f t="shared" si="8"/>
        <v>A</v>
      </c>
      <c r="O24" s="36">
        <v>1</v>
      </c>
      <c r="P24" s="28" t="str">
        <f t="shared" si="9"/>
        <v>Sangat terampil dalam menyajikan perhitungan pendapatan nasional, indeks harga, inflasi dan membandingkan kebijakan ekonomi moneter dan fiskal</v>
      </c>
      <c r="Q24" s="39" t="s">
        <v>8</v>
      </c>
      <c r="R24" s="39" t="s">
        <v>8</v>
      </c>
      <c r="S24" s="18"/>
      <c r="T24" s="1">
        <v>78</v>
      </c>
      <c r="U24" s="1">
        <v>88</v>
      </c>
      <c r="V24" s="1">
        <v>90</v>
      </c>
      <c r="W24" s="1">
        <v>96</v>
      </c>
      <c r="X24" s="1"/>
      <c r="Y24" s="1"/>
      <c r="Z24" s="1"/>
      <c r="AA24" s="1"/>
      <c r="AB24" s="1"/>
      <c r="AC24" s="1"/>
      <c r="AD24" s="1"/>
      <c r="AE24" s="18"/>
      <c r="AF24" s="1">
        <v>80</v>
      </c>
      <c r="AG24" s="1">
        <v>90</v>
      </c>
      <c r="AH24" s="1">
        <v>85</v>
      </c>
      <c r="AI24" s="1">
        <v>92</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75442</v>
      </c>
      <c r="C25" s="19" t="s">
        <v>135</v>
      </c>
      <c r="D25" s="18"/>
      <c r="E25" s="28">
        <f t="shared" si="0"/>
        <v>73</v>
      </c>
      <c r="F25" s="28" t="str">
        <f t="shared" si="1"/>
        <v>C</v>
      </c>
      <c r="G25" s="28">
        <f t="shared" si="2"/>
        <v>73</v>
      </c>
      <c r="H25" s="28" t="str">
        <f t="shared" si="3"/>
        <v>C</v>
      </c>
      <c r="I25" s="36">
        <v>3</v>
      </c>
      <c r="J25" s="28" t="str">
        <f t="shared" si="4"/>
        <v xml:space="preserve">Memilki kemampuan dalam menganalisis konsep pendidikan nasional, pertumbuhan dan pembangunan ekonomi, ketenagakerjaan, menjelaskan proses perhitungan pendidikan nasional dan indeks harga, namun perlu peningkatan pemahaman indeks harga, inflasi dan kebijakan perekonomian </v>
      </c>
      <c r="K25" s="28">
        <f t="shared" si="5"/>
        <v>74.25</v>
      </c>
      <c r="L25" s="28" t="str">
        <f t="shared" si="6"/>
        <v>C</v>
      </c>
      <c r="M25" s="28">
        <f t="shared" si="7"/>
        <v>74.25</v>
      </c>
      <c r="N25" s="28" t="str">
        <f t="shared" si="8"/>
        <v>C</v>
      </c>
      <c r="O25" s="36">
        <v>3</v>
      </c>
      <c r="P25" s="28" t="str">
        <f t="shared" si="9"/>
        <v>Sangat terampil dalam menyajikan perhitungan pendapatan nasional dan inflasi namun perlu peningkatan keterampilan perhitungan indeks harga, membandingkan kebijakan ekonomi moneter dan fiskal</v>
      </c>
      <c r="Q25" s="39" t="s">
        <v>9</v>
      </c>
      <c r="R25" s="39" t="s">
        <v>9</v>
      </c>
      <c r="S25" s="18"/>
      <c r="T25" s="1">
        <v>78</v>
      </c>
      <c r="U25" s="1">
        <v>76</v>
      </c>
      <c r="V25" s="1">
        <v>70</v>
      </c>
      <c r="W25" s="1">
        <v>69</v>
      </c>
      <c r="X25" s="1"/>
      <c r="Y25" s="1"/>
      <c r="Z25" s="1"/>
      <c r="AA25" s="1"/>
      <c r="AB25" s="1"/>
      <c r="AC25" s="1"/>
      <c r="AD25" s="1"/>
      <c r="AE25" s="18"/>
      <c r="AF25" s="1">
        <v>76</v>
      </c>
      <c r="AG25" s="1">
        <v>75</v>
      </c>
      <c r="AH25" s="1">
        <v>70</v>
      </c>
      <c r="AI25" s="1">
        <v>76</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85</v>
      </c>
      <c r="FD25" s="68"/>
      <c r="FE25" s="68"/>
      <c r="FG25" s="42">
        <v>7</v>
      </c>
      <c r="FH25" s="43"/>
      <c r="FI25" s="43"/>
      <c r="FJ25" s="41">
        <v>26947</v>
      </c>
      <c r="FK25" s="41">
        <v>26957</v>
      </c>
    </row>
    <row r="26" spans="1:167" x14ac:dyDescent="0.25">
      <c r="A26" s="19">
        <v>16</v>
      </c>
      <c r="B26" s="19">
        <v>75457</v>
      </c>
      <c r="C26" s="19" t="s">
        <v>136</v>
      </c>
      <c r="D26" s="18"/>
      <c r="E26" s="28">
        <f t="shared" si="0"/>
        <v>88</v>
      </c>
      <c r="F26" s="28" t="str">
        <f t="shared" si="1"/>
        <v>A</v>
      </c>
      <c r="G26" s="28">
        <f t="shared" si="2"/>
        <v>88</v>
      </c>
      <c r="H26" s="28" t="str">
        <f t="shared" si="3"/>
        <v>A</v>
      </c>
      <c r="I26" s="36">
        <v>1</v>
      </c>
      <c r="J26" s="28" t="str">
        <f t="shared" si="4"/>
        <v>Memiliki kemampuan dalam menganalisis, pertumbuhan dan pembangunan ekonomi, ketenagakerjaan, indeks harga dan inflasi, kebijakan perekonomian, menjelaskan proses perhitungan penddidikan nasional dan indeks harga</v>
      </c>
      <c r="K26" s="28">
        <f t="shared" si="5"/>
        <v>86.75</v>
      </c>
      <c r="L26" s="28" t="str">
        <f t="shared" si="6"/>
        <v>A</v>
      </c>
      <c r="M26" s="28">
        <f t="shared" si="7"/>
        <v>86.75</v>
      </c>
      <c r="N26" s="28" t="str">
        <f t="shared" si="8"/>
        <v>A</v>
      </c>
      <c r="O26" s="36">
        <v>1</v>
      </c>
      <c r="P26" s="28" t="str">
        <f t="shared" si="9"/>
        <v>Sangat terampil dalam menyajikan perhitungan pendapatan nasional, indeks harga, inflasi dan membandingkan kebijakan ekonomi moneter dan fiskal</v>
      </c>
      <c r="Q26" s="39" t="s">
        <v>8</v>
      </c>
      <c r="R26" s="39" t="s">
        <v>8</v>
      </c>
      <c r="S26" s="18"/>
      <c r="T26" s="1">
        <v>80</v>
      </c>
      <c r="U26" s="1">
        <v>90</v>
      </c>
      <c r="V26" s="1">
        <v>92</v>
      </c>
      <c r="W26" s="1">
        <v>89</v>
      </c>
      <c r="X26" s="1"/>
      <c r="Y26" s="1"/>
      <c r="Z26" s="1"/>
      <c r="AA26" s="1"/>
      <c r="AB26" s="1"/>
      <c r="AC26" s="1"/>
      <c r="AD26" s="1"/>
      <c r="AE26" s="18"/>
      <c r="AF26" s="1">
        <v>80</v>
      </c>
      <c r="AG26" s="1">
        <v>90</v>
      </c>
      <c r="AH26" s="1">
        <v>85</v>
      </c>
      <c r="AI26" s="1">
        <v>92</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75472</v>
      </c>
      <c r="C27" s="19" t="s">
        <v>137</v>
      </c>
      <c r="D27" s="18"/>
      <c r="E27" s="28">
        <f t="shared" si="0"/>
        <v>77</v>
      </c>
      <c r="F27" s="28" t="str">
        <f t="shared" si="1"/>
        <v>B</v>
      </c>
      <c r="G27" s="28">
        <f t="shared" si="2"/>
        <v>77</v>
      </c>
      <c r="H27" s="28" t="str">
        <f t="shared" si="3"/>
        <v>B</v>
      </c>
      <c r="I27" s="36">
        <v>2</v>
      </c>
      <c r="J27"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7" s="28">
        <f t="shared" si="5"/>
        <v>76.75</v>
      </c>
      <c r="L27" s="28" t="str">
        <f t="shared" si="6"/>
        <v>B</v>
      </c>
      <c r="M27" s="28">
        <f t="shared" si="7"/>
        <v>76.75</v>
      </c>
      <c r="N27" s="28" t="str">
        <f t="shared" si="8"/>
        <v>B</v>
      </c>
      <c r="O27" s="36">
        <v>2</v>
      </c>
      <c r="P27" s="28" t="str">
        <f t="shared" si="9"/>
        <v>Sangat terampil dalam menyajikan perhitungan pendapatan nasional, indeks harga, inflasi namun perlu peningkatan keterampilan membandingkan kebijakan ekonomi moneter dan fiskal</v>
      </c>
      <c r="Q27" s="39" t="s">
        <v>9</v>
      </c>
      <c r="R27" s="39" t="s">
        <v>9</v>
      </c>
      <c r="S27" s="18"/>
      <c r="T27" s="1">
        <v>76</v>
      </c>
      <c r="U27" s="1">
        <v>80</v>
      </c>
      <c r="V27" s="1">
        <v>75</v>
      </c>
      <c r="W27" s="1">
        <v>76</v>
      </c>
      <c r="X27" s="1"/>
      <c r="Y27" s="1"/>
      <c r="Z27" s="1"/>
      <c r="AA27" s="1"/>
      <c r="AB27" s="1"/>
      <c r="AC27" s="1"/>
      <c r="AD27" s="1"/>
      <c r="AE27" s="18"/>
      <c r="AF27" s="1">
        <v>72</v>
      </c>
      <c r="AG27" s="1">
        <v>80</v>
      </c>
      <c r="AH27" s="1">
        <v>75</v>
      </c>
      <c r="AI27" s="1">
        <v>80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26948</v>
      </c>
      <c r="FK27" s="41">
        <v>26958</v>
      </c>
    </row>
    <row r="28" spans="1:167" x14ac:dyDescent="0.25">
      <c r="A28" s="19">
        <v>18</v>
      </c>
      <c r="B28" s="19">
        <v>75487</v>
      </c>
      <c r="C28" s="19" t="s">
        <v>138</v>
      </c>
      <c r="D28" s="18"/>
      <c r="E28" s="28">
        <f t="shared" si="0"/>
        <v>79</v>
      </c>
      <c r="F28" s="28" t="str">
        <f t="shared" si="1"/>
        <v>B</v>
      </c>
      <c r="G28" s="28">
        <f t="shared" si="2"/>
        <v>79</v>
      </c>
      <c r="H28" s="28" t="str">
        <f t="shared" si="3"/>
        <v>B</v>
      </c>
      <c r="I28" s="36">
        <v>2</v>
      </c>
      <c r="J28"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8" s="28">
        <f t="shared" si="5"/>
        <v>78.75</v>
      </c>
      <c r="L28" s="28" t="str">
        <f t="shared" si="6"/>
        <v>B</v>
      </c>
      <c r="M28" s="28">
        <f t="shared" si="7"/>
        <v>78.75</v>
      </c>
      <c r="N28" s="28" t="str">
        <f t="shared" si="8"/>
        <v>B</v>
      </c>
      <c r="O28" s="36">
        <v>2</v>
      </c>
      <c r="P28" s="28" t="str">
        <f t="shared" si="9"/>
        <v>Sangat terampil dalam menyajikan perhitungan pendapatan nasional, indeks harga, inflasi namun perlu peningkatan keterampilan membandingkan kebijakan ekonomi moneter dan fiskal</v>
      </c>
      <c r="Q28" s="39" t="s">
        <v>9</v>
      </c>
      <c r="R28" s="39" t="s">
        <v>8</v>
      </c>
      <c r="S28" s="18"/>
      <c r="T28" s="1">
        <v>72</v>
      </c>
      <c r="U28" s="1">
        <v>83</v>
      </c>
      <c r="V28" s="1">
        <v>80</v>
      </c>
      <c r="W28" s="1">
        <v>80</v>
      </c>
      <c r="X28" s="1"/>
      <c r="Y28" s="1"/>
      <c r="Z28" s="1"/>
      <c r="AA28" s="1"/>
      <c r="AB28" s="1"/>
      <c r="AC28" s="1"/>
      <c r="AD28" s="1"/>
      <c r="AE28" s="18"/>
      <c r="AF28" s="1">
        <v>72</v>
      </c>
      <c r="AG28" s="1">
        <v>80</v>
      </c>
      <c r="AH28" s="1">
        <v>75</v>
      </c>
      <c r="AI28" s="1">
        <v>88</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75502</v>
      </c>
      <c r="C29" s="19" t="s">
        <v>139</v>
      </c>
      <c r="D29" s="18"/>
      <c r="E29" s="28">
        <f t="shared" si="0"/>
        <v>78</v>
      </c>
      <c r="F29" s="28" t="str">
        <f t="shared" si="1"/>
        <v>B</v>
      </c>
      <c r="G29" s="28">
        <f t="shared" si="2"/>
        <v>78</v>
      </c>
      <c r="H29" s="28" t="str">
        <f t="shared" si="3"/>
        <v>B</v>
      </c>
      <c r="I29" s="36">
        <v>2</v>
      </c>
      <c r="J29"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29" s="28">
        <f t="shared" si="5"/>
        <v>77.5</v>
      </c>
      <c r="L29" s="28" t="str">
        <f t="shared" si="6"/>
        <v>B</v>
      </c>
      <c r="M29" s="28">
        <f t="shared" si="7"/>
        <v>77.5</v>
      </c>
      <c r="N29" s="28" t="str">
        <f t="shared" si="8"/>
        <v>B</v>
      </c>
      <c r="O29" s="36">
        <v>2</v>
      </c>
      <c r="P29" s="28" t="str">
        <f t="shared" si="9"/>
        <v>Sangat terampil dalam menyajikan perhitungan pendapatan nasional, indeks harga, inflasi namun perlu peningkatan keterampilan membandingkan kebijakan ekonomi moneter dan fiskal</v>
      </c>
      <c r="Q29" s="39" t="s">
        <v>9</v>
      </c>
      <c r="R29" s="39" t="s">
        <v>9</v>
      </c>
      <c r="S29" s="18"/>
      <c r="T29" s="1">
        <v>72</v>
      </c>
      <c r="U29" s="1">
        <v>75</v>
      </c>
      <c r="V29" s="1">
        <v>82</v>
      </c>
      <c r="W29" s="1">
        <v>84</v>
      </c>
      <c r="X29" s="1"/>
      <c r="Y29" s="1"/>
      <c r="Z29" s="1"/>
      <c r="AA29" s="1"/>
      <c r="AB29" s="1"/>
      <c r="AC29" s="1"/>
      <c r="AD29" s="1"/>
      <c r="AE29" s="18"/>
      <c r="AF29" s="1">
        <v>75</v>
      </c>
      <c r="AG29" s="1">
        <v>75</v>
      </c>
      <c r="AH29" s="1">
        <v>72</v>
      </c>
      <c r="AI29" s="1">
        <v>88</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26949</v>
      </c>
      <c r="FK29" s="41">
        <v>26959</v>
      </c>
    </row>
    <row r="30" spans="1:167" x14ac:dyDescent="0.25">
      <c r="A30" s="19">
        <v>20</v>
      </c>
      <c r="B30" s="19">
        <v>75517</v>
      </c>
      <c r="C30" s="19" t="s">
        <v>140</v>
      </c>
      <c r="D30" s="18"/>
      <c r="E30" s="28">
        <f t="shared" si="0"/>
        <v>84</v>
      </c>
      <c r="F30" s="28" t="str">
        <f t="shared" si="1"/>
        <v>B</v>
      </c>
      <c r="G30" s="28">
        <f t="shared" si="2"/>
        <v>84</v>
      </c>
      <c r="H30" s="28" t="str">
        <f t="shared" si="3"/>
        <v>B</v>
      </c>
      <c r="I30" s="36">
        <v>2</v>
      </c>
      <c r="J30"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0" s="28">
        <f t="shared" si="5"/>
        <v>79.75</v>
      </c>
      <c r="L30" s="28" t="str">
        <f t="shared" si="6"/>
        <v>B</v>
      </c>
      <c r="M30" s="28">
        <f t="shared" si="7"/>
        <v>79.75</v>
      </c>
      <c r="N30" s="28" t="str">
        <f t="shared" si="8"/>
        <v>B</v>
      </c>
      <c r="O30" s="36">
        <v>2</v>
      </c>
      <c r="P30" s="28" t="str">
        <f t="shared" si="9"/>
        <v>Sangat terampil dalam menyajikan perhitungan pendapatan nasional, indeks harga, inflasi namun perlu peningkatan keterampilan membandingkan kebijakan ekonomi moneter dan fiskal</v>
      </c>
      <c r="Q30" s="39" t="s">
        <v>9</v>
      </c>
      <c r="R30" s="39" t="s">
        <v>9</v>
      </c>
      <c r="S30" s="18"/>
      <c r="T30" s="1">
        <v>78</v>
      </c>
      <c r="U30" s="1">
        <v>75</v>
      </c>
      <c r="V30" s="1">
        <v>85</v>
      </c>
      <c r="W30" s="1">
        <v>96</v>
      </c>
      <c r="X30" s="1"/>
      <c r="Y30" s="1"/>
      <c r="Z30" s="1"/>
      <c r="AA30" s="1"/>
      <c r="AB30" s="1"/>
      <c r="AC30" s="1"/>
      <c r="AD30" s="1"/>
      <c r="AE30" s="18"/>
      <c r="AF30" s="1">
        <v>76</v>
      </c>
      <c r="AG30" s="1">
        <v>75</v>
      </c>
      <c r="AH30" s="1">
        <v>80</v>
      </c>
      <c r="AI30" s="1">
        <v>88</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75532</v>
      </c>
      <c r="C31" s="19" t="s">
        <v>141</v>
      </c>
      <c r="D31" s="18"/>
      <c r="E31" s="28">
        <f t="shared" si="0"/>
        <v>78</v>
      </c>
      <c r="F31" s="28" t="str">
        <f t="shared" si="1"/>
        <v>B</v>
      </c>
      <c r="G31" s="28">
        <f t="shared" si="2"/>
        <v>78</v>
      </c>
      <c r="H31" s="28" t="str">
        <f t="shared" si="3"/>
        <v>B</v>
      </c>
      <c r="I31" s="36">
        <v>2</v>
      </c>
      <c r="J31"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1" s="28">
        <f t="shared" si="5"/>
        <v>76</v>
      </c>
      <c r="L31" s="28" t="str">
        <f t="shared" si="6"/>
        <v>B</v>
      </c>
      <c r="M31" s="28">
        <f t="shared" si="7"/>
        <v>76</v>
      </c>
      <c r="N31" s="28" t="str">
        <f t="shared" si="8"/>
        <v>B</v>
      </c>
      <c r="O31" s="36">
        <v>2</v>
      </c>
      <c r="P31" s="28" t="str">
        <f t="shared" si="9"/>
        <v>Sangat terampil dalam menyajikan perhitungan pendapatan nasional, indeks harga, inflasi namun perlu peningkatan keterampilan membandingkan kebijakan ekonomi moneter dan fiskal</v>
      </c>
      <c r="Q31" s="39" t="s">
        <v>9</v>
      </c>
      <c r="R31" s="39" t="s">
        <v>9</v>
      </c>
      <c r="S31" s="18"/>
      <c r="T31" s="1">
        <v>78</v>
      </c>
      <c r="U31" s="1">
        <v>78</v>
      </c>
      <c r="V31" s="1">
        <v>80</v>
      </c>
      <c r="W31" s="1">
        <v>76</v>
      </c>
      <c r="X31" s="1"/>
      <c r="Y31" s="1"/>
      <c r="Z31" s="1"/>
      <c r="AA31" s="1"/>
      <c r="AB31" s="1"/>
      <c r="AC31" s="1"/>
      <c r="AD31" s="1"/>
      <c r="AE31" s="18"/>
      <c r="AF31" s="1">
        <v>70</v>
      </c>
      <c r="AG31" s="1">
        <v>78</v>
      </c>
      <c r="AH31" s="1">
        <v>70</v>
      </c>
      <c r="AI31" s="1">
        <v>86</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26950</v>
      </c>
      <c r="FK31" s="41">
        <v>26960</v>
      </c>
    </row>
    <row r="32" spans="1:167" x14ac:dyDescent="0.25">
      <c r="A32" s="19">
        <v>22</v>
      </c>
      <c r="B32" s="19">
        <v>75547</v>
      </c>
      <c r="C32" s="19" t="s">
        <v>142</v>
      </c>
      <c r="D32" s="18"/>
      <c r="E32" s="28">
        <f t="shared" si="0"/>
        <v>77</v>
      </c>
      <c r="F32" s="28" t="str">
        <f t="shared" si="1"/>
        <v>B</v>
      </c>
      <c r="G32" s="28">
        <f t="shared" si="2"/>
        <v>77</v>
      </c>
      <c r="H32" s="28" t="str">
        <f t="shared" si="3"/>
        <v>B</v>
      </c>
      <c r="I32" s="36">
        <v>2</v>
      </c>
      <c r="J32"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2" s="28">
        <f t="shared" si="5"/>
        <v>75.75</v>
      </c>
      <c r="L32" s="28" t="str">
        <f t="shared" si="6"/>
        <v>B</v>
      </c>
      <c r="M32" s="28">
        <f t="shared" si="7"/>
        <v>75.75</v>
      </c>
      <c r="N32" s="28" t="str">
        <f t="shared" si="8"/>
        <v>B</v>
      </c>
      <c r="O32" s="36">
        <v>2</v>
      </c>
      <c r="P32" s="28" t="str">
        <f t="shared" si="9"/>
        <v>Sangat terampil dalam menyajikan perhitungan pendapatan nasional, indeks harga, inflasi namun perlu peningkatan keterampilan membandingkan kebijakan ekonomi moneter dan fiskal</v>
      </c>
      <c r="Q32" s="39" t="s">
        <v>9</v>
      </c>
      <c r="R32" s="39" t="s">
        <v>9</v>
      </c>
      <c r="S32" s="18"/>
      <c r="T32" s="1">
        <v>70</v>
      </c>
      <c r="U32" s="1">
        <v>80</v>
      </c>
      <c r="V32" s="1">
        <v>68</v>
      </c>
      <c r="W32" s="1">
        <v>88</v>
      </c>
      <c r="X32" s="1"/>
      <c r="Y32" s="1"/>
      <c r="Z32" s="1"/>
      <c r="AA32" s="1"/>
      <c r="AB32" s="1"/>
      <c r="AC32" s="1"/>
      <c r="AD32" s="1"/>
      <c r="AE32" s="18"/>
      <c r="AF32" s="1">
        <v>70</v>
      </c>
      <c r="AG32" s="1">
        <v>80</v>
      </c>
      <c r="AH32" s="1">
        <v>73</v>
      </c>
      <c r="AI32" s="1">
        <v>80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75562</v>
      </c>
      <c r="C33" s="19" t="s">
        <v>143</v>
      </c>
      <c r="D33" s="18"/>
      <c r="E33" s="28">
        <f t="shared" si="0"/>
        <v>76</v>
      </c>
      <c r="F33" s="28" t="str">
        <f t="shared" si="1"/>
        <v>B</v>
      </c>
      <c r="G33" s="28">
        <f t="shared" si="2"/>
        <v>76</v>
      </c>
      <c r="H33" s="28" t="str">
        <f t="shared" si="3"/>
        <v>B</v>
      </c>
      <c r="I33" s="36">
        <v>2</v>
      </c>
      <c r="J33"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3" s="28">
        <f t="shared" si="5"/>
        <v>75.75</v>
      </c>
      <c r="L33" s="28" t="str">
        <f t="shared" si="6"/>
        <v>B</v>
      </c>
      <c r="M33" s="28">
        <f t="shared" si="7"/>
        <v>75.75</v>
      </c>
      <c r="N33" s="28" t="str">
        <f t="shared" si="8"/>
        <v>B</v>
      </c>
      <c r="O33" s="36">
        <v>2</v>
      </c>
      <c r="P33" s="28" t="str">
        <f t="shared" si="9"/>
        <v>Sangat terampil dalam menyajikan perhitungan pendapatan nasional, indeks harga, inflasi namun perlu peningkatan keterampilan membandingkan kebijakan ekonomi moneter dan fiskal</v>
      </c>
      <c r="Q33" s="39" t="s">
        <v>9</v>
      </c>
      <c r="R33" s="39" t="s">
        <v>9</v>
      </c>
      <c r="S33" s="18"/>
      <c r="T33" s="1">
        <v>70</v>
      </c>
      <c r="U33" s="1">
        <v>80</v>
      </c>
      <c r="V33" s="1">
        <v>80</v>
      </c>
      <c r="W33" s="1">
        <v>74</v>
      </c>
      <c r="X33" s="1"/>
      <c r="Y33" s="1"/>
      <c r="Z33" s="1"/>
      <c r="AA33" s="1"/>
      <c r="AB33" s="1"/>
      <c r="AC33" s="1"/>
      <c r="AD33" s="1"/>
      <c r="AE33" s="18"/>
      <c r="AF33" s="1">
        <v>70</v>
      </c>
      <c r="AG33" s="1">
        <v>80</v>
      </c>
      <c r="AH33" s="1">
        <v>73</v>
      </c>
      <c r="AI33" s="1">
        <v>80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75577</v>
      </c>
      <c r="C34" s="19" t="s">
        <v>144</v>
      </c>
      <c r="D34" s="18"/>
      <c r="E34" s="28">
        <f t="shared" si="0"/>
        <v>80</v>
      </c>
      <c r="F34" s="28" t="str">
        <f t="shared" si="1"/>
        <v>B</v>
      </c>
      <c r="G34" s="28">
        <f t="shared" si="2"/>
        <v>80</v>
      </c>
      <c r="H34" s="28" t="str">
        <f t="shared" si="3"/>
        <v>B</v>
      </c>
      <c r="I34" s="36">
        <v>2</v>
      </c>
      <c r="J34"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4" s="28">
        <f t="shared" si="5"/>
        <v>79.75</v>
      </c>
      <c r="L34" s="28" t="str">
        <f t="shared" si="6"/>
        <v>B</v>
      </c>
      <c r="M34" s="28">
        <f t="shared" si="7"/>
        <v>79.75</v>
      </c>
      <c r="N34" s="28" t="str">
        <f t="shared" si="8"/>
        <v>B</v>
      </c>
      <c r="O34" s="36">
        <v>2</v>
      </c>
      <c r="P34" s="28" t="str">
        <f t="shared" si="9"/>
        <v>Sangat terampil dalam menyajikan perhitungan pendapatan nasional, indeks harga, inflasi namun perlu peningkatan keterampilan membandingkan kebijakan ekonomi moneter dan fiskal</v>
      </c>
      <c r="Q34" s="39" t="s">
        <v>9</v>
      </c>
      <c r="R34" s="39" t="s">
        <v>8</v>
      </c>
      <c r="S34" s="18"/>
      <c r="T34" s="1">
        <v>80</v>
      </c>
      <c r="U34" s="1">
        <v>80</v>
      </c>
      <c r="V34" s="1">
        <v>88</v>
      </c>
      <c r="W34" s="1">
        <v>70</v>
      </c>
      <c r="X34" s="1"/>
      <c r="Y34" s="1"/>
      <c r="Z34" s="1"/>
      <c r="AA34" s="1"/>
      <c r="AB34" s="1"/>
      <c r="AC34" s="1"/>
      <c r="AD34" s="1"/>
      <c r="AE34" s="18"/>
      <c r="AF34" s="1">
        <v>80</v>
      </c>
      <c r="AG34" s="1">
        <v>76</v>
      </c>
      <c r="AH34" s="1">
        <v>75</v>
      </c>
      <c r="AI34" s="1">
        <v>88</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75592</v>
      </c>
      <c r="C35" s="19" t="s">
        <v>145</v>
      </c>
      <c r="D35" s="18"/>
      <c r="E35" s="28">
        <f t="shared" si="0"/>
        <v>82</v>
      </c>
      <c r="F35" s="28" t="str">
        <f t="shared" si="1"/>
        <v>B</v>
      </c>
      <c r="G35" s="28">
        <f t="shared" si="2"/>
        <v>82</v>
      </c>
      <c r="H35" s="28" t="str">
        <f t="shared" si="3"/>
        <v>B</v>
      </c>
      <c r="I35" s="36">
        <v>2</v>
      </c>
      <c r="J35"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5" s="28">
        <f t="shared" si="5"/>
        <v>80</v>
      </c>
      <c r="L35" s="28" t="str">
        <f t="shared" si="6"/>
        <v>B</v>
      </c>
      <c r="M35" s="28">
        <f t="shared" si="7"/>
        <v>80</v>
      </c>
      <c r="N35" s="28" t="str">
        <f t="shared" si="8"/>
        <v>B</v>
      </c>
      <c r="O35" s="36">
        <v>2</v>
      </c>
      <c r="P35" s="28" t="str">
        <f t="shared" si="9"/>
        <v>Sangat terampil dalam menyajikan perhitungan pendapatan nasional, indeks harga, inflasi namun perlu peningkatan keterampilan membandingkan kebijakan ekonomi moneter dan fiskal</v>
      </c>
      <c r="Q35" s="39" t="s">
        <v>9</v>
      </c>
      <c r="R35" s="39" t="s">
        <v>8</v>
      </c>
      <c r="S35" s="18"/>
      <c r="T35" s="1">
        <v>80</v>
      </c>
      <c r="U35" s="1">
        <v>90</v>
      </c>
      <c r="V35" s="1">
        <v>80</v>
      </c>
      <c r="W35" s="1">
        <v>78</v>
      </c>
      <c r="X35" s="1"/>
      <c r="Y35" s="1"/>
      <c r="Z35" s="1"/>
      <c r="AA35" s="1"/>
      <c r="AB35" s="1"/>
      <c r="AC35" s="1"/>
      <c r="AD35" s="1"/>
      <c r="AE35" s="18"/>
      <c r="AF35" s="1">
        <v>78</v>
      </c>
      <c r="AG35" s="1">
        <v>80</v>
      </c>
      <c r="AH35" s="1">
        <v>76</v>
      </c>
      <c r="AI35" s="1">
        <v>86</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75607</v>
      </c>
      <c r="C36" s="19" t="s">
        <v>146</v>
      </c>
      <c r="D36" s="18"/>
      <c r="E36" s="28">
        <f t="shared" si="0"/>
        <v>80</v>
      </c>
      <c r="F36" s="28" t="str">
        <f t="shared" si="1"/>
        <v>B</v>
      </c>
      <c r="G36" s="28">
        <f t="shared" si="2"/>
        <v>80</v>
      </c>
      <c r="H36" s="28" t="str">
        <f t="shared" si="3"/>
        <v>B</v>
      </c>
      <c r="I36" s="36">
        <v>2</v>
      </c>
      <c r="J36"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6" s="28">
        <f t="shared" si="5"/>
        <v>79.75</v>
      </c>
      <c r="L36" s="28" t="str">
        <f t="shared" si="6"/>
        <v>B</v>
      </c>
      <c r="M36" s="28">
        <f t="shared" si="7"/>
        <v>79.75</v>
      </c>
      <c r="N36" s="28" t="str">
        <f t="shared" si="8"/>
        <v>B</v>
      </c>
      <c r="O36" s="36">
        <v>2</v>
      </c>
      <c r="P36" s="28" t="str">
        <f t="shared" si="9"/>
        <v>Sangat terampil dalam menyajikan perhitungan pendapatan nasional, indeks harga, inflasi namun perlu peningkatan keterampilan membandingkan kebijakan ekonomi moneter dan fiskal</v>
      </c>
      <c r="Q36" s="39" t="s">
        <v>9</v>
      </c>
      <c r="R36" s="39" t="s">
        <v>9</v>
      </c>
      <c r="S36" s="18"/>
      <c r="T36" s="1">
        <v>80</v>
      </c>
      <c r="U36" s="1">
        <v>83</v>
      </c>
      <c r="V36" s="1">
        <v>85</v>
      </c>
      <c r="W36" s="1">
        <v>70</v>
      </c>
      <c r="X36" s="1"/>
      <c r="Y36" s="1"/>
      <c r="Z36" s="1"/>
      <c r="AA36" s="1"/>
      <c r="AB36" s="1"/>
      <c r="AC36" s="1"/>
      <c r="AD36" s="1"/>
      <c r="AE36" s="18"/>
      <c r="AF36" s="1">
        <v>78</v>
      </c>
      <c r="AG36" s="1">
        <v>80</v>
      </c>
      <c r="AH36" s="1">
        <v>73</v>
      </c>
      <c r="AI36" s="1">
        <v>88</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75622</v>
      </c>
      <c r="C37" s="19" t="s">
        <v>147</v>
      </c>
      <c r="D37" s="18"/>
      <c r="E37" s="28">
        <f t="shared" si="0"/>
        <v>79</v>
      </c>
      <c r="F37" s="28" t="str">
        <f t="shared" si="1"/>
        <v>B</v>
      </c>
      <c r="G37" s="28">
        <f t="shared" si="2"/>
        <v>79</v>
      </c>
      <c r="H37" s="28" t="str">
        <f t="shared" si="3"/>
        <v>B</v>
      </c>
      <c r="I37" s="36">
        <v>2</v>
      </c>
      <c r="J37"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7" s="28">
        <f t="shared" si="5"/>
        <v>80.25</v>
      </c>
      <c r="L37" s="28" t="str">
        <f t="shared" si="6"/>
        <v>B</v>
      </c>
      <c r="M37" s="28">
        <f t="shared" si="7"/>
        <v>80.25</v>
      </c>
      <c r="N37" s="28" t="str">
        <f t="shared" si="8"/>
        <v>B</v>
      </c>
      <c r="O37" s="36">
        <v>2</v>
      </c>
      <c r="P37" s="28" t="str">
        <f t="shared" si="9"/>
        <v>Sangat terampil dalam menyajikan perhitungan pendapatan nasional, indeks harga, inflasi namun perlu peningkatan keterampilan membandingkan kebijakan ekonomi moneter dan fiskal</v>
      </c>
      <c r="Q37" s="39" t="s">
        <v>9</v>
      </c>
      <c r="R37" s="39" t="s">
        <v>9</v>
      </c>
      <c r="S37" s="18"/>
      <c r="T37" s="1">
        <v>80</v>
      </c>
      <c r="U37" s="1">
        <v>87</v>
      </c>
      <c r="V37" s="1">
        <v>70</v>
      </c>
      <c r="W37" s="1">
        <v>78</v>
      </c>
      <c r="X37" s="1"/>
      <c r="Y37" s="1"/>
      <c r="Z37" s="1"/>
      <c r="AA37" s="1"/>
      <c r="AB37" s="1"/>
      <c r="AC37" s="1"/>
      <c r="AD37" s="1"/>
      <c r="AE37" s="18"/>
      <c r="AF37" s="1">
        <v>76</v>
      </c>
      <c r="AG37" s="1">
        <v>85</v>
      </c>
      <c r="AH37" s="1">
        <v>80</v>
      </c>
      <c r="AI37" s="1">
        <v>80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75637</v>
      </c>
      <c r="C38" s="19" t="s">
        <v>148</v>
      </c>
      <c r="D38" s="18"/>
      <c r="E38" s="28">
        <f t="shared" si="0"/>
        <v>77</v>
      </c>
      <c r="F38" s="28" t="str">
        <f t="shared" si="1"/>
        <v>B</v>
      </c>
      <c r="G38" s="28">
        <f t="shared" si="2"/>
        <v>77</v>
      </c>
      <c r="H38" s="28" t="str">
        <f t="shared" si="3"/>
        <v>B</v>
      </c>
      <c r="I38" s="36">
        <v>2</v>
      </c>
      <c r="J38"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8" s="28">
        <f t="shared" si="5"/>
        <v>76</v>
      </c>
      <c r="L38" s="28" t="str">
        <f t="shared" si="6"/>
        <v>B</v>
      </c>
      <c r="M38" s="28">
        <f t="shared" si="7"/>
        <v>76</v>
      </c>
      <c r="N38" s="28" t="str">
        <f t="shared" si="8"/>
        <v>B</v>
      </c>
      <c r="O38" s="36">
        <v>2</v>
      </c>
      <c r="P38" s="28" t="str">
        <f t="shared" si="9"/>
        <v>Sangat terampil dalam menyajikan perhitungan pendapatan nasional, indeks harga, inflasi namun perlu peningkatan keterampilan membandingkan kebijakan ekonomi moneter dan fiskal</v>
      </c>
      <c r="Q38" s="39" t="s">
        <v>9</v>
      </c>
      <c r="R38" s="39" t="s">
        <v>9</v>
      </c>
      <c r="S38" s="18"/>
      <c r="T38" s="1">
        <v>72</v>
      </c>
      <c r="U38" s="1">
        <v>70</v>
      </c>
      <c r="V38" s="1">
        <v>88</v>
      </c>
      <c r="W38" s="1">
        <v>76</v>
      </c>
      <c r="X38" s="1"/>
      <c r="Y38" s="1"/>
      <c r="Z38" s="1"/>
      <c r="AA38" s="1"/>
      <c r="AB38" s="1"/>
      <c r="AC38" s="1"/>
      <c r="AD38" s="1"/>
      <c r="AE38" s="18"/>
      <c r="AF38" s="1">
        <v>72</v>
      </c>
      <c r="AG38" s="1">
        <v>75</v>
      </c>
      <c r="AH38" s="1">
        <v>73</v>
      </c>
      <c r="AI38" s="1">
        <v>84</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75652</v>
      </c>
      <c r="C39" s="19" t="s">
        <v>149</v>
      </c>
      <c r="D39" s="18"/>
      <c r="E39" s="28">
        <f t="shared" si="0"/>
        <v>81</v>
      </c>
      <c r="F39" s="28" t="str">
        <f t="shared" si="1"/>
        <v>B</v>
      </c>
      <c r="G39" s="28">
        <f t="shared" si="2"/>
        <v>81</v>
      </c>
      <c r="H39" s="28" t="str">
        <f t="shared" si="3"/>
        <v>B</v>
      </c>
      <c r="I39" s="36">
        <v>2</v>
      </c>
      <c r="J39"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39" s="28">
        <f t="shared" si="5"/>
        <v>78.5</v>
      </c>
      <c r="L39" s="28" t="str">
        <f t="shared" si="6"/>
        <v>B</v>
      </c>
      <c r="M39" s="28">
        <f t="shared" si="7"/>
        <v>78.5</v>
      </c>
      <c r="N39" s="28" t="str">
        <f t="shared" si="8"/>
        <v>B</v>
      </c>
      <c r="O39" s="36">
        <v>2</v>
      </c>
      <c r="P39" s="28" t="str">
        <f t="shared" si="9"/>
        <v>Sangat terampil dalam menyajikan perhitungan pendapatan nasional, indeks harga, inflasi namun perlu peningkatan keterampilan membandingkan kebijakan ekonomi moneter dan fiskal</v>
      </c>
      <c r="Q39" s="39" t="s">
        <v>9</v>
      </c>
      <c r="R39" s="39" t="s">
        <v>9</v>
      </c>
      <c r="S39" s="18"/>
      <c r="T39" s="1">
        <v>78</v>
      </c>
      <c r="U39" s="1">
        <v>84</v>
      </c>
      <c r="V39" s="1">
        <v>88</v>
      </c>
      <c r="W39" s="1">
        <v>72</v>
      </c>
      <c r="X39" s="1"/>
      <c r="Y39" s="1"/>
      <c r="Z39" s="1"/>
      <c r="AA39" s="1"/>
      <c r="AB39" s="1"/>
      <c r="AC39" s="1"/>
      <c r="AD39" s="1"/>
      <c r="AE39" s="18"/>
      <c r="AF39" s="1">
        <v>74</v>
      </c>
      <c r="AG39" s="1">
        <v>80</v>
      </c>
      <c r="AH39" s="1">
        <v>72</v>
      </c>
      <c r="AI39" s="1">
        <v>88</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75667</v>
      </c>
      <c r="C40" s="19" t="s">
        <v>150</v>
      </c>
      <c r="D40" s="18"/>
      <c r="E40" s="28">
        <f t="shared" si="0"/>
        <v>82</v>
      </c>
      <c r="F40" s="28" t="str">
        <f t="shared" si="1"/>
        <v>B</v>
      </c>
      <c r="G40" s="28">
        <f t="shared" si="2"/>
        <v>82</v>
      </c>
      <c r="H40" s="28" t="str">
        <f t="shared" si="3"/>
        <v>B</v>
      </c>
      <c r="I40" s="36">
        <v>2</v>
      </c>
      <c r="J40"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0" s="28">
        <f t="shared" si="5"/>
        <v>80</v>
      </c>
      <c r="L40" s="28" t="str">
        <f t="shared" si="6"/>
        <v>B</v>
      </c>
      <c r="M40" s="28">
        <f t="shared" si="7"/>
        <v>80</v>
      </c>
      <c r="N40" s="28" t="str">
        <f t="shared" si="8"/>
        <v>B</v>
      </c>
      <c r="O40" s="36">
        <v>2</v>
      </c>
      <c r="P40" s="28" t="str">
        <f t="shared" si="9"/>
        <v>Sangat terampil dalam menyajikan perhitungan pendapatan nasional, indeks harga, inflasi namun perlu peningkatan keterampilan membandingkan kebijakan ekonomi moneter dan fiskal</v>
      </c>
      <c r="Q40" s="39" t="s">
        <v>8</v>
      </c>
      <c r="R40" s="39" t="s">
        <v>8</v>
      </c>
      <c r="S40" s="18"/>
      <c r="T40" s="1">
        <v>80</v>
      </c>
      <c r="U40" s="1">
        <v>85</v>
      </c>
      <c r="V40" s="1">
        <v>86</v>
      </c>
      <c r="W40" s="1">
        <v>78</v>
      </c>
      <c r="X40" s="1"/>
      <c r="Y40" s="1"/>
      <c r="Z40" s="1"/>
      <c r="AA40" s="1"/>
      <c r="AB40" s="1"/>
      <c r="AC40" s="1"/>
      <c r="AD40" s="1"/>
      <c r="AE40" s="18"/>
      <c r="AF40" s="1">
        <v>75</v>
      </c>
      <c r="AG40" s="1">
        <v>80</v>
      </c>
      <c r="AH40" s="1">
        <v>75</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75682</v>
      </c>
      <c r="C41" s="19" t="s">
        <v>151</v>
      </c>
      <c r="D41" s="18"/>
      <c r="E41" s="28">
        <f t="shared" si="0"/>
        <v>76</v>
      </c>
      <c r="F41" s="28" t="str">
        <f t="shared" si="1"/>
        <v>B</v>
      </c>
      <c r="G41" s="28">
        <f t="shared" si="2"/>
        <v>76</v>
      </c>
      <c r="H41" s="28" t="str">
        <f t="shared" si="3"/>
        <v>B</v>
      </c>
      <c r="I41" s="36">
        <v>2</v>
      </c>
      <c r="J41"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1" s="28">
        <f t="shared" si="5"/>
        <v>76.25</v>
      </c>
      <c r="L41" s="28" t="str">
        <f t="shared" si="6"/>
        <v>B</v>
      </c>
      <c r="M41" s="28">
        <f t="shared" si="7"/>
        <v>76.25</v>
      </c>
      <c r="N41" s="28" t="str">
        <f t="shared" si="8"/>
        <v>B</v>
      </c>
      <c r="O41" s="36">
        <v>2</v>
      </c>
      <c r="P41" s="28" t="str">
        <f t="shared" si="9"/>
        <v>Sangat terampil dalam menyajikan perhitungan pendapatan nasional, indeks harga, inflasi namun perlu peningkatan keterampilan membandingkan kebijakan ekonomi moneter dan fiskal</v>
      </c>
      <c r="Q41" s="39" t="s">
        <v>9</v>
      </c>
      <c r="R41" s="39" t="s">
        <v>9</v>
      </c>
      <c r="S41" s="18"/>
      <c r="T41" s="1">
        <v>72</v>
      </c>
      <c r="U41" s="1">
        <v>76</v>
      </c>
      <c r="V41" s="1">
        <v>75</v>
      </c>
      <c r="W41" s="1">
        <v>80</v>
      </c>
      <c r="X41" s="1"/>
      <c r="Y41" s="1"/>
      <c r="Z41" s="1"/>
      <c r="AA41" s="1"/>
      <c r="AB41" s="1"/>
      <c r="AC41" s="1"/>
      <c r="AD41" s="1"/>
      <c r="AE41" s="18"/>
      <c r="AF41" s="1">
        <v>72</v>
      </c>
      <c r="AG41" s="1">
        <v>76</v>
      </c>
      <c r="AH41" s="1">
        <v>73</v>
      </c>
      <c r="AI41" s="1">
        <v>84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75697</v>
      </c>
      <c r="C42" s="19" t="s">
        <v>152</v>
      </c>
      <c r="D42" s="18"/>
      <c r="E42" s="28">
        <f t="shared" si="0"/>
        <v>86</v>
      </c>
      <c r="F42" s="28" t="str">
        <f t="shared" si="1"/>
        <v>A</v>
      </c>
      <c r="G42" s="28">
        <f t="shared" si="2"/>
        <v>86</v>
      </c>
      <c r="H42" s="28" t="str">
        <f t="shared" si="3"/>
        <v>A</v>
      </c>
      <c r="I42" s="36">
        <v>1</v>
      </c>
      <c r="J42" s="28" t="str">
        <f t="shared" si="4"/>
        <v>Memiliki kemampuan dalam menganalisis, pertumbuhan dan pembangunan ekonomi, ketenagakerjaan, indeks harga dan inflasi, kebijakan perekonomian, menjelaskan proses perhitungan penddidikan nasional dan indeks harga</v>
      </c>
      <c r="K42" s="28">
        <f t="shared" si="5"/>
        <v>84.75</v>
      </c>
      <c r="L42" s="28" t="str">
        <f t="shared" si="6"/>
        <v>A</v>
      </c>
      <c r="M42" s="28">
        <f t="shared" si="7"/>
        <v>84.75</v>
      </c>
      <c r="N42" s="28" t="str">
        <f t="shared" si="8"/>
        <v>A</v>
      </c>
      <c r="O42" s="36">
        <v>1</v>
      </c>
      <c r="P42" s="28" t="str">
        <f t="shared" si="9"/>
        <v>Sangat terampil dalam menyajikan perhitungan pendapatan nasional, indeks harga, inflasi dan membandingkan kebijakan ekonomi moneter dan fiskal</v>
      </c>
      <c r="Q42" s="39" t="s">
        <v>9</v>
      </c>
      <c r="R42" s="39" t="s">
        <v>8</v>
      </c>
      <c r="S42" s="18"/>
      <c r="T42" s="1">
        <v>80</v>
      </c>
      <c r="U42" s="1">
        <v>83</v>
      </c>
      <c r="V42" s="1">
        <v>90</v>
      </c>
      <c r="W42" s="1">
        <v>90</v>
      </c>
      <c r="X42" s="1"/>
      <c r="Y42" s="1"/>
      <c r="Z42" s="1"/>
      <c r="AA42" s="1"/>
      <c r="AB42" s="1"/>
      <c r="AC42" s="1"/>
      <c r="AD42" s="1"/>
      <c r="AE42" s="18"/>
      <c r="AF42" s="1">
        <v>80</v>
      </c>
      <c r="AG42" s="1">
        <v>85</v>
      </c>
      <c r="AH42" s="1">
        <v>80</v>
      </c>
      <c r="AI42" s="1">
        <v>94</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75712</v>
      </c>
      <c r="C43" s="19" t="s">
        <v>153</v>
      </c>
      <c r="D43" s="18"/>
      <c r="E43" s="28">
        <f t="shared" si="0"/>
        <v>81</v>
      </c>
      <c r="F43" s="28" t="str">
        <f t="shared" si="1"/>
        <v>B</v>
      </c>
      <c r="G43" s="28">
        <f t="shared" si="2"/>
        <v>81</v>
      </c>
      <c r="H43" s="28" t="str">
        <f t="shared" si="3"/>
        <v>B</v>
      </c>
      <c r="I43" s="36">
        <v>2</v>
      </c>
      <c r="J43"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3" s="28">
        <f t="shared" si="5"/>
        <v>83.25</v>
      </c>
      <c r="L43" s="28" t="str">
        <f t="shared" si="6"/>
        <v>B</v>
      </c>
      <c r="M43" s="28">
        <f t="shared" si="7"/>
        <v>83.25</v>
      </c>
      <c r="N43" s="28" t="str">
        <f t="shared" si="8"/>
        <v>B</v>
      </c>
      <c r="O43" s="36">
        <v>2</v>
      </c>
      <c r="P43" s="28" t="str">
        <f t="shared" si="9"/>
        <v>Sangat terampil dalam menyajikan perhitungan pendapatan nasional, indeks harga, inflasi namun perlu peningkatan keterampilan membandingkan kebijakan ekonomi moneter dan fiskal</v>
      </c>
      <c r="Q43" s="39" t="s">
        <v>9</v>
      </c>
      <c r="R43" s="39" t="s">
        <v>8</v>
      </c>
      <c r="S43" s="18"/>
      <c r="T43" s="1">
        <v>80</v>
      </c>
      <c r="U43" s="1">
        <v>75</v>
      </c>
      <c r="V43" s="1">
        <v>88</v>
      </c>
      <c r="W43" s="1">
        <v>80</v>
      </c>
      <c r="X43" s="1"/>
      <c r="Y43" s="1"/>
      <c r="Z43" s="1"/>
      <c r="AA43" s="1"/>
      <c r="AB43" s="1"/>
      <c r="AC43" s="1"/>
      <c r="AD43" s="1"/>
      <c r="AE43" s="18"/>
      <c r="AF43" s="1">
        <v>80</v>
      </c>
      <c r="AG43" s="1">
        <v>83</v>
      </c>
      <c r="AH43" s="1">
        <v>80</v>
      </c>
      <c r="AI43" s="1">
        <v>90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75727</v>
      </c>
      <c r="C44" s="19" t="s">
        <v>154</v>
      </c>
      <c r="D44" s="18"/>
      <c r="E44" s="28">
        <f t="shared" si="0"/>
        <v>81</v>
      </c>
      <c r="F44" s="28" t="str">
        <f t="shared" si="1"/>
        <v>B</v>
      </c>
      <c r="G44" s="28">
        <f t="shared" si="2"/>
        <v>81</v>
      </c>
      <c r="H44" s="28" t="str">
        <f t="shared" si="3"/>
        <v>B</v>
      </c>
      <c r="I44" s="36">
        <v>2</v>
      </c>
      <c r="J44"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4" s="28">
        <f t="shared" si="5"/>
        <v>80</v>
      </c>
      <c r="L44" s="28" t="str">
        <f t="shared" si="6"/>
        <v>B</v>
      </c>
      <c r="M44" s="28">
        <f t="shared" si="7"/>
        <v>80</v>
      </c>
      <c r="N44" s="28" t="str">
        <f t="shared" si="8"/>
        <v>B</v>
      </c>
      <c r="O44" s="36">
        <v>2</v>
      </c>
      <c r="P44" s="28" t="str">
        <f t="shared" si="9"/>
        <v>Sangat terampil dalam menyajikan perhitungan pendapatan nasional, indeks harga, inflasi namun perlu peningkatan keterampilan membandingkan kebijakan ekonomi moneter dan fiskal</v>
      </c>
      <c r="Q44" s="39" t="s">
        <v>9</v>
      </c>
      <c r="R44" s="39" t="s">
        <v>8</v>
      </c>
      <c r="S44" s="18"/>
      <c r="T44" s="1">
        <v>80</v>
      </c>
      <c r="U44" s="1">
        <v>80</v>
      </c>
      <c r="V44" s="1">
        <v>90</v>
      </c>
      <c r="W44" s="1">
        <v>75</v>
      </c>
      <c r="X44" s="1"/>
      <c r="Y44" s="1"/>
      <c r="Z44" s="1"/>
      <c r="AA44" s="1"/>
      <c r="AB44" s="1"/>
      <c r="AC44" s="1"/>
      <c r="AD44" s="1"/>
      <c r="AE44" s="18"/>
      <c r="AF44" s="1">
        <v>75</v>
      </c>
      <c r="AG44" s="1">
        <v>80</v>
      </c>
      <c r="AH44" s="1">
        <v>75</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75742</v>
      </c>
      <c r="C45" s="19" t="s">
        <v>155</v>
      </c>
      <c r="D45" s="18"/>
      <c r="E45" s="28">
        <f t="shared" si="0"/>
        <v>76</v>
      </c>
      <c r="F45" s="28" t="str">
        <f t="shared" si="1"/>
        <v>B</v>
      </c>
      <c r="G45" s="28">
        <f t="shared" si="2"/>
        <v>76</v>
      </c>
      <c r="H45" s="28" t="str">
        <f t="shared" si="3"/>
        <v>B</v>
      </c>
      <c r="I45" s="36">
        <v>2</v>
      </c>
      <c r="J45"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5" s="28">
        <f t="shared" si="5"/>
        <v>76.5</v>
      </c>
      <c r="L45" s="28" t="str">
        <f t="shared" si="6"/>
        <v>B</v>
      </c>
      <c r="M45" s="28">
        <f t="shared" si="7"/>
        <v>76.5</v>
      </c>
      <c r="N45" s="28" t="str">
        <f t="shared" si="8"/>
        <v>B</v>
      </c>
      <c r="O45" s="36">
        <v>2</v>
      </c>
      <c r="P45" s="28" t="str">
        <f t="shared" si="9"/>
        <v>Sangat terampil dalam menyajikan perhitungan pendapatan nasional, indeks harga, inflasi namun perlu peningkatan keterampilan membandingkan kebijakan ekonomi moneter dan fiskal</v>
      </c>
      <c r="Q45" s="39" t="s">
        <v>9</v>
      </c>
      <c r="R45" s="39" t="s">
        <v>9</v>
      </c>
      <c r="S45" s="18"/>
      <c r="T45" s="1">
        <v>72</v>
      </c>
      <c r="U45" s="1">
        <v>75</v>
      </c>
      <c r="V45" s="1">
        <v>82</v>
      </c>
      <c r="W45" s="1">
        <v>75</v>
      </c>
      <c r="X45" s="1"/>
      <c r="Y45" s="1"/>
      <c r="Z45" s="1"/>
      <c r="AA45" s="1"/>
      <c r="AB45" s="1"/>
      <c r="AC45" s="1"/>
      <c r="AD45" s="1"/>
      <c r="AE45" s="18"/>
      <c r="AF45" s="1">
        <v>70</v>
      </c>
      <c r="AG45" s="1">
        <v>75</v>
      </c>
      <c r="AH45" s="1">
        <v>73</v>
      </c>
      <c r="AI45" s="1">
        <v>88</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75757</v>
      </c>
      <c r="C46" s="19" t="s">
        <v>156</v>
      </c>
      <c r="D46" s="18"/>
      <c r="E46" s="28">
        <f t="shared" si="0"/>
        <v>84</v>
      </c>
      <c r="F46" s="28" t="str">
        <f t="shared" si="1"/>
        <v>B</v>
      </c>
      <c r="G46" s="28">
        <f t="shared" si="2"/>
        <v>84</v>
      </c>
      <c r="H46" s="28" t="str">
        <f t="shared" si="3"/>
        <v>B</v>
      </c>
      <c r="I46" s="36">
        <v>2</v>
      </c>
      <c r="J46" s="28" t="str">
        <f t="shared" si="4"/>
        <v xml:space="preserve">Memilki kemampuan dalam menganalisis konsep pendidikan nasional, pertumbuhan dan pembangunan ekonomi, ketenagakerjaan, indeks harga dan inflasi, menjelaskan proses perhitungan pendidikan nasional dan indeks harga, namun perlu peningkatan pemahaman kebijakan perekonomian </v>
      </c>
      <c r="K46" s="28">
        <f t="shared" si="5"/>
        <v>82.5</v>
      </c>
      <c r="L46" s="28" t="str">
        <f t="shared" si="6"/>
        <v>B</v>
      </c>
      <c r="M46" s="28">
        <f t="shared" si="7"/>
        <v>82.5</v>
      </c>
      <c r="N46" s="28" t="str">
        <f t="shared" si="8"/>
        <v>B</v>
      </c>
      <c r="O46" s="36">
        <v>2</v>
      </c>
      <c r="P46" s="28" t="str">
        <f t="shared" si="9"/>
        <v>Sangat terampil dalam menyajikan perhitungan pendapatan nasional, indeks harga, inflasi namun perlu peningkatan keterampilan membandingkan kebijakan ekonomi moneter dan fiskal</v>
      </c>
      <c r="Q46" s="39" t="s">
        <v>9</v>
      </c>
      <c r="R46" s="39" t="s">
        <v>9</v>
      </c>
      <c r="S46" s="18"/>
      <c r="T46" s="1">
        <v>80</v>
      </c>
      <c r="U46" s="1">
        <v>75</v>
      </c>
      <c r="V46" s="1">
        <v>90</v>
      </c>
      <c r="W46" s="1">
        <v>90</v>
      </c>
      <c r="X46" s="1"/>
      <c r="Y46" s="1"/>
      <c r="Z46" s="1"/>
      <c r="AA46" s="1"/>
      <c r="AB46" s="1"/>
      <c r="AC46" s="1"/>
      <c r="AD46" s="1"/>
      <c r="AE46" s="18"/>
      <c r="AF46" s="1">
        <v>75</v>
      </c>
      <c r="AG46" s="1">
        <v>76</v>
      </c>
      <c r="AH46" s="1">
        <v>86</v>
      </c>
      <c r="AI46" s="1">
        <v>93</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107</v>
      </c>
      <c r="D52" s="18"/>
      <c r="E52" s="18"/>
      <c r="F52" s="18" t="s">
        <v>108</v>
      </c>
      <c r="G52" s="18"/>
      <c r="H52" s="18"/>
      <c r="I52" s="38"/>
      <c r="J52" s="30"/>
      <c r="K52" s="18">
        <f>IF(COUNTBLANK($G$11:$G$50)=40,"",MAX($G$11:$G$50))</f>
        <v>88</v>
      </c>
      <c r="L52" s="18"/>
      <c r="M52" s="18"/>
      <c r="N52" s="18"/>
      <c r="O52" s="37"/>
      <c r="P52" s="18"/>
      <c r="Q52" s="37" t="s">
        <v>109</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110</v>
      </c>
      <c r="D53" s="18"/>
      <c r="E53" s="18"/>
      <c r="F53" s="18" t="s">
        <v>111</v>
      </c>
      <c r="G53" s="18"/>
      <c r="H53" s="18"/>
      <c r="I53" s="38"/>
      <c r="J53" s="30"/>
      <c r="K53" s="18">
        <f>IF(COUNTBLANK($G$11:$G$50)=40,"",MIN($G$11:$G$50))</f>
        <v>73</v>
      </c>
      <c r="L53" s="18"/>
      <c r="M53" s="18"/>
      <c r="N53" s="18"/>
      <c r="O53" s="37"/>
      <c r="P53" s="18"/>
      <c r="Q53" s="37" t="s">
        <v>112</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113</v>
      </c>
      <c r="G54" s="18"/>
      <c r="H54" s="18"/>
      <c r="I54" s="38"/>
      <c r="J54" s="30"/>
      <c r="K54" s="18">
        <f>IF(COUNTBLANK($G$11:$G$50)=40,"",AVERAGE($G$11:$G$50))</f>
        <v>80.444444444444443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114</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115</v>
      </c>
      <c r="D56" s="18"/>
      <c r="E56" s="18"/>
      <c r="F56" s="18"/>
      <c r="G56" s="18"/>
      <c r="H56" s="18"/>
      <c r="I56" s="37"/>
      <c r="J56" s="18"/>
      <c r="K56" s="18"/>
      <c r="L56" s="18"/>
      <c r="M56" s="18"/>
      <c r="N56" s="18"/>
      <c r="O56" s="37"/>
      <c r="P56" s="18"/>
      <c r="Q56" s="37" t="s">
        <v>116</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117</v>
      </c>
      <c r="D57" s="18"/>
      <c r="E57" s="18"/>
      <c r="F57" s="18"/>
      <c r="G57" s="18"/>
      <c r="H57" s="18"/>
      <c r="I57" s="37"/>
      <c r="J57" s="18"/>
      <c r="K57" s="18"/>
      <c r="L57" s="18"/>
      <c r="M57" s="18"/>
      <c r="N57" s="18"/>
      <c r="O57" s="37"/>
      <c r="P57" s="18"/>
      <c r="Q57" s="37" t="s">
        <v>118</v>
      </c>
      <c r="R57" s="37" t="s">
        <v>119</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XI-MIPA 1</vt:lpstr>
      <vt:lpstr>XI-MIPA 2</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ismail - [2010]</cp:lastModifiedBy>
  <dcterms:created xsi:type="dcterms:W3CDTF">2015-09-01T09:01:01Z</dcterms:created>
  <dcterms:modified xsi:type="dcterms:W3CDTF">2018-12-11T02:51:10Z</dcterms:modified>
  <cp:category/>
</cp:coreProperties>
</file>