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K52" i="2"/>
  <c r="K52" i="3"/>
  <c r="K54" i="1"/>
  <c r="K53" i="1"/>
  <c r="K53" i="2"/>
  <c r="K53" i="3"/>
  <c r="K54" i="2"/>
  <c r="K54" i="3"/>
</calcChain>
</file>

<file path=xl/sharedStrings.xml><?xml version="1.0" encoding="utf-8"?>
<sst xmlns="http://schemas.openxmlformats.org/spreadsheetml/2006/main" count="557" uniqueCount="196">
  <si>
    <t>DAFTAR NILAI SISWA SMAN 9 SEMARANG SEMESTER GASAL TAHUN PELAJARAN 2018/2019</t>
  </si>
  <si>
    <t>Guru :</t>
  </si>
  <si>
    <t>Anni Fadjarwati S.Pd.</t>
  </si>
  <si>
    <t>Kelas XI-IPS 1</t>
  </si>
  <si>
    <t>Mapel :</t>
  </si>
  <si>
    <t>Geografi [ Kelompok C (Peminatan) ]</t>
  </si>
  <si>
    <t>didownload 15/10/2018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</si>
  <si>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</si>
  <si>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</si>
  <si>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</si>
  <si>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</si>
  <si>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</si>
  <si>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</si>
  <si>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</si>
  <si>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</si>
  <si>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</si>
  <si>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</si>
  <si>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</si>
  <si>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</si>
  <si>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</si>
  <si>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</si>
  <si>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</si>
  <si>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</si>
  <si>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</si>
  <si>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</si>
  <si>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</si>
  <si>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</si>
  <si>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</si>
  <si>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</si>
  <si>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</si>
  <si>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</si>
  <si>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</si>
  <si>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</si>
  <si>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</si>
  <si>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</si>
  <si>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</si>
  <si>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</si>
  <si>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</si>
  <si>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</si>
  <si>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</si>
  <si>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</si>
  <si>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</si>
  <si>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</si>
  <si>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</si>
  <si>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</si>
  <si>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</si>
  <si>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</si>
  <si>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</si>
  <si>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</si>
  <si>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</si>
  <si>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</si>
  <si>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</si>
  <si>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</si>
  <si>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</si>
  <si>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</si>
  <si>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</si>
  <si>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</si>
  <si>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</si>
  <si>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</si>
  <si>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</si>
  <si>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</si>
  <si>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</si>
  <si>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</si>
  <si>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</si>
  <si>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</si>
  <si>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</si>
  <si>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</si>
  <si>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</si>
  <si>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</si>
  <si>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</si>
  <si>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</si>
  <si>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</si>
  <si>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</si>
  <si>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</si>
  <si>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</si>
  <si>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</si>
  <si>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</si>
  <si>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</si>
  <si>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</si>
  <si>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</si>
  <si>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</si>
  <si>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</si>
  <si>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</si>
  <si>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</si>
  <si>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</si>
  <si>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</si>
  <si>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</si>
  <si>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</si>
  <si>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</si>
  <si>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</si>
  <si>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</si>
  <si>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</si>
  <si>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</si>
  <si>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</si>
  <si>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</si>
  <si>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</si>
  <si>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</si>
  <si>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</si>
  <si>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</si>
  <si>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</si>
  <si>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</si>
  <si>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</si>
  <si>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</si>
  <si>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</si>
  <si>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</si>
  <si>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</si>
  <si>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</si>
  <si>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</si>
  <si>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</si>
  <si>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</si>
  <si>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</si>
  <si>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</si>
  <si>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</si>
  <si>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19630731 198601 2 002</t>
  </si>
  <si>
    <t>Nip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</si>
  <si>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</si>
  <si>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</si>
  <si>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</si>
  <si>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</si>
  <si>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</si>
  <si>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</si>
  <si>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</si>
  <si>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</si>
  <si>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</si>
  <si>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BHARATA SURYA DEWANTARA PUTRA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</si>
  <si>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</si>
  <si>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</si>
  <si>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</si>
  <si>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</si>
  <si>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</si>
  <si>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</si>
  <si>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</si>
  <si>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</si>
  <si>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</si>
  <si>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</si>
  <si>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</si>
  <si>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</si>
  <si>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</si>
  <si>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</si>
  <si>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</si>
  <si>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</si>
  <si>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</si>
  <si>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</si>
  <si>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</si>
  <si>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</si>
  <si>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</si>
  <si>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</si>
  <si>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</si>
  <si>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</si>
  <si>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</si>
  <si>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</si>
  <si>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</si>
  <si>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</si>
  <si>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</si>
  <si>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</si>
  <si>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</si>
  <si>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</si>
  <si>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</si>
  <si>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</si>
  <si>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</si>
  <si>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</si>
  <si>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</si>
  <si>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</si>
  <si>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</si>
  <si>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</si>
  <si>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</si>
  <si>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</si>
  <si>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</si>
  <si>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</si>
  <si>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</si>
  <si>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</si>
  <si>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</si>
  <si>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</si>
  <si>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</si>
  <si>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</si>
  <si>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</si>
  <si>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</si>
  <si>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</si>
  <si>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</si>
  <si>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</si>
  <si>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</si>
  <si>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</si>
  <si>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</si>
  <si>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</si>
  <si>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RAFI JUSNIORA</t>
  </si>
  <si>
    <t>RAIHAN RAMADHAN ZAIN</t>
  </si>
  <si>
    <t>SALMA PUTRI ZANUBA</t>
  </si>
  <si>
    <t>SATRIA YUDHA ANANTA PUTRA</t>
  </si>
  <si>
    <t>YULIANTI NUR AFIFAH</t>
  </si>
  <si>
    <t>ZULFIKAR ARDIYANI PUTRA</t>
  </si>
  <si>
    <t>Mampu menganalisis posisi strategi Indonesia persebaran flora - fauna dan persebaran sumber daya alam namun belum mampu dalam menganalisis pengelolaan sumber daya alam di Indonesia.</t>
  </si>
  <si>
    <t>Mampu menganalisis posisi strategi Indonesia persebaran flora - fauna  namun  perlu meningkatkan dalam menganalisis  persebaran sumber daya alam dan pengelolaan sumber daya alam di Indonesia.</t>
  </si>
  <si>
    <t>Mampu memahami posisi strategis Indonesia dan mampu menganalisis persebaran flora fauna namun perlu meningkatkan dalam menganalisis persebaran sumber daya alam di Indonesia dan pengelolaannya.</t>
  </si>
  <si>
    <t>Sangat terampil dalam menganalisis posisi strategis Indonesia,  persebaran flora - fauna dan persebaran sumber daya alam namun belum  terampil dalam  pengelolaan sumber daya alam di Indonesia.</t>
  </si>
  <si>
    <t>Terampil dalam  memahami posisi strategis Indonesia,  dan mampu menganalisis persebaran flora fauna namun belum terampil  dalam menganalisis persebaran sumber daya alam di Indonesia dan pengelolaannya.</t>
  </si>
  <si>
    <t>Terampil dalam  menganalisis posisi strategis Indonesia ,  persebaran flora - fauna,  dan   persebaran sumber daya alam  namun belum terampil dalam menganalisis pengelolaan sumber daya alam di Indonesia.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</si>
</sst>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AH21" sqref="AH21"/>
    </sheetView>
  </sheetViews>
  <sheetFormatPr defaultRowHeight="15" x14ac:dyDescent="0.25"/>
  <cols>
    <col min="1" max="1" width="6.5703125" customWidth="1"/>
    <col min="2" max="2" width="9.140625" hidden="1" customWidth="1"/>
    <col min="3" max="3" width="22" customWidth="1"/>
    <col min="4" max="4" width="3.28515625" customWidth="1"/>
    <col min="5" max="6" width="4.42578125" customWidth="1"/>
    <col min="7" max="7" width="5" customWidth="1"/>
    <col min="8" max="8" width="5.42578125" customWidth="1"/>
    <col min="9" max="9" width="3.5703125" customWidth="1"/>
    <col min="10" max="10" width="5.5703125" customWidth="1"/>
    <col min="11" max="11" width="2.85546875" customWidth="1"/>
    <col min="12" max="12" width="5.42578125" customWidth="1"/>
    <col min="13" max="13" width="3.140625" customWidth="1"/>
    <col min="14" max="14" width="5.7109375" customWidth="1"/>
    <col min="15" max="15" width="3.140625" customWidth="1"/>
    <col min="16" max="16" width="5.5703125" customWidth="1"/>
    <col min="17" max="17" width="2.140625" customWidth="1"/>
    <col min="18" max="18" width="3.5703125" customWidth="1"/>
    <col min="19" max="19" width="2.140625" customWidth="1"/>
    <col min="20" max="20" width="4.85546875" customWidth="1"/>
    <col min="21" max="21" width="4" customWidth="1"/>
    <col min="22" max="22" width="4.140625" customWidth="1"/>
    <col min="23" max="23" width="3.28515625" customWidth="1"/>
    <col min="24" max="26" width="7.140625" hidden="1" customWidth="1"/>
    <col min="27" max="27" width="3" customWidth="1"/>
    <col min="28" max="30" width="7.140625" hidden="1" customWidth="1"/>
    <col min="31" max="31" width="2.42578125" customWidth="1"/>
    <col min="32" max="32" width="6" customWidth="1"/>
    <col min="33" max="34" width="5.140625" customWidth="1"/>
    <col min="35" max="35" width="4.5703125" customWidth="1"/>
    <col min="36" max="36" width="1.570312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78354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menganalisis posisi strategi Indonesia persebaran flora - fauna dan persebaran sumber daya alam namun belum mampu dalam menganalisis pengelolaan sumber daya alam di Indonesia.</v>
      </c>
      <c r="K11" s="28">
        <f t="shared" ref="K11:K50" si="4">IF((COUNTA(AF11:AO11)&gt;0),AVERAGE(AF11:AO11),"")</f>
        <v>87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87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menganalisis posisi strategis Indonesia,  persebaran flora - fauna dan persebaran sumber daya alam namun belum  terampil dalam  pengelolaan sumber daya alam di Indonesia.</v>
      </c>
      <c r="Q11" s="39"/>
      <c r="R11" s="39" t="s">
        <v>8</v>
      </c>
      <c r="S11" s="18"/>
      <c r="T11" s="1">
        <v>85</v>
      </c>
      <c r="U11" s="1">
        <v>85</v>
      </c>
      <c r="V11" s="1">
        <v>83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88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78369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6">
        <v>1</v>
      </c>
      <c r="J12" s="28" t="str">
        <f t="shared" si="3"/>
        <v>Mampu menganalisis posisi strategi Indonesia persebaran flora - fauna dan persebaran sumber daya alam namun belum mampu dalam menganalisis pengelolaan sumber daya alam di Indonesia.</v>
      </c>
      <c r="K12" s="28">
        <f t="shared" si="4"/>
        <v>88</v>
      </c>
      <c r="L12" s="28" t="str">
        <f t="shared" si="5"/>
        <v>A</v>
      </c>
      <c r="M12" s="28">
        <f t="shared" si="6"/>
        <v>88</v>
      </c>
      <c r="N12" s="28" t="str">
        <f t="shared" si="7"/>
        <v>A</v>
      </c>
      <c r="O12" s="36">
        <v>1</v>
      </c>
      <c r="P12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2" s="39"/>
      <c r="R12" s="39" t="s">
        <v>8</v>
      </c>
      <c r="S12" s="18"/>
      <c r="T12" s="1">
        <v>88</v>
      </c>
      <c r="U12" s="1">
        <v>85</v>
      </c>
      <c r="V12" s="1">
        <v>86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78384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6">
        <v>2</v>
      </c>
      <c r="J13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13" s="28">
        <f t="shared" si="4"/>
        <v>85.666666666666671</v>
      </c>
      <c r="L13" s="28" t="str">
        <f t="shared" si="5"/>
        <v>A</v>
      </c>
      <c r="M13" s="28">
        <f t="shared" si="6"/>
        <v>85.666666666666671</v>
      </c>
      <c r="N13" s="28" t="str">
        <f t="shared" si="7"/>
        <v>A</v>
      </c>
      <c r="O13" s="36">
        <v>1</v>
      </c>
      <c r="P13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3" s="39"/>
      <c r="R13" s="39" t="s">
        <v>8</v>
      </c>
      <c r="S13" s="18"/>
      <c r="T13" s="1">
        <v>84</v>
      </c>
      <c r="U13" s="1">
        <v>88</v>
      </c>
      <c r="V13" s="1">
        <v>78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190</v>
      </c>
      <c r="FI13" s="76" t="s">
        <v>193</v>
      </c>
      <c r="FJ13" s="77">
        <v>26641</v>
      </c>
      <c r="FK13" s="77">
        <v>26651</v>
      </c>
    </row>
    <row r="14" spans="1:167" x14ac:dyDescent="0.25">
      <c r="A14" s="19">
        <v>4</v>
      </c>
      <c r="B14" s="19">
        <v>78399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6">
        <v>2</v>
      </c>
      <c r="J14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14" s="28">
        <f t="shared" si="4"/>
        <v>86.333333333333329</v>
      </c>
      <c r="L14" s="28" t="str">
        <f t="shared" si="5"/>
        <v>A</v>
      </c>
      <c r="M14" s="28">
        <f t="shared" si="6"/>
        <v>86.333333333333329</v>
      </c>
      <c r="N14" s="28" t="str">
        <f t="shared" si="7"/>
        <v>A</v>
      </c>
      <c r="O14" s="36">
        <v>1</v>
      </c>
      <c r="P14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4" s="39"/>
      <c r="R14" s="39" t="s">
        <v>8</v>
      </c>
      <c r="S14" s="18"/>
      <c r="T14" s="1">
        <v>85</v>
      </c>
      <c r="U14" s="1">
        <v>85</v>
      </c>
      <c r="V14" s="1">
        <v>78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78414</v>
      </c>
      <c r="C15" s="19" t="s">
        <v>69</v>
      </c>
      <c r="D15" s="18"/>
      <c r="E15" s="28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6">
        <v>2</v>
      </c>
      <c r="J15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15" s="28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6">
        <v>1</v>
      </c>
      <c r="P15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5" s="39"/>
      <c r="R15" s="39" t="s">
        <v>8</v>
      </c>
      <c r="S15" s="18"/>
      <c r="T15" s="1">
        <v>80</v>
      </c>
      <c r="U15" s="1">
        <v>84</v>
      </c>
      <c r="V15" s="1">
        <v>76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191</v>
      </c>
      <c r="FI15" s="76" t="s">
        <v>195</v>
      </c>
      <c r="FJ15" s="77">
        <v>26642</v>
      </c>
      <c r="FK15" s="77">
        <v>26652</v>
      </c>
    </row>
    <row r="16" spans="1:167" x14ac:dyDescent="0.25">
      <c r="A16" s="19">
        <v>6</v>
      </c>
      <c r="B16" s="19">
        <v>78429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6">
        <v>1</v>
      </c>
      <c r="J16" s="28" t="str">
        <f t="shared" si="3"/>
        <v>Mampu menganalisis posisi strategi Indonesia persebaran flora - fauna dan persebaran sumber daya alam namun belum mampu dalam menganalisis pengelolaan sumber daya alam di Indonesia.</v>
      </c>
      <c r="K16" s="28">
        <f t="shared" si="4"/>
        <v>88</v>
      </c>
      <c r="L16" s="28" t="str">
        <f t="shared" si="5"/>
        <v>A</v>
      </c>
      <c r="M16" s="28">
        <f t="shared" si="6"/>
        <v>88</v>
      </c>
      <c r="N16" s="28" t="str">
        <f t="shared" si="7"/>
        <v>A</v>
      </c>
      <c r="O16" s="36">
        <v>1</v>
      </c>
      <c r="P16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6" s="39"/>
      <c r="R16" s="39" t="s">
        <v>8</v>
      </c>
      <c r="S16" s="18"/>
      <c r="T16" s="1">
        <v>88</v>
      </c>
      <c r="U16" s="1">
        <v>88</v>
      </c>
      <c r="V16" s="1">
        <v>84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78444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6">
        <v>2</v>
      </c>
      <c r="J17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17" s="28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6">
        <v>1</v>
      </c>
      <c r="P17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7" s="39"/>
      <c r="R17" s="39" t="s">
        <v>8</v>
      </c>
      <c r="S17" s="18"/>
      <c r="T17" s="1">
        <v>80</v>
      </c>
      <c r="U17" s="1">
        <v>88</v>
      </c>
      <c r="V17" s="1">
        <v>78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83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192</v>
      </c>
      <c r="FI17" s="76" t="s">
        <v>194</v>
      </c>
      <c r="FJ17" s="77">
        <v>26643</v>
      </c>
      <c r="FK17" s="77">
        <v>26653</v>
      </c>
    </row>
    <row r="18" spans="1:167" x14ac:dyDescent="0.25">
      <c r="A18" s="19">
        <v>8</v>
      </c>
      <c r="B18" s="19">
        <v>78459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6">
        <v>1</v>
      </c>
      <c r="J18" s="28" t="str">
        <f t="shared" si="3"/>
        <v>Mampu menganalisis posisi strategi Indonesia persebaran flora - fauna dan persebaran sumber daya alam namun belum mampu dalam menganalisis pengelolaan sumber daya alam di Indonesia.</v>
      </c>
      <c r="K18" s="28">
        <f t="shared" si="4"/>
        <v>86.333333333333329</v>
      </c>
      <c r="L18" s="28" t="str">
        <f t="shared" si="5"/>
        <v>A</v>
      </c>
      <c r="M18" s="28">
        <f t="shared" si="6"/>
        <v>86.333333333333329</v>
      </c>
      <c r="N18" s="28" t="str">
        <f t="shared" si="7"/>
        <v>A</v>
      </c>
      <c r="O18" s="36">
        <v>1</v>
      </c>
      <c r="P18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8" s="39"/>
      <c r="R18" s="39" t="s">
        <v>8</v>
      </c>
      <c r="S18" s="18"/>
      <c r="T18" s="1">
        <v>88</v>
      </c>
      <c r="U18" s="1">
        <v>86</v>
      </c>
      <c r="V18" s="1">
        <v>84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78474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6">
        <v>1</v>
      </c>
      <c r="J19" s="28" t="str">
        <f t="shared" si="3"/>
        <v>Mampu menganalisis posisi strategi Indonesia persebaran flora - fauna dan persebaran sumber daya alam namun belum mampu dalam menganalisis pengelolaan sumber daya alam di Indonesia.</v>
      </c>
      <c r="K19" s="28">
        <f t="shared" si="4"/>
        <v>85.333333333333329</v>
      </c>
      <c r="L19" s="28" t="str">
        <f t="shared" si="5"/>
        <v>A</v>
      </c>
      <c r="M19" s="28">
        <f t="shared" si="6"/>
        <v>85.333333333333329</v>
      </c>
      <c r="N19" s="28" t="str">
        <f t="shared" si="7"/>
        <v>A</v>
      </c>
      <c r="O19" s="36">
        <v>1</v>
      </c>
      <c r="P19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9" s="39"/>
      <c r="R19" s="39" t="s">
        <v>8</v>
      </c>
      <c r="S19" s="18"/>
      <c r="T19" s="1">
        <v>85</v>
      </c>
      <c r="U19" s="1">
        <v>85</v>
      </c>
      <c r="V19" s="1">
        <v>80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84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26644</v>
      </c>
      <c r="FK19" s="77">
        <v>26654</v>
      </c>
    </row>
    <row r="20" spans="1:167" x14ac:dyDescent="0.25">
      <c r="A20" s="19">
        <v>10</v>
      </c>
      <c r="B20" s="19">
        <v>78489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6">
        <v>2</v>
      </c>
      <c r="J20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0" s="28">
        <f t="shared" si="4"/>
        <v>84</v>
      </c>
      <c r="L20" s="28" t="str">
        <f t="shared" si="5"/>
        <v>B</v>
      </c>
      <c r="M20" s="28">
        <f t="shared" si="6"/>
        <v>84</v>
      </c>
      <c r="N20" s="28" t="str">
        <f t="shared" si="7"/>
        <v>B</v>
      </c>
      <c r="O20" s="36">
        <v>2</v>
      </c>
      <c r="P20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20" s="39"/>
      <c r="R20" s="39" t="s">
        <v>8</v>
      </c>
      <c r="S20" s="18"/>
      <c r="T20" s="1">
        <v>80</v>
      </c>
      <c r="U20" s="1">
        <v>80</v>
      </c>
      <c r="V20" s="1">
        <v>88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78504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6">
        <v>2</v>
      </c>
      <c r="J21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1" s="28">
        <f t="shared" si="4"/>
        <v>82.666666666666671</v>
      </c>
      <c r="L21" s="28" t="str">
        <f t="shared" si="5"/>
        <v>B</v>
      </c>
      <c r="M21" s="28">
        <f t="shared" si="6"/>
        <v>82.666666666666671</v>
      </c>
      <c r="N21" s="28" t="str">
        <f t="shared" si="7"/>
        <v>B</v>
      </c>
      <c r="O21" s="36">
        <v>2</v>
      </c>
      <c r="P21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21" s="39"/>
      <c r="R21" s="39" t="s">
        <v>8</v>
      </c>
      <c r="S21" s="18"/>
      <c r="T21" s="1">
        <v>80</v>
      </c>
      <c r="U21" s="1">
        <v>85</v>
      </c>
      <c r="V21" s="1">
        <v>88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26645</v>
      </c>
      <c r="FK21" s="77">
        <v>26655</v>
      </c>
    </row>
    <row r="22" spans="1:167" x14ac:dyDescent="0.25">
      <c r="A22" s="19">
        <v>12</v>
      </c>
      <c r="B22" s="19">
        <v>78519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6">
        <v>2</v>
      </c>
      <c r="J22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2" s="28">
        <f t="shared" si="4"/>
        <v>82.333333333333329</v>
      </c>
      <c r="L22" s="28" t="str">
        <f t="shared" si="5"/>
        <v>B</v>
      </c>
      <c r="M22" s="28">
        <f t="shared" si="6"/>
        <v>82.333333333333329</v>
      </c>
      <c r="N22" s="28" t="str">
        <f t="shared" si="7"/>
        <v>B</v>
      </c>
      <c r="O22" s="36">
        <v>2</v>
      </c>
      <c r="P22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22" s="39"/>
      <c r="R22" s="39" t="s">
        <v>8</v>
      </c>
      <c r="S22" s="18"/>
      <c r="T22" s="1">
        <v>80</v>
      </c>
      <c r="U22" s="1">
        <v>86</v>
      </c>
      <c r="V22" s="1">
        <v>78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78534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6">
        <v>2</v>
      </c>
      <c r="J23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3" s="28">
        <f t="shared" si="4"/>
        <v>82.666666666666671</v>
      </c>
      <c r="L23" s="28" t="str">
        <f t="shared" si="5"/>
        <v>B</v>
      </c>
      <c r="M23" s="28">
        <f t="shared" si="6"/>
        <v>82.666666666666671</v>
      </c>
      <c r="N23" s="28" t="str">
        <f t="shared" si="7"/>
        <v>B</v>
      </c>
      <c r="O23" s="36">
        <v>2</v>
      </c>
      <c r="P23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23" s="39"/>
      <c r="R23" s="39" t="s">
        <v>8</v>
      </c>
      <c r="S23" s="18"/>
      <c r="T23" s="1">
        <v>80</v>
      </c>
      <c r="U23" s="1">
        <v>88</v>
      </c>
      <c r="V23" s="1">
        <v>80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26646</v>
      </c>
      <c r="FK23" s="77">
        <v>26656</v>
      </c>
    </row>
    <row r="24" spans="1:167" x14ac:dyDescent="0.25">
      <c r="A24" s="19">
        <v>14</v>
      </c>
      <c r="B24" s="19">
        <v>78549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6">
        <v>2</v>
      </c>
      <c r="J24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4" s="28">
        <f t="shared" si="4"/>
        <v>85.666666666666671</v>
      </c>
      <c r="L24" s="28" t="str">
        <f t="shared" si="5"/>
        <v>A</v>
      </c>
      <c r="M24" s="28">
        <f t="shared" si="6"/>
        <v>85.666666666666671</v>
      </c>
      <c r="N24" s="28" t="str">
        <f t="shared" si="7"/>
        <v>A</v>
      </c>
      <c r="O24" s="36">
        <v>1</v>
      </c>
      <c r="P24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24" s="39"/>
      <c r="R24" s="39" t="s">
        <v>8</v>
      </c>
      <c r="S24" s="18"/>
      <c r="T24" s="1">
        <v>85</v>
      </c>
      <c r="U24" s="1">
        <v>77</v>
      </c>
      <c r="V24" s="1">
        <v>78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84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78564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6">
        <v>1</v>
      </c>
      <c r="J25" s="28" t="str">
        <f t="shared" si="3"/>
        <v>Mampu menganalisis posisi strategi Indonesia persebaran flora - fauna dan persebaran sumber daya alam namun belum mampu dalam menganalisis pengelolaan sumber daya alam di Indonesia.</v>
      </c>
      <c r="K25" s="28">
        <f t="shared" si="4"/>
        <v>87.333333333333329</v>
      </c>
      <c r="L25" s="28" t="str">
        <f t="shared" si="5"/>
        <v>A</v>
      </c>
      <c r="M25" s="28">
        <f t="shared" si="6"/>
        <v>87.333333333333329</v>
      </c>
      <c r="N25" s="28" t="str">
        <f t="shared" si="7"/>
        <v>A</v>
      </c>
      <c r="O25" s="36">
        <v>1</v>
      </c>
      <c r="P25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25" s="39"/>
      <c r="R25" s="39" t="s">
        <v>8</v>
      </c>
      <c r="S25" s="18"/>
      <c r="T25" s="1">
        <v>88</v>
      </c>
      <c r="U25" s="1">
        <v>84</v>
      </c>
      <c r="V25" s="1">
        <v>88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26647</v>
      </c>
      <c r="FK25" s="77">
        <v>26657</v>
      </c>
    </row>
    <row r="26" spans="1:167" x14ac:dyDescent="0.25">
      <c r="A26" s="19">
        <v>16</v>
      </c>
      <c r="B26" s="19">
        <v>78579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>IF((COUNTA(T12:AC12)&gt;0),(ROUND((AVERAGE(T26:AD26)),0)),"")</f>
        <v>89</v>
      </c>
      <c r="H26" s="28" t="str">
        <f t="shared" si="2"/>
        <v>A</v>
      </c>
      <c r="I26" s="36">
        <v>1</v>
      </c>
      <c r="J26" s="28" t="str">
        <f t="shared" si="3"/>
        <v>Mampu menganalisis posisi strategi Indonesia persebaran flora - fauna dan persebaran sumber daya alam namun belum mampu dalam menganalisis pengelolaan sumber daya alam di Indonesia.</v>
      </c>
      <c r="K26" s="28">
        <f t="shared" si="4"/>
        <v>90</v>
      </c>
      <c r="L26" s="28" t="str">
        <f t="shared" si="5"/>
        <v>A</v>
      </c>
      <c r="M26" s="28">
        <f t="shared" si="6"/>
        <v>90</v>
      </c>
      <c r="N26" s="28" t="str">
        <f t="shared" si="7"/>
        <v>A</v>
      </c>
      <c r="O26" s="36">
        <v>1</v>
      </c>
      <c r="P26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26" s="39"/>
      <c r="R26" s="39" t="s">
        <v>8</v>
      </c>
      <c r="S26" s="18"/>
      <c r="T26" s="1">
        <v>90</v>
      </c>
      <c r="U26" s="1">
        <v>84</v>
      </c>
      <c r="V26" s="1">
        <v>90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>
        <v>88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78879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6">
        <v>2</v>
      </c>
      <c r="J27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7" s="28">
        <f t="shared" si="4"/>
        <v>83.666666666666671</v>
      </c>
      <c r="L27" s="28" t="str">
        <f t="shared" si="5"/>
        <v>B</v>
      </c>
      <c r="M27" s="28">
        <f t="shared" si="6"/>
        <v>83.666666666666671</v>
      </c>
      <c r="N27" s="28" t="str">
        <f t="shared" si="7"/>
        <v>B</v>
      </c>
      <c r="O27" s="36">
        <v>2</v>
      </c>
      <c r="P27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27" s="39"/>
      <c r="R27" s="39" t="s">
        <v>8</v>
      </c>
      <c r="S27" s="18"/>
      <c r="T27" s="1">
        <v>80</v>
      </c>
      <c r="U27" s="1">
        <v>78</v>
      </c>
      <c r="V27" s="1">
        <v>82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84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26648</v>
      </c>
      <c r="FK27" s="77">
        <v>26658</v>
      </c>
    </row>
    <row r="28" spans="1:167" x14ac:dyDescent="0.25">
      <c r="A28" s="19">
        <v>18</v>
      </c>
      <c r="B28" s="19">
        <v>78594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6">
        <v>2</v>
      </c>
      <c r="J28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8" s="28">
        <f t="shared" si="4"/>
        <v>84.333333333333329</v>
      </c>
      <c r="L28" s="28" t="str">
        <f t="shared" si="5"/>
        <v>A</v>
      </c>
      <c r="M28" s="28">
        <f t="shared" si="6"/>
        <v>84.333333333333329</v>
      </c>
      <c r="N28" s="28" t="str">
        <f t="shared" si="7"/>
        <v>A</v>
      </c>
      <c r="O28" s="36">
        <v>2</v>
      </c>
      <c r="P28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28" s="39"/>
      <c r="R28" s="39" t="s">
        <v>8</v>
      </c>
      <c r="S28" s="18"/>
      <c r="T28" s="1">
        <v>80</v>
      </c>
      <c r="U28" s="1">
        <v>87</v>
      </c>
      <c r="V28" s="1">
        <v>80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78609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6">
        <v>2</v>
      </c>
      <c r="J29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9" s="28">
        <f t="shared" si="4"/>
        <v>82</v>
      </c>
      <c r="L29" s="28" t="str">
        <f t="shared" si="5"/>
        <v>B</v>
      </c>
      <c r="M29" s="28">
        <f t="shared" si="6"/>
        <v>82</v>
      </c>
      <c r="N29" s="28" t="str">
        <f t="shared" si="7"/>
        <v>B</v>
      </c>
      <c r="O29" s="36">
        <v>2</v>
      </c>
      <c r="P29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29" s="39"/>
      <c r="R29" s="39" t="s">
        <v>8</v>
      </c>
      <c r="S29" s="18"/>
      <c r="T29" s="1">
        <v>75</v>
      </c>
      <c r="U29" s="1">
        <v>86</v>
      </c>
      <c r="V29" s="1">
        <v>80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82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26649</v>
      </c>
      <c r="FK29" s="77">
        <v>26659</v>
      </c>
    </row>
    <row r="30" spans="1:167" x14ac:dyDescent="0.25">
      <c r="A30" s="19">
        <v>20</v>
      </c>
      <c r="B30" s="19">
        <v>78624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6">
        <v>2</v>
      </c>
      <c r="J30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0" s="28">
        <f t="shared" si="4"/>
        <v>83.333333333333329</v>
      </c>
      <c r="L30" s="28" t="str">
        <f t="shared" si="5"/>
        <v>B</v>
      </c>
      <c r="M30" s="28">
        <f t="shared" si="6"/>
        <v>83.333333333333329</v>
      </c>
      <c r="N30" s="28" t="str">
        <f t="shared" si="7"/>
        <v>B</v>
      </c>
      <c r="O30" s="36">
        <v>2</v>
      </c>
      <c r="P30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30" s="39"/>
      <c r="R30" s="39" t="s">
        <v>8</v>
      </c>
      <c r="S30" s="18"/>
      <c r="T30" s="1">
        <v>85</v>
      </c>
      <c r="U30" s="1">
        <v>80</v>
      </c>
      <c r="V30" s="1">
        <v>75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83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78639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6">
        <v>2</v>
      </c>
      <c r="J31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1" s="28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6">
        <v>1</v>
      </c>
      <c r="P31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31" s="39"/>
      <c r="R31" s="39" t="s">
        <v>8</v>
      </c>
      <c r="S31" s="18"/>
      <c r="T31" s="1">
        <v>80</v>
      </c>
      <c r="U31" s="1">
        <v>82</v>
      </c>
      <c r="V31" s="1">
        <v>88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83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26650</v>
      </c>
      <c r="FK31" s="77">
        <v>26660</v>
      </c>
    </row>
    <row r="32" spans="1:167" x14ac:dyDescent="0.25">
      <c r="A32" s="19">
        <v>22</v>
      </c>
      <c r="B32" s="19">
        <v>78654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>IF((COUNTA(T12:AC12)&gt;0),(ROUND((AVERAGE(T32:AD32)),0)),"")</f>
        <v>86</v>
      </c>
      <c r="H32" s="28" t="str">
        <f t="shared" si="2"/>
        <v>A</v>
      </c>
      <c r="I32" s="36">
        <v>1</v>
      </c>
      <c r="J32" s="28" t="str">
        <f t="shared" si="3"/>
        <v>Mampu menganalisis posisi strategi Indonesia persebaran flora - fauna dan persebaran sumber daya alam namun belum mampu dalam menganalisis pengelolaan sumber daya alam di Indonesia.</v>
      </c>
      <c r="K32" s="28">
        <f t="shared" si="4"/>
        <v>88</v>
      </c>
      <c r="L32" s="28" t="str">
        <f t="shared" si="5"/>
        <v>A</v>
      </c>
      <c r="M32" s="28">
        <f t="shared" si="6"/>
        <v>88</v>
      </c>
      <c r="N32" s="28" t="str">
        <f t="shared" si="7"/>
        <v>A</v>
      </c>
      <c r="O32" s="36">
        <v>1</v>
      </c>
      <c r="P32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32" s="39"/>
      <c r="R32" s="39" t="s">
        <v>8</v>
      </c>
      <c r="S32" s="18"/>
      <c r="T32" s="1">
        <v>86</v>
      </c>
      <c r="U32" s="1">
        <v>88</v>
      </c>
      <c r="V32" s="1">
        <v>82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92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78669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6">
        <v>2</v>
      </c>
      <c r="J33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3" s="28">
        <f t="shared" si="4"/>
        <v>82.333333333333329</v>
      </c>
      <c r="L33" s="28" t="str">
        <f t="shared" si="5"/>
        <v>B</v>
      </c>
      <c r="M33" s="28">
        <f t="shared" si="6"/>
        <v>82.333333333333329</v>
      </c>
      <c r="N33" s="28" t="str">
        <f t="shared" si="7"/>
        <v>B</v>
      </c>
      <c r="O33" s="36">
        <v>2</v>
      </c>
      <c r="P33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33" s="39"/>
      <c r="R33" s="39" t="s">
        <v>8</v>
      </c>
      <c r="S33" s="18"/>
      <c r="T33" s="1">
        <v>80</v>
      </c>
      <c r="U33" s="1">
        <v>80</v>
      </c>
      <c r="V33" s="1">
        <v>75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82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78684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6">
        <v>2</v>
      </c>
      <c r="J34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4" s="28">
        <f t="shared" si="4"/>
        <v>82.333333333333329</v>
      </c>
      <c r="L34" s="28" t="str">
        <f t="shared" si="5"/>
        <v>B</v>
      </c>
      <c r="M34" s="28">
        <f t="shared" si="6"/>
        <v>82.333333333333329</v>
      </c>
      <c r="N34" s="28" t="str">
        <f t="shared" si="7"/>
        <v>B</v>
      </c>
      <c r="O34" s="36">
        <v>2</v>
      </c>
      <c r="P34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34" s="39"/>
      <c r="R34" s="39" t="s">
        <v>8</v>
      </c>
      <c r="S34" s="18"/>
      <c r="T34" s="1">
        <v>80</v>
      </c>
      <c r="U34" s="1">
        <v>78</v>
      </c>
      <c r="V34" s="1">
        <v>78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78699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6">
        <v>1</v>
      </c>
      <c r="J35" s="28" t="str">
        <f t="shared" si="3"/>
        <v>Mampu menganalisis posisi strategi Indonesia persebaran flora - fauna dan persebaran sumber daya alam namun belum mampu dalam menganalisis pengelolaan sumber daya alam di Indonesia.</v>
      </c>
      <c r="K35" s="28">
        <f t="shared" si="4"/>
        <v>85.666666666666671</v>
      </c>
      <c r="L35" s="28" t="str">
        <f t="shared" si="5"/>
        <v>A</v>
      </c>
      <c r="M35" s="28">
        <f t="shared" si="6"/>
        <v>85.666666666666671</v>
      </c>
      <c r="N35" s="28" t="str">
        <f t="shared" si="7"/>
        <v>A</v>
      </c>
      <c r="O35" s="36">
        <v>1</v>
      </c>
      <c r="P35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35" s="39"/>
      <c r="R35" s="39" t="s">
        <v>8</v>
      </c>
      <c r="S35" s="18"/>
      <c r="T35" s="1">
        <v>90</v>
      </c>
      <c r="U35" s="1">
        <v>85</v>
      </c>
      <c r="V35" s="1">
        <v>80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78714</v>
      </c>
      <c r="C36" s="19" t="s">
        <v>91</v>
      </c>
      <c r="D36" s="18"/>
      <c r="E36" s="28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6">
        <v>2</v>
      </c>
      <c r="J36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6" s="28">
        <f t="shared" si="4"/>
        <v>81.333333333333329</v>
      </c>
      <c r="L36" s="28" t="str">
        <f t="shared" si="5"/>
        <v>B</v>
      </c>
      <c r="M36" s="28">
        <f t="shared" si="6"/>
        <v>81.333333333333329</v>
      </c>
      <c r="N36" s="28" t="str">
        <f t="shared" si="7"/>
        <v>B</v>
      </c>
      <c r="O36" s="36">
        <v>2</v>
      </c>
      <c r="P36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36" s="39"/>
      <c r="R36" s="39" t="s">
        <v>8</v>
      </c>
      <c r="S36" s="18"/>
      <c r="T36" s="1">
        <v>82</v>
      </c>
      <c r="U36" s="1">
        <v>78</v>
      </c>
      <c r="V36" s="1">
        <v>75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78729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6">
        <v>2</v>
      </c>
      <c r="J37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7" s="28">
        <f t="shared" si="4"/>
        <v>82.333333333333329</v>
      </c>
      <c r="L37" s="28" t="str">
        <f t="shared" si="5"/>
        <v>B</v>
      </c>
      <c r="M37" s="28">
        <f t="shared" si="6"/>
        <v>82.333333333333329</v>
      </c>
      <c r="N37" s="28" t="str">
        <f t="shared" si="7"/>
        <v>B</v>
      </c>
      <c r="O37" s="36">
        <v>2</v>
      </c>
      <c r="P37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37" s="39"/>
      <c r="R37" s="39" t="s">
        <v>8</v>
      </c>
      <c r="S37" s="18"/>
      <c r="T37" s="1">
        <v>88</v>
      </c>
      <c r="U37" s="1">
        <v>82</v>
      </c>
      <c r="V37" s="1">
        <v>75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78744</v>
      </c>
      <c r="C38" s="19" t="s">
        <v>93</v>
      </c>
      <c r="D38" s="18"/>
      <c r="E38" s="28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6">
        <v>1</v>
      </c>
      <c r="J38" s="28" t="str">
        <f t="shared" si="3"/>
        <v>Mampu menganalisis posisi strategi Indonesia persebaran flora - fauna dan persebaran sumber daya alam namun belum mampu dalam menganalisis pengelolaan sumber daya alam di Indonesia.</v>
      </c>
      <c r="K38" s="28">
        <f t="shared" si="4"/>
        <v>87</v>
      </c>
      <c r="L38" s="28" t="str">
        <f t="shared" si="5"/>
        <v>A</v>
      </c>
      <c r="M38" s="28">
        <f t="shared" si="6"/>
        <v>87</v>
      </c>
      <c r="N38" s="28" t="str">
        <f t="shared" si="7"/>
        <v>A</v>
      </c>
      <c r="O38" s="36">
        <v>1</v>
      </c>
      <c r="P38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38" s="39"/>
      <c r="R38" s="39" t="s">
        <v>8</v>
      </c>
      <c r="S38" s="18"/>
      <c r="T38" s="1">
        <v>90</v>
      </c>
      <c r="U38" s="1">
        <v>88</v>
      </c>
      <c r="V38" s="1">
        <v>80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78759</v>
      </c>
      <c r="C39" s="19" t="s">
        <v>94</v>
      </c>
      <c r="D39" s="18"/>
      <c r="E39" s="28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6">
        <v>2</v>
      </c>
      <c r="J39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9" s="28">
        <f t="shared" si="4"/>
        <v>82.333333333333329</v>
      </c>
      <c r="L39" s="28" t="str">
        <f t="shared" si="5"/>
        <v>B</v>
      </c>
      <c r="M39" s="28">
        <f t="shared" si="6"/>
        <v>82.333333333333329</v>
      </c>
      <c r="N39" s="28" t="str">
        <f t="shared" si="7"/>
        <v>B</v>
      </c>
      <c r="O39" s="36">
        <v>2</v>
      </c>
      <c r="P39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39" s="39"/>
      <c r="R39" s="39" t="s">
        <v>8</v>
      </c>
      <c r="S39" s="18"/>
      <c r="T39" s="1">
        <v>80</v>
      </c>
      <c r="U39" s="1">
        <v>80</v>
      </c>
      <c r="V39" s="1">
        <v>80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78774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>IF((COUNTA(T12:AC12)&gt;0),(ROUND((AVERAGE(T40:AD40)),0)),"")</f>
        <v>86</v>
      </c>
      <c r="H40" s="28" t="str">
        <f t="shared" si="2"/>
        <v>A</v>
      </c>
      <c r="I40" s="36">
        <v>1</v>
      </c>
      <c r="J40" s="28" t="str">
        <f t="shared" si="3"/>
        <v>Mampu menganalisis posisi strategi Indonesia persebaran flora - fauna dan persebaran sumber daya alam namun belum mampu dalam menganalisis pengelolaan sumber daya alam di Indonesia.</v>
      </c>
      <c r="K40" s="28">
        <f t="shared" si="4"/>
        <v>90</v>
      </c>
      <c r="L40" s="28" t="str">
        <f t="shared" si="5"/>
        <v>A</v>
      </c>
      <c r="M40" s="28">
        <f t="shared" si="6"/>
        <v>90</v>
      </c>
      <c r="N40" s="28" t="str">
        <f t="shared" si="7"/>
        <v>A</v>
      </c>
      <c r="O40" s="36">
        <v>1</v>
      </c>
      <c r="P40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40" s="39"/>
      <c r="R40" s="39" t="s">
        <v>8</v>
      </c>
      <c r="S40" s="18"/>
      <c r="T40" s="1">
        <v>90</v>
      </c>
      <c r="U40" s="1">
        <v>85</v>
      </c>
      <c r="V40" s="1">
        <v>82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78789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6">
        <v>1</v>
      </c>
      <c r="J41" s="28" t="str">
        <f t="shared" si="3"/>
        <v>Mampu menganalisis posisi strategi Indonesia persebaran flora - fauna dan persebaran sumber daya alam namun belum mampu dalam menganalisis pengelolaan sumber daya alam di Indonesia.</v>
      </c>
      <c r="K41" s="28">
        <f t="shared" si="4"/>
        <v>85.666666666666671</v>
      </c>
      <c r="L41" s="28" t="str">
        <f t="shared" si="5"/>
        <v>A</v>
      </c>
      <c r="M41" s="28">
        <f t="shared" si="6"/>
        <v>85.666666666666671</v>
      </c>
      <c r="N41" s="28" t="str">
        <f t="shared" si="7"/>
        <v>A</v>
      </c>
      <c r="O41" s="36">
        <v>1</v>
      </c>
      <c r="P41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41" s="39"/>
      <c r="R41" s="39" t="s">
        <v>8</v>
      </c>
      <c r="S41" s="18"/>
      <c r="T41" s="1">
        <v>90</v>
      </c>
      <c r="U41" s="1">
        <v>82</v>
      </c>
      <c r="V41" s="1">
        <v>80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78804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6">
        <v>2</v>
      </c>
      <c r="J42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42" s="28">
        <f t="shared" si="4"/>
        <v>84.666666666666671</v>
      </c>
      <c r="L42" s="28" t="str">
        <f t="shared" si="5"/>
        <v>A</v>
      </c>
      <c r="M42" s="28">
        <f t="shared" si="6"/>
        <v>84.666666666666671</v>
      </c>
      <c r="N42" s="28" t="str">
        <f t="shared" si="7"/>
        <v>A</v>
      </c>
      <c r="O42" s="36">
        <v>1</v>
      </c>
      <c r="P42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42" s="39"/>
      <c r="R42" s="39" t="s">
        <v>8</v>
      </c>
      <c r="S42" s="18"/>
      <c r="T42" s="1">
        <v>88</v>
      </c>
      <c r="U42" s="1">
        <v>82</v>
      </c>
      <c r="V42" s="1">
        <v>75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78819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6">
        <v>2</v>
      </c>
      <c r="J43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43" s="28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6">
        <v>1</v>
      </c>
      <c r="P43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43" s="39"/>
      <c r="R43" s="39" t="s">
        <v>8</v>
      </c>
      <c r="S43" s="18"/>
      <c r="T43" s="1">
        <v>85</v>
      </c>
      <c r="U43" s="1">
        <v>80</v>
      </c>
      <c r="V43" s="1">
        <v>78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78834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6">
        <v>2</v>
      </c>
      <c r="J44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44" s="28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6">
        <v>1</v>
      </c>
      <c r="P44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44" s="39"/>
      <c r="R44" s="39" t="s">
        <v>8</v>
      </c>
      <c r="S44" s="18"/>
      <c r="T44" s="1">
        <v>88</v>
      </c>
      <c r="U44" s="1">
        <v>82</v>
      </c>
      <c r="V44" s="1">
        <v>75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78849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6">
        <v>1</v>
      </c>
      <c r="J45" s="28" t="str">
        <f t="shared" si="3"/>
        <v>Mampu menganalisis posisi strategi Indonesia persebaran flora - fauna dan persebaran sumber daya alam namun belum mampu dalam menganalisis pengelolaan sumber daya alam di Indonesia.</v>
      </c>
      <c r="K45" s="28">
        <f t="shared" si="4"/>
        <v>90</v>
      </c>
      <c r="L45" s="28" t="str">
        <f t="shared" si="5"/>
        <v>A</v>
      </c>
      <c r="M45" s="28">
        <f t="shared" si="6"/>
        <v>90</v>
      </c>
      <c r="N45" s="28" t="str">
        <f t="shared" si="7"/>
        <v>A</v>
      </c>
      <c r="O45" s="36">
        <v>1</v>
      </c>
      <c r="P45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45" s="39"/>
      <c r="R45" s="39" t="s">
        <v>8</v>
      </c>
      <c r="S45" s="18"/>
      <c r="T45" s="1">
        <v>88</v>
      </c>
      <c r="U45" s="1">
        <v>85</v>
      </c>
      <c r="V45" s="1">
        <v>80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78864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6">
        <v>2</v>
      </c>
      <c r="J46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46" s="28">
        <f t="shared" si="4"/>
        <v>84.666666666666671</v>
      </c>
      <c r="L46" s="28" t="str">
        <f t="shared" si="5"/>
        <v>A</v>
      </c>
      <c r="M46" s="28">
        <f t="shared" si="6"/>
        <v>84.666666666666671</v>
      </c>
      <c r="N46" s="28" t="str">
        <f t="shared" si="7"/>
        <v>A</v>
      </c>
      <c r="O46" s="36">
        <v>1</v>
      </c>
      <c r="P46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46" s="39"/>
      <c r="R46" s="39" t="s">
        <v>8</v>
      </c>
      <c r="S46" s="18"/>
      <c r="T46" s="1">
        <v>88</v>
      </c>
      <c r="U46" s="1">
        <v>80</v>
      </c>
      <c r="V46" s="1">
        <v>85</v>
      </c>
      <c r="W46" s="1">
        <v>83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84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840" yWindow="518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9" activePane="bottomRight" state="frozen"/>
      <selection pane="topRight"/>
      <selection pane="bottomLeft"/>
      <selection pane="bottomRight" activeCell="AF13" sqref="AF13"/>
    </sheetView>
  </sheetViews>
  <sheetFormatPr defaultRowHeight="15" x14ac:dyDescent="0.25"/>
  <cols>
    <col min="1" max="1" width="6.5703125" customWidth="1"/>
    <col min="2" max="2" width="9.140625" hidden="1" customWidth="1"/>
    <col min="3" max="3" width="24.5703125" customWidth="1"/>
    <col min="4" max="4" width="1.28515625" customWidth="1"/>
    <col min="5" max="5" width="4.85546875" customWidth="1"/>
    <col min="6" max="6" width="4.7109375" customWidth="1"/>
    <col min="7" max="7" width="4.28515625" customWidth="1"/>
    <col min="8" max="8" width="4.140625" customWidth="1"/>
    <col min="9" max="9" width="3.7109375" customWidth="1"/>
    <col min="10" max="10" width="5.140625" customWidth="1"/>
    <col min="11" max="11" width="3.28515625" customWidth="1"/>
    <col min="12" max="14" width="4.5703125" customWidth="1"/>
    <col min="15" max="15" width="5.7109375" customWidth="1"/>
    <col min="16" max="16" width="2.5703125" customWidth="1"/>
    <col min="17" max="18" width="4" customWidth="1"/>
    <col min="19" max="19" width="3" customWidth="1"/>
    <col min="20" max="20" width="5" customWidth="1"/>
    <col min="21" max="21" width="4.7109375" customWidth="1"/>
    <col min="22" max="22" width="3.28515625" customWidth="1"/>
    <col min="23" max="23" width="3.5703125" customWidth="1"/>
    <col min="24" max="29" width="7.140625" hidden="1" customWidth="1"/>
    <col min="30" max="30" width="2.140625" customWidth="1"/>
    <col min="31" max="31" width="1.85546875" customWidth="1"/>
    <col min="32" max="32" width="3.140625" customWidth="1"/>
    <col min="33" max="33" width="4.140625" customWidth="1"/>
    <col min="34" max="34" width="4.2851562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78894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menganalisis posisi strategi Indonesia persebaran flora - fauna  namun  perlu meningkatkan dalam menganalisis  persebaran sumber daya alam dan pengelolaan sumber daya alam di Indonesia.</v>
      </c>
      <c r="K11" s="28">
        <f t="shared" ref="K11:K50" si="4">IF((COUNTA(AF11:AO11)&gt;0),AVERAGE(AF11:AO11),"")</f>
        <v>82.666666666666671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82.666666666666671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 menganalisis posisi strategis Indonesia ,  persebaran flora - fauna,  dan   persebaran sumber daya alam  namun belum terampil dalam menganalisis pengelolaan sumber daya alam di Indonesia.</v>
      </c>
      <c r="Q11" s="39"/>
      <c r="R11" s="39" t="s">
        <v>8</v>
      </c>
      <c r="S11" s="18"/>
      <c r="T11" s="1">
        <v>80</v>
      </c>
      <c r="U11" s="1">
        <v>79</v>
      </c>
      <c r="V11" s="1">
        <v>78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78909</v>
      </c>
      <c r="C12" s="19" t="s">
        <v>117</v>
      </c>
      <c r="D12" s="18"/>
      <c r="E12" s="28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6">
        <v>2</v>
      </c>
      <c r="J12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12" s="28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6">
        <v>1</v>
      </c>
      <c r="P12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2" s="39"/>
      <c r="R12" s="39" t="s">
        <v>8</v>
      </c>
      <c r="S12" s="18"/>
      <c r="T12" s="1">
        <v>85</v>
      </c>
      <c r="U12" s="1">
        <v>82</v>
      </c>
      <c r="V12" s="1">
        <v>80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78924</v>
      </c>
      <c r="C13" s="19" t="s">
        <v>118</v>
      </c>
      <c r="D13" s="18"/>
      <c r="E13" s="28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6">
        <v>1</v>
      </c>
      <c r="J13" s="28" t="str">
        <f t="shared" si="3"/>
        <v>Mampu menganalisis posisi strategi Indonesia persebaran flora - fauna dan persebaran sumber daya alam namun belum mampu dalam menganalisis pengelolaan sumber daya alam di Indonesia.</v>
      </c>
      <c r="K13" s="28">
        <f t="shared" si="4"/>
        <v>86.666666666666671</v>
      </c>
      <c r="L13" s="28" t="str">
        <f t="shared" si="5"/>
        <v>A</v>
      </c>
      <c r="M13" s="28">
        <f t="shared" si="6"/>
        <v>86.666666666666671</v>
      </c>
      <c r="N13" s="28" t="str">
        <f t="shared" si="7"/>
        <v>A</v>
      </c>
      <c r="O13" s="36">
        <v>1</v>
      </c>
      <c r="P13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3" s="39"/>
      <c r="R13" s="39" t="s">
        <v>8</v>
      </c>
      <c r="S13" s="18"/>
      <c r="T13" s="1">
        <v>80</v>
      </c>
      <c r="U13" s="1">
        <v>87</v>
      </c>
      <c r="V13" s="1">
        <v>88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92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190</v>
      </c>
      <c r="FI13" s="76" t="s">
        <v>193</v>
      </c>
      <c r="FJ13" s="77">
        <v>26661</v>
      </c>
      <c r="FK13" s="77">
        <v>26671</v>
      </c>
    </row>
    <row r="14" spans="1:167" x14ac:dyDescent="0.25">
      <c r="A14" s="19">
        <v>4</v>
      </c>
      <c r="B14" s="19">
        <v>78939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6">
        <v>1</v>
      </c>
      <c r="J14" s="28" t="str">
        <f t="shared" si="3"/>
        <v>Mampu menganalisis posisi strategi Indonesia persebaran flora - fauna dan persebaran sumber daya alam namun belum mampu dalam menganalisis pengelolaan sumber daya alam di Indonesia.</v>
      </c>
      <c r="K14" s="28">
        <f t="shared" si="4"/>
        <v>87.666666666666671</v>
      </c>
      <c r="L14" s="28" t="str">
        <f t="shared" si="5"/>
        <v>A</v>
      </c>
      <c r="M14" s="28">
        <f t="shared" si="6"/>
        <v>87.666666666666671</v>
      </c>
      <c r="N14" s="28" t="str">
        <f t="shared" si="7"/>
        <v>A</v>
      </c>
      <c r="O14" s="36">
        <v>1</v>
      </c>
      <c r="P14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4" s="39"/>
      <c r="R14" s="39" t="s">
        <v>8</v>
      </c>
      <c r="S14" s="18"/>
      <c r="T14" s="1">
        <v>80</v>
      </c>
      <c r="U14" s="1">
        <v>82</v>
      </c>
      <c r="V14" s="1">
        <v>90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95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78954</v>
      </c>
      <c r="C15" s="19" t="s">
        <v>120</v>
      </c>
      <c r="D15" s="18"/>
      <c r="E15" s="28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6">
        <v>2</v>
      </c>
      <c r="J15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15" s="28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6">
        <v>1</v>
      </c>
      <c r="P15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5" s="39"/>
      <c r="R15" s="39" t="s">
        <v>8</v>
      </c>
      <c r="S15" s="18"/>
      <c r="T15" s="1">
        <v>80</v>
      </c>
      <c r="U15" s="1">
        <v>88</v>
      </c>
      <c r="V15" s="1">
        <v>80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191</v>
      </c>
      <c r="FI15" s="76" t="s">
        <v>195</v>
      </c>
      <c r="FJ15" s="77">
        <v>26662</v>
      </c>
      <c r="FK15" s="77">
        <v>26672</v>
      </c>
    </row>
    <row r="16" spans="1:167" x14ac:dyDescent="0.25">
      <c r="A16" s="19">
        <v>6</v>
      </c>
      <c r="B16" s="19">
        <v>78969</v>
      </c>
      <c r="C16" s="19" t="s">
        <v>121</v>
      </c>
      <c r="D16" s="18"/>
      <c r="E16" s="28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6">
        <v>2</v>
      </c>
      <c r="J16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16" s="28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6">
        <v>1</v>
      </c>
      <c r="P16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6" s="39"/>
      <c r="R16" s="39" t="s">
        <v>8</v>
      </c>
      <c r="S16" s="18"/>
      <c r="T16" s="1">
        <v>80</v>
      </c>
      <c r="U16" s="1">
        <v>88</v>
      </c>
      <c r="V16" s="1">
        <v>75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90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78984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6">
        <v>2</v>
      </c>
      <c r="J17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17" s="28">
        <f t="shared" si="4"/>
        <v>80.666666666666671</v>
      </c>
      <c r="L17" s="28" t="str">
        <f t="shared" si="5"/>
        <v>B</v>
      </c>
      <c r="M17" s="28">
        <f t="shared" si="6"/>
        <v>80.666666666666671</v>
      </c>
      <c r="N17" s="28" t="str">
        <f t="shared" si="7"/>
        <v>B</v>
      </c>
      <c r="O17" s="36">
        <v>2</v>
      </c>
      <c r="P17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17" s="39"/>
      <c r="R17" s="39" t="s">
        <v>8</v>
      </c>
      <c r="S17" s="18"/>
      <c r="T17" s="1">
        <v>78</v>
      </c>
      <c r="U17" s="1">
        <v>85</v>
      </c>
      <c r="V17" s="1">
        <v>78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78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192</v>
      </c>
      <c r="FI17" s="76" t="s">
        <v>194</v>
      </c>
      <c r="FJ17" s="77">
        <v>26663</v>
      </c>
      <c r="FK17" s="77">
        <v>26673</v>
      </c>
    </row>
    <row r="18" spans="1:167" x14ac:dyDescent="0.25">
      <c r="A18" s="19">
        <v>8</v>
      </c>
      <c r="B18" s="19">
        <v>78999</v>
      </c>
      <c r="C18" s="19" t="s">
        <v>123</v>
      </c>
      <c r="D18" s="18"/>
      <c r="E18" s="28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6">
        <v>1</v>
      </c>
      <c r="J18" s="28" t="str">
        <f t="shared" si="3"/>
        <v>Mampu menganalisis posisi strategi Indonesia persebaran flora - fauna dan persebaran sumber daya alam namun belum mampu dalam menganalisis pengelolaan sumber daya alam di Indonesia.</v>
      </c>
      <c r="K18" s="28">
        <f t="shared" si="4"/>
        <v>87.666666666666671</v>
      </c>
      <c r="L18" s="28" t="str">
        <f t="shared" si="5"/>
        <v>A</v>
      </c>
      <c r="M18" s="28">
        <f t="shared" si="6"/>
        <v>87.666666666666671</v>
      </c>
      <c r="N18" s="28" t="str">
        <f t="shared" si="7"/>
        <v>A</v>
      </c>
      <c r="O18" s="36">
        <v>1</v>
      </c>
      <c r="P18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8" s="39"/>
      <c r="R18" s="39" t="s">
        <v>8</v>
      </c>
      <c r="S18" s="18"/>
      <c r="T18" s="1">
        <v>90</v>
      </c>
      <c r="U18" s="1">
        <v>82</v>
      </c>
      <c r="V18" s="1">
        <v>85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92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79434</v>
      </c>
      <c r="C19" s="19" t="s">
        <v>124</v>
      </c>
      <c r="D19" s="18"/>
      <c r="E19" s="28" t="str">
        <f t="shared" si="0"/>
        <v/>
      </c>
      <c r="F19" s="28" t="str">
        <f t="shared" si="1"/>
        <v/>
      </c>
      <c r="G19" s="28" t="e">
        <f>IF((COUNTA(T12:AC12)&gt;0),(ROUND((AVERAGE(T19:AD19)),0)),"")</f>
        <v>#DIV/0!</v>
      </c>
      <c r="H19" s="28" t="e">
        <f t="shared" si="2"/>
        <v>#DIV/0!</v>
      </c>
      <c r="I19" s="36"/>
      <c r="J19" s="28" t="str">
        <f t="shared" si="3"/>
        <v/>
      </c>
      <c r="K19" s="28" t="str">
        <f t="shared" si="4"/>
        <v/>
      </c>
      <c r="L19" s="28" t="str">
        <f t="shared" si="5"/>
        <v/>
      </c>
      <c r="M19" s="28" t="str">
        <f t="shared" si="6"/>
        <v/>
      </c>
      <c r="N19" s="28" t="str">
        <f t="shared" si="7"/>
        <v/>
      </c>
      <c r="O19" s="36"/>
      <c r="P19" s="28" t="str">
        <f t="shared" si="8"/>
        <v/>
      </c>
      <c r="Q19" s="39"/>
      <c r="R19" s="39" t="s">
        <v>8</v>
      </c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26664</v>
      </c>
      <c r="FK19" s="77">
        <v>26674</v>
      </c>
    </row>
    <row r="20" spans="1:167" x14ac:dyDescent="0.25">
      <c r="A20" s="19">
        <v>10</v>
      </c>
      <c r="B20" s="19">
        <v>79014</v>
      </c>
      <c r="C20" s="19" t="s">
        <v>125</v>
      </c>
      <c r="D20" s="18"/>
      <c r="E20" s="28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6">
        <v>2</v>
      </c>
      <c r="J20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0" s="28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6">
        <v>1</v>
      </c>
      <c r="P20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20" s="39"/>
      <c r="R20" s="39" t="s">
        <v>8</v>
      </c>
      <c r="S20" s="18"/>
      <c r="T20" s="1">
        <v>88</v>
      </c>
      <c r="U20" s="1">
        <v>82</v>
      </c>
      <c r="V20" s="1">
        <v>82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84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79029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>IF((COUNTA(T12:AC12)&gt;0),(ROUND((AVERAGE(T21:AD21)),0)),"")</f>
        <v>83</v>
      </c>
      <c r="H21" s="28" t="str">
        <f t="shared" si="2"/>
        <v>B</v>
      </c>
      <c r="I21" s="36">
        <v>2</v>
      </c>
      <c r="J21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1" s="28">
        <f t="shared" si="4"/>
        <v>85.666666666666671</v>
      </c>
      <c r="L21" s="28" t="str">
        <f t="shared" si="5"/>
        <v>A</v>
      </c>
      <c r="M21" s="28">
        <f t="shared" si="6"/>
        <v>85.666666666666671</v>
      </c>
      <c r="N21" s="28" t="str">
        <f t="shared" si="7"/>
        <v>A</v>
      </c>
      <c r="O21" s="36">
        <v>1</v>
      </c>
      <c r="P21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21" s="39"/>
      <c r="R21" s="39" t="s">
        <v>8</v>
      </c>
      <c r="S21" s="18"/>
      <c r="T21" s="1">
        <v>80</v>
      </c>
      <c r="U21" s="1">
        <v>85</v>
      </c>
      <c r="V21" s="1">
        <v>85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92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26665</v>
      </c>
      <c r="FK21" s="77">
        <v>26675</v>
      </c>
    </row>
    <row r="22" spans="1:167" x14ac:dyDescent="0.25">
      <c r="A22" s="19">
        <v>12</v>
      </c>
      <c r="B22" s="19">
        <v>79044</v>
      </c>
      <c r="C22" s="19" t="s">
        <v>127</v>
      </c>
      <c r="D22" s="18"/>
      <c r="E22" s="28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6">
        <v>2</v>
      </c>
      <c r="J22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2" s="28">
        <f t="shared" si="4"/>
        <v>82</v>
      </c>
      <c r="L22" s="28" t="str">
        <f t="shared" si="5"/>
        <v>B</v>
      </c>
      <c r="M22" s="28">
        <f t="shared" si="6"/>
        <v>82</v>
      </c>
      <c r="N22" s="28" t="str">
        <f t="shared" si="7"/>
        <v>B</v>
      </c>
      <c r="O22" s="36">
        <v>2</v>
      </c>
      <c r="P22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22" s="39"/>
      <c r="R22" s="39" t="s">
        <v>8</v>
      </c>
      <c r="S22" s="18"/>
      <c r="T22" s="1">
        <v>80</v>
      </c>
      <c r="U22" s="1">
        <v>79</v>
      </c>
      <c r="V22" s="1">
        <v>75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81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79059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6">
        <v>2</v>
      </c>
      <c r="J23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3" s="28">
        <f t="shared" si="4"/>
        <v>85.333333333333329</v>
      </c>
      <c r="L23" s="28" t="str">
        <f t="shared" si="5"/>
        <v>A</v>
      </c>
      <c r="M23" s="28">
        <f t="shared" si="6"/>
        <v>85.333333333333329</v>
      </c>
      <c r="N23" s="28" t="str">
        <f t="shared" si="7"/>
        <v>A</v>
      </c>
      <c r="O23" s="36">
        <v>1</v>
      </c>
      <c r="P23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23" s="39"/>
      <c r="R23" s="39" t="s">
        <v>8</v>
      </c>
      <c r="S23" s="18"/>
      <c r="T23" s="1">
        <v>80</v>
      </c>
      <c r="U23" s="1">
        <v>81</v>
      </c>
      <c r="V23" s="1">
        <v>85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90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26666</v>
      </c>
      <c r="FK23" s="77">
        <v>26676</v>
      </c>
    </row>
    <row r="24" spans="1:167" x14ac:dyDescent="0.25">
      <c r="A24" s="19">
        <v>14</v>
      </c>
      <c r="B24" s="19">
        <v>79074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6">
        <v>1</v>
      </c>
      <c r="J24" s="28" t="str">
        <f t="shared" si="3"/>
        <v>Mampu menganalisis posisi strategi Indonesia persebaran flora - fauna dan persebaran sumber daya alam namun belum mampu dalam menganalisis pengelolaan sumber daya alam di Indonesia.</v>
      </c>
      <c r="K24" s="28">
        <f t="shared" si="4"/>
        <v>88.333333333333329</v>
      </c>
      <c r="L24" s="28" t="str">
        <f t="shared" si="5"/>
        <v>A</v>
      </c>
      <c r="M24" s="28">
        <f t="shared" si="6"/>
        <v>88.333333333333329</v>
      </c>
      <c r="N24" s="28" t="str">
        <f t="shared" si="7"/>
        <v>A</v>
      </c>
      <c r="O24" s="36">
        <v>1</v>
      </c>
      <c r="P24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24" s="39"/>
      <c r="R24" s="39" t="s">
        <v>8</v>
      </c>
      <c r="S24" s="18"/>
      <c r="T24" s="1">
        <v>80</v>
      </c>
      <c r="U24" s="1">
        <v>90</v>
      </c>
      <c r="V24" s="1">
        <v>88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79089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>IF((COUNTA(T12:AC12)&gt;0),(ROUND((AVERAGE(T25:AD25)),0)),"")</f>
        <v>81</v>
      </c>
      <c r="H25" s="28" t="str">
        <f t="shared" si="2"/>
        <v>B</v>
      </c>
      <c r="I25" s="36">
        <v>2</v>
      </c>
      <c r="J25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5" s="28">
        <f t="shared" si="4"/>
        <v>84</v>
      </c>
      <c r="L25" s="28" t="str">
        <f t="shared" si="5"/>
        <v>B</v>
      </c>
      <c r="M25" s="28">
        <f t="shared" si="6"/>
        <v>84</v>
      </c>
      <c r="N25" s="28" t="str">
        <f t="shared" si="7"/>
        <v>B</v>
      </c>
      <c r="O25" s="36">
        <v>2</v>
      </c>
      <c r="P25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25" s="39"/>
      <c r="R25" s="39" t="s">
        <v>8</v>
      </c>
      <c r="S25" s="18"/>
      <c r="T25" s="1">
        <v>85</v>
      </c>
      <c r="U25" s="1">
        <v>82</v>
      </c>
      <c r="V25" s="1">
        <v>76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84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26667</v>
      </c>
      <c r="FK25" s="77">
        <v>26677</v>
      </c>
    </row>
    <row r="26" spans="1:167" x14ac:dyDescent="0.25">
      <c r="A26" s="19">
        <v>16</v>
      </c>
      <c r="B26" s="19">
        <v>79104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>IF((COUNTA(T12:AC12)&gt;0),(ROUND((AVERAGE(T26:AD26)),0)),"")</f>
        <v>78</v>
      </c>
      <c r="H26" s="28" t="str">
        <f t="shared" si="2"/>
        <v>B</v>
      </c>
      <c r="I26" s="36">
        <v>2</v>
      </c>
      <c r="J26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6" s="28">
        <f t="shared" si="4"/>
        <v>78.666666666666671</v>
      </c>
      <c r="L26" s="28" t="str">
        <f t="shared" si="5"/>
        <v>B</v>
      </c>
      <c r="M26" s="28">
        <f t="shared" si="6"/>
        <v>78.666666666666671</v>
      </c>
      <c r="N26" s="28" t="str">
        <f t="shared" si="7"/>
        <v>B</v>
      </c>
      <c r="O26" s="36">
        <v>2</v>
      </c>
      <c r="P26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26" s="39"/>
      <c r="R26" s="39" t="s">
        <v>8</v>
      </c>
      <c r="S26" s="18"/>
      <c r="T26" s="1">
        <v>77</v>
      </c>
      <c r="U26" s="1">
        <v>79</v>
      </c>
      <c r="V26" s="1">
        <v>75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79119</v>
      </c>
      <c r="C27" s="19" t="s">
        <v>132</v>
      </c>
      <c r="D27" s="18"/>
      <c r="E27" s="28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6">
        <v>2</v>
      </c>
      <c r="J27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7" s="28">
        <f t="shared" si="4"/>
        <v>82.666666666666671</v>
      </c>
      <c r="L27" s="28" t="str">
        <f t="shared" si="5"/>
        <v>B</v>
      </c>
      <c r="M27" s="28">
        <f t="shared" si="6"/>
        <v>82.666666666666671</v>
      </c>
      <c r="N27" s="28" t="str">
        <f t="shared" si="7"/>
        <v>B</v>
      </c>
      <c r="O27" s="36">
        <v>2</v>
      </c>
      <c r="P27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27" s="39"/>
      <c r="R27" s="39" t="s">
        <v>8</v>
      </c>
      <c r="S27" s="18"/>
      <c r="T27" s="1">
        <v>81</v>
      </c>
      <c r="U27" s="1">
        <v>80</v>
      </c>
      <c r="V27" s="1">
        <v>74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83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26668</v>
      </c>
      <c r="FK27" s="77">
        <v>26678</v>
      </c>
    </row>
    <row r="28" spans="1:167" x14ac:dyDescent="0.25">
      <c r="A28" s="19">
        <v>18</v>
      </c>
      <c r="B28" s="19">
        <v>79134</v>
      </c>
      <c r="C28" s="19" t="s">
        <v>133</v>
      </c>
      <c r="D28" s="18"/>
      <c r="E28" s="28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6">
        <v>2</v>
      </c>
      <c r="J28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8" s="28">
        <f t="shared" si="4"/>
        <v>82</v>
      </c>
      <c r="L28" s="28" t="str">
        <f t="shared" si="5"/>
        <v>B</v>
      </c>
      <c r="M28" s="28">
        <f t="shared" si="6"/>
        <v>82</v>
      </c>
      <c r="N28" s="28" t="str">
        <f t="shared" si="7"/>
        <v>B</v>
      </c>
      <c r="O28" s="36">
        <v>2</v>
      </c>
      <c r="P28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28" s="39"/>
      <c r="R28" s="39" t="s">
        <v>8</v>
      </c>
      <c r="S28" s="18"/>
      <c r="T28" s="1">
        <v>88</v>
      </c>
      <c r="U28" s="1">
        <v>83</v>
      </c>
      <c r="V28" s="1">
        <v>68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81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79149</v>
      </c>
      <c r="C29" s="19" t="s">
        <v>134</v>
      </c>
      <c r="D29" s="18"/>
      <c r="E29" s="28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6">
        <v>2</v>
      </c>
      <c r="J29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9" s="28">
        <f t="shared" si="4"/>
        <v>81.666666666666671</v>
      </c>
      <c r="L29" s="28" t="str">
        <f t="shared" si="5"/>
        <v>B</v>
      </c>
      <c r="M29" s="28">
        <f t="shared" si="6"/>
        <v>81.666666666666671</v>
      </c>
      <c r="N29" s="28" t="str">
        <f t="shared" si="7"/>
        <v>B</v>
      </c>
      <c r="O29" s="36">
        <v>2</v>
      </c>
      <c r="P29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29" s="39"/>
      <c r="R29" s="39" t="s">
        <v>8</v>
      </c>
      <c r="S29" s="18"/>
      <c r="T29" s="1">
        <v>80</v>
      </c>
      <c r="U29" s="1">
        <v>82</v>
      </c>
      <c r="V29" s="1">
        <v>76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26669</v>
      </c>
      <c r="FK29" s="77">
        <v>26679</v>
      </c>
    </row>
    <row r="30" spans="1:167" x14ac:dyDescent="0.25">
      <c r="A30" s="19">
        <v>20</v>
      </c>
      <c r="B30" s="19">
        <v>79164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6">
        <v>1</v>
      </c>
      <c r="J30" s="28" t="str">
        <f t="shared" si="3"/>
        <v>Mampu menganalisis posisi strategi Indonesia persebaran flora - fauna dan persebaran sumber daya alam namun belum mampu dalam menganalisis pengelolaan sumber daya alam di Indonesia.</v>
      </c>
      <c r="K30" s="28">
        <f t="shared" si="4"/>
        <v>87</v>
      </c>
      <c r="L30" s="28" t="str">
        <f t="shared" si="5"/>
        <v>A</v>
      </c>
      <c r="M30" s="28">
        <f t="shared" si="6"/>
        <v>87</v>
      </c>
      <c r="N30" s="28" t="str">
        <f t="shared" si="7"/>
        <v>A</v>
      </c>
      <c r="O30" s="36">
        <v>1</v>
      </c>
      <c r="P30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30" s="39"/>
      <c r="R30" s="39" t="s">
        <v>8</v>
      </c>
      <c r="S30" s="18"/>
      <c r="T30" s="1">
        <v>88</v>
      </c>
      <c r="U30" s="1">
        <v>88</v>
      </c>
      <c r="V30" s="1">
        <v>80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79179</v>
      </c>
      <c r="C31" s="19" t="s">
        <v>136</v>
      </c>
      <c r="D31" s="18"/>
      <c r="E31" s="28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6">
        <v>2</v>
      </c>
      <c r="J31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1" s="28">
        <f t="shared" si="4"/>
        <v>83.333333333333329</v>
      </c>
      <c r="L31" s="28" t="str">
        <f t="shared" si="5"/>
        <v>B</v>
      </c>
      <c r="M31" s="28">
        <f t="shared" si="6"/>
        <v>83.333333333333329</v>
      </c>
      <c r="N31" s="28" t="str">
        <f t="shared" si="7"/>
        <v>B</v>
      </c>
      <c r="O31" s="36">
        <v>2</v>
      </c>
      <c r="P31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31" s="39"/>
      <c r="R31" s="39" t="s">
        <v>8</v>
      </c>
      <c r="S31" s="18"/>
      <c r="T31" s="1">
        <v>80</v>
      </c>
      <c r="U31" s="1">
        <v>80</v>
      </c>
      <c r="V31" s="1">
        <v>80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83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26670</v>
      </c>
      <c r="FK31" s="77">
        <v>26680</v>
      </c>
    </row>
    <row r="32" spans="1:167" x14ac:dyDescent="0.25">
      <c r="A32" s="19">
        <v>22</v>
      </c>
      <c r="B32" s="19">
        <v>79194</v>
      </c>
      <c r="C32" s="19" t="s">
        <v>137</v>
      </c>
      <c r="D32" s="18"/>
      <c r="E32" s="28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6">
        <v>1</v>
      </c>
      <c r="J32" s="28" t="str">
        <f t="shared" si="3"/>
        <v>Mampu menganalisis posisi strategi Indonesia persebaran flora - fauna dan persebaran sumber daya alam namun belum mampu dalam menganalisis pengelolaan sumber daya alam di Indonesia.</v>
      </c>
      <c r="K32" s="28">
        <f t="shared" si="4"/>
        <v>87.666666666666671</v>
      </c>
      <c r="L32" s="28" t="str">
        <f t="shared" si="5"/>
        <v>A</v>
      </c>
      <c r="M32" s="28">
        <f t="shared" si="6"/>
        <v>87.666666666666671</v>
      </c>
      <c r="N32" s="28" t="str">
        <f t="shared" si="7"/>
        <v>A</v>
      </c>
      <c r="O32" s="36">
        <v>1</v>
      </c>
      <c r="P32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32" s="39"/>
      <c r="R32" s="39" t="s">
        <v>8</v>
      </c>
      <c r="S32" s="18"/>
      <c r="T32" s="1">
        <v>85</v>
      </c>
      <c r="U32" s="1">
        <v>95</v>
      </c>
      <c r="V32" s="1">
        <v>82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95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79209</v>
      </c>
      <c r="C33" s="19" t="s">
        <v>138</v>
      </c>
      <c r="D33" s="18"/>
      <c r="E33" s="28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6">
        <v>2</v>
      </c>
      <c r="J33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3" s="28">
        <f t="shared" si="4"/>
        <v>83.333333333333329</v>
      </c>
      <c r="L33" s="28" t="str">
        <f t="shared" si="5"/>
        <v>B</v>
      </c>
      <c r="M33" s="28">
        <f t="shared" si="6"/>
        <v>83.333333333333329</v>
      </c>
      <c r="N33" s="28" t="str">
        <f t="shared" si="7"/>
        <v>B</v>
      </c>
      <c r="O33" s="36">
        <v>2</v>
      </c>
      <c r="P33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33" s="39"/>
      <c r="R33" s="39" t="s">
        <v>8</v>
      </c>
      <c r="S33" s="18"/>
      <c r="T33" s="1">
        <v>80</v>
      </c>
      <c r="U33" s="1">
        <v>92</v>
      </c>
      <c r="V33" s="1">
        <v>65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82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79224</v>
      </c>
      <c r="C34" s="19" t="s">
        <v>139</v>
      </c>
      <c r="D34" s="18"/>
      <c r="E34" s="28">
        <f t="shared" si="0"/>
        <v>88</v>
      </c>
      <c r="F34" s="28" t="str">
        <f t="shared" si="1"/>
        <v>A</v>
      </c>
      <c r="G34" s="28">
        <f>IF((COUNTA(T12:AC12)&gt;0),(ROUND((AVERAGE(T34:AD34)),0)),"")</f>
        <v>88</v>
      </c>
      <c r="H34" s="28" t="str">
        <f t="shared" si="2"/>
        <v>A</v>
      </c>
      <c r="I34" s="36">
        <v>1</v>
      </c>
      <c r="J34" s="28" t="str">
        <f t="shared" si="3"/>
        <v>Mampu menganalisis posisi strategi Indonesia persebaran flora - fauna dan persebaran sumber daya alam namun belum mampu dalam menganalisis pengelolaan sumber daya alam di Indonesia.</v>
      </c>
      <c r="K34" s="28">
        <f t="shared" si="4"/>
        <v>89.666666666666671</v>
      </c>
      <c r="L34" s="28" t="str">
        <f t="shared" si="5"/>
        <v>A</v>
      </c>
      <c r="M34" s="28">
        <f t="shared" si="6"/>
        <v>89.666666666666671</v>
      </c>
      <c r="N34" s="28" t="str">
        <f t="shared" si="7"/>
        <v>A</v>
      </c>
      <c r="O34" s="36">
        <v>1</v>
      </c>
      <c r="P34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34" s="39"/>
      <c r="R34" s="39" t="s">
        <v>8</v>
      </c>
      <c r="S34" s="18"/>
      <c r="T34" s="1">
        <v>89</v>
      </c>
      <c r="U34" s="1">
        <v>85</v>
      </c>
      <c r="V34" s="1">
        <v>88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88</v>
      </c>
      <c r="AH34" s="1">
        <v>96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79239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6">
        <v>2</v>
      </c>
      <c r="J35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5" s="28">
        <f t="shared" si="4"/>
        <v>82</v>
      </c>
      <c r="L35" s="28" t="str">
        <f t="shared" si="5"/>
        <v>B</v>
      </c>
      <c r="M35" s="28">
        <f t="shared" si="6"/>
        <v>82</v>
      </c>
      <c r="N35" s="28" t="str">
        <f t="shared" si="7"/>
        <v>B</v>
      </c>
      <c r="O35" s="36">
        <v>2</v>
      </c>
      <c r="P35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35" s="39"/>
      <c r="R35" s="39" t="s">
        <v>8</v>
      </c>
      <c r="S35" s="18"/>
      <c r="T35" s="1">
        <v>80</v>
      </c>
      <c r="U35" s="1">
        <v>85</v>
      </c>
      <c r="V35" s="1">
        <v>73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81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79254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>IF((COUNTA(T12:AC12)&gt;0),(ROUND((AVERAGE(T36:AD36)),0)),"")</f>
        <v>82</v>
      </c>
      <c r="H36" s="28" t="str">
        <f t="shared" si="2"/>
        <v>B</v>
      </c>
      <c r="I36" s="36">
        <v>2</v>
      </c>
      <c r="J36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6" s="28">
        <f t="shared" si="4"/>
        <v>82.666666666666671</v>
      </c>
      <c r="L36" s="28" t="str">
        <f t="shared" si="5"/>
        <v>B</v>
      </c>
      <c r="M36" s="28">
        <f t="shared" si="6"/>
        <v>82.666666666666671</v>
      </c>
      <c r="N36" s="28" t="str">
        <f t="shared" si="7"/>
        <v>B</v>
      </c>
      <c r="O36" s="36">
        <v>2</v>
      </c>
      <c r="P36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36" s="39"/>
      <c r="R36" s="39" t="s">
        <v>8</v>
      </c>
      <c r="S36" s="18"/>
      <c r="T36" s="1">
        <v>80</v>
      </c>
      <c r="U36" s="1">
        <v>84</v>
      </c>
      <c r="V36" s="1">
        <v>80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79269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6">
        <v>1</v>
      </c>
      <c r="J37" s="28" t="str">
        <f t="shared" si="3"/>
        <v>Mampu menganalisis posisi strategi Indonesia persebaran flora - fauna dan persebaran sumber daya alam namun belum mampu dalam menganalisis pengelolaan sumber daya alam di Indonesia.</v>
      </c>
      <c r="K37" s="28">
        <f t="shared" si="4"/>
        <v>86.333333333333329</v>
      </c>
      <c r="L37" s="28" t="str">
        <f t="shared" si="5"/>
        <v>A</v>
      </c>
      <c r="M37" s="28">
        <f t="shared" si="6"/>
        <v>86.333333333333329</v>
      </c>
      <c r="N37" s="28" t="str">
        <f t="shared" si="7"/>
        <v>A</v>
      </c>
      <c r="O37" s="36">
        <v>1</v>
      </c>
      <c r="P37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37" s="39"/>
      <c r="R37" s="39" t="s">
        <v>8</v>
      </c>
      <c r="S37" s="18"/>
      <c r="T37" s="1">
        <v>82</v>
      </c>
      <c r="U37" s="1">
        <v>88</v>
      </c>
      <c r="V37" s="1">
        <v>85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92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79284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6">
        <v>2</v>
      </c>
      <c r="J38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8" s="28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6">
        <v>1</v>
      </c>
      <c r="P38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38" s="39"/>
      <c r="R38" s="39" t="s">
        <v>8</v>
      </c>
      <c r="S38" s="18"/>
      <c r="T38" s="1">
        <v>82</v>
      </c>
      <c r="U38" s="1">
        <v>88</v>
      </c>
      <c r="V38" s="1">
        <v>80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88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79449</v>
      </c>
      <c r="C39" s="19" t="s">
        <v>144</v>
      </c>
      <c r="D39" s="18"/>
      <c r="E39" s="28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6">
        <v>2</v>
      </c>
      <c r="J39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9" s="28">
        <f t="shared" si="4"/>
        <v>81.666666666666671</v>
      </c>
      <c r="L39" s="28" t="str">
        <f t="shared" si="5"/>
        <v>B</v>
      </c>
      <c r="M39" s="28">
        <f t="shared" si="6"/>
        <v>81.666666666666671</v>
      </c>
      <c r="N39" s="28" t="str">
        <f t="shared" si="7"/>
        <v>B</v>
      </c>
      <c r="O39" s="36">
        <v>2</v>
      </c>
      <c r="P39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39" s="39"/>
      <c r="R39" s="39" t="s">
        <v>8</v>
      </c>
      <c r="S39" s="18"/>
      <c r="T39" s="1">
        <v>82</v>
      </c>
      <c r="U39" s="1">
        <v>88</v>
      </c>
      <c r="V39" s="1">
        <v>72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79299</v>
      </c>
      <c r="C40" s="19" t="s">
        <v>145</v>
      </c>
      <c r="D40" s="18"/>
      <c r="E40" s="28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6">
        <v>1</v>
      </c>
      <c r="J40" s="28" t="str">
        <f t="shared" si="3"/>
        <v>Mampu menganalisis posisi strategi Indonesia persebaran flora - fauna dan persebaran sumber daya alam namun belum mampu dalam menganalisis pengelolaan sumber daya alam di Indonesia.</v>
      </c>
      <c r="K40" s="28">
        <f t="shared" si="4"/>
        <v>85.666666666666671</v>
      </c>
      <c r="L40" s="28" t="str">
        <f t="shared" si="5"/>
        <v>A</v>
      </c>
      <c r="M40" s="28">
        <f t="shared" si="6"/>
        <v>85.666666666666671</v>
      </c>
      <c r="N40" s="28" t="str">
        <f t="shared" si="7"/>
        <v>A</v>
      </c>
      <c r="O40" s="36">
        <v>1</v>
      </c>
      <c r="P40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40" s="39"/>
      <c r="R40" s="39" t="s">
        <v>8</v>
      </c>
      <c r="S40" s="18"/>
      <c r="T40" s="1">
        <v>86</v>
      </c>
      <c r="U40" s="1">
        <v>85</v>
      </c>
      <c r="V40" s="1">
        <v>82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88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79314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6">
        <v>2</v>
      </c>
      <c r="J41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41" s="28">
        <f t="shared" si="4"/>
        <v>81.666666666666671</v>
      </c>
      <c r="L41" s="28" t="str">
        <f t="shared" si="5"/>
        <v>B</v>
      </c>
      <c r="M41" s="28">
        <f t="shared" si="6"/>
        <v>81.666666666666671</v>
      </c>
      <c r="N41" s="28" t="str">
        <f t="shared" si="7"/>
        <v>B</v>
      </c>
      <c r="O41" s="36">
        <v>2</v>
      </c>
      <c r="P41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41" s="39"/>
      <c r="R41" s="39" t="s">
        <v>8</v>
      </c>
      <c r="S41" s="18"/>
      <c r="T41" s="1">
        <v>74</v>
      </c>
      <c r="U41" s="1">
        <v>85</v>
      </c>
      <c r="V41" s="1">
        <v>82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79329</v>
      </c>
      <c r="C42" s="19" t="s">
        <v>147</v>
      </c>
      <c r="D42" s="18"/>
      <c r="E42" s="28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6">
        <v>2</v>
      </c>
      <c r="J42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42" s="28">
        <f t="shared" si="4"/>
        <v>83.333333333333329</v>
      </c>
      <c r="L42" s="28" t="str">
        <f t="shared" si="5"/>
        <v>B</v>
      </c>
      <c r="M42" s="28">
        <f t="shared" si="6"/>
        <v>83.333333333333329</v>
      </c>
      <c r="N42" s="28" t="str">
        <f t="shared" si="7"/>
        <v>B</v>
      </c>
      <c r="O42" s="36">
        <v>2</v>
      </c>
      <c r="P42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42" s="39"/>
      <c r="R42" s="39" t="s">
        <v>8</v>
      </c>
      <c r="S42" s="18"/>
      <c r="T42" s="1">
        <v>87</v>
      </c>
      <c r="U42" s="1">
        <v>88</v>
      </c>
      <c r="V42" s="1">
        <v>72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83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79344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6">
        <v>1</v>
      </c>
      <c r="J43" s="28" t="str">
        <f t="shared" si="3"/>
        <v>Mampu menganalisis posisi strategi Indonesia persebaran flora - fauna dan persebaran sumber daya alam namun belum mampu dalam menganalisis pengelolaan sumber daya alam di Indonesia.</v>
      </c>
      <c r="K43" s="28">
        <f t="shared" si="4"/>
        <v>88</v>
      </c>
      <c r="L43" s="28" t="str">
        <f t="shared" si="5"/>
        <v>A</v>
      </c>
      <c r="M43" s="28">
        <f t="shared" si="6"/>
        <v>88</v>
      </c>
      <c r="N43" s="28" t="str">
        <f t="shared" si="7"/>
        <v>A</v>
      </c>
      <c r="O43" s="36">
        <v>1</v>
      </c>
      <c r="P43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43" s="39"/>
      <c r="R43" s="39" t="s">
        <v>8</v>
      </c>
      <c r="S43" s="18"/>
      <c r="T43" s="1">
        <v>95</v>
      </c>
      <c r="U43" s="1">
        <v>90</v>
      </c>
      <c r="V43" s="1">
        <v>72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84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79374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6">
        <v>1</v>
      </c>
      <c r="J44" s="28" t="str">
        <f t="shared" si="3"/>
        <v>Mampu menganalisis posisi strategi Indonesia persebaran flora - fauna dan persebaran sumber daya alam namun belum mampu dalam menganalisis pengelolaan sumber daya alam di Indonesia.</v>
      </c>
      <c r="K44" s="28">
        <f t="shared" si="4"/>
        <v>88.333333333333329</v>
      </c>
      <c r="L44" s="28" t="str">
        <f t="shared" si="5"/>
        <v>A</v>
      </c>
      <c r="M44" s="28">
        <f t="shared" si="6"/>
        <v>88.333333333333329</v>
      </c>
      <c r="N44" s="28" t="str">
        <f t="shared" si="7"/>
        <v>A</v>
      </c>
      <c r="O44" s="36">
        <v>1</v>
      </c>
      <c r="P44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44" s="39"/>
      <c r="R44" s="39" t="s">
        <v>8</v>
      </c>
      <c r="S44" s="18"/>
      <c r="T44" s="1">
        <v>83</v>
      </c>
      <c r="U44" s="1">
        <v>95</v>
      </c>
      <c r="V44" s="1">
        <v>80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92</v>
      </c>
      <c r="AG44" s="1">
        <v>88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79359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6">
        <v>2</v>
      </c>
      <c r="J45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45" s="28">
        <f t="shared" si="4"/>
        <v>82.333333333333329</v>
      </c>
      <c r="L45" s="28" t="str">
        <f t="shared" si="5"/>
        <v>B</v>
      </c>
      <c r="M45" s="28">
        <f t="shared" si="6"/>
        <v>82.333333333333329</v>
      </c>
      <c r="N45" s="28" t="str">
        <f t="shared" si="7"/>
        <v>B</v>
      </c>
      <c r="O45" s="36">
        <v>2</v>
      </c>
      <c r="P45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45" s="39"/>
      <c r="R45" s="39" t="s">
        <v>8</v>
      </c>
      <c r="S45" s="18"/>
      <c r="T45" s="1">
        <v>88</v>
      </c>
      <c r="U45" s="1">
        <v>88</v>
      </c>
      <c r="V45" s="1">
        <v>60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79389</v>
      </c>
      <c r="C46" s="19" t="s">
        <v>151</v>
      </c>
      <c r="D46" s="18"/>
      <c r="E46" s="28">
        <f t="shared" si="0"/>
        <v>81</v>
      </c>
      <c r="F46" s="28" t="str">
        <f t="shared" si="1"/>
        <v>B</v>
      </c>
      <c r="G46" s="28">
        <f>IF((COUNTA(T12:AC12)&gt;0),(ROUND((AVERAGE(T46:AD46)),0)),"")</f>
        <v>81</v>
      </c>
      <c r="H46" s="28" t="str">
        <f t="shared" si="2"/>
        <v>B</v>
      </c>
      <c r="I46" s="36">
        <v>2</v>
      </c>
      <c r="J46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46" s="28">
        <f t="shared" si="4"/>
        <v>81.666666666666671</v>
      </c>
      <c r="L46" s="28" t="str">
        <f t="shared" si="5"/>
        <v>B</v>
      </c>
      <c r="M46" s="28">
        <f t="shared" si="6"/>
        <v>81.666666666666671</v>
      </c>
      <c r="N46" s="28" t="str">
        <f t="shared" si="7"/>
        <v>B</v>
      </c>
      <c r="O46" s="36">
        <v>2</v>
      </c>
      <c r="P46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46" s="39"/>
      <c r="R46" s="39" t="s">
        <v>8</v>
      </c>
      <c r="S46" s="18"/>
      <c r="T46" s="1">
        <v>80</v>
      </c>
      <c r="U46" s="1">
        <v>80</v>
      </c>
      <c r="V46" s="1">
        <v>78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79404</v>
      </c>
      <c r="C47" s="19" t="s">
        <v>152</v>
      </c>
      <c r="D47" s="18"/>
      <c r="E47" s="28">
        <f t="shared" si="0"/>
        <v>85</v>
      </c>
      <c r="F47" s="28" t="str">
        <f t="shared" si="1"/>
        <v>A</v>
      </c>
      <c r="G47" s="28">
        <f>IF((COUNTA(T12:AC12)&gt;0),(ROUND((AVERAGE(T47:AD47)),0)),"")</f>
        <v>85</v>
      </c>
      <c r="H47" s="28" t="str">
        <f t="shared" si="2"/>
        <v>A</v>
      </c>
      <c r="I47" s="36">
        <v>1</v>
      </c>
      <c r="J47" s="28" t="str">
        <f t="shared" si="3"/>
        <v>Mampu menganalisis posisi strategi Indonesia persebaran flora - fauna dan persebaran sumber daya alam namun belum mampu dalam menganalisis pengelolaan sumber daya alam di Indonesia.</v>
      </c>
      <c r="K47" s="28">
        <f t="shared" si="4"/>
        <v>85.333333333333329</v>
      </c>
      <c r="L47" s="28" t="str">
        <f t="shared" si="5"/>
        <v>A</v>
      </c>
      <c r="M47" s="28">
        <f t="shared" si="6"/>
        <v>85.333333333333329</v>
      </c>
      <c r="N47" s="28" t="str">
        <f t="shared" si="7"/>
        <v>A</v>
      </c>
      <c r="O47" s="36">
        <v>1</v>
      </c>
      <c r="P47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47" s="39"/>
      <c r="R47" s="39" t="s">
        <v>8</v>
      </c>
      <c r="S47" s="18"/>
      <c r="T47" s="1">
        <v>85</v>
      </c>
      <c r="U47" s="1">
        <v>84</v>
      </c>
      <c r="V47" s="1">
        <v>86</v>
      </c>
      <c r="W47" s="1">
        <v>86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86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79419</v>
      </c>
      <c r="C48" s="19" t="s">
        <v>153</v>
      </c>
      <c r="D48" s="18"/>
      <c r="E48" s="28">
        <f t="shared" si="0"/>
        <v>86</v>
      </c>
      <c r="F48" s="28" t="str">
        <f t="shared" si="1"/>
        <v>A</v>
      </c>
      <c r="G48" s="28">
        <f>IF((COUNTA(T12:AC12)&gt;0),(ROUND((AVERAGE(T48:AD48)),0)),"")</f>
        <v>86</v>
      </c>
      <c r="H48" s="28" t="str">
        <f t="shared" si="2"/>
        <v>A</v>
      </c>
      <c r="I48" s="36">
        <v>1</v>
      </c>
      <c r="J48" s="28" t="str">
        <f t="shared" si="3"/>
        <v>Mampu menganalisis posisi strategi Indonesia persebaran flora - fauna dan persebaran sumber daya alam namun belum mampu dalam menganalisis pengelolaan sumber daya alam di Indonesia.</v>
      </c>
      <c r="K48" s="28">
        <f t="shared" si="4"/>
        <v>88.333333333333329</v>
      </c>
      <c r="L48" s="28" t="str">
        <f t="shared" si="5"/>
        <v>A</v>
      </c>
      <c r="M48" s="28">
        <f t="shared" si="6"/>
        <v>88.333333333333329</v>
      </c>
      <c r="N48" s="28" t="str">
        <f t="shared" si="7"/>
        <v>A</v>
      </c>
      <c r="O48" s="36">
        <v>1</v>
      </c>
      <c r="P48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48" s="39"/>
      <c r="R48" s="39" t="s">
        <v>8</v>
      </c>
      <c r="S48" s="18"/>
      <c r="T48" s="1">
        <v>92</v>
      </c>
      <c r="U48" s="1">
        <v>90</v>
      </c>
      <c r="V48" s="1">
        <v>76</v>
      </c>
      <c r="W48" s="1">
        <v>85</v>
      </c>
      <c r="X48" s="1"/>
      <c r="Y48" s="1"/>
      <c r="Z48" s="1"/>
      <c r="AA48" s="1"/>
      <c r="AB48" s="1"/>
      <c r="AC48" s="1"/>
      <c r="AD48" s="1"/>
      <c r="AE48" s="18"/>
      <c r="AF48" s="1">
        <v>95</v>
      </c>
      <c r="AG48" s="1">
        <v>85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0" sqref="O40"/>
    </sheetView>
  </sheetViews>
  <sheetFormatPr defaultRowHeight="15" x14ac:dyDescent="0.25"/>
  <cols>
    <col min="1" max="1" width="6.5703125" customWidth="1"/>
    <col min="2" max="2" width="9.140625" hidden="1" customWidth="1"/>
    <col min="3" max="3" width="30.28515625" customWidth="1"/>
    <col min="4" max="4" width="2.42578125" customWidth="1"/>
    <col min="5" max="5" width="3.42578125" customWidth="1"/>
    <col min="6" max="6" width="5.42578125" customWidth="1"/>
    <col min="7" max="7" width="6" customWidth="1"/>
    <col min="8" max="8" width="2.85546875" customWidth="1"/>
    <col min="9" max="9" width="4.7109375" customWidth="1"/>
    <col min="10" max="10" width="4.28515625" customWidth="1"/>
    <col min="11" max="11" width="4.140625" customWidth="1"/>
    <col min="12" max="12" width="5" customWidth="1"/>
    <col min="13" max="13" width="4.140625" customWidth="1"/>
    <col min="14" max="14" width="5" customWidth="1"/>
    <col min="15" max="15" width="4.7109375" customWidth="1"/>
    <col min="16" max="16" width="3.85546875" customWidth="1"/>
    <col min="17" max="17" width="3.42578125" customWidth="1"/>
    <col min="18" max="18" width="4.7109375" customWidth="1"/>
    <col min="19" max="19" width="2.42578125" customWidth="1"/>
    <col min="20" max="20" width="4" customWidth="1"/>
    <col min="21" max="21" width="3.42578125" customWidth="1"/>
    <col min="22" max="22" width="3.28515625" customWidth="1"/>
    <col min="23" max="23" width="3.5703125" customWidth="1"/>
    <col min="24" max="29" width="7.140625" hidden="1" customWidth="1"/>
    <col min="30" max="30" width="3.140625" customWidth="1"/>
    <col min="31" max="31" width="2.28515625" customWidth="1"/>
    <col min="32" max="32" width="3.5703125" customWidth="1"/>
    <col min="33" max="33" width="4.7109375" customWidth="1"/>
    <col min="34" max="34" width="4.85546875" customWidth="1"/>
    <col min="35" max="35" width="0.710937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79464</v>
      </c>
      <c r="C11" s="19" t="s">
        <v>155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81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menganalisis posisi strategi Indonesia persebaran flora - fauna  namun  perlu meningkatkan dalam menganalisis  persebaran sumber daya alam dan pengelolaan sumber daya alam di Indonesia.</v>
      </c>
      <c r="K11" s="28">
        <f t="shared" ref="K11:K50" si="4">IF((COUNTA(AF11:AO11)&gt;0),AVERAGE(AF11:AO11),"")</f>
        <v>82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82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 menganalisis posisi strategis Indonesia ,  persebaran flora - fauna,  dan   persebaran sumber daya alam  namun belum terampil dalam menganalisis pengelolaan sumber daya alam di Indonesia.</v>
      </c>
      <c r="Q11" s="39"/>
      <c r="R11" s="39" t="s">
        <v>8</v>
      </c>
      <c r="S11" s="18"/>
      <c r="T11" s="1">
        <v>85</v>
      </c>
      <c r="U11" s="1">
        <v>90</v>
      </c>
      <c r="V11" s="1">
        <v>68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>
        <v>80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79944</v>
      </c>
      <c r="C12" s="19" t="s">
        <v>156</v>
      </c>
      <c r="D12" s="18"/>
      <c r="E12" s="28">
        <f t="shared" si="0"/>
        <v>73</v>
      </c>
      <c r="F12" s="28" t="str">
        <f t="shared" si="1"/>
        <v>C</v>
      </c>
      <c r="G12" s="28">
        <f>IF((COUNTA(T12:AC12)&gt;0),(ROUND((AVERAGE(T12:AD12)),0)),"")</f>
        <v>73</v>
      </c>
      <c r="H12" s="28" t="str">
        <f t="shared" si="2"/>
        <v>C</v>
      </c>
      <c r="I12" s="36">
        <v>3</v>
      </c>
      <c r="J12" s="28" t="str">
        <f t="shared" si="3"/>
        <v>Mampu memahami posisi strategis Indonesia dan mampu menganalisis persebaran flora fauna namun perlu meningkatkan dalam menganalisis persebaran sumber daya alam di Indonesia dan pengelolaannya.</v>
      </c>
      <c r="K12" s="28">
        <f t="shared" si="4"/>
        <v>79</v>
      </c>
      <c r="L12" s="28" t="str">
        <f t="shared" si="5"/>
        <v>B</v>
      </c>
      <c r="M12" s="28">
        <f t="shared" si="6"/>
        <v>79</v>
      </c>
      <c r="N12" s="28" t="str">
        <f t="shared" si="7"/>
        <v>B</v>
      </c>
      <c r="O12" s="36">
        <v>2</v>
      </c>
      <c r="P12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12" s="39"/>
      <c r="R12" s="39" t="s">
        <v>8</v>
      </c>
      <c r="S12" s="18"/>
      <c r="T12" s="1">
        <v>65</v>
      </c>
      <c r="U12" s="1">
        <v>82</v>
      </c>
      <c r="V12" s="1">
        <v>75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77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79479</v>
      </c>
      <c r="C13" s="19" t="s">
        <v>157</v>
      </c>
      <c r="D13" s="18"/>
      <c r="E13" s="28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6">
        <v>2</v>
      </c>
      <c r="J13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13" s="28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6">
        <v>1</v>
      </c>
      <c r="P13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3" s="39"/>
      <c r="R13" s="39" t="s">
        <v>8</v>
      </c>
      <c r="S13" s="18"/>
      <c r="T13" s="1">
        <v>80</v>
      </c>
      <c r="U13" s="1">
        <v>78</v>
      </c>
      <c r="V13" s="1">
        <v>88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190</v>
      </c>
      <c r="FI13" s="76" t="s">
        <v>193</v>
      </c>
      <c r="FJ13" s="77">
        <v>26681</v>
      </c>
      <c r="FK13" s="77">
        <v>26691</v>
      </c>
    </row>
    <row r="14" spans="1:167" x14ac:dyDescent="0.25">
      <c r="A14" s="19">
        <v>4</v>
      </c>
      <c r="B14" s="19">
        <v>79494</v>
      </c>
      <c r="C14" s="19" t="s">
        <v>158</v>
      </c>
      <c r="D14" s="18"/>
      <c r="E14" s="28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6">
        <v>1</v>
      </c>
      <c r="J14" s="28" t="str">
        <f t="shared" si="3"/>
        <v>Mampu menganalisis posisi strategi Indonesia persebaran flora - fauna dan persebaran sumber daya alam namun belum mampu dalam menganalisis pengelolaan sumber daya alam di Indonesia.</v>
      </c>
      <c r="K14" s="28">
        <f t="shared" si="4"/>
        <v>87</v>
      </c>
      <c r="L14" s="28" t="str">
        <f t="shared" si="5"/>
        <v>A</v>
      </c>
      <c r="M14" s="28">
        <f t="shared" si="6"/>
        <v>87</v>
      </c>
      <c r="N14" s="28" t="str">
        <f t="shared" si="7"/>
        <v>A</v>
      </c>
      <c r="O14" s="36">
        <v>1</v>
      </c>
      <c r="P14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4" s="39"/>
      <c r="R14" s="39" t="s">
        <v>8</v>
      </c>
      <c r="S14" s="18"/>
      <c r="T14" s="1">
        <v>78</v>
      </c>
      <c r="U14" s="1">
        <v>85</v>
      </c>
      <c r="V14" s="1">
        <v>88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79509</v>
      </c>
      <c r="C15" s="19" t="s">
        <v>159</v>
      </c>
      <c r="D15" s="18"/>
      <c r="E15" s="28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6">
        <v>1</v>
      </c>
      <c r="J15" s="28" t="str">
        <f t="shared" si="3"/>
        <v>Mampu menganalisis posisi strategi Indonesia persebaran flora - fauna dan persebaran sumber daya alam namun belum mampu dalam menganalisis pengelolaan sumber daya alam di Indonesia.</v>
      </c>
      <c r="K15" s="28">
        <f t="shared" si="4"/>
        <v>86</v>
      </c>
      <c r="L15" s="28" t="str">
        <f t="shared" si="5"/>
        <v>A</v>
      </c>
      <c r="M15" s="28">
        <f t="shared" si="6"/>
        <v>86</v>
      </c>
      <c r="N15" s="28" t="str">
        <f t="shared" si="7"/>
        <v>A</v>
      </c>
      <c r="O15" s="36">
        <v>1</v>
      </c>
      <c r="P15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5" s="39"/>
      <c r="R15" s="39" t="s">
        <v>8</v>
      </c>
      <c r="S15" s="18"/>
      <c r="T15" s="1">
        <v>92</v>
      </c>
      <c r="U15" s="1">
        <v>90</v>
      </c>
      <c r="V15" s="1">
        <v>82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88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191</v>
      </c>
      <c r="FI15" s="76" t="s">
        <v>195</v>
      </c>
      <c r="FJ15" s="77">
        <v>26682</v>
      </c>
      <c r="FK15" s="77">
        <v>26692</v>
      </c>
    </row>
    <row r="16" spans="1:167" x14ac:dyDescent="0.25">
      <c r="A16" s="19">
        <v>6</v>
      </c>
      <c r="B16" s="19">
        <v>79524</v>
      </c>
      <c r="C16" s="19" t="s">
        <v>160</v>
      </c>
      <c r="D16" s="18"/>
      <c r="E16" s="28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6">
        <v>1</v>
      </c>
      <c r="J16" s="28" t="str">
        <f t="shared" si="3"/>
        <v>Mampu menganalisis posisi strategi Indonesia persebaran flora - fauna dan persebaran sumber daya alam namun belum mampu dalam menganalisis pengelolaan sumber daya alam di Indonesia.</v>
      </c>
      <c r="K16" s="28">
        <f t="shared" si="4"/>
        <v>88</v>
      </c>
      <c r="L16" s="28" t="str">
        <f t="shared" si="5"/>
        <v>A</v>
      </c>
      <c r="M16" s="28">
        <f t="shared" si="6"/>
        <v>88</v>
      </c>
      <c r="N16" s="28" t="str">
        <f t="shared" si="7"/>
        <v>A</v>
      </c>
      <c r="O16" s="36">
        <v>1</v>
      </c>
      <c r="P16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6" s="39"/>
      <c r="R16" s="39" t="s">
        <v>8</v>
      </c>
      <c r="S16" s="18"/>
      <c r="T16" s="1">
        <v>88</v>
      </c>
      <c r="U16" s="1">
        <v>84</v>
      </c>
      <c r="V16" s="1">
        <v>86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79539</v>
      </c>
      <c r="C17" s="19" t="s">
        <v>161</v>
      </c>
      <c r="D17" s="18"/>
      <c r="E17" s="28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6">
        <v>2</v>
      </c>
      <c r="J17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17" s="28">
        <f t="shared" si="4"/>
        <v>83.666666666666671</v>
      </c>
      <c r="L17" s="28" t="str">
        <f t="shared" si="5"/>
        <v>B</v>
      </c>
      <c r="M17" s="28">
        <f t="shared" si="6"/>
        <v>83.666666666666671</v>
      </c>
      <c r="N17" s="28" t="str">
        <f t="shared" si="7"/>
        <v>B</v>
      </c>
      <c r="O17" s="36">
        <v>2</v>
      </c>
      <c r="P17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17" s="39"/>
      <c r="R17" s="39" t="s">
        <v>8</v>
      </c>
      <c r="S17" s="18"/>
      <c r="T17" s="1">
        <v>85</v>
      </c>
      <c r="U17" s="1">
        <v>87</v>
      </c>
      <c r="V17" s="1">
        <v>75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192</v>
      </c>
      <c r="FI17" s="76" t="s">
        <v>194</v>
      </c>
      <c r="FJ17" s="77">
        <v>26683</v>
      </c>
      <c r="FK17" s="77">
        <v>26693</v>
      </c>
    </row>
    <row r="18" spans="1:167" x14ac:dyDescent="0.25">
      <c r="A18" s="19">
        <v>8</v>
      </c>
      <c r="B18" s="19">
        <v>79554</v>
      </c>
      <c r="C18" s="19" t="s">
        <v>162</v>
      </c>
      <c r="D18" s="18"/>
      <c r="E18" s="28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6">
        <v>2</v>
      </c>
      <c r="J18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18" s="28">
        <f t="shared" si="4"/>
        <v>81.666666666666671</v>
      </c>
      <c r="L18" s="28" t="str">
        <f t="shared" si="5"/>
        <v>B</v>
      </c>
      <c r="M18" s="28">
        <f t="shared" si="6"/>
        <v>81.666666666666671</v>
      </c>
      <c r="N18" s="28" t="str">
        <f t="shared" si="7"/>
        <v>B</v>
      </c>
      <c r="O18" s="36">
        <v>2</v>
      </c>
      <c r="P18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18" s="39"/>
      <c r="R18" s="39" t="s">
        <v>8</v>
      </c>
      <c r="S18" s="18"/>
      <c r="T18" s="1">
        <v>85</v>
      </c>
      <c r="U18" s="1">
        <v>77</v>
      </c>
      <c r="V18" s="1">
        <v>78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80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79569</v>
      </c>
      <c r="C19" s="19" t="s">
        <v>163</v>
      </c>
      <c r="D19" s="18"/>
      <c r="E19" s="28">
        <f t="shared" si="0"/>
        <v>86</v>
      </c>
      <c r="F19" s="28" t="str">
        <f t="shared" si="1"/>
        <v>A</v>
      </c>
      <c r="G19" s="28">
        <f>IF((COUNTA(T12:AC12)&gt;0),(ROUND((AVERAGE(T19:AD19)),0)),"")</f>
        <v>86</v>
      </c>
      <c r="H19" s="28" t="str">
        <f t="shared" si="2"/>
        <v>A</v>
      </c>
      <c r="I19" s="36">
        <v>1</v>
      </c>
      <c r="J19" s="28" t="str">
        <f t="shared" si="3"/>
        <v>Mampu menganalisis posisi strategi Indonesia persebaran flora - fauna dan persebaran sumber daya alam namun belum mampu dalam menganalisis pengelolaan sumber daya alam di Indonesia.</v>
      </c>
      <c r="K19" s="28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6">
        <v>1</v>
      </c>
      <c r="P19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19" s="39"/>
      <c r="R19" s="39" t="s">
        <v>8</v>
      </c>
      <c r="S19" s="18"/>
      <c r="T19" s="1">
        <v>95</v>
      </c>
      <c r="U19" s="1">
        <v>84</v>
      </c>
      <c r="V19" s="1">
        <v>78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26684</v>
      </c>
      <c r="FK19" s="77">
        <v>26694</v>
      </c>
    </row>
    <row r="20" spans="1:167" x14ac:dyDescent="0.25">
      <c r="A20" s="19">
        <v>10</v>
      </c>
      <c r="B20" s="19">
        <v>79584</v>
      </c>
      <c r="C20" s="19" t="s">
        <v>164</v>
      </c>
      <c r="D20" s="18"/>
      <c r="E20" s="28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6">
        <v>2</v>
      </c>
      <c r="J20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0" s="28">
        <f t="shared" si="4"/>
        <v>81.666666666666671</v>
      </c>
      <c r="L20" s="28" t="str">
        <f t="shared" si="5"/>
        <v>B</v>
      </c>
      <c r="M20" s="28">
        <f t="shared" si="6"/>
        <v>81.666666666666671</v>
      </c>
      <c r="N20" s="28" t="str">
        <f t="shared" si="7"/>
        <v>B</v>
      </c>
      <c r="O20" s="36">
        <v>2</v>
      </c>
      <c r="P20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20" s="39"/>
      <c r="R20" s="39" t="s">
        <v>8</v>
      </c>
      <c r="S20" s="18"/>
      <c r="T20" s="1">
        <v>78</v>
      </c>
      <c r="U20" s="1">
        <v>77</v>
      </c>
      <c r="V20" s="1">
        <v>82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82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79599</v>
      </c>
      <c r="C21" s="19" t="s">
        <v>165</v>
      </c>
      <c r="D21" s="18"/>
      <c r="E21" s="28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6">
        <v>2</v>
      </c>
      <c r="J21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1" s="28">
        <f t="shared" si="4"/>
        <v>83.333333333333329</v>
      </c>
      <c r="L21" s="28" t="str">
        <f t="shared" si="5"/>
        <v>B</v>
      </c>
      <c r="M21" s="28">
        <f t="shared" si="6"/>
        <v>83.333333333333329</v>
      </c>
      <c r="N21" s="28" t="str">
        <f t="shared" si="7"/>
        <v>B</v>
      </c>
      <c r="O21" s="36">
        <v>2</v>
      </c>
      <c r="P21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21" s="39"/>
      <c r="R21" s="39" t="s">
        <v>8</v>
      </c>
      <c r="S21" s="18"/>
      <c r="T21" s="1">
        <v>78</v>
      </c>
      <c r="U21" s="1">
        <v>88</v>
      </c>
      <c r="V21" s="1">
        <v>70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83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26685</v>
      </c>
      <c r="FK21" s="77">
        <v>26695</v>
      </c>
    </row>
    <row r="22" spans="1:167" x14ac:dyDescent="0.25">
      <c r="A22" s="19">
        <v>12</v>
      </c>
      <c r="B22" s="19">
        <v>79614</v>
      </c>
      <c r="C22" s="19" t="s">
        <v>166</v>
      </c>
      <c r="D22" s="18"/>
      <c r="E22" s="28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6">
        <v>1</v>
      </c>
      <c r="J22" s="28" t="str">
        <f t="shared" si="3"/>
        <v>Mampu menganalisis posisi strategi Indonesia persebaran flora - fauna dan persebaran sumber daya alam namun belum mampu dalam menganalisis pengelolaan sumber daya alam di Indonesia.</v>
      </c>
      <c r="K22" s="28">
        <f t="shared" si="4"/>
        <v>87.666666666666671</v>
      </c>
      <c r="L22" s="28" t="str">
        <f t="shared" si="5"/>
        <v>A</v>
      </c>
      <c r="M22" s="28">
        <f t="shared" si="6"/>
        <v>87.666666666666671</v>
      </c>
      <c r="N22" s="28" t="str">
        <f t="shared" si="7"/>
        <v>A</v>
      </c>
      <c r="O22" s="36">
        <v>1</v>
      </c>
      <c r="P22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22" s="39"/>
      <c r="R22" s="39" t="s">
        <v>8</v>
      </c>
      <c r="S22" s="18"/>
      <c r="T22" s="1">
        <v>88</v>
      </c>
      <c r="U22" s="1">
        <v>92</v>
      </c>
      <c r="V22" s="1">
        <v>78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79629</v>
      </c>
      <c r="C23" s="19" t="s">
        <v>167</v>
      </c>
      <c r="D23" s="18"/>
      <c r="E23" s="28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6">
        <v>2</v>
      </c>
      <c r="J23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3" s="28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6">
        <v>1</v>
      </c>
      <c r="P23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23" s="39"/>
      <c r="R23" s="39" t="s">
        <v>8</v>
      </c>
      <c r="S23" s="18"/>
      <c r="T23" s="1">
        <v>85</v>
      </c>
      <c r="U23" s="1">
        <v>82</v>
      </c>
      <c r="V23" s="1">
        <v>82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26686</v>
      </c>
      <c r="FK23" s="77">
        <v>26696</v>
      </c>
    </row>
    <row r="24" spans="1:167" x14ac:dyDescent="0.25">
      <c r="A24" s="19">
        <v>14</v>
      </c>
      <c r="B24" s="19">
        <v>79644</v>
      </c>
      <c r="C24" s="19" t="s">
        <v>168</v>
      </c>
      <c r="D24" s="18"/>
      <c r="E24" s="28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6">
        <v>2</v>
      </c>
      <c r="J24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4" s="28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6">
        <v>1</v>
      </c>
      <c r="P24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24" s="39"/>
      <c r="R24" s="39" t="s">
        <v>8</v>
      </c>
      <c r="S24" s="18"/>
      <c r="T24" s="1">
        <v>88</v>
      </c>
      <c r="U24" s="1">
        <v>88</v>
      </c>
      <c r="V24" s="1">
        <v>68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79659</v>
      </c>
      <c r="C25" s="19" t="s">
        <v>169</v>
      </c>
      <c r="D25" s="18"/>
      <c r="E25" s="28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6">
        <v>1</v>
      </c>
      <c r="J25" s="28" t="str">
        <f t="shared" si="3"/>
        <v>Mampu menganalisis posisi strategi Indonesia persebaran flora - fauna dan persebaran sumber daya alam namun belum mampu dalam menganalisis pengelolaan sumber daya alam di Indonesia.</v>
      </c>
      <c r="K25" s="28">
        <f t="shared" si="4"/>
        <v>90</v>
      </c>
      <c r="L25" s="28" t="str">
        <f t="shared" si="5"/>
        <v>A</v>
      </c>
      <c r="M25" s="28">
        <f t="shared" si="6"/>
        <v>90</v>
      </c>
      <c r="N25" s="28" t="str">
        <f t="shared" si="7"/>
        <v>A</v>
      </c>
      <c r="O25" s="36">
        <v>1</v>
      </c>
      <c r="P25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25" s="39"/>
      <c r="R25" s="39" t="s">
        <v>8</v>
      </c>
      <c r="S25" s="18"/>
      <c r="T25" s="1">
        <v>92</v>
      </c>
      <c r="U25" s="1">
        <v>84</v>
      </c>
      <c r="V25" s="1">
        <v>85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26687</v>
      </c>
      <c r="FK25" s="77">
        <v>26697</v>
      </c>
    </row>
    <row r="26" spans="1:167" x14ac:dyDescent="0.25">
      <c r="A26" s="19">
        <v>16</v>
      </c>
      <c r="B26" s="19">
        <v>79674</v>
      </c>
      <c r="C26" s="19" t="s">
        <v>170</v>
      </c>
      <c r="D26" s="18"/>
      <c r="E26" s="28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6">
        <v>2</v>
      </c>
      <c r="J26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6" s="28">
        <f t="shared" si="4"/>
        <v>82</v>
      </c>
      <c r="L26" s="28" t="str">
        <f t="shared" si="5"/>
        <v>B</v>
      </c>
      <c r="M26" s="28">
        <f t="shared" si="6"/>
        <v>82</v>
      </c>
      <c r="N26" s="28" t="str">
        <f t="shared" si="7"/>
        <v>B</v>
      </c>
      <c r="O26" s="36">
        <v>2</v>
      </c>
      <c r="P26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26" s="39"/>
      <c r="R26" s="39" t="s">
        <v>8</v>
      </c>
      <c r="S26" s="18"/>
      <c r="T26" s="1">
        <v>78</v>
      </c>
      <c r="U26" s="1">
        <v>80</v>
      </c>
      <c r="V26" s="1">
        <v>78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76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79689</v>
      </c>
      <c r="C27" s="19" t="s">
        <v>171</v>
      </c>
      <c r="D27" s="18"/>
      <c r="E27" s="28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6">
        <v>2</v>
      </c>
      <c r="J27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7" s="28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6">
        <v>1</v>
      </c>
      <c r="P27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27" s="39"/>
      <c r="R27" s="39" t="s">
        <v>8</v>
      </c>
      <c r="S27" s="18"/>
      <c r="T27" s="1">
        <v>80</v>
      </c>
      <c r="U27" s="1">
        <v>82</v>
      </c>
      <c r="V27" s="1">
        <v>80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26688</v>
      </c>
      <c r="FK27" s="77">
        <v>26698</v>
      </c>
    </row>
    <row r="28" spans="1:167" x14ac:dyDescent="0.25">
      <c r="A28" s="19">
        <v>18</v>
      </c>
      <c r="B28" s="19">
        <v>79704</v>
      </c>
      <c r="C28" s="19" t="s">
        <v>172</v>
      </c>
      <c r="D28" s="18"/>
      <c r="E28" s="28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6">
        <v>1</v>
      </c>
      <c r="J28" s="28" t="str">
        <f t="shared" si="3"/>
        <v>Mampu menganalisis posisi strategi Indonesia persebaran flora - fauna dan persebaran sumber daya alam namun belum mampu dalam menganalisis pengelolaan sumber daya alam di Indonesia.</v>
      </c>
      <c r="K28" s="28">
        <f t="shared" si="4"/>
        <v>87.666666666666671</v>
      </c>
      <c r="L28" s="28" t="str">
        <f t="shared" si="5"/>
        <v>A</v>
      </c>
      <c r="M28" s="28">
        <f t="shared" si="6"/>
        <v>87.666666666666671</v>
      </c>
      <c r="N28" s="28" t="str">
        <f t="shared" si="7"/>
        <v>A</v>
      </c>
      <c r="O28" s="36">
        <v>1</v>
      </c>
      <c r="P28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28" s="39"/>
      <c r="R28" s="39" t="s">
        <v>8</v>
      </c>
      <c r="S28" s="18"/>
      <c r="T28" s="1">
        <v>85</v>
      </c>
      <c r="U28" s="1">
        <v>87</v>
      </c>
      <c r="V28" s="1">
        <v>83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79719</v>
      </c>
      <c r="C29" s="19" t="s">
        <v>173</v>
      </c>
      <c r="D29" s="18"/>
      <c r="E29" s="28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6">
        <v>2</v>
      </c>
      <c r="J29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29" s="28">
        <f t="shared" si="4"/>
        <v>82.333333333333329</v>
      </c>
      <c r="L29" s="28" t="str">
        <f t="shared" si="5"/>
        <v>B</v>
      </c>
      <c r="M29" s="28">
        <f t="shared" si="6"/>
        <v>82.333333333333329</v>
      </c>
      <c r="N29" s="28" t="str">
        <f t="shared" si="7"/>
        <v>B</v>
      </c>
      <c r="O29" s="36">
        <v>2</v>
      </c>
      <c r="P29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29" s="39"/>
      <c r="R29" s="39" t="s">
        <v>8</v>
      </c>
      <c r="S29" s="18"/>
      <c r="T29" s="1">
        <v>78</v>
      </c>
      <c r="U29" s="1">
        <v>88</v>
      </c>
      <c r="V29" s="1">
        <v>78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82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26689</v>
      </c>
      <c r="FK29" s="77">
        <v>26699</v>
      </c>
    </row>
    <row r="30" spans="1:167" x14ac:dyDescent="0.25">
      <c r="A30" s="19">
        <v>20</v>
      </c>
      <c r="B30" s="19">
        <v>79734</v>
      </c>
      <c r="C30" s="19" t="s">
        <v>174</v>
      </c>
      <c r="D30" s="18"/>
      <c r="E30" s="28">
        <f t="shared" si="0"/>
        <v>86</v>
      </c>
      <c r="F30" s="28" t="str">
        <f t="shared" si="1"/>
        <v>A</v>
      </c>
      <c r="G30" s="28">
        <f>IF((COUNTA(T12:AC12)&gt;0),(ROUND((AVERAGE(T30:AD30)),0)),"")</f>
        <v>86</v>
      </c>
      <c r="H30" s="28" t="str">
        <f t="shared" si="2"/>
        <v>A</v>
      </c>
      <c r="I30" s="36">
        <v>1</v>
      </c>
      <c r="J30" s="28" t="str">
        <f t="shared" si="3"/>
        <v>Mampu menganalisis posisi strategi Indonesia persebaran flora - fauna dan persebaran sumber daya alam namun belum mampu dalam menganalisis pengelolaan sumber daya alam di Indonesia.</v>
      </c>
      <c r="K30" s="28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6">
        <v>1</v>
      </c>
      <c r="P30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30" s="39"/>
      <c r="R30" s="39" t="s">
        <v>8</v>
      </c>
      <c r="S30" s="18"/>
      <c r="T30" s="1">
        <v>90</v>
      </c>
      <c r="U30" s="1">
        <v>82</v>
      </c>
      <c r="V30" s="1">
        <v>83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79749</v>
      </c>
      <c r="C31" s="19" t="s">
        <v>175</v>
      </c>
      <c r="D31" s="18"/>
      <c r="E31" s="28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6">
        <v>2</v>
      </c>
      <c r="J31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1" s="28">
        <f t="shared" si="4"/>
        <v>88.333333333333329</v>
      </c>
      <c r="L31" s="28" t="str">
        <f t="shared" si="5"/>
        <v>A</v>
      </c>
      <c r="M31" s="28">
        <f t="shared" si="6"/>
        <v>88.333333333333329</v>
      </c>
      <c r="N31" s="28" t="str">
        <f t="shared" si="7"/>
        <v>A</v>
      </c>
      <c r="O31" s="36">
        <v>1</v>
      </c>
      <c r="P31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31" s="39"/>
      <c r="R31" s="39" t="s">
        <v>8</v>
      </c>
      <c r="S31" s="18"/>
      <c r="T31" s="1">
        <v>82</v>
      </c>
      <c r="U31" s="1">
        <v>85</v>
      </c>
      <c r="V31" s="1">
        <v>80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95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26690</v>
      </c>
      <c r="FK31" s="77">
        <v>26700</v>
      </c>
    </row>
    <row r="32" spans="1:167" x14ac:dyDescent="0.25">
      <c r="A32" s="19">
        <v>22</v>
      </c>
      <c r="B32" s="19">
        <v>79959</v>
      </c>
      <c r="C32" s="19" t="s">
        <v>176</v>
      </c>
      <c r="D32" s="18"/>
      <c r="E32" s="28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6">
        <v>2</v>
      </c>
      <c r="J32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2" s="28">
        <f t="shared" si="4"/>
        <v>81</v>
      </c>
      <c r="L32" s="28" t="str">
        <f t="shared" si="5"/>
        <v>B</v>
      </c>
      <c r="M32" s="28">
        <f t="shared" si="6"/>
        <v>81</v>
      </c>
      <c r="N32" s="28" t="str">
        <f t="shared" si="7"/>
        <v>B</v>
      </c>
      <c r="O32" s="36">
        <v>2</v>
      </c>
      <c r="P32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32" s="39"/>
      <c r="R32" s="39" t="s">
        <v>8</v>
      </c>
      <c r="S32" s="18"/>
      <c r="T32" s="1">
        <v>95</v>
      </c>
      <c r="U32" s="1">
        <v>73</v>
      </c>
      <c r="V32" s="1">
        <v>72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75</v>
      </c>
      <c r="AG32" s="1">
        <v>78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79764</v>
      </c>
      <c r="C33" s="19" t="s">
        <v>177</v>
      </c>
      <c r="D33" s="18"/>
      <c r="E33" s="28">
        <f t="shared" si="0"/>
        <v>78</v>
      </c>
      <c r="F33" s="28" t="str">
        <f t="shared" si="1"/>
        <v>B</v>
      </c>
      <c r="G33" s="28">
        <f>IF((COUNTA(T12:AC12)&gt;0),(ROUND((AVERAGE(T33:AD33)),0)),"")</f>
        <v>78</v>
      </c>
      <c r="H33" s="28" t="str">
        <f t="shared" si="2"/>
        <v>B</v>
      </c>
      <c r="I33" s="36">
        <v>2</v>
      </c>
      <c r="J33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3" s="28">
        <f t="shared" si="4"/>
        <v>79</v>
      </c>
      <c r="L33" s="28" t="str">
        <f t="shared" si="5"/>
        <v>B</v>
      </c>
      <c r="M33" s="28">
        <f t="shared" si="6"/>
        <v>79</v>
      </c>
      <c r="N33" s="28" t="str">
        <f t="shared" si="7"/>
        <v>B</v>
      </c>
      <c r="O33" s="36">
        <v>2</v>
      </c>
      <c r="P33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33" s="39"/>
      <c r="R33" s="39" t="s">
        <v>8</v>
      </c>
      <c r="S33" s="18"/>
      <c r="T33" s="1">
        <v>85</v>
      </c>
      <c r="U33" s="1">
        <v>78</v>
      </c>
      <c r="V33" s="1">
        <v>68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82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79779</v>
      </c>
      <c r="C34" s="19" t="s">
        <v>178</v>
      </c>
      <c r="D34" s="18"/>
      <c r="E34" s="28">
        <f t="shared" si="0"/>
        <v>87</v>
      </c>
      <c r="F34" s="28" t="str">
        <f t="shared" si="1"/>
        <v>A</v>
      </c>
      <c r="G34" s="28">
        <f>IF((COUNTA(T12:AC12)&gt;0),(ROUND((AVERAGE(T34:AD34)),0)),"")</f>
        <v>87</v>
      </c>
      <c r="H34" s="28" t="str">
        <f t="shared" si="2"/>
        <v>A</v>
      </c>
      <c r="I34" s="36">
        <v>1</v>
      </c>
      <c r="J34" s="28" t="str">
        <f t="shared" si="3"/>
        <v>Mampu menganalisis posisi strategi Indonesia persebaran flora - fauna dan persebaran sumber daya alam namun belum mampu dalam menganalisis pengelolaan sumber daya alam di Indonesia.</v>
      </c>
      <c r="K34" s="28">
        <f t="shared" si="4"/>
        <v>87.666666666666671</v>
      </c>
      <c r="L34" s="28" t="str">
        <f t="shared" si="5"/>
        <v>A</v>
      </c>
      <c r="M34" s="28">
        <f t="shared" si="6"/>
        <v>87.666666666666671</v>
      </c>
      <c r="N34" s="28" t="str">
        <f t="shared" si="7"/>
        <v>A</v>
      </c>
      <c r="O34" s="36">
        <v>1</v>
      </c>
      <c r="P34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34" s="39"/>
      <c r="R34" s="39" t="s">
        <v>8</v>
      </c>
      <c r="S34" s="18"/>
      <c r="T34" s="1">
        <v>85</v>
      </c>
      <c r="U34" s="1">
        <v>86</v>
      </c>
      <c r="V34" s="1">
        <v>86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88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79794</v>
      </c>
      <c r="C35" s="19" t="s">
        <v>179</v>
      </c>
      <c r="D35" s="18"/>
      <c r="E35" s="28">
        <f t="shared" si="0"/>
        <v>87</v>
      </c>
      <c r="F35" s="28" t="str">
        <f t="shared" si="1"/>
        <v>A</v>
      </c>
      <c r="G35" s="28">
        <f>IF((COUNTA(T12:AC12)&gt;0),(ROUND((AVERAGE(T35:AD35)),0)),"")</f>
        <v>87</v>
      </c>
      <c r="H35" s="28" t="str">
        <f t="shared" si="2"/>
        <v>A</v>
      </c>
      <c r="I35" s="36">
        <v>1</v>
      </c>
      <c r="J35" s="28" t="str">
        <f t="shared" si="3"/>
        <v>Mampu menganalisis posisi strategi Indonesia persebaran flora - fauna dan persebaran sumber daya alam namun belum mampu dalam menganalisis pengelolaan sumber daya alam di Indonesia.</v>
      </c>
      <c r="K35" s="28">
        <f t="shared" si="4"/>
        <v>88</v>
      </c>
      <c r="L35" s="28" t="str">
        <f t="shared" si="5"/>
        <v>A</v>
      </c>
      <c r="M35" s="28">
        <f t="shared" si="6"/>
        <v>88</v>
      </c>
      <c r="N35" s="28" t="str">
        <f t="shared" si="7"/>
        <v>A</v>
      </c>
      <c r="O35" s="36">
        <v>1</v>
      </c>
      <c r="P35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35" s="39"/>
      <c r="R35" s="39" t="s">
        <v>8</v>
      </c>
      <c r="S35" s="18"/>
      <c r="T35" s="1">
        <v>88</v>
      </c>
      <c r="U35" s="1">
        <v>92</v>
      </c>
      <c r="V35" s="1">
        <v>78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>
        <v>92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79809</v>
      </c>
      <c r="C36" s="19" t="s">
        <v>180</v>
      </c>
      <c r="D36" s="18"/>
      <c r="E36" s="28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6">
        <v>2</v>
      </c>
      <c r="J36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6" s="28">
        <f t="shared" si="4"/>
        <v>86</v>
      </c>
      <c r="L36" s="28" t="str">
        <f t="shared" si="5"/>
        <v>A</v>
      </c>
      <c r="M36" s="28">
        <f t="shared" si="6"/>
        <v>86</v>
      </c>
      <c r="N36" s="28" t="str">
        <f t="shared" si="7"/>
        <v>A</v>
      </c>
      <c r="O36" s="36">
        <v>1</v>
      </c>
      <c r="P36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36" s="39"/>
      <c r="R36" s="39" t="s">
        <v>8</v>
      </c>
      <c r="S36" s="18"/>
      <c r="T36" s="1">
        <v>88</v>
      </c>
      <c r="U36" s="1">
        <v>95</v>
      </c>
      <c r="V36" s="1">
        <v>68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88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79824</v>
      </c>
      <c r="C37" s="19" t="s">
        <v>181</v>
      </c>
      <c r="D37" s="18"/>
      <c r="E37" s="28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6">
        <v>2</v>
      </c>
      <c r="J37" s="28" t="str">
        <f t="shared" si="3"/>
        <v>Mampu menganalisis posisi strategi Indonesia persebaran flora - fauna  namun  perlu meningkatkan dalam menganalisis  persebaran sumber daya alam dan pengelolaan sumber daya alam di Indonesia.</v>
      </c>
      <c r="K37" s="28">
        <f t="shared" si="4"/>
        <v>82.333333333333329</v>
      </c>
      <c r="L37" s="28" t="str">
        <f t="shared" si="5"/>
        <v>B</v>
      </c>
      <c r="M37" s="28">
        <f t="shared" si="6"/>
        <v>82.333333333333329</v>
      </c>
      <c r="N37" s="28" t="str">
        <f t="shared" si="7"/>
        <v>B</v>
      </c>
      <c r="O37" s="36">
        <v>2</v>
      </c>
      <c r="P37" s="28" t="str">
        <f t="shared" si="8"/>
        <v>Terampil dalam  menganalisis posisi strategis Indonesia ,  persebaran flora - fauna,  dan   persebaran sumber daya alam  namun belum terampil dalam menganalisis pengelolaan sumber daya alam di Indonesia.</v>
      </c>
      <c r="Q37" s="39"/>
      <c r="R37" s="39" t="s">
        <v>8</v>
      </c>
      <c r="S37" s="18"/>
      <c r="T37" s="1">
        <v>88</v>
      </c>
      <c r="U37" s="1">
        <v>85</v>
      </c>
      <c r="V37" s="1">
        <v>70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79839</v>
      </c>
      <c r="C38" s="19" t="s">
        <v>182</v>
      </c>
      <c r="D38" s="18"/>
      <c r="E38" s="28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6">
        <v>1</v>
      </c>
      <c r="J38" s="28" t="str">
        <f t="shared" si="3"/>
        <v>Mampu menganalisis posisi strategi Indonesia persebaran flora - fauna dan persebaran sumber daya alam namun belum mampu dalam menganalisis pengelolaan sumber daya alam di Indonesia.</v>
      </c>
      <c r="K38" s="28">
        <f t="shared" si="4"/>
        <v>86</v>
      </c>
      <c r="L38" s="28" t="str">
        <f t="shared" si="5"/>
        <v>A</v>
      </c>
      <c r="M38" s="28">
        <f t="shared" si="6"/>
        <v>86</v>
      </c>
      <c r="N38" s="28" t="str">
        <f t="shared" si="7"/>
        <v>A</v>
      </c>
      <c r="O38" s="36">
        <v>1</v>
      </c>
      <c r="P38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38" s="39"/>
      <c r="R38" s="39" t="s">
        <v>8</v>
      </c>
      <c r="S38" s="18"/>
      <c r="T38" s="1">
        <v>95</v>
      </c>
      <c r="U38" s="1">
        <v>81</v>
      </c>
      <c r="V38" s="1">
        <v>80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88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79854</v>
      </c>
      <c r="C39" s="19" t="s">
        <v>183</v>
      </c>
      <c r="D39" s="18"/>
      <c r="E39" s="28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6">
        <v>1</v>
      </c>
      <c r="J39" s="28" t="str">
        <f t="shared" si="3"/>
        <v>Mampu menganalisis posisi strategi Indonesia persebaran flora - fauna dan persebaran sumber daya alam namun belum mampu dalam menganalisis pengelolaan sumber daya alam di Indonesia.</v>
      </c>
      <c r="K39" s="28">
        <f t="shared" si="4"/>
        <v>87.666666666666671</v>
      </c>
      <c r="L39" s="28" t="str">
        <f t="shared" si="5"/>
        <v>A</v>
      </c>
      <c r="M39" s="28">
        <f t="shared" si="6"/>
        <v>87.666666666666671</v>
      </c>
      <c r="N39" s="28" t="str">
        <f t="shared" si="7"/>
        <v>A</v>
      </c>
      <c r="O39" s="36">
        <v>1</v>
      </c>
      <c r="P39" s="28" t="str">
        <f t="shared" si="8"/>
        <v>Sangat terampil dalam menganalisis posisi strategis Indonesia,  persebaran flora - fauna dan persebaran sumber daya alam namun belum  terampil dalam  pengelolaan sumber daya alam di Indonesia.</v>
      </c>
      <c r="Q39" s="39"/>
      <c r="R39" s="39" t="s">
        <v>8</v>
      </c>
      <c r="S39" s="18"/>
      <c r="T39" s="1">
        <v>95</v>
      </c>
      <c r="U39" s="1">
        <v>84</v>
      </c>
      <c r="V39" s="1">
        <v>82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79974</v>
      </c>
      <c r="C40" s="19" t="s">
        <v>184</v>
      </c>
      <c r="D40" s="18"/>
      <c r="E40" s="28" t="str">
        <f t="shared" si="0"/>
        <v/>
      </c>
      <c r="F40" s="28" t="str">
        <f t="shared" si="1"/>
        <v/>
      </c>
      <c r="G40" s="28" t="e">
        <f>IF((COUNTA(T12:AC12)&gt;0),(ROUND((AVERAGE(T40:AD40)),0)),"")</f>
        <v>#DIV/0!</v>
      </c>
      <c r="H40" s="28" t="e">
        <f t="shared" si="2"/>
        <v>#DIV/0!</v>
      </c>
      <c r="I40" s="36"/>
      <c r="J40" s="28" t="str">
        <f t="shared" si="3"/>
        <v/>
      </c>
      <c r="K40" s="28" t="str">
        <f t="shared" si="4"/>
        <v/>
      </c>
      <c r="L40" s="28" t="str">
        <f t="shared" si="5"/>
        <v/>
      </c>
      <c r="M40" s="28" t="str">
        <f t="shared" si="6"/>
        <v/>
      </c>
      <c r="N40" s="28" t="str">
        <f t="shared" si="7"/>
        <v/>
      </c>
      <c r="O40" s="36"/>
      <c r="P40" s="28" t="str">
        <f t="shared" si="8"/>
        <v/>
      </c>
      <c r="Q40" s="39"/>
      <c r="R40" s="39" t="s">
        <v>8</v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79869</v>
      </c>
      <c r="C41" s="19" t="s">
        <v>185</v>
      </c>
      <c r="D41" s="18"/>
      <c r="E41" s="28">
        <f t="shared" si="0"/>
        <v>86</v>
      </c>
      <c r="F41" s="28" t="str">
        <f t="shared" si="1"/>
        <v>A</v>
      </c>
      <c r="G41" s="28">
        <f>IF((COUNTA(T12:AC12)&gt;0),(ROUND((AVERAGE(T41:AD41)),0)),"")</f>
        <v>86</v>
      </c>
      <c r="H41" s="28" t="str">
        <f t="shared" si="2"/>
        <v>A</v>
      </c>
      <c r="I41" s="36"/>
      <c r="J41" s="28" t="str">
        <f t="shared" si="3"/>
        <v/>
      </c>
      <c r="K41" s="28">
        <f t="shared" si="4"/>
        <v>87.666666666666671</v>
      </c>
      <c r="L41" s="28" t="str">
        <f t="shared" si="5"/>
        <v>A</v>
      </c>
      <c r="M41" s="28">
        <f t="shared" si="6"/>
        <v>87.666666666666671</v>
      </c>
      <c r="N41" s="28" t="str">
        <f t="shared" si="7"/>
        <v>A</v>
      </c>
      <c r="O41" s="36"/>
      <c r="P41" s="28" t="str">
        <f t="shared" si="8"/>
        <v/>
      </c>
      <c r="Q41" s="39"/>
      <c r="R41" s="39" t="s">
        <v>8</v>
      </c>
      <c r="S41" s="18"/>
      <c r="T41" s="1">
        <v>95</v>
      </c>
      <c r="U41" s="1">
        <v>87</v>
      </c>
      <c r="V41" s="1">
        <v>80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88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79884</v>
      </c>
      <c r="C42" s="19" t="s">
        <v>186</v>
      </c>
      <c r="D42" s="18"/>
      <c r="E42" s="28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6"/>
      <c r="J42" s="28" t="str">
        <f t="shared" si="3"/>
        <v/>
      </c>
      <c r="K42" s="28">
        <f t="shared" si="4"/>
        <v>83.666666666666671</v>
      </c>
      <c r="L42" s="28" t="str">
        <f t="shared" si="5"/>
        <v>B</v>
      </c>
      <c r="M42" s="28">
        <f t="shared" si="6"/>
        <v>83.666666666666671</v>
      </c>
      <c r="N42" s="28" t="str">
        <f t="shared" si="7"/>
        <v>B</v>
      </c>
      <c r="O42" s="36"/>
      <c r="P42" s="28" t="str">
        <f t="shared" si="8"/>
        <v/>
      </c>
      <c r="Q42" s="39"/>
      <c r="R42" s="39" t="s">
        <v>8</v>
      </c>
      <c r="S42" s="18"/>
      <c r="T42" s="1">
        <v>73</v>
      </c>
      <c r="U42" s="1">
        <v>86</v>
      </c>
      <c r="V42" s="1">
        <v>82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84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79899</v>
      </c>
      <c r="C43" s="19" t="s">
        <v>187</v>
      </c>
      <c r="D43" s="18"/>
      <c r="E43" s="28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6"/>
      <c r="J43" s="28" t="str">
        <f t="shared" si="3"/>
        <v/>
      </c>
      <c r="K43" s="28">
        <f t="shared" si="4"/>
        <v>86.666666666666671</v>
      </c>
      <c r="L43" s="28" t="str">
        <f t="shared" si="5"/>
        <v>A</v>
      </c>
      <c r="M43" s="28">
        <f t="shared" si="6"/>
        <v>86.666666666666671</v>
      </c>
      <c r="N43" s="28" t="str">
        <f t="shared" si="7"/>
        <v>A</v>
      </c>
      <c r="O43" s="36"/>
      <c r="P43" s="28" t="str">
        <f t="shared" si="8"/>
        <v/>
      </c>
      <c r="Q43" s="39"/>
      <c r="R43" s="39" t="s">
        <v>8</v>
      </c>
      <c r="S43" s="18"/>
      <c r="T43" s="1">
        <v>75</v>
      </c>
      <c r="U43" s="1">
        <v>90</v>
      </c>
      <c r="V43" s="1">
        <v>88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79914</v>
      </c>
      <c r="C44" s="19" t="s">
        <v>188</v>
      </c>
      <c r="D44" s="18"/>
      <c r="E44" s="28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6"/>
      <c r="J44" s="28" t="str">
        <f t="shared" si="3"/>
        <v/>
      </c>
      <c r="K44" s="28">
        <f t="shared" si="4"/>
        <v>84</v>
      </c>
      <c r="L44" s="28" t="str">
        <f t="shared" si="5"/>
        <v>B</v>
      </c>
      <c r="M44" s="28">
        <f t="shared" si="6"/>
        <v>84</v>
      </c>
      <c r="N44" s="28" t="str">
        <f t="shared" si="7"/>
        <v>B</v>
      </c>
      <c r="O44" s="36"/>
      <c r="P44" s="28" t="str">
        <f t="shared" si="8"/>
        <v/>
      </c>
      <c r="Q44" s="39"/>
      <c r="R44" s="39" t="s">
        <v>8</v>
      </c>
      <c r="S44" s="18"/>
      <c r="T44" s="1">
        <v>75</v>
      </c>
      <c r="U44" s="1">
        <v>84</v>
      </c>
      <c r="V44" s="1">
        <v>80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84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79929</v>
      </c>
      <c r="C45" s="19" t="s">
        <v>189</v>
      </c>
      <c r="D45" s="18"/>
      <c r="E45" s="28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6"/>
      <c r="J45" s="28" t="str">
        <f t="shared" si="3"/>
        <v/>
      </c>
      <c r="K45" s="28">
        <f t="shared" si="4"/>
        <v>83.333333333333329</v>
      </c>
      <c r="L45" s="28" t="str">
        <f t="shared" si="5"/>
        <v>B</v>
      </c>
      <c r="M45" s="28">
        <f t="shared" si="6"/>
        <v>83.333333333333329</v>
      </c>
      <c r="N45" s="28" t="str">
        <f t="shared" si="7"/>
        <v>B</v>
      </c>
      <c r="O45" s="36"/>
      <c r="P45" s="28" t="str">
        <f t="shared" si="8"/>
        <v/>
      </c>
      <c r="Q45" s="39"/>
      <c r="R45" s="39" t="s">
        <v>8</v>
      </c>
      <c r="S45" s="18"/>
      <c r="T45" s="1">
        <v>78</v>
      </c>
      <c r="U45" s="1">
        <v>78</v>
      </c>
      <c r="V45" s="1">
        <v>85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75</v>
      </c>
      <c r="AG45" s="1">
        <v>85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6"/>
      <c r="J46" s="28" t="str">
        <f t="shared" si="3"/>
        <v/>
      </c>
      <c r="K46" s="28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6"/>
      <c r="P46" s="28" t="str">
        <f t="shared" si="8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disablePrompts="1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2018-12-10T08:01:24Z</cp:lastPrinted>
  <dcterms:created xsi:type="dcterms:W3CDTF">2015-09-01T09:01:01Z</dcterms:created>
  <dcterms:modified xsi:type="dcterms:W3CDTF">2018-12-10T10:13:05Z</dcterms:modified>
</cp:coreProperties>
</file>