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NILAI PKWU SMAN 9 SMG\Nilai PKWU PAS 20182019 Ganjil\"/>
    </mc:Choice>
  </mc:AlternateContent>
  <bookViews>
    <workbookView xWindow="0" yWindow="0" windowWidth="20490" windowHeight="7905" activeTab="3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52511"/>
</workbook>
</file>

<file path=xl/calcChain.xml><?xml version="1.0" encoding="utf-8"?>
<calcChain xmlns="http://schemas.openxmlformats.org/spreadsheetml/2006/main">
  <c r="AI12" i="5" l="1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11" i="5"/>
  <c r="K55" i="7" l="1"/>
  <c r="P50" i="7"/>
  <c r="N50" i="7"/>
  <c r="M50" i="7"/>
  <c r="K50" i="7"/>
  <c r="L50" i="7" s="1"/>
  <c r="J50" i="7"/>
  <c r="H50" i="7"/>
  <c r="G50" i="7"/>
  <c r="E50" i="7"/>
  <c r="F50" i="7" s="1"/>
  <c r="P49" i="7"/>
  <c r="M49" i="7"/>
  <c r="N49" i="7" s="1"/>
  <c r="K49" i="7"/>
  <c r="L49" i="7" s="1"/>
  <c r="J49" i="7"/>
  <c r="G49" i="7"/>
  <c r="H49" i="7" s="1"/>
  <c r="F49" i="7"/>
  <c r="E49" i="7"/>
  <c r="P48" i="7"/>
  <c r="N48" i="7"/>
  <c r="M48" i="7"/>
  <c r="K48" i="7"/>
  <c r="L48" i="7" s="1"/>
  <c r="J48" i="7"/>
  <c r="H48" i="7"/>
  <c r="G48" i="7"/>
  <c r="E48" i="7"/>
  <c r="F48" i="7" s="1"/>
  <c r="P47" i="7"/>
  <c r="M47" i="7"/>
  <c r="N47" i="7" s="1"/>
  <c r="K47" i="7"/>
  <c r="L47" i="7" s="1"/>
  <c r="J47" i="7"/>
  <c r="G47" i="7"/>
  <c r="H47" i="7" s="1"/>
  <c r="F47" i="7"/>
  <c r="E47" i="7"/>
  <c r="P46" i="7"/>
  <c r="M46" i="7"/>
  <c r="N46" i="7" s="1"/>
  <c r="K46" i="7"/>
  <c r="L46" i="7" s="1"/>
  <c r="J46" i="7"/>
  <c r="G46" i="7"/>
  <c r="H46" i="7" s="1"/>
  <c r="E46" i="7"/>
  <c r="F46" i="7" s="1"/>
  <c r="P45" i="7"/>
  <c r="M45" i="7"/>
  <c r="N45" i="7" s="1"/>
  <c r="K45" i="7"/>
  <c r="L45" i="7" s="1"/>
  <c r="J45" i="7"/>
  <c r="G45" i="7"/>
  <c r="H45" i="7" s="1"/>
  <c r="E45" i="7"/>
  <c r="F45" i="7" s="1"/>
  <c r="P44" i="7"/>
  <c r="M44" i="7"/>
  <c r="N44" i="7" s="1"/>
  <c r="K44" i="7"/>
  <c r="L44" i="7" s="1"/>
  <c r="J44" i="7"/>
  <c r="G44" i="7"/>
  <c r="H44" i="7" s="1"/>
  <c r="E44" i="7"/>
  <c r="F44" i="7" s="1"/>
  <c r="P43" i="7"/>
  <c r="M43" i="7"/>
  <c r="N43" i="7" s="1"/>
  <c r="K43" i="7"/>
  <c r="L43" i="7" s="1"/>
  <c r="J43" i="7"/>
  <c r="G43" i="7"/>
  <c r="H43" i="7" s="1"/>
  <c r="E43" i="7"/>
  <c r="F43" i="7" s="1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N17" i="7"/>
  <c r="M17" i="7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E11" i="7"/>
  <c r="F11" i="7" s="1"/>
  <c r="K55" i="6"/>
  <c r="P50" i="6"/>
  <c r="N50" i="6"/>
  <c r="M50" i="6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F49" i="6"/>
  <c r="E49" i="6"/>
  <c r="P48" i="6"/>
  <c r="M48" i="6"/>
  <c r="N48" i="6" s="1"/>
  <c r="L48" i="6"/>
  <c r="K48" i="6"/>
  <c r="J48" i="6"/>
  <c r="H48" i="6"/>
  <c r="G48" i="6"/>
  <c r="E48" i="6"/>
  <c r="F48" i="6" s="1"/>
  <c r="P47" i="6"/>
  <c r="M47" i="6"/>
  <c r="N47" i="6" s="1"/>
  <c r="K47" i="6"/>
  <c r="L47" i="6" s="1"/>
  <c r="J47" i="6"/>
  <c r="G47" i="6"/>
  <c r="H47" i="6" s="1"/>
  <c r="E47" i="6"/>
  <c r="F47" i="6" s="1"/>
  <c r="P46" i="6"/>
  <c r="M46" i="6"/>
  <c r="N46" i="6" s="1"/>
  <c r="K46" i="6"/>
  <c r="L46" i="6" s="1"/>
  <c r="J46" i="6"/>
  <c r="G46" i="6"/>
  <c r="H46" i="6" s="1"/>
  <c r="E46" i="6"/>
  <c r="F46" i="6" s="1"/>
  <c r="P45" i="6"/>
  <c r="M45" i="6"/>
  <c r="N45" i="6" s="1"/>
  <c r="K45" i="6"/>
  <c r="L45" i="6" s="1"/>
  <c r="J45" i="6"/>
  <c r="G45" i="6"/>
  <c r="H45" i="6" s="1"/>
  <c r="E45" i="6"/>
  <c r="F45" i="6" s="1"/>
  <c r="P44" i="6"/>
  <c r="M44" i="6"/>
  <c r="N44" i="6" s="1"/>
  <c r="K44" i="6"/>
  <c r="L44" i="6" s="1"/>
  <c r="J44" i="6"/>
  <c r="G44" i="6"/>
  <c r="H44" i="6" s="1"/>
  <c r="E44" i="6"/>
  <c r="F44" i="6" s="1"/>
  <c r="P43" i="6"/>
  <c r="N43" i="6"/>
  <c r="M43" i="6"/>
  <c r="K43" i="6"/>
  <c r="L43" i="6" s="1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L40" i="6"/>
  <c r="K40" i="6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K49" i="5"/>
  <c r="L49" i="5" s="1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K47" i="5"/>
  <c r="L47" i="5" s="1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F31" i="5"/>
  <c r="E31" i="5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M47" i="4"/>
  <c r="N47" i="4" s="1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N39" i="3"/>
  <c r="M39" i="3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L31" i="3"/>
  <c r="K31" i="3"/>
  <c r="J31" i="3"/>
  <c r="G31" i="3"/>
  <c r="H31" i="3" s="1"/>
  <c r="E31" i="3"/>
  <c r="F31" i="3" s="1"/>
  <c r="P30" i="3"/>
  <c r="N30" i="3"/>
  <c r="M30" i="3"/>
  <c r="L30" i="3"/>
  <c r="K30" i="3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L17" i="3"/>
  <c r="K17" i="3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E11" i="3"/>
  <c r="F11" i="3" s="1"/>
  <c r="K55" i="2"/>
  <c r="P50" i="2"/>
  <c r="N50" i="2"/>
  <c r="M50" i="2"/>
  <c r="L50" i="2"/>
  <c r="K50" i="2"/>
  <c r="J50" i="2"/>
  <c r="G50" i="2"/>
  <c r="H50" i="2" s="1"/>
  <c r="E50" i="2"/>
  <c r="F50" i="2" s="1"/>
  <c r="P49" i="2"/>
  <c r="N49" i="2"/>
  <c r="M49" i="2"/>
  <c r="L49" i="2"/>
  <c r="K49" i="2"/>
  <c r="J49" i="2"/>
  <c r="G49" i="2"/>
  <c r="H49" i="2" s="1"/>
  <c r="E49" i="2"/>
  <c r="F49" i="2" s="1"/>
  <c r="P48" i="2"/>
  <c r="N48" i="2"/>
  <c r="M48" i="2"/>
  <c r="L48" i="2"/>
  <c r="K48" i="2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L34" i="2"/>
  <c r="K34" i="2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E11" i="2"/>
  <c r="F11" i="2" s="1"/>
  <c r="K55" i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N44" i="1"/>
  <c r="M44" i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N42" i="1"/>
  <c r="M42" i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M29" i="1"/>
  <c r="N29" i="1" s="1"/>
  <c r="K29" i="1"/>
  <c r="L29" i="1" s="1"/>
  <c r="J29" i="1"/>
  <c r="G29" i="1"/>
  <c r="H29" i="1" s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K14" i="1"/>
  <c r="L14" i="1" s="1"/>
  <c r="J14" i="1"/>
  <c r="G14" i="1"/>
  <c r="H14" i="1" s="1"/>
  <c r="E14" i="1"/>
  <c r="F14" i="1" s="1"/>
  <c r="P13" i="1"/>
  <c r="M13" i="1"/>
  <c r="N13" i="1" s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2" i="2" l="1"/>
  <c r="K54" i="1"/>
  <c r="K53" i="1"/>
  <c r="H11" i="1"/>
  <c r="H11" i="3"/>
  <c r="K54" i="3"/>
  <c r="K53" i="3"/>
  <c r="K52" i="3"/>
  <c r="K52" i="1"/>
  <c r="H11" i="2"/>
  <c r="K53" i="2"/>
  <c r="K54" i="2"/>
  <c r="K52" i="4"/>
  <c r="K53" i="4"/>
  <c r="K54" i="4"/>
  <c r="K53" i="5"/>
  <c r="K52" i="5"/>
  <c r="H11" i="6"/>
  <c r="K54" i="6"/>
  <c r="K53" i="6"/>
  <c r="K52" i="6"/>
  <c r="H11" i="5"/>
  <c r="K54" i="5"/>
  <c r="H11" i="7"/>
  <c r="K54" i="7"/>
  <c r="K53" i="7"/>
  <c r="K52" i="7"/>
</calcChain>
</file>

<file path=xl/sharedStrings.xml><?xml version="1.0" encoding="utf-8"?>
<sst xmlns="http://schemas.openxmlformats.org/spreadsheetml/2006/main" count="1570" uniqueCount="348">
  <si>
    <t>DAFTAR NILAI SISWA SMAN 9 SEMARANG SEMESTER GASAL TAHUN PELAJARAN 2018/2019</t>
  </si>
  <si>
    <t>Guru :</t>
  </si>
  <si>
    <t>Ifandika Dwi Septian S.Pd.</t>
  </si>
  <si>
    <t>Kelas XII-MIPA 1</t>
  </si>
  <si>
    <t>Mapel :</t>
  </si>
  <si>
    <t>Prakarya dan Kewirausahaan [ Kelompok B (Wajib) ]</t>
  </si>
  <si>
    <t>didownload 06/12/2018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</si>
  <si>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</si>
  <si>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</si>
  <si>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</si>
  <si>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</si>
  <si>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</si>
  <si>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</si>
  <si>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</si>
  <si>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</si>
  <si>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</si>
  <si>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</si>
  <si>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</si>
  <si>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</si>
  <si>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</si>
  <si>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</si>
  <si>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</si>
  <si>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</si>
  <si>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</si>
  <si>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</si>
  <si>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</si>
  <si>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</si>
  <si>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</si>
  <si>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</si>
  <si>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</si>
  <si>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</si>
  <si>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</si>
  <si>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</si>
  <si>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</si>
  <si>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</si>
  <si>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</si>
  <si>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</si>
  <si>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</si>
  <si>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</si>
  <si>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</si>
  <si>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</si>
  <si>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</si>
  <si>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</si>
  <si>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</si>
  <si>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</si>
  <si>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</si>
  <si>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</si>
  <si>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</si>
  <si>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</si>
  <si>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</si>
  <si>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</si>
  <si>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</si>
  <si>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</si>
  <si>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</si>
  <si>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</si>
  <si>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</si>
  <si>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</si>
  <si>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</si>
  <si>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</si>
  <si>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</si>
  <si>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</si>
  <si>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</si>
  <si>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</si>
  <si>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</si>
  <si>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</si>
  <si>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</si>
  <si>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</si>
  <si>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</si>
  <si>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ARUM GURITNO LEMBAYUNG APITRA</t>
  </si>
  <si>
    <t>AULIA PUTRI FITRIANA</t>
  </si>
  <si>
    <t>BERDIKA MADU CAHYADARU</t>
  </si>
  <si>
    <t>BINTANG ALLJERRO SETYANEGARA</t>
  </si>
  <si>
    <t>BOBBY RIZQI FEBRIANTO</t>
  </si>
  <si>
    <t>CANINE ARDIYANNISA</t>
  </si>
  <si>
    <t>DAFA KURNIA PUTRA</t>
  </si>
  <si>
    <t>DEBBY ALIN ANUGERAH DEWI</t>
  </si>
  <si>
    <t>DELFINA FEBRISTA MUSTIKASARI</t>
  </si>
  <si>
    <t>DHIA PUTRI WULANSARI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</si>
  <si>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</si>
  <si>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</si>
  <si>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</si>
  <si>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</si>
  <si>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</si>
  <si>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</si>
  <si>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</si>
  <si>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KHARIRRUSHOFA</t>
  </si>
  <si>
    <t>NADIA KHAIRUNNISA</t>
  </si>
  <si>
    <t>NADILA YU`TI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</si>
  <si>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</si>
  <si>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</si>
  <si>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</si>
  <si>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</si>
  <si>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</si>
  <si>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</si>
  <si>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</si>
  <si>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</si>
  <si>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</si>
  <si>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</si>
  <si>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</si>
  <si>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</si>
  <si>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</si>
  <si>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</si>
  <si>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</si>
  <si>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</si>
  <si>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</si>
  <si>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</si>
  <si>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</si>
  <si>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</si>
  <si>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</si>
  <si>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</si>
  <si>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</si>
  <si>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</si>
  <si>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</si>
  <si>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99887766</t>
  </si>
  <si>
    <t>Kelas XII-MIPA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</si>
  <si>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</si>
  <si>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</si>
  <si>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</si>
  <si>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</si>
  <si>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</si>
  <si>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</si>
  <si>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</si>
  <si>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</si>
  <si>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</si>
  <si>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</si>
  <si>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</si>
  <si>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</si>
  <si>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</si>
  <si>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</si>
  <si>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</si>
  <si>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</si>
  <si>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</si>
  <si>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</si>
  <si>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</si>
  <si>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</si>
  <si>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</si>
  <si>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</si>
  <si>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</si>
  <si>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</si>
  <si>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</si>
  <si>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</si>
  <si>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</si>
  <si>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</si>
  <si>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</si>
  <si>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</si>
  <si>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</si>
  <si>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</si>
  <si>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RYMARSHA AUDRIANNE F</t>
  </si>
  <si>
    <t>SEPFIANDA EKA WIDHIRA</t>
  </si>
  <si>
    <t>SHANANDA ALVITA ARRIVIA</t>
  </si>
  <si>
    <t>WINA ELVATIKA SARI</t>
  </si>
  <si>
    <t>YOANNES DION PRADVENANTA</t>
  </si>
  <si>
    <t>Kelas XII-MIPA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</si>
  <si>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</si>
  <si>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</si>
  <si>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</si>
  <si>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</si>
  <si>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</si>
  <si>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</si>
  <si>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</si>
  <si>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</si>
  <si>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</si>
  <si>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</si>
  <si>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</si>
  <si>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</si>
  <si>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</si>
  <si>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</si>
  <si>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</si>
  <si>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</si>
  <si>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</si>
  <si>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</si>
  <si>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</si>
  <si>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</si>
  <si>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</si>
  <si>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</si>
  <si>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</si>
  <si>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</si>
  <si>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</si>
  <si>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</si>
  <si>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</si>
  <si>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</si>
  <si>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</si>
  <si>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</si>
  <si>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</si>
  <si>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</si>
  <si>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</si>
  <si>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</si>
  <si>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RR. PADANTYA SANCHIA RANI</t>
  </si>
  <si>
    <t>USIE WIRASETYA RAFIKA PUTRI</t>
  </si>
  <si>
    <t>YUSNIA MIFTAKHUL HUDA</t>
  </si>
  <si>
    <t>Kelas XII-MIPA 4</t>
  </si>
  <si>
    <t>ADINDA PUTRI WAHYU RAMADHANI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</si>
  <si>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</si>
  <si>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</si>
  <si>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</si>
  <si>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</si>
  <si>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</si>
  <si>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</si>
  <si>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</si>
  <si>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</si>
  <si>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</si>
  <si>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</si>
  <si>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</si>
  <si>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</si>
  <si>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</si>
  <si>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</si>
  <si>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</si>
  <si>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</si>
  <si>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</si>
  <si>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</si>
  <si>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</si>
  <si>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</si>
  <si>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</si>
  <si>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</si>
  <si>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</si>
  <si>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</si>
  <si>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</si>
  <si>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</si>
  <si>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</si>
  <si>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</si>
  <si>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</si>
  <si>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</si>
  <si>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</si>
  <si>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</si>
  <si>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</si>
  <si>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</si>
  <si>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</si>
  <si>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</si>
  <si>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Kelas XII-MIPA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</si>
  <si>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</si>
  <si>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</si>
  <si>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</si>
  <si>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</si>
  <si>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</si>
  <si>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</si>
  <si>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</si>
  <si>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</si>
  <si>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</si>
  <si>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</si>
  <si>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</si>
  <si>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</si>
  <si>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</si>
  <si>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</si>
  <si>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</si>
  <si>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</si>
  <si>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</si>
  <si>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</si>
  <si>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</si>
  <si>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</si>
  <si>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</si>
  <si>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</si>
  <si>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</si>
  <si>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</si>
  <si>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</si>
  <si>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</si>
  <si>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</si>
  <si>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</si>
  <si>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</si>
  <si>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</si>
  <si>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</si>
  <si>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</si>
  <si>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</si>
  <si>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</si>
  <si>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</si>
  <si>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</si>
  <si>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</si>
  <si>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</si>
  <si>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</si>
  <si>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</si>
  <si>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</si>
  <si>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</si>
  <si>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</si>
  <si>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</si>
  <si>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</si>
  <si>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</si>
  <si>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</si>
  <si>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</si>
  <si>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</si>
  <si>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</si>
  <si>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</si>
  <si>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</si>
  <si>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</si>
  <si>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</si>
  <si>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FARREL REYHAN DYANANTAMA</t>
  </si>
  <si>
    <t>FATAH NUR ABDUL AZIZ</t>
  </si>
  <si>
    <t>FENDRIYANTO YUDHA LAKSANA</t>
  </si>
  <si>
    <t>GITA KRISTIA SALSABILLA</t>
  </si>
  <si>
    <t>JIHAN AYU FAUZIAH</t>
  </si>
  <si>
    <t>KEVIN ADITYA WEDHASMARA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</si>
  <si>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</si>
  <si>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</si>
  <si>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</si>
  <si>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</si>
  <si>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</si>
  <si>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</si>
  <si>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</si>
  <si>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</si>
  <si>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</si>
  <si>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</si>
  <si>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</si>
  <si>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</si>
  <si>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</si>
  <si>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</si>
  <si>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Kelas XII-MIPA 7</t>
  </si>
  <si>
    <t>AKMAL GHAZA SAPUTRA</t>
  </si>
  <si>
    <t>ALDHIAFA ILMMASA</t>
  </si>
  <si>
    <t>AMAR TAUFIQUL FATAH</t>
  </si>
  <si>
    <t>ANNISA NURAINI OKTAVIA</t>
  </si>
  <si>
    <t>ANNISA PUSPITA DEWI</t>
  </si>
  <si>
    <t>ASHARINNISA SALSABILA</t>
  </si>
  <si>
    <t>BAGUS SURYA NUR ADITYA</t>
  </si>
  <si>
    <t>CAEZAR BRIAN RIDHO SWANDI</t>
  </si>
  <si>
    <t>DEWA MURTI NUGROHO</t>
  </si>
  <si>
    <t>DINDA CHAIRUNISYA</t>
  </si>
  <si>
    <t>DIVANANDYA ZAHRA RAMADHANA</t>
  </si>
  <si>
    <t>EKA HARIZKI RAHMAWATI</t>
  </si>
  <si>
    <t>EVA AMELIA NOVITASARI</t>
  </si>
  <si>
    <t>FADHIL ANUGRAH FIRDAUS</t>
  </si>
  <si>
    <t>HANUNG SALSABILA PRAMESTI</t>
  </si>
  <si>
    <t>HERDIN AMIRUL SALIHIN</t>
  </si>
  <si>
    <t>JANUARIZKY CAMILA PUTRI</t>
  </si>
  <si>
    <t>JIHAN SHOFA SALSABILA</t>
  </si>
  <si>
    <t>LISA FIBIANA</t>
  </si>
  <si>
    <t>LISA INDRIYANI</t>
  </si>
  <si>
    <t>LUTHFI HELMI PRATAMA</t>
  </si>
  <si>
    <t>MELA ISNASARI</t>
  </si>
  <si>
    <t>MOCHAMMAD RIZAL JULIAN DWI ADITYA</t>
  </si>
  <si>
    <t>MOUDY POERNOMO</t>
  </si>
  <si>
    <t>RICO WIJAYAKUSUMA LULLULANGI</t>
  </si>
  <si>
    <t>RIZALDY YUSUF SYAHPUTRA</t>
  </si>
  <si>
    <t>SABRINA FARA ARINDIA</t>
  </si>
  <si>
    <t>SALSABILLA DINTA AULIA AZZAHRA`</t>
  </si>
  <si>
    <t>SILVA FIRMAYANTI</t>
  </si>
  <si>
    <t>SITI MUTHMAINNAH</t>
  </si>
  <si>
    <t>SOMBITA RUMA ESTHYA HAYYU</t>
  </si>
  <si>
    <t>SULTAN ARIZAL HUDAZEN</t>
  </si>
  <si>
    <t>SYAHRENDRA ARIO BRAMANTYO</t>
  </si>
  <si>
    <t>TJIPTA MULIANI DEWI</t>
  </si>
  <si>
    <t>VICKA AZIZIAH MAULANI</t>
  </si>
  <si>
    <t>ZULFA RONA DHANIA</t>
  </si>
  <si>
    <t>Memiliki kemampuan dalam merangkai kerajinan, rekayasa profesi, budidaya unggas petelur, dan pengolahan makanan modifikasi</t>
  </si>
  <si>
    <t>Sangat terampil dalam membuat kerajinan</t>
  </si>
  <si>
    <t>Memiliki kemampuan dalam merangkai kerajinan, rekayasa profesi, dan budidaya unggas petelur serta perlu peningkatan pemahaman mengenai pengolahan makanan modifikasi</t>
  </si>
  <si>
    <t>Sangat terampil dalam merekayasa dan merencanakan profesi</t>
  </si>
  <si>
    <t>Memiliki kemampuan dalam merangkai kerajinan dan rekayasa profesi serta perlu peningkatan pemahaman mengenai budidaya unggas petelur, dan pengolahan makanan modifikasi</t>
  </si>
  <si>
    <t>Sangat terampil dalam merancang budidaya unggas petelur</t>
  </si>
  <si>
    <t>Perlu peningkatan pemahaman mengenai kerajinan, rekayasa profesi, budidaya unggas petelur, dan pengolahan makanan modifikasi</t>
  </si>
  <si>
    <t>Sangat terampil dalam mengolah makanan modifikasi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</si>
</sst>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24" sqref="F2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3.85546875" customWidth="1"/>
    <col min="18" max="18" width="3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69233</v>
      </c>
      <c r="C11" s="19" t="s">
        <v>55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dan budidaya unggas petelur serta perlu peningkatan pemahaman mengenai pengolahan makanan modifikasi</v>
      </c>
      <c r="K11" s="28">
        <f t="shared" ref="K11:K50" si="5">IF((COUNTA(AF11:AO11)&gt;0),AVERAGE(AF11:AO11),"")</f>
        <v>89.5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merancang budidaya unggas petelur</v>
      </c>
      <c r="Q11" s="39" t="s">
        <v>8</v>
      </c>
      <c r="R11" s="39" t="s">
        <v>8</v>
      </c>
      <c r="S11" s="18"/>
      <c r="T11" s="1">
        <v>100</v>
      </c>
      <c r="U11" s="1">
        <v>84</v>
      </c>
      <c r="V11" s="1">
        <v>85</v>
      </c>
      <c r="W11" s="1">
        <v>87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94</v>
      </c>
      <c r="AH11" s="1">
        <v>85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69248</v>
      </c>
      <c r="C12" s="19" t="s">
        <v>58</v>
      </c>
      <c r="D12" s="18"/>
      <c r="E12" s="28">
        <f t="shared" si="0"/>
        <v>92</v>
      </c>
      <c r="F12" s="28" t="str">
        <f t="shared" si="1"/>
        <v>A</v>
      </c>
      <c r="G12" s="28">
        <f t="shared" si="2"/>
        <v>92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profesi, budidaya unggas petelur, dan pengolahan makanan modifikasi</v>
      </c>
      <c r="K12" s="28">
        <f t="shared" si="5"/>
        <v>87.5</v>
      </c>
      <c r="L12" s="28" t="str">
        <f t="shared" si="6"/>
        <v>A</v>
      </c>
      <c r="M12" s="28">
        <f t="shared" si="7"/>
        <v>87.5</v>
      </c>
      <c r="N12" s="28" t="str">
        <f t="shared" si="8"/>
        <v>A</v>
      </c>
      <c r="O12" s="36">
        <v>4</v>
      </c>
      <c r="P12" s="28" t="str">
        <f t="shared" si="9"/>
        <v>Sangat terampil dalam mengolah makanan modifikasi</v>
      </c>
      <c r="Q12" s="39" t="s">
        <v>8</v>
      </c>
      <c r="R12" s="39" t="s">
        <v>8</v>
      </c>
      <c r="S12" s="18"/>
      <c r="T12" s="1">
        <v>100</v>
      </c>
      <c r="U12" s="1">
        <v>89</v>
      </c>
      <c r="V12" s="1">
        <v>85</v>
      </c>
      <c r="W12" s="1">
        <v>93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92</v>
      </c>
      <c r="AH12" s="1">
        <v>83</v>
      </c>
      <c r="AI12" s="1">
        <v>92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69263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profesi, budidaya unggas petelur, dan pengolahan makanan modifikasi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2</v>
      </c>
      <c r="P13" s="28" t="str">
        <f t="shared" si="9"/>
        <v>Sangat terampil dalam merekayasa dan merencanakan profesi</v>
      </c>
      <c r="Q13" s="39" t="s">
        <v>8</v>
      </c>
      <c r="R13" s="39" t="s">
        <v>8</v>
      </c>
      <c r="S13" s="18"/>
      <c r="T13" s="1">
        <v>100</v>
      </c>
      <c r="U13" s="1">
        <v>87</v>
      </c>
      <c r="V13" s="1">
        <v>85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87</v>
      </c>
      <c r="AH13" s="1">
        <v>83</v>
      </c>
      <c r="AI13" s="1">
        <v>87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22421</v>
      </c>
      <c r="FK13" s="77">
        <v>22431</v>
      </c>
    </row>
    <row r="14" spans="1:167" x14ac:dyDescent="0.25">
      <c r="A14" s="19">
        <v>4</v>
      </c>
      <c r="B14" s="19">
        <v>69278</v>
      </c>
      <c r="C14" s="19" t="s">
        <v>68</v>
      </c>
      <c r="D14" s="18"/>
      <c r="E14" s="28">
        <f t="shared" si="0"/>
        <v>93</v>
      </c>
      <c r="F14" s="28" t="str">
        <f t="shared" si="1"/>
        <v>A</v>
      </c>
      <c r="G14" s="28">
        <f t="shared" si="2"/>
        <v>93</v>
      </c>
      <c r="H14" s="28" t="str">
        <f t="shared" si="3"/>
        <v>A</v>
      </c>
      <c r="I14" s="36">
        <v>1</v>
      </c>
      <c r="J14" s="28" t="str">
        <f t="shared" si="4"/>
        <v>Memiliki kemampuan dalam merangkai kerajinan, rekayasa profesi, budidaya unggas petelur, dan pengolahan makanan modifikasi</v>
      </c>
      <c r="K14" s="28">
        <f t="shared" si="5"/>
        <v>87.5</v>
      </c>
      <c r="L14" s="28" t="str">
        <f t="shared" si="6"/>
        <v>A</v>
      </c>
      <c r="M14" s="28">
        <f t="shared" si="7"/>
        <v>87.5</v>
      </c>
      <c r="N14" s="28" t="str">
        <f t="shared" si="8"/>
        <v>A</v>
      </c>
      <c r="O14" s="36">
        <v>2</v>
      </c>
      <c r="P14" s="28" t="str">
        <f t="shared" si="9"/>
        <v>Sangat terampil dalam merekayasa dan merencanakan profesi</v>
      </c>
      <c r="Q14" s="39" t="s">
        <v>8</v>
      </c>
      <c r="R14" s="39" t="s">
        <v>8</v>
      </c>
      <c r="S14" s="18"/>
      <c r="T14" s="1">
        <v>100</v>
      </c>
      <c r="U14" s="1">
        <v>95</v>
      </c>
      <c r="V14" s="1">
        <v>85</v>
      </c>
      <c r="W14" s="1">
        <v>93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92</v>
      </c>
      <c r="AH14" s="1">
        <v>83</v>
      </c>
      <c r="AI14" s="1"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69293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2</v>
      </c>
      <c r="J15" s="28" t="str">
        <f t="shared" si="4"/>
        <v>Memiliki kemampuan dalam merangkai kerajinan, rekayasa profesi, dan budidaya unggas petelur serta perlu peningkatan pemahaman mengenai pengolahan makanan modifikasi</v>
      </c>
      <c r="K15" s="28">
        <f t="shared" si="5"/>
        <v>85.5</v>
      </c>
      <c r="L15" s="28" t="str">
        <f t="shared" si="6"/>
        <v>A</v>
      </c>
      <c r="M15" s="28">
        <f t="shared" si="7"/>
        <v>85.5</v>
      </c>
      <c r="N15" s="28" t="str">
        <f t="shared" si="8"/>
        <v>A</v>
      </c>
      <c r="O15" s="36">
        <v>3</v>
      </c>
      <c r="P15" s="28" t="str">
        <f t="shared" si="9"/>
        <v>Sangat terampil dalam merancang budidaya unggas petelur</v>
      </c>
      <c r="Q15" s="39" t="s">
        <v>8</v>
      </c>
      <c r="R15" s="39" t="s">
        <v>8</v>
      </c>
      <c r="S15" s="18"/>
      <c r="T15" s="1">
        <v>95</v>
      </c>
      <c r="U15" s="1">
        <v>81</v>
      </c>
      <c r="V15" s="1">
        <v>85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88</v>
      </c>
      <c r="AH15" s="1">
        <v>83</v>
      </c>
      <c r="AI15" s="1">
        <v>88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22422</v>
      </c>
      <c r="FK15" s="77">
        <v>22432</v>
      </c>
    </row>
    <row r="16" spans="1:167" x14ac:dyDescent="0.25">
      <c r="A16" s="19">
        <v>6</v>
      </c>
      <c r="B16" s="19">
        <v>69308</v>
      </c>
      <c r="C16" s="19" t="s">
        <v>70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dalam merangkai kerajinan dan rekayasa profesi serta perlu peningkatan pemahaman mengenai budidaya unggas petelur, dan pengolahan makanan modifikasi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4</v>
      </c>
      <c r="P16" s="28" t="str">
        <f t="shared" si="9"/>
        <v>Sangat terampil dalam mengolah makanan modifikasi</v>
      </c>
      <c r="Q16" s="39" t="s">
        <v>8</v>
      </c>
      <c r="R16" s="39" t="s">
        <v>8</v>
      </c>
      <c r="S16" s="18"/>
      <c r="T16" s="1">
        <v>90</v>
      </c>
      <c r="U16" s="1">
        <v>77</v>
      </c>
      <c r="V16" s="1">
        <v>85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85</v>
      </c>
      <c r="AH16" s="1">
        <v>84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69323</v>
      </c>
      <c r="C17" s="19" t="s">
        <v>71</v>
      </c>
      <c r="D17" s="18"/>
      <c r="E17" s="28">
        <f t="shared" si="0"/>
        <v>90</v>
      </c>
      <c r="F17" s="28" t="str">
        <f t="shared" si="1"/>
        <v>A</v>
      </c>
      <c r="G17" s="28">
        <f t="shared" si="2"/>
        <v>90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profesi, budidaya unggas petelur, dan pengolahan makanan modifikasi</v>
      </c>
      <c r="K17" s="28">
        <f t="shared" si="5"/>
        <v>87.5</v>
      </c>
      <c r="L17" s="28" t="str">
        <f t="shared" si="6"/>
        <v>A</v>
      </c>
      <c r="M17" s="28">
        <f t="shared" si="7"/>
        <v>87.5</v>
      </c>
      <c r="N17" s="28" t="str">
        <f t="shared" si="8"/>
        <v>A</v>
      </c>
      <c r="O17" s="36">
        <v>2</v>
      </c>
      <c r="P17" s="28" t="str">
        <f t="shared" si="9"/>
        <v>Sangat terampil dalam merekayasa dan merencanakan profesi</v>
      </c>
      <c r="Q17" s="39" t="s">
        <v>8</v>
      </c>
      <c r="R17" s="39" t="s">
        <v>8</v>
      </c>
      <c r="S17" s="18"/>
      <c r="T17" s="1">
        <v>95</v>
      </c>
      <c r="U17" s="1">
        <v>84</v>
      </c>
      <c r="V17" s="1">
        <v>85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81</v>
      </c>
      <c r="AG17" s="1">
        <v>94</v>
      </c>
      <c r="AH17" s="1">
        <v>81</v>
      </c>
      <c r="AI17" s="1">
        <v>94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22423</v>
      </c>
      <c r="FK17" s="77">
        <v>22433</v>
      </c>
    </row>
    <row r="18" spans="1:167" x14ac:dyDescent="0.25">
      <c r="A18" s="19">
        <v>8</v>
      </c>
      <c r="B18" s="19">
        <v>69338</v>
      </c>
      <c r="C18" s="19" t="s">
        <v>72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3</v>
      </c>
      <c r="J18" s="28" t="str">
        <f t="shared" si="4"/>
        <v>Memiliki kemampuan dalam merangkai kerajinan dan rekayasa profesi serta perlu peningkatan pemahaman mengenai budidaya unggas petelur, dan pengolahan makanan modifikasi</v>
      </c>
      <c r="K18" s="28">
        <f t="shared" si="5"/>
        <v>89</v>
      </c>
      <c r="L18" s="28" t="str">
        <f t="shared" si="6"/>
        <v>A</v>
      </c>
      <c r="M18" s="28">
        <f t="shared" si="7"/>
        <v>89</v>
      </c>
      <c r="N18" s="28" t="str">
        <f t="shared" si="8"/>
        <v>A</v>
      </c>
      <c r="O18" s="36">
        <v>2</v>
      </c>
      <c r="P18" s="28" t="str">
        <f t="shared" si="9"/>
        <v>Sangat terampil dalam merekayasa dan merencanakan profesi</v>
      </c>
      <c r="Q18" s="39" t="s">
        <v>8</v>
      </c>
      <c r="R18" s="39" t="s">
        <v>8</v>
      </c>
      <c r="S18" s="18"/>
      <c r="T18" s="1">
        <v>83</v>
      </c>
      <c r="U18" s="1">
        <v>75</v>
      </c>
      <c r="V18" s="1">
        <v>85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95</v>
      </c>
      <c r="AH18" s="1">
        <v>83</v>
      </c>
      <c r="AI18" s="1">
        <v>95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79988</v>
      </c>
      <c r="C19" s="19" t="s">
        <v>73</v>
      </c>
      <c r="D19" s="18"/>
      <c r="E19" s="28">
        <f t="shared" si="0"/>
        <v>80</v>
      </c>
      <c r="F19" s="28" t="str">
        <f t="shared" si="1"/>
        <v>B</v>
      </c>
      <c r="G19" s="28">
        <f t="shared" si="2"/>
        <v>80</v>
      </c>
      <c r="H19" s="28" t="str">
        <f t="shared" si="3"/>
        <v>B</v>
      </c>
      <c r="I19" s="36">
        <v>3</v>
      </c>
      <c r="J19" s="28" t="str">
        <f t="shared" si="4"/>
        <v>Memiliki kemampuan dalam merangkai kerajinan dan rekayasa profesi serta perlu peningkatan pemahaman mengenai budidaya unggas petelur, dan pengolahan makanan modifikasi</v>
      </c>
      <c r="K19" s="28">
        <f t="shared" si="5"/>
        <v>87.5</v>
      </c>
      <c r="L19" s="28" t="str">
        <f t="shared" si="6"/>
        <v>A</v>
      </c>
      <c r="M19" s="28">
        <f t="shared" si="7"/>
        <v>87.5</v>
      </c>
      <c r="N19" s="28" t="str">
        <f t="shared" si="8"/>
        <v>A</v>
      </c>
      <c r="O19" s="36">
        <v>3</v>
      </c>
      <c r="P19" s="28" t="str">
        <f t="shared" si="9"/>
        <v>Sangat terampil dalam merancang budidaya unggas petelur</v>
      </c>
      <c r="Q19" s="39" t="s">
        <v>8</v>
      </c>
      <c r="R19" s="39" t="s">
        <v>8</v>
      </c>
      <c r="S19" s="18"/>
      <c r="T19" s="1">
        <v>70</v>
      </c>
      <c r="U19" s="1">
        <v>78</v>
      </c>
      <c r="V19" s="1">
        <v>85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92</v>
      </c>
      <c r="AH19" s="1">
        <v>83</v>
      </c>
      <c r="AI19" s="1">
        <v>92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22424</v>
      </c>
      <c r="FK19" s="77">
        <v>22434</v>
      </c>
    </row>
    <row r="20" spans="1:167" x14ac:dyDescent="0.25">
      <c r="A20" s="19">
        <v>10</v>
      </c>
      <c r="B20" s="19">
        <v>69353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3</v>
      </c>
      <c r="J20" s="28" t="str">
        <f t="shared" si="4"/>
        <v>Memiliki kemampuan dalam merangkai kerajinan dan rekayasa profesi serta perlu peningkatan pemahaman mengenai budidaya unggas petelur, dan pengolahan makanan modifikasi</v>
      </c>
      <c r="K20" s="28">
        <f t="shared" si="5"/>
        <v>87.5</v>
      </c>
      <c r="L20" s="28" t="str">
        <f t="shared" si="6"/>
        <v>A</v>
      </c>
      <c r="M20" s="28">
        <f t="shared" si="7"/>
        <v>87.5</v>
      </c>
      <c r="N20" s="28" t="str">
        <f t="shared" si="8"/>
        <v>A</v>
      </c>
      <c r="O20" s="36">
        <v>1</v>
      </c>
      <c r="P20" s="28" t="str">
        <f t="shared" si="9"/>
        <v>Sangat terampil dalam membuat kerajinan</v>
      </c>
      <c r="Q20" s="39" t="s">
        <v>8</v>
      </c>
      <c r="R20" s="39" t="s">
        <v>8</v>
      </c>
      <c r="S20" s="18"/>
      <c r="T20" s="1">
        <v>95</v>
      </c>
      <c r="U20" s="1">
        <v>71</v>
      </c>
      <c r="V20" s="1">
        <v>85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94</v>
      </c>
      <c r="AH20" s="1">
        <v>81</v>
      </c>
      <c r="AI20" s="1">
        <v>94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69368</v>
      </c>
      <c r="C21" s="19" t="s">
        <v>75</v>
      </c>
      <c r="D21" s="18"/>
      <c r="E21" s="28">
        <f t="shared" si="0"/>
        <v>80</v>
      </c>
      <c r="F21" s="28" t="str">
        <f t="shared" si="1"/>
        <v>B</v>
      </c>
      <c r="G21" s="28">
        <f t="shared" si="2"/>
        <v>80</v>
      </c>
      <c r="H21" s="28" t="str">
        <f t="shared" si="3"/>
        <v>B</v>
      </c>
      <c r="I21" s="36">
        <v>3</v>
      </c>
      <c r="J21" s="28" t="str">
        <f t="shared" si="4"/>
        <v>Memiliki kemampuan dalam merangkai kerajinan dan rekayasa profesi serta perlu peningkatan pemahaman mengenai budidaya unggas petelur, dan pengolahan makanan modifikasi</v>
      </c>
      <c r="K21" s="28">
        <f t="shared" si="5"/>
        <v>88.5</v>
      </c>
      <c r="L21" s="28" t="str">
        <f t="shared" si="6"/>
        <v>A</v>
      </c>
      <c r="M21" s="28">
        <f t="shared" si="7"/>
        <v>88.5</v>
      </c>
      <c r="N21" s="28" t="str">
        <f t="shared" si="8"/>
        <v>A</v>
      </c>
      <c r="O21" s="36">
        <v>4</v>
      </c>
      <c r="P21" s="28" t="str">
        <f t="shared" si="9"/>
        <v>Sangat terampil dalam mengolah makanan modifikasi</v>
      </c>
      <c r="Q21" s="39" t="s">
        <v>8</v>
      </c>
      <c r="R21" s="39" t="s">
        <v>8</v>
      </c>
      <c r="S21" s="18"/>
      <c r="T21" s="1">
        <v>74</v>
      </c>
      <c r="U21" s="1">
        <v>77</v>
      </c>
      <c r="V21" s="1">
        <v>85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95</v>
      </c>
      <c r="AH21" s="1">
        <v>82</v>
      </c>
      <c r="AI21" s="1">
        <v>95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22425</v>
      </c>
      <c r="FK21" s="77">
        <v>22435</v>
      </c>
    </row>
    <row r="22" spans="1:167" x14ac:dyDescent="0.25">
      <c r="A22" s="19">
        <v>12</v>
      </c>
      <c r="B22" s="19">
        <v>69383</v>
      </c>
      <c r="C22" s="19" t="s">
        <v>76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3</v>
      </c>
      <c r="J22" s="28" t="str">
        <f t="shared" si="4"/>
        <v>Memiliki kemampuan dalam merangkai kerajinan dan rekayasa profesi serta perlu peningkatan pemahaman mengenai budidaya unggas petelur, dan pengolahan makanan modifikasi</v>
      </c>
      <c r="K22" s="28">
        <f t="shared" si="5"/>
        <v>88.5</v>
      </c>
      <c r="L22" s="28" t="str">
        <f t="shared" si="6"/>
        <v>A</v>
      </c>
      <c r="M22" s="28">
        <f t="shared" si="7"/>
        <v>88.5</v>
      </c>
      <c r="N22" s="28" t="str">
        <f t="shared" si="8"/>
        <v>A</v>
      </c>
      <c r="O22" s="36">
        <v>2</v>
      </c>
      <c r="P22" s="28" t="str">
        <f t="shared" si="9"/>
        <v>Sangat terampil dalam merekayasa dan merencanakan profesi</v>
      </c>
      <c r="Q22" s="39" t="s">
        <v>8</v>
      </c>
      <c r="R22" s="39" t="s">
        <v>8</v>
      </c>
      <c r="S22" s="18"/>
      <c r="T22" s="1">
        <v>89</v>
      </c>
      <c r="U22" s="1">
        <v>85</v>
      </c>
      <c r="V22" s="1">
        <v>85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82</v>
      </c>
      <c r="AG22" s="1">
        <v>95</v>
      </c>
      <c r="AH22" s="1">
        <v>82</v>
      </c>
      <c r="AI22" s="1">
        <v>95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69398</v>
      </c>
      <c r="C23" s="19" t="s">
        <v>77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profesi, budidaya unggas petelur, dan pengolahan makanan modifikasi</v>
      </c>
      <c r="K23" s="28">
        <f t="shared" si="5"/>
        <v>85.5</v>
      </c>
      <c r="L23" s="28" t="str">
        <f t="shared" si="6"/>
        <v>A</v>
      </c>
      <c r="M23" s="28">
        <f t="shared" si="7"/>
        <v>85.5</v>
      </c>
      <c r="N23" s="28" t="str">
        <f t="shared" si="8"/>
        <v>A</v>
      </c>
      <c r="O23" s="36">
        <v>2</v>
      </c>
      <c r="P23" s="28" t="str">
        <f t="shared" si="9"/>
        <v>Sangat terampil dalam merekayasa dan merencanakan profesi</v>
      </c>
      <c r="Q23" s="39" t="s">
        <v>8</v>
      </c>
      <c r="R23" s="39" t="s">
        <v>8</v>
      </c>
      <c r="S23" s="18"/>
      <c r="T23" s="1">
        <v>89</v>
      </c>
      <c r="U23" s="1">
        <v>94</v>
      </c>
      <c r="V23" s="1">
        <v>92</v>
      </c>
      <c r="W23" s="1">
        <v>94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88</v>
      </c>
      <c r="AH23" s="1">
        <v>83</v>
      </c>
      <c r="AI23" s="1">
        <v>88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22426</v>
      </c>
      <c r="FK23" s="77">
        <v>22436</v>
      </c>
    </row>
    <row r="24" spans="1:167" x14ac:dyDescent="0.25">
      <c r="A24" s="19">
        <v>14</v>
      </c>
      <c r="B24" s="19">
        <v>69413</v>
      </c>
      <c r="C24" s="19" t="s">
        <v>78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2</v>
      </c>
      <c r="J24" s="28" t="str">
        <f t="shared" si="4"/>
        <v>Memiliki kemampuan dalam merangkai kerajinan, rekayasa profesi, dan budidaya unggas petelur serta perlu peningkatan pemahaman mengenai pengolahan makanan modifikasi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3</v>
      </c>
      <c r="P24" s="28" t="str">
        <f t="shared" si="9"/>
        <v>Sangat terampil dalam merancang budidaya unggas petelur</v>
      </c>
      <c r="Q24" s="39" t="s">
        <v>8</v>
      </c>
      <c r="R24" s="39" t="s">
        <v>8</v>
      </c>
      <c r="S24" s="18"/>
      <c r="T24" s="1">
        <v>95</v>
      </c>
      <c r="U24" s="1">
        <v>82</v>
      </c>
      <c r="V24" s="1">
        <v>85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69428</v>
      </c>
      <c r="C25" s="19" t="s">
        <v>79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2</v>
      </c>
      <c r="J25" s="28" t="str">
        <f t="shared" si="4"/>
        <v>Memiliki kemampuan dalam merangkai kerajinan, rekayasa profesi, dan budidaya unggas petelur serta perlu peningkatan pemahaman mengenai pengolahan makanan modifikasi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membuat kerajinan</v>
      </c>
      <c r="Q25" s="39" t="s">
        <v>8</v>
      </c>
      <c r="R25" s="39" t="s">
        <v>8</v>
      </c>
      <c r="S25" s="18"/>
      <c r="T25" s="1">
        <v>95</v>
      </c>
      <c r="U25" s="1">
        <v>87</v>
      </c>
      <c r="V25" s="1">
        <v>85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95</v>
      </c>
      <c r="AH25" s="1">
        <v>83</v>
      </c>
      <c r="AI25" s="1">
        <v>95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22427</v>
      </c>
      <c r="FK25" s="77">
        <v>22437</v>
      </c>
    </row>
    <row r="26" spans="1:167" x14ac:dyDescent="0.25">
      <c r="A26" s="19">
        <v>16</v>
      </c>
      <c r="B26" s="19">
        <v>69443</v>
      </c>
      <c r="C26" s="19" t="s">
        <v>81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profesi, budidaya unggas petelur, dan pengolahan makanan modifikasi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4</v>
      </c>
      <c r="P26" s="28" t="str">
        <f t="shared" si="9"/>
        <v>Sangat terampil dalam mengolah makanan modifikasi</v>
      </c>
      <c r="Q26" s="39" t="s">
        <v>8</v>
      </c>
      <c r="R26" s="39" t="s">
        <v>8</v>
      </c>
      <c r="S26" s="18"/>
      <c r="T26" s="1">
        <v>94</v>
      </c>
      <c r="U26" s="1">
        <v>85</v>
      </c>
      <c r="V26" s="1">
        <v>85</v>
      </c>
      <c r="W26" s="1">
        <v>98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92</v>
      </c>
      <c r="AH26" s="1">
        <v>84</v>
      </c>
      <c r="AI26" s="1">
        <v>92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69458</v>
      </c>
      <c r="C27" s="19" t="s">
        <v>82</v>
      </c>
      <c r="D27" s="18"/>
      <c r="E27" s="28">
        <f t="shared" si="0"/>
        <v>94</v>
      </c>
      <c r="F27" s="28" t="str">
        <f t="shared" si="1"/>
        <v>A</v>
      </c>
      <c r="G27" s="28">
        <f t="shared" si="2"/>
        <v>94</v>
      </c>
      <c r="H27" s="28" t="str">
        <f t="shared" si="3"/>
        <v>A</v>
      </c>
      <c r="I27" s="36">
        <v>1</v>
      </c>
      <c r="J27" s="28" t="str">
        <f t="shared" si="4"/>
        <v>Memiliki kemampuan dalam merangkai kerajinan, rekayasa profesi, budidaya unggas petelur, dan pengolahan makanan modifikasi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Sangat terampil dalam merekayasa dan merencanakan profesi</v>
      </c>
      <c r="Q27" s="39" t="s">
        <v>8</v>
      </c>
      <c r="R27" s="39" t="s">
        <v>8</v>
      </c>
      <c r="S27" s="18"/>
      <c r="T27" s="1">
        <v>95</v>
      </c>
      <c r="U27" s="1">
        <v>89</v>
      </c>
      <c r="V27" s="1">
        <v>95</v>
      </c>
      <c r="W27" s="1">
        <v>97</v>
      </c>
      <c r="X27" s="1"/>
      <c r="Y27" s="1"/>
      <c r="Z27" s="1"/>
      <c r="AA27" s="1"/>
      <c r="AB27" s="1"/>
      <c r="AC27" s="1"/>
      <c r="AD27" s="1"/>
      <c r="AE27" s="18"/>
      <c r="AF27" s="1">
        <v>81</v>
      </c>
      <c r="AG27" s="1">
        <v>88</v>
      </c>
      <c r="AH27" s="1">
        <v>81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22428</v>
      </c>
      <c r="FK27" s="77">
        <v>22438</v>
      </c>
    </row>
    <row r="28" spans="1:167" x14ac:dyDescent="0.25">
      <c r="A28" s="19">
        <v>18</v>
      </c>
      <c r="B28" s="19">
        <v>69473</v>
      </c>
      <c r="C28" s="19" t="s">
        <v>83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2</v>
      </c>
      <c r="J28" s="28" t="str">
        <f t="shared" si="4"/>
        <v>Memiliki kemampuan dalam merangkai kerajinan, rekayasa profesi, dan budidaya unggas petelur serta perlu peningkatan pemahaman mengenai pengolahan makanan modifikasi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4</v>
      </c>
      <c r="P28" s="28" t="str">
        <f t="shared" si="9"/>
        <v>Sangat terampil dalam mengolah makanan modifikasi</v>
      </c>
      <c r="Q28" s="39" t="s">
        <v>8</v>
      </c>
      <c r="R28" s="39" t="s">
        <v>8</v>
      </c>
      <c r="S28" s="18"/>
      <c r="T28" s="1">
        <v>84</v>
      </c>
      <c r="U28" s="1">
        <v>87</v>
      </c>
      <c r="V28" s="1">
        <v>85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87</v>
      </c>
      <c r="AH28" s="1">
        <v>82</v>
      </c>
      <c r="AI28" s="1">
        <v>87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69488</v>
      </c>
      <c r="C29" s="19" t="s">
        <v>84</v>
      </c>
      <c r="D29" s="18"/>
      <c r="E29" s="28">
        <f t="shared" si="0"/>
        <v>82</v>
      </c>
      <c r="F29" s="28" t="str">
        <f t="shared" si="1"/>
        <v>B</v>
      </c>
      <c r="G29" s="28">
        <f t="shared" si="2"/>
        <v>82</v>
      </c>
      <c r="H29" s="28" t="str">
        <f t="shared" si="3"/>
        <v>B</v>
      </c>
      <c r="I29" s="36">
        <v>3</v>
      </c>
      <c r="J29" s="28" t="str">
        <f t="shared" si="4"/>
        <v>Memiliki kemampuan dalam merangkai kerajinan dan rekayasa profesi serta perlu peningkatan pemahaman mengenai budidaya unggas petelur, dan pengolahan makanan modifikasi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dalam merekayasa dan merencanakan profesi</v>
      </c>
      <c r="Q29" s="39" t="s">
        <v>8</v>
      </c>
      <c r="R29" s="39" t="s">
        <v>8</v>
      </c>
      <c r="S29" s="18"/>
      <c r="T29" s="1">
        <v>74</v>
      </c>
      <c r="U29" s="1">
        <v>76</v>
      </c>
      <c r="V29" s="1">
        <v>85</v>
      </c>
      <c r="W29" s="1">
        <v>91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82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22429</v>
      </c>
      <c r="FK29" s="77">
        <v>22439</v>
      </c>
    </row>
    <row r="30" spans="1:167" x14ac:dyDescent="0.25">
      <c r="A30" s="19">
        <v>20</v>
      </c>
      <c r="B30" s="19">
        <v>69503</v>
      </c>
      <c r="C30" s="19" t="s">
        <v>85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merangkai kerajinan, rekayasa profesi, dan budidaya unggas petelur serta perlu peningkatan pemahaman mengenai pengolahan makanan modifikasi</v>
      </c>
      <c r="K30" s="28">
        <f t="shared" si="5"/>
        <v>89</v>
      </c>
      <c r="L30" s="28" t="str">
        <f t="shared" si="6"/>
        <v>A</v>
      </c>
      <c r="M30" s="28">
        <f t="shared" si="7"/>
        <v>89</v>
      </c>
      <c r="N30" s="28" t="str">
        <f t="shared" si="8"/>
        <v>A</v>
      </c>
      <c r="O30" s="36">
        <v>3</v>
      </c>
      <c r="P30" s="28" t="str">
        <f t="shared" si="9"/>
        <v>Sangat terampil dalam merancang budidaya unggas petelur</v>
      </c>
      <c r="Q30" s="39" t="s">
        <v>8</v>
      </c>
      <c r="R30" s="39" t="s">
        <v>8</v>
      </c>
      <c r="S30" s="18"/>
      <c r="T30" s="1">
        <v>96</v>
      </c>
      <c r="U30" s="1">
        <v>83</v>
      </c>
      <c r="V30" s="1">
        <v>85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94</v>
      </c>
      <c r="AH30" s="1">
        <v>84</v>
      </c>
      <c r="AI30" s="1">
        <v>94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69518</v>
      </c>
      <c r="C31" s="19" t="s">
        <v>86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2</v>
      </c>
      <c r="J31" s="28" t="str">
        <f t="shared" si="4"/>
        <v>Memiliki kemampuan dalam merangkai kerajinan, rekayasa profesi, dan budidaya unggas petelur serta perlu peningkatan pemahaman mengenai pengolahan makanan modifikasi</v>
      </c>
      <c r="K31" s="28">
        <f t="shared" si="5"/>
        <v>85.5</v>
      </c>
      <c r="L31" s="28" t="str">
        <f t="shared" si="6"/>
        <v>A</v>
      </c>
      <c r="M31" s="28">
        <f t="shared" si="7"/>
        <v>85.5</v>
      </c>
      <c r="N31" s="28" t="str">
        <f t="shared" si="8"/>
        <v>A</v>
      </c>
      <c r="O31" s="36">
        <v>4</v>
      </c>
      <c r="P31" s="28" t="str">
        <f t="shared" si="9"/>
        <v>Sangat terampil dalam mengolah makanan modifikasi</v>
      </c>
      <c r="Q31" s="39" t="s">
        <v>8</v>
      </c>
      <c r="R31" s="39" t="s">
        <v>8</v>
      </c>
      <c r="S31" s="18"/>
      <c r="T31" s="1">
        <v>89</v>
      </c>
      <c r="U31" s="1">
        <v>89</v>
      </c>
      <c r="V31" s="1">
        <v>85</v>
      </c>
      <c r="W31" s="1">
        <v>89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87</v>
      </c>
      <c r="AH31" s="1">
        <v>84</v>
      </c>
      <c r="AI31" s="1">
        <v>87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22430</v>
      </c>
      <c r="FK31" s="77">
        <v>22440</v>
      </c>
    </row>
    <row r="32" spans="1:167" x14ac:dyDescent="0.25">
      <c r="A32" s="19">
        <v>22</v>
      </c>
      <c r="B32" s="19">
        <v>69533</v>
      </c>
      <c r="C32" s="19" t="s">
        <v>87</v>
      </c>
      <c r="D32" s="18"/>
      <c r="E32" s="28">
        <f t="shared" si="0"/>
        <v>89</v>
      </c>
      <c r="F32" s="28" t="str">
        <f t="shared" si="1"/>
        <v>A</v>
      </c>
      <c r="G32" s="28">
        <f t="shared" si="2"/>
        <v>89</v>
      </c>
      <c r="H32" s="28" t="str">
        <f t="shared" si="3"/>
        <v>A</v>
      </c>
      <c r="I32" s="36">
        <v>2</v>
      </c>
      <c r="J32" s="28" t="str">
        <f t="shared" si="4"/>
        <v>Memiliki kemampuan dalam merangkai kerajinan, rekayasa profesi, dan budidaya unggas petelur serta perlu peningkatan pemahaman mengenai pengolahan makanan modifikasi</v>
      </c>
      <c r="K32" s="28">
        <f t="shared" si="5"/>
        <v>85.5</v>
      </c>
      <c r="L32" s="28" t="str">
        <f t="shared" si="6"/>
        <v>A</v>
      </c>
      <c r="M32" s="28">
        <f t="shared" si="7"/>
        <v>85.5</v>
      </c>
      <c r="N32" s="28" t="str">
        <f t="shared" si="8"/>
        <v>A</v>
      </c>
      <c r="O32" s="36">
        <v>2</v>
      </c>
      <c r="P32" s="28" t="str">
        <f t="shared" si="9"/>
        <v>Sangat terampil dalam merekayasa dan merencanakan profesi</v>
      </c>
      <c r="Q32" s="39" t="s">
        <v>8</v>
      </c>
      <c r="R32" s="39" t="s">
        <v>8</v>
      </c>
      <c r="S32" s="18"/>
      <c r="T32" s="1">
        <v>89</v>
      </c>
      <c r="U32" s="1">
        <v>80</v>
      </c>
      <c r="V32" s="1">
        <v>92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88</v>
      </c>
      <c r="AH32" s="1">
        <v>83</v>
      </c>
      <c r="AI32" s="1">
        <v>88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69548</v>
      </c>
      <c r="C33" s="19" t="s">
        <v>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dalam merangkai kerajinan dan rekayasa profesi serta perlu peningkatan pemahaman mengenai budidaya unggas petelur, dan pengolahan makanan modifikasi</v>
      </c>
      <c r="K33" s="28">
        <f t="shared" si="5"/>
        <v>89.5</v>
      </c>
      <c r="L33" s="28" t="str">
        <f t="shared" si="6"/>
        <v>A</v>
      </c>
      <c r="M33" s="28">
        <f t="shared" si="7"/>
        <v>89.5</v>
      </c>
      <c r="N33" s="28" t="str">
        <f t="shared" si="8"/>
        <v>A</v>
      </c>
      <c r="O33" s="36">
        <v>4</v>
      </c>
      <c r="P33" s="28" t="str">
        <f t="shared" si="9"/>
        <v>Sangat terampil dalam mengolah makanan modifikasi</v>
      </c>
      <c r="Q33" s="39" t="s">
        <v>8</v>
      </c>
      <c r="R33" s="39" t="s">
        <v>8</v>
      </c>
      <c r="S33" s="18"/>
      <c r="T33" s="1">
        <v>74</v>
      </c>
      <c r="U33" s="1">
        <v>88</v>
      </c>
      <c r="V33" s="1">
        <v>85</v>
      </c>
      <c r="W33" s="1">
        <v>85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94</v>
      </c>
      <c r="AH33" s="1">
        <v>85</v>
      </c>
      <c r="AI33" s="1">
        <v>94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69563</v>
      </c>
      <c r="C34" s="19" t="s">
        <v>89</v>
      </c>
      <c r="D34" s="18"/>
      <c r="E34" s="28">
        <f t="shared" si="0"/>
        <v>88</v>
      </c>
      <c r="F34" s="28" t="str">
        <f t="shared" si="1"/>
        <v>A</v>
      </c>
      <c r="G34" s="28">
        <f t="shared" si="2"/>
        <v>88</v>
      </c>
      <c r="H34" s="28" t="str">
        <f t="shared" si="3"/>
        <v>A</v>
      </c>
      <c r="I34" s="36">
        <v>2</v>
      </c>
      <c r="J34" s="28" t="str">
        <f t="shared" si="4"/>
        <v>Memiliki kemampuan dalam merangkai kerajinan, rekayasa profesi, dan budidaya unggas petelur serta perlu peningkatan pemahaman mengenai pengolahan makanan modifikasi</v>
      </c>
      <c r="K34" s="28">
        <f t="shared" si="5"/>
        <v>89</v>
      </c>
      <c r="L34" s="28" t="str">
        <f t="shared" si="6"/>
        <v>A</v>
      </c>
      <c r="M34" s="28">
        <f t="shared" si="7"/>
        <v>89</v>
      </c>
      <c r="N34" s="28" t="str">
        <f t="shared" si="8"/>
        <v>A</v>
      </c>
      <c r="O34" s="36">
        <v>2</v>
      </c>
      <c r="P34" s="28" t="str">
        <f t="shared" si="9"/>
        <v>Sangat terampil dalam merekayasa dan merencanakan profesi</v>
      </c>
      <c r="Q34" s="39" t="s">
        <v>8</v>
      </c>
      <c r="R34" s="39" t="s">
        <v>8</v>
      </c>
      <c r="S34" s="18"/>
      <c r="T34" s="1">
        <v>89</v>
      </c>
      <c r="U34" s="1">
        <v>81</v>
      </c>
      <c r="V34" s="1">
        <v>85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95</v>
      </c>
      <c r="AH34" s="1">
        <v>83</v>
      </c>
      <c r="AI34" s="1">
        <v>95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69578</v>
      </c>
      <c r="C35" s="19" t="s">
        <v>90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merangkai kerajinan, rekayasa profesi, dan budidaya unggas petelur serta perlu peningkatan pemahaman mengenai pengolahan makanan modifikasi</v>
      </c>
      <c r="K35" s="28">
        <f t="shared" si="5"/>
        <v>89.5</v>
      </c>
      <c r="L35" s="28" t="str">
        <f t="shared" si="6"/>
        <v>A</v>
      </c>
      <c r="M35" s="28">
        <f t="shared" si="7"/>
        <v>89.5</v>
      </c>
      <c r="N35" s="28" t="str">
        <f t="shared" si="8"/>
        <v>A</v>
      </c>
      <c r="O35" s="36">
        <v>1</v>
      </c>
      <c r="P35" s="28" t="str">
        <f t="shared" si="9"/>
        <v>Sangat terampil dalam membuat kerajinan</v>
      </c>
      <c r="Q35" s="39" t="s">
        <v>8</v>
      </c>
      <c r="R35" s="39" t="s">
        <v>8</v>
      </c>
      <c r="S35" s="18"/>
      <c r="T35" s="1">
        <v>90</v>
      </c>
      <c r="U35" s="1">
        <v>77</v>
      </c>
      <c r="V35" s="1">
        <v>85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85</v>
      </c>
      <c r="AG35" s="1">
        <v>94</v>
      </c>
      <c r="AH35" s="1">
        <v>85</v>
      </c>
      <c r="AI35" s="1">
        <v>94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69593</v>
      </c>
      <c r="C36" s="19" t="s">
        <v>91</v>
      </c>
      <c r="D36" s="18"/>
      <c r="E36" s="28">
        <f t="shared" si="0"/>
        <v>94</v>
      </c>
      <c r="F36" s="28" t="str">
        <f t="shared" si="1"/>
        <v>A</v>
      </c>
      <c r="G36" s="28">
        <f t="shared" si="2"/>
        <v>94</v>
      </c>
      <c r="H36" s="28" t="str">
        <f t="shared" si="3"/>
        <v>A</v>
      </c>
      <c r="I36" s="36">
        <v>1</v>
      </c>
      <c r="J36" s="28" t="str">
        <f t="shared" si="4"/>
        <v>Memiliki kemampuan dalam merangkai kerajinan, rekayasa profesi, budidaya unggas petelur, dan pengolahan makanan modifikasi</v>
      </c>
      <c r="K36" s="28">
        <f t="shared" si="5"/>
        <v>86.5</v>
      </c>
      <c r="L36" s="28" t="str">
        <f t="shared" si="6"/>
        <v>A</v>
      </c>
      <c r="M36" s="28">
        <f t="shared" si="7"/>
        <v>86.5</v>
      </c>
      <c r="N36" s="28" t="str">
        <f t="shared" si="8"/>
        <v>A</v>
      </c>
      <c r="O36" s="36">
        <v>3</v>
      </c>
      <c r="P36" s="28" t="str">
        <f t="shared" si="9"/>
        <v>Sangat terampil dalam merancang budidaya unggas petelur</v>
      </c>
      <c r="Q36" s="39" t="s">
        <v>8</v>
      </c>
      <c r="R36" s="39" t="s">
        <v>8</v>
      </c>
      <c r="S36" s="18"/>
      <c r="T36" s="1">
        <v>100</v>
      </c>
      <c r="U36" s="1">
        <v>94</v>
      </c>
      <c r="V36" s="1">
        <v>85</v>
      </c>
      <c r="W36" s="1">
        <v>95</v>
      </c>
      <c r="X36" s="1"/>
      <c r="Y36" s="1"/>
      <c r="Z36" s="1"/>
      <c r="AA36" s="1"/>
      <c r="AB36" s="1"/>
      <c r="AC36" s="1"/>
      <c r="AD36" s="1"/>
      <c r="AE36" s="18"/>
      <c r="AF36" s="1">
        <v>85</v>
      </c>
      <c r="AG36" s="1">
        <v>88</v>
      </c>
      <c r="AH36" s="1">
        <v>85</v>
      </c>
      <c r="AI36" s="1">
        <v>88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69608</v>
      </c>
      <c r="C37" s="19" t="s">
        <v>92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2</v>
      </c>
      <c r="J37" s="28" t="str">
        <f t="shared" si="4"/>
        <v>Memiliki kemampuan dalam merangkai kerajinan, rekayasa profesi, dan budidaya unggas petelur serta perlu peningkatan pemahaman mengenai pengolahan makanan modifikasi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2</v>
      </c>
      <c r="P37" s="28" t="str">
        <f t="shared" si="9"/>
        <v>Sangat terampil dalam merekayasa dan merencanakan profesi</v>
      </c>
      <c r="Q37" s="39" t="s">
        <v>8</v>
      </c>
      <c r="R37" s="39" t="s">
        <v>8</v>
      </c>
      <c r="S37" s="18"/>
      <c r="T37" s="1">
        <v>95</v>
      </c>
      <c r="U37" s="1">
        <v>85</v>
      </c>
      <c r="V37" s="1">
        <v>85</v>
      </c>
      <c r="W37" s="1">
        <v>92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86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69623</v>
      </c>
      <c r="C38" s="19" t="s">
        <v>93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profesi, budidaya unggas petelur, dan pengolahan makanan modifikasi</v>
      </c>
      <c r="K38" s="28">
        <f t="shared" si="5"/>
        <v>87.5</v>
      </c>
      <c r="L38" s="28" t="str">
        <f t="shared" si="6"/>
        <v>A</v>
      </c>
      <c r="M38" s="28">
        <f t="shared" si="7"/>
        <v>87.5</v>
      </c>
      <c r="N38" s="28" t="str">
        <f t="shared" si="8"/>
        <v>A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100</v>
      </c>
      <c r="U38" s="1">
        <v>86</v>
      </c>
      <c r="V38" s="1">
        <v>85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92</v>
      </c>
      <c r="AH38" s="1">
        <v>83</v>
      </c>
      <c r="AI38" s="1">
        <v>92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69638</v>
      </c>
      <c r="C39" s="19" t="s">
        <v>94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3</v>
      </c>
      <c r="J39" s="28" t="str">
        <f t="shared" si="4"/>
        <v>Memiliki kemampuan dalam merangkai kerajinan dan rekayasa profesi serta perlu peningkatan pemahaman mengenai budidaya unggas petelur, dan pengolahan makanan modifikasi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membuat kerajinan</v>
      </c>
      <c r="Q39" s="39" t="s">
        <v>8</v>
      </c>
      <c r="R39" s="39" t="s">
        <v>8</v>
      </c>
      <c r="S39" s="18"/>
      <c r="T39" s="1">
        <v>79</v>
      </c>
      <c r="U39" s="1">
        <v>75</v>
      </c>
      <c r="V39" s="1">
        <v>85</v>
      </c>
      <c r="W39" s="1">
        <v>93</v>
      </c>
      <c r="X39" s="1"/>
      <c r="Y39" s="1"/>
      <c r="Z39" s="1"/>
      <c r="AA39" s="1"/>
      <c r="AB39" s="1"/>
      <c r="AC39" s="1"/>
      <c r="AD39" s="1"/>
      <c r="AE39" s="18"/>
      <c r="AF39" s="1">
        <v>82</v>
      </c>
      <c r="AG39" s="1">
        <v>92</v>
      </c>
      <c r="AH39" s="1">
        <v>82</v>
      </c>
      <c r="AI39" s="1">
        <v>92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69653</v>
      </c>
      <c r="C40" s="19" t="s">
        <v>95</v>
      </c>
      <c r="D40" s="18"/>
      <c r="E40" s="28">
        <f t="shared" si="0"/>
        <v>90</v>
      </c>
      <c r="F40" s="28" t="str">
        <f t="shared" si="1"/>
        <v>A</v>
      </c>
      <c r="G40" s="28">
        <f t="shared" si="2"/>
        <v>90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profesi, budidaya unggas petelur, dan pengolahan makanan modifikasi</v>
      </c>
      <c r="K40" s="28">
        <f t="shared" si="5"/>
        <v>88.5</v>
      </c>
      <c r="L40" s="28" t="str">
        <f t="shared" si="6"/>
        <v>A</v>
      </c>
      <c r="M40" s="28">
        <f t="shared" si="7"/>
        <v>88.5</v>
      </c>
      <c r="N40" s="28" t="str">
        <f t="shared" si="8"/>
        <v>A</v>
      </c>
      <c r="O40" s="36">
        <v>2</v>
      </c>
      <c r="P40" s="28" t="str">
        <f t="shared" si="9"/>
        <v>Sangat terampil dalam merekayasa dan merencanakan profesi</v>
      </c>
      <c r="Q40" s="39" t="s">
        <v>8</v>
      </c>
      <c r="R40" s="39" t="s">
        <v>8</v>
      </c>
      <c r="S40" s="18"/>
      <c r="T40" s="1">
        <v>95</v>
      </c>
      <c r="U40" s="1">
        <v>85</v>
      </c>
      <c r="V40" s="1">
        <v>85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95</v>
      </c>
      <c r="AH40" s="1">
        <v>82</v>
      </c>
      <c r="AI40" s="1">
        <v>95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69668</v>
      </c>
      <c r="C41" s="19" t="s">
        <v>96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profesi, budidaya unggas petelur, dan pengolahan makanan modifikasi</v>
      </c>
      <c r="K41" s="28">
        <f t="shared" si="5"/>
        <v>84.5</v>
      </c>
      <c r="L41" s="28" t="str">
        <f t="shared" si="6"/>
        <v>A</v>
      </c>
      <c r="M41" s="28">
        <f t="shared" si="7"/>
        <v>84.5</v>
      </c>
      <c r="N41" s="28" t="str">
        <f t="shared" si="8"/>
        <v>A</v>
      </c>
      <c r="O41" s="36">
        <v>3</v>
      </c>
      <c r="P41" s="28" t="str">
        <f t="shared" si="9"/>
        <v>Sangat terampil dalam merancang budidaya unggas petelur</v>
      </c>
      <c r="Q41" s="39" t="s">
        <v>8</v>
      </c>
      <c r="R41" s="39" t="s">
        <v>8</v>
      </c>
      <c r="S41" s="18"/>
      <c r="T41" s="1">
        <v>90</v>
      </c>
      <c r="U41" s="1">
        <v>96</v>
      </c>
      <c r="V41" s="1">
        <v>85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87</v>
      </c>
      <c r="AH41" s="1">
        <v>82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69683</v>
      </c>
      <c r="C42" s="19" t="s">
        <v>97</v>
      </c>
      <c r="D42" s="18"/>
      <c r="E42" s="28">
        <f t="shared" si="0"/>
        <v>91</v>
      </c>
      <c r="F42" s="28" t="str">
        <f t="shared" si="1"/>
        <v>A</v>
      </c>
      <c r="G42" s="28">
        <f t="shared" si="2"/>
        <v>91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profesi, budidaya unggas petelur, dan pengolahan makanan modifikasi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membuat kerajinan</v>
      </c>
      <c r="Q42" s="39" t="s">
        <v>8</v>
      </c>
      <c r="R42" s="39" t="s">
        <v>8</v>
      </c>
      <c r="S42" s="18"/>
      <c r="T42" s="1">
        <v>100</v>
      </c>
      <c r="U42" s="1">
        <v>86</v>
      </c>
      <c r="V42" s="1">
        <v>85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84</v>
      </c>
      <c r="AG42" s="1">
        <v>88</v>
      </c>
      <c r="AH42" s="1">
        <v>84</v>
      </c>
      <c r="AI42" s="1">
        <v>88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69698</v>
      </c>
      <c r="C43" s="19" t="s">
        <v>98</v>
      </c>
      <c r="D43" s="18"/>
      <c r="E43" s="28">
        <f t="shared" si="0"/>
        <v>93</v>
      </c>
      <c r="F43" s="28" t="str">
        <f t="shared" si="1"/>
        <v>A</v>
      </c>
      <c r="G43" s="28">
        <f t="shared" si="2"/>
        <v>93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profesi, budidaya unggas petelur, dan pengolahan makanan modifikasi</v>
      </c>
      <c r="K43" s="28">
        <f t="shared" si="5"/>
        <v>89.5</v>
      </c>
      <c r="L43" s="28" t="str">
        <f t="shared" si="6"/>
        <v>A</v>
      </c>
      <c r="M43" s="28">
        <f t="shared" si="7"/>
        <v>89.5</v>
      </c>
      <c r="N43" s="28" t="str">
        <f t="shared" si="8"/>
        <v>A</v>
      </c>
      <c r="O43" s="36">
        <v>4</v>
      </c>
      <c r="P43" s="28" t="str">
        <f t="shared" si="9"/>
        <v>Sangat terampil dalam mengolah makanan modifikasi</v>
      </c>
      <c r="Q43" s="39" t="s">
        <v>8</v>
      </c>
      <c r="R43" s="39" t="s">
        <v>8</v>
      </c>
      <c r="S43" s="18"/>
      <c r="T43" s="1">
        <v>100</v>
      </c>
      <c r="U43" s="1">
        <v>90</v>
      </c>
      <c r="V43" s="1">
        <v>85</v>
      </c>
      <c r="W43" s="1">
        <v>95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95</v>
      </c>
      <c r="AH43" s="1">
        <v>84</v>
      </c>
      <c r="AI43" s="1">
        <v>95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69713</v>
      </c>
      <c r="C44" s="19" t="s">
        <v>99</v>
      </c>
      <c r="D44" s="18"/>
      <c r="E44" s="28">
        <f t="shared" si="0"/>
        <v>93</v>
      </c>
      <c r="F44" s="28" t="str">
        <f t="shared" si="1"/>
        <v>A</v>
      </c>
      <c r="G44" s="28">
        <f t="shared" si="2"/>
        <v>93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profesi, budidaya unggas petelur, dan pengolahan makanan modifikasi</v>
      </c>
      <c r="K44" s="28">
        <f t="shared" si="5"/>
        <v>89.5</v>
      </c>
      <c r="L44" s="28" t="str">
        <f t="shared" si="6"/>
        <v>A</v>
      </c>
      <c r="M44" s="28">
        <f t="shared" si="7"/>
        <v>89.5</v>
      </c>
      <c r="N44" s="28" t="str">
        <f t="shared" si="8"/>
        <v>A</v>
      </c>
      <c r="O44" s="36">
        <v>2</v>
      </c>
      <c r="P44" s="28" t="str">
        <f t="shared" si="9"/>
        <v>Sangat terampil dalam merekayasa dan merencanakan profesi</v>
      </c>
      <c r="Q44" s="39" t="s">
        <v>8</v>
      </c>
      <c r="R44" s="39" t="s">
        <v>8</v>
      </c>
      <c r="S44" s="18"/>
      <c r="T44" s="1">
        <v>100</v>
      </c>
      <c r="U44" s="1">
        <v>94</v>
      </c>
      <c r="V44" s="1">
        <v>85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94</v>
      </c>
      <c r="AH44" s="1">
        <v>85</v>
      </c>
      <c r="AI44" s="1">
        <v>94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69728</v>
      </c>
      <c r="C45" s="19" t="s">
        <v>100</v>
      </c>
      <c r="D45" s="18"/>
      <c r="E45" s="28">
        <f t="shared" si="0"/>
        <v>94</v>
      </c>
      <c r="F45" s="28" t="str">
        <f t="shared" si="1"/>
        <v>A</v>
      </c>
      <c r="G45" s="28">
        <f t="shared" si="2"/>
        <v>94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profesi, budidaya unggas petelur, dan pengolahan makanan modifikasi</v>
      </c>
      <c r="K45" s="28">
        <f t="shared" si="5"/>
        <v>87.5</v>
      </c>
      <c r="L45" s="28" t="str">
        <f t="shared" si="6"/>
        <v>A</v>
      </c>
      <c r="M45" s="28">
        <f t="shared" si="7"/>
        <v>87.5</v>
      </c>
      <c r="N45" s="28" t="str">
        <f t="shared" si="8"/>
        <v>A</v>
      </c>
      <c r="O45" s="36">
        <v>1</v>
      </c>
      <c r="P45" s="28" t="str">
        <f t="shared" si="9"/>
        <v>Sangat terampil dalam membuat kerajinan</v>
      </c>
      <c r="Q45" s="39" t="s">
        <v>8</v>
      </c>
      <c r="R45" s="39" t="s">
        <v>8</v>
      </c>
      <c r="S45" s="18"/>
      <c r="T45" s="1">
        <v>100</v>
      </c>
      <c r="U45" s="1">
        <v>90</v>
      </c>
      <c r="V45" s="1">
        <v>92</v>
      </c>
      <c r="W45" s="1">
        <v>94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92</v>
      </c>
      <c r="AH45" s="1">
        <v>83</v>
      </c>
      <c r="AI45" s="1">
        <v>92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88.371428571428567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F17" sqref="F17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85546875" customWidth="1"/>
    <col min="18" max="18" width="5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69743</v>
      </c>
      <c r="C11" s="19" t="s">
        <v>115</v>
      </c>
      <c r="D11" s="18"/>
      <c r="E11" s="28">
        <f t="shared" ref="E11:E50" si="0">IF((COUNTA(T11:AC11)&gt;0),(ROUND((AVERAGE(T11:AC11)),0)),"")</f>
        <v>80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80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3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 dan rekayasa profesi serta perlu peningkatan pemahaman mengenai budidaya unggas petelur, dan pengolahan makanan modifikasi</v>
      </c>
      <c r="K11" s="28">
        <f t="shared" ref="K11:K50" si="5">IF((COUNTA(AF11:AO11)&gt;0),AVERAGE(AF11:AO11),"")</f>
        <v>83.5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 t="s">
        <v>8</v>
      </c>
      <c r="R11" s="39" t="s">
        <v>8</v>
      </c>
      <c r="S11" s="18"/>
      <c r="T11" s="1">
        <v>74</v>
      </c>
      <c r="U11" s="1">
        <v>74</v>
      </c>
      <c r="V11" s="1">
        <v>95</v>
      </c>
      <c r="W11" s="1">
        <v>75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84</v>
      </c>
      <c r="AH11" s="1">
        <v>83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69758</v>
      </c>
      <c r="C12" s="19" t="s">
        <v>116</v>
      </c>
      <c r="D12" s="18"/>
      <c r="E12" s="28">
        <f t="shared" si="0"/>
        <v>88</v>
      </c>
      <c r="F12" s="28" t="str">
        <f t="shared" si="1"/>
        <v>A</v>
      </c>
      <c r="G12" s="28">
        <f t="shared" si="2"/>
        <v>88</v>
      </c>
      <c r="H12" s="28" t="str">
        <f t="shared" si="3"/>
        <v>A</v>
      </c>
      <c r="I12" s="36">
        <v>2</v>
      </c>
      <c r="J12" s="28" t="str">
        <f t="shared" si="4"/>
        <v>Memiliki kemampuan dalam merangkai kerajinan, rekayasa profesi, dan budidaya unggas petelur serta perlu peningkatan pemahaman mengenai pengolahan makanan modifikasi</v>
      </c>
      <c r="K12" s="28">
        <f t="shared" si="5"/>
        <v>84.5</v>
      </c>
      <c r="L12" s="28" t="str">
        <f t="shared" si="6"/>
        <v>A</v>
      </c>
      <c r="M12" s="28">
        <f t="shared" si="7"/>
        <v>84.5</v>
      </c>
      <c r="N12" s="28" t="str">
        <f t="shared" si="8"/>
        <v>A</v>
      </c>
      <c r="O12" s="36">
        <v>3</v>
      </c>
      <c r="P12" s="28" t="str">
        <f t="shared" si="9"/>
        <v>Sangat terampil dalam merancang budidaya unggas petelur</v>
      </c>
      <c r="Q12" s="39" t="s">
        <v>8</v>
      </c>
      <c r="R12" s="39" t="s">
        <v>8</v>
      </c>
      <c r="S12" s="18"/>
      <c r="T12" s="1">
        <v>88</v>
      </c>
      <c r="U12" s="1">
        <v>90</v>
      </c>
      <c r="V12" s="1">
        <v>80</v>
      </c>
      <c r="W12" s="1">
        <v>95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86</v>
      </c>
      <c r="AH12" s="1">
        <v>83</v>
      </c>
      <c r="AI12" s="1"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69773</v>
      </c>
      <c r="C13" s="19" t="s">
        <v>117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3</v>
      </c>
      <c r="J13" s="28" t="str">
        <f t="shared" si="4"/>
        <v>Memiliki kemampuan dalam merangkai kerajinan dan rekayasa profesi serta perlu peningkatan pemahaman mengenai budidaya unggas petelur, dan pengolahan makanan modifikasi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4</v>
      </c>
      <c r="P13" s="28" t="str">
        <f t="shared" si="9"/>
        <v>Sangat terampil dalam mengolah makanan modifikasi</v>
      </c>
      <c r="Q13" s="39" t="s">
        <v>8</v>
      </c>
      <c r="R13" s="39" t="s">
        <v>8</v>
      </c>
      <c r="S13" s="18"/>
      <c r="T13" s="1">
        <v>78</v>
      </c>
      <c r="U13" s="1">
        <v>76</v>
      </c>
      <c r="V13" s="1">
        <v>85</v>
      </c>
      <c r="W13" s="1">
        <v>93</v>
      </c>
      <c r="X13" s="1"/>
      <c r="Y13" s="1"/>
      <c r="Z13" s="1"/>
      <c r="AA13" s="1"/>
      <c r="AB13" s="1"/>
      <c r="AC13" s="1"/>
      <c r="AD13" s="1"/>
      <c r="AE13" s="18"/>
      <c r="AF13" s="1">
        <v>83</v>
      </c>
      <c r="AG13" s="1">
        <v>84</v>
      </c>
      <c r="AH13" s="1">
        <v>83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22441</v>
      </c>
      <c r="FK13" s="77">
        <v>22451</v>
      </c>
    </row>
    <row r="14" spans="1:167" x14ac:dyDescent="0.25">
      <c r="A14" s="19">
        <v>4</v>
      </c>
      <c r="B14" s="19">
        <v>69788</v>
      </c>
      <c r="C14" s="19" t="s">
        <v>118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profesi, dan budidaya unggas petelur serta perlu peningkatan pemahaman mengenai pengolahan makanan modifikasi</v>
      </c>
      <c r="K14" s="28">
        <f t="shared" si="5"/>
        <v>84</v>
      </c>
      <c r="L14" s="28" t="str">
        <f t="shared" si="6"/>
        <v>B</v>
      </c>
      <c r="M14" s="28">
        <f t="shared" si="7"/>
        <v>84</v>
      </c>
      <c r="N14" s="28" t="str">
        <f t="shared" si="8"/>
        <v>B</v>
      </c>
      <c r="O14" s="36">
        <v>3</v>
      </c>
      <c r="P14" s="28" t="str">
        <f t="shared" si="9"/>
        <v>Sangat terampil dalam merancang budidaya unggas petelur</v>
      </c>
      <c r="Q14" s="39" t="s">
        <v>8</v>
      </c>
      <c r="R14" s="39" t="s">
        <v>8</v>
      </c>
      <c r="S14" s="18"/>
      <c r="T14" s="1">
        <v>95</v>
      </c>
      <c r="U14" s="1">
        <v>82</v>
      </c>
      <c r="V14" s="1">
        <v>85</v>
      </c>
      <c r="W14" s="1">
        <v>89</v>
      </c>
      <c r="X14" s="1"/>
      <c r="Y14" s="1"/>
      <c r="Z14" s="1"/>
      <c r="AA14" s="1"/>
      <c r="AB14" s="1"/>
      <c r="AC14" s="1"/>
      <c r="AD14" s="1"/>
      <c r="AE14" s="18"/>
      <c r="AF14" s="1">
        <v>83</v>
      </c>
      <c r="AG14" s="1">
        <v>85</v>
      </c>
      <c r="AH14" s="1">
        <v>83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69803</v>
      </c>
      <c r="C15" s="19" t="s">
        <v>119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2</v>
      </c>
      <c r="J15" s="28" t="str">
        <f t="shared" si="4"/>
        <v>Memiliki kemampuan dalam merangkai kerajinan, rekayasa profesi, dan budidaya unggas petelur serta perlu peningkatan pemahaman mengenai pengolahan makanan modifikasi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2</v>
      </c>
      <c r="P15" s="28" t="str">
        <f t="shared" si="9"/>
        <v>Sangat terampil dalam merekayasa dan merencanakan profesi</v>
      </c>
      <c r="Q15" s="39" t="s">
        <v>8</v>
      </c>
      <c r="R15" s="39" t="s">
        <v>8</v>
      </c>
      <c r="S15" s="18"/>
      <c r="T15" s="1">
        <v>85</v>
      </c>
      <c r="U15" s="1">
        <v>87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86</v>
      </c>
      <c r="AH15" s="1">
        <v>83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22442</v>
      </c>
      <c r="FK15" s="77">
        <v>22452</v>
      </c>
    </row>
    <row r="16" spans="1:167" x14ac:dyDescent="0.25">
      <c r="A16" s="19">
        <v>6</v>
      </c>
      <c r="B16" s="19">
        <v>69818</v>
      </c>
      <c r="C16" s="19" t="s">
        <v>120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profesi, budidaya unggas petelur, dan pengolahan makanan modifikasi</v>
      </c>
      <c r="K16" s="28">
        <f t="shared" si="5"/>
        <v>84.5</v>
      </c>
      <c r="L16" s="28" t="str">
        <f t="shared" si="6"/>
        <v>A</v>
      </c>
      <c r="M16" s="28">
        <f t="shared" si="7"/>
        <v>84.5</v>
      </c>
      <c r="N16" s="28" t="str">
        <f t="shared" si="8"/>
        <v>A</v>
      </c>
      <c r="O16" s="36">
        <v>3</v>
      </c>
      <c r="P16" s="28" t="str">
        <f t="shared" si="9"/>
        <v>Sangat terampil dalam merancang budidaya unggas petelur</v>
      </c>
      <c r="Q16" s="39" t="s">
        <v>8</v>
      </c>
      <c r="R16" s="39" t="s">
        <v>8</v>
      </c>
      <c r="S16" s="18"/>
      <c r="T16" s="1">
        <v>100</v>
      </c>
      <c r="U16" s="1">
        <v>81</v>
      </c>
      <c r="V16" s="1">
        <v>85</v>
      </c>
      <c r="W16" s="1">
        <v>93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86</v>
      </c>
      <c r="AH16" s="1">
        <v>83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69833</v>
      </c>
      <c r="C17" s="19" t="s">
        <v>121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merangkai kerajinan, rekayasa profesi, budidaya unggas petelur, dan pengolahan makanan modifikasi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3</v>
      </c>
      <c r="P17" s="28" t="str">
        <f t="shared" si="9"/>
        <v>Sangat terampil dalam merancang budidaya unggas petelur</v>
      </c>
      <c r="Q17" s="39" t="s">
        <v>8</v>
      </c>
      <c r="R17" s="39" t="s">
        <v>8</v>
      </c>
      <c r="S17" s="18"/>
      <c r="T17" s="1">
        <v>95</v>
      </c>
      <c r="U17" s="1">
        <v>92</v>
      </c>
      <c r="V17" s="1">
        <v>90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88</v>
      </c>
      <c r="AH17" s="1">
        <v>83</v>
      </c>
      <c r="AI17" s="1">
        <v>88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22443</v>
      </c>
      <c r="FK17" s="77">
        <v>22453</v>
      </c>
    </row>
    <row r="18" spans="1:167" x14ac:dyDescent="0.25">
      <c r="A18" s="19">
        <v>8</v>
      </c>
      <c r="B18" s="19">
        <v>69848</v>
      </c>
      <c r="C18" s="19" t="s">
        <v>122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3</v>
      </c>
      <c r="J18" s="28" t="str">
        <f t="shared" si="4"/>
        <v>Memiliki kemampuan dalam merangkai kerajinan dan rekayasa profesi serta perlu peningkatan pemahaman mengenai budidaya unggas petelur, dan pengolahan makanan modifikasi</v>
      </c>
      <c r="K18" s="28">
        <f t="shared" si="5"/>
        <v>84</v>
      </c>
      <c r="L18" s="28" t="str">
        <f t="shared" si="6"/>
        <v>B</v>
      </c>
      <c r="M18" s="28">
        <f t="shared" si="7"/>
        <v>84</v>
      </c>
      <c r="N18" s="28" t="str">
        <f t="shared" si="8"/>
        <v>B</v>
      </c>
      <c r="O18" s="36">
        <v>4</v>
      </c>
      <c r="P18" s="28" t="str">
        <f t="shared" si="9"/>
        <v>Sangat terampil dalam mengolah makanan modifikasi</v>
      </c>
      <c r="Q18" s="39" t="s">
        <v>8</v>
      </c>
      <c r="R18" s="39" t="s">
        <v>8</v>
      </c>
      <c r="S18" s="18"/>
      <c r="T18" s="1">
        <v>96</v>
      </c>
      <c r="U18" s="1">
        <v>84</v>
      </c>
      <c r="V18" s="1">
        <v>80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85</v>
      </c>
      <c r="AH18" s="1">
        <v>83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69863</v>
      </c>
      <c r="C19" s="19" t="s">
        <v>123</v>
      </c>
      <c r="D19" s="18"/>
      <c r="E19" s="28">
        <f t="shared" si="0"/>
        <v>94</v>
      </c>
      <c r="F19" s="28" t="str">
        <f t="shared" si="1"/>
        <v>A</v>
      </c>
      <c r="G19" s="28">
        <f t="shared" si="2"/>
        <v>94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profesi, budidaya unggas petelur, dan pengolahan makanan modifikasi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3</v>
      </c>
      <c r="P19" s="28" t="str">
        <f t="shared" si="9"/>
        <v>Sangat terampil dalam merancang budidaya unggas petelur</v>
      </c>
      <c r="Q19" s="39" t="s">
        <v>8</v>
      </c>
      <c r="R19" s="39" t="s">
        <v>8</v>
      </c>
      <c r="S19" s="18"/>
      <c r="T19" s="1">
        <v>95</v>
      </c>
      <c r="U19" s="1">
        <v>93</v>
      </c>
      <c r="V19" s="1">
        <v>95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83</v>
      </c>
      <c r="AG19" s="1">
        <v>87</v>
      </c>
      <c r="AH19" s="1">
        <v>83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22444</v>
      </c>
      <c r="FK19" s="77">
        <v>22454</v>
      </c>
    </row>
    <row r="20" spans="1:167" x14ac:dyDescent="0.25">
      <c r="A20" s="19">
        <v>10</v>
      </c>
      <c r="B20" s="19">
        <v>69878</v>
      </c>
      <c r="C20" s="19" t="s">
        <v>124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profesi, budidaya unggas petelur, dan pengolahan makanan modifikasi</v>
      </c>
      <c r="K20" s="28">
        <f t="shared" si="5"/>
        <v>84.5</v>
      </c>
      <c r="L20" s="28" t="str">
        <f t="shared" si="6"/>
        <v>A</v>
      </c>
      <c r="M20" s="28">
        <f t="shared" si="7"/>
        <v>84.5</v>
      </c>
      <c r="N20" s="28" t="str">
        <f t="shared" si="8"/>
        <v>A</v>
      </c>
      <c r="O20" s="36">
        <v>1</v>
      </c>
      <c r="P20" s="28" t="str">
        <f t="shared" si="9"/>
        <v>Sangat terampil dalam membuat kerajinan</v>
      </c>
      <c r="Q20" s="39" t="s">
        <v>8</v>
      </c>
      <c r="R20" s="39" t="s">
        <v>8</v>
      </c>
      <c r="S20" s="18"/>
      <c r="T20" s="1">
        <v>95</v>
      </c>
      <c r="U20" s="1">
        <v>92</v>
      </c>
      <c r="V20" s="1">
        <v>90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83</v>
      </c>
      <c r="AG20" s="1">
        <v>86</v>
      </c>
      <c r="AH20" s="1">
        <v>83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69893</v>
      </c>
      <c r="C21" s="19" t="s">
        <v>125</v>
      </c>
      <c r="D21" s="18"/>
      <c r="E21" s="28">
        <f t="shared" si="0"/>
        <v>95</v>
      </c>
      <c r="F21" s="28" t="str">
        <f t="shared" si="1"/>
        <v>A</v>
      </c>
      <c r="G21" s="28">
        <f t="shared" si="2"/>
        <v>95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profesi, budidaya unggas petelur, dan pengolahan makanan modifikasi</v>
      </c>
      <c r="K21" s="28">
        <f t="shared" si="5"/>
        <v>84</v>
      </c>
      <c r="L21" s="28" t="str">
        <f t="shared" si="6"/>
        <v>B</v>
      </c>
      <c r="M21" s="28">
        <f t="shared" si="7"/>
        <v>84</v>
      </c>
      <c r="N21" s="28" t="str">
        <f t="shared" si="8"/>
        <v>B</v>
      </c>
      <c r="O21" s="36">
        <v>2</v>
      </c>
      <c r="P21" s="28" t="str">
        <f t="shared" si="9"/>
        <v>Sangat terampil dalam merekayasa dan merencanakan profesi</v>
      </c>
      <c r="Q21" s="39" t="s">
        <v>8</v>
      </c>
      <c r="R21" s="39" t="s">
        <v>8</v>
      </c>
      <c r="S21" s="18"/>
      <c r="T21" s="1">
        <v>95</v>
      </c>
      <c r="U21" s="1">
        <v>92</v>
      </c>
      <c r="V21" s="1">
        <v>97</v>
      </c>
      <c r="W21" s="1">
        <v>96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85</v>
      </c>
      <c r="AH21" s="1">
        <v>83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22445</v>
      </c>
      <c r="FK21" s="77">
        <v>22455</v>
      </c>
    </row>
    <row r="22" spans="1:167" x14ac:dyDescent="0.25">
      <c r="A22" s="19">
        <v>12</v>
      </c>
      <c r="B22" s="19">
        <v>69908</v>
      </c>
      <c r="C22" s="19" t="s">
        <v>126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dalam merangkai kerajinan dan rekayasa profesi serta perlu peningkatan pemahaman mengenai budidaya unggas petelur, dan pengolahan makanan modifikasi</v>
      </c>
      <c r="K22" s="28">
        <f t="shared" si="5"/>
        <v>83.5</v>
      </c>
      <c r="L22" s="28" t="str">
        <f t="shared" si="6"/>
        <v>B</v>
      </c>
      <c r="M22" s="28">
        <f t="shared" si="7"/>
        <v>83.5</v>
      </c>
      <c r="N22" s="28" t="str">
        <f t="shared" si="8"/>
        <v>B</v>
      </c>
      <c r="O22" s="36">
        <v>3</v>
      </c>
      <c r="P22" s="28" t="str">
        <f t="shared" si="9"/>
        <v>Sangat terampil dalam merancang budidaya unggas petelur</v>
      </c>
      <c r="Q22" s="39" t="s">
        <v>8</v>
      </c>
      <c r="R22" s="39" t="s">
        <v>8</v>
      </c>
      <c r="S22" s="18"/>
      <c r="T22" s="1">
        <v>90</v>
      </c>
      <c r="U22" s="1">
        <v>70</v>
      </c>
      <c r="V22" s="1">
        <v>80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83</v>
      </c>
      <c r="AG22" s="1">
        <v>84</v>
      </c>
      <c r="AH22" s="1">
        <v>83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69923</v>
      </c>
      <c r="C23" s="19" t="s">
        <v>127</v>
      </c>
      <c r="D23" s="18"/>
      <c r="E23" s="28">
        <f t="shared" si="0"/>
        <v>83</v>
      </c>
      <c r="F23" s="28" t="str">
        <f t="shared" si="1"/>
        <v>B</v>
      </c>
      <c r="G23" s="28">
        <f t="shared" si="2"/>
        <v>83</v>
      </c>
      <c r="H23" s="28" t="str">
        <f t="shared" si="3"/>
        <v>B</v>
      </c>
      <c r="I23" s="36">
        <v>3</v>
      </c>
      <c r="J23" s="28" t="str">
        <f t="shared" si="4"/>
        <v>Memiliki kemampuan dalam merangkai kerajinan dan rekayasa profesi serta perlu peningkatan pemahaman mengenai budidaya unggas petelur, dan pengolahan makanan modifikasi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3</v>
      </c>
      <c r="P23" s="28" t="str">
        <f t="shared" si="9"/>
        <v>Sangat terampil dalam merancang budidaya unggas petelur</v>
      </c>
      <c r="Q23" s="39" t="s">
        <v>8</v>
      </c>
      <c r="R23" s="39" t="s">
        <v>8</v>
      </c>
      <c r="S23" s="18"/>
      <c r="T23" s="1">
        <v>90</v>
      </c>
      <c r="U23" s="1">
        <v>77</v>
      </c>
      <c r="V23" s="1">
        <v>80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83</v>
      </c>
      <c r="AG23" s="1">
        <v>85</v>
      </c>
      <c r="AH23" s="1">
        <v>83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22446</v>
      </c>
      <c r="FK23" s="77">
        <v>22456</v>
      </c>
    </row>
    <row r="24" spans="1:167" x14ac:dyDescent="0.25">
      <c r="A24" s="19">
        <v>14</v>
      </c>
      <c r="B24" s="19">
        <v>69938</v>
      </c>
      <c r="C24" s="19" t="s">
        <v>128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2</v>
      </c>
      <c r="J24" s="28" t="str">
        <f t="shared" si="4"/>
        <v>Memiliki kemampuan dalam merangkai kerajinan, rekayasa profesi, dan budidaya unggas petelur serta perlu peningkatan pemahaman mengenai pengolahan makanan modifikasi</v>
      </c>
      <c r="K24" s="28">
        <f t="shared" si="5"/>
        <v>84.5</v>
      </c>
      <c r="L24" s="28" t="str">
        <f t="shared" si="6"/>
        <v>A</v>
      </c>
      <c r="M24" s="28">
        <f t="shared" si="7"/>
        <v>84.5</v>
      </c>
      <c r="N24" s="28" t="str">
        <f t="shared" si="8"/>
        <v>A</v>
      </c>
      <c r="O24" s="36">
        <v>4</v>
      </c>
      <c r="P24" s="28" t="str">
        <f t="shared" si="9"/>
        <v>Sangat terampil dalam mengolah makanan modifikasi</v>
      </c>
      <c r="Q24" s="39" t="s">
        <v>8</v>
      </c>
      <c r="R24" s="39" t="s">
        <v>8</v>
      </c>
      <c r="S24" s="18"/>
      <c r="T24" s="1">
        <v>94</v>
      </c>
      <c r="U24" s="1">
        <v>83</v>
      </c>
      <c r="V24" s="1">
        <v>80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83</v>
      </c>
      <c r="AG24" s="1">
        <v>86</v>
      </c>
      <c r="AH24" s="1">
        <v>83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69953</v>
      </c>
      <c r="C25" s="19" t="s">
        <v>129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3</v>
      </c>
      <c r="J25" s="28" t="str">
        <f t="shared" si="4"/>
        <v>Memiliki kemampuan dalam merangkai kerajinan dan rekayasa profesi serta perlu peningkatan pemahaman mengenai budidaya unggas petelur, dan pengolahan makanan modifikasi</v>
      </c>
      <c r="K25" s="28">
        <f t="shared" si="5"/>
        <v>83.5</v>
      </c>
      <c r="L25" s="28" t="str">
        <f t="shared" si="6"/>
        <v>B</v>
      </c>
      <c r="M25" s="28">
        <f t="shared" si="7"/>
        <v>83.5</v>
      </c>
      <c r="N25" s="28" t="str">
        <f t="shared" si="8"/>
        <v>B</v>
      </c>
      <c r="O25" s="36">
        <v>3</v>
      </c>
      <c r="P25" s="28" t="str">
        <f t="shared" si="9"/>
        <v>Sangat terampil dalam merancang budidaya unggas petelur</v>
      </c>
      <c r="Q25" s="39" t="s">
        <v>8</v>
      </c>
      <c r="R25" s="39" t="s">
        <v>8</v>
      </c>
      <c r="S25" s="18"/>
      <c r="T25" s="1">
        <v>75</v>
      </c>
      <c r="U25" s="1"/>
      <c r="V25" s="1">
        <v>80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83</v>
      </c>
      <c r="AG25" s="1">
        <v>84</v>
      </c>
      <c r="AH25" s="1">
        <v>83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22447</v>
      </c>
      <c r="FK25" s="77">
        <v>22457</v>
      </c>
    </row>
    <row r="26" spans="1:167" x14ac:dyDescent="0.25">
      <c r="A26" s="19">
        <v>16</v>
      </c>
      <c r="B26" s="19">
        <v>69968</v>
      </c>
      <c r="C26" s="19" t="s">
        <v>130</v>
      </c>
      <c r="D26" s="18"/>
      <c r="E26" s="28">
        <f t="shared" si="0"/>
        <v>94</v>
      </c>
      <c r="F26" s="28" t="str">
        <f t="shared" si="1"/>
        <v>A</v>
      </c>
      <c r="G26" s="28">
        <f t="shared" si="2"/>
        <v>94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profesi, budidaya unggas petelur, dan pengolahan makanan modifikasi</v>
      </c>
      <c r="K26" s="28">
        <f t="shared" si="5"/>
        <v>89.5</v>
      </c>
      <c r="L26" s="28" t="str">
        <f t="shared" si="6"/>
        <v>A</v>
      </c>
      <c r="M26" s="28">
        <f t="shared" si="7"/>
        <v>89.5</v>
      </c>
      <c r="N26" s="28" t="str">
        <f t="shared" si="8"/>
        <v>A</v>
      </c>
      <c r="O26" s="36">
        <v>3</v>
      </c>
      <c r="P26" s="28" t="str">
        <f t="shared" si="9"/>
        <v>Sangat terampil dalam merancang budidaya unggas petelur</v>
      </c>
      <c r="Q26" s="39" t="s">
        <v>8</v>
      </c>
      <c r="R26" s="39" t="s">
        <v>8</v>
      </c>
      <c r="S26" s="18"/>
      <c r="T26" s="1">
        <v>95</v>
      </c>
      <c r="U26" s="1">
        <v>92</v>
      </c>
      <c r="V26" s="1">
        <v>95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83</v>
      </c>
      <c r="AG26" s="1">
        <v>96</v>
      </c>
      <c r="AH26" s="1">
        <v>83</v>
      </c>
      <c r="AI26" s="1">
        <v>96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69983</v>
      </c>
      <c r="C27" s="19" t="s">
        <v>131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Memiliki kemampuan dalam merangkai kerajinan dan rekayasa profesi serta perlu peningkatan pemahaman mengenai budidaya unggas petelur, dan pengolahan makanan modifikasi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4</v>
      </c>
      <c r="P27" s="28" t="str">
        <f t="shared" si="9"/>
        <v>Sangat terampil dalam mengolah makanan modifikasi</v>
      </c>
      <c r="Q27" s="39" t="s">
        <v>8</v>
      </c>
      <c r="R27" s="39" t="s">
        <v>8</v>
      </c>
      <c r="S27" s="18"/>
      <c r="T27" s="1">
        <v>79</v>
      </c>
      <c r="U27" s="1">
        <v>79</v>
      </c>
      <c r="V27" s="1">
        <v>85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83</v>
      </c>
      <c r="AG27" s="1">
        <v>84</v>
      </c>
      <c r="AH27" s="1">
        <v>83</v>
      </c>
      <c r="AI27" s="1">
        <v>84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22448</v>
      </c>
      <c r="FK27" s="77">
        <v>22458</v>
      </c>
    </row>
    <row r="28" spans="1:167" x14ac:dyDescent="0.25">
      <c r="A28" s="19">
        <v>18</v>
      </c>
      <c r="B28" s="19">
        <v>69998</v>
      </c>
      <c r="C28" s="19" t="s">
        <v>132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3</v>
      </c>
      <c r="J28" s="28" t="str">
        <f t="shared" si="4"/>
        <v>Memiliki kemampuan dalam merangkai kerajinan dan rekayasa profesi serta perlu peningkatan pemahaman mengenai budidaya unggas petelur, dan pengolahan makanan modifikasi</v>
      </c>
      <c r="K28" s="28">
        <f t="shared" si="5"/>
        <v>84.5</v>
      </c>
      <c r="L28" s="28" t="str">
        <f t="shared" si="6"/>
        <v>A</v>
      </c>
      <c r="M28" s="28">
        <f t="shared" si="7"/>
        <v>84.5</v>
      </c>
      <c r="N28" s="28" t="str">
        <f t="shared" si="8"/>
        <v>A</v>
      </c>
      <c r="O28" s="36">
        <v>1</v>
      </c>
      <c r="P28" s="28" t="str">
        <f t="shared" si="9"/>
        <v>Sangat terampil dalam membuat kerajinan</v>
      </c>
      <c r="Q28" s="39" t="s">
        <v>8</v>
      </c>
      <c r="R28" s="39" t="s">
        <v>8</v>
      </c>
      <c r="S28" s="18"/>
      <c r="T28" s="1">
        <v>81</v>
      </c>
      <c r="U28" s="1">
        <v>85</v>
      </c>
      <c r="V28" s="1">
        <v>80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86</v>
      </c>
      <c r="AH28" s="1">
        <v>83</v>
      </c>
      <c r="AI28" s="1">
        <v>86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70013</v>
      </c>
      <c r="C29" s="19" t="s">
        <v>133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dalam merangkai kerajinan, rekayasa profesi, dan budidaya unggas petelur serta perlu peningkatan pemahaman mengenai pengolahan makanan modifikasi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3</v>
      </c>
      <c r="P29" s="28" t="str">
        <f t="shared" si="9"/>
        <v>Sangat terampil dalam merancang budidaya unggas petelur</v>
      </c>
      <c r="Q29" s="39" t="s">
        <v>8</v>
      </c>
      <c r="R29" s="39" t="s">
        <v>8</v>
      </c>
      <c r="S29" s="18"/>
      <c r="T29" s="1">
        <v>100</v>
      </c>
      <c r="U29" s="1">
        <v>76</v>
      </c>
      <c r="V29" s="1">
        <v>80</v>
      </c>
      <c r="W29" s="1">
        <v>95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84</v>
      </c>
      <c r="AH29" s="1">
        <v>83</v>
      </c>
      <c r="AI29" s="1"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22449</v>
      </c>
      <c r="FK29" s="77">
        <v>22459</v>
      </c>
    </row>
    <row r="30" spans="1:167" x14ac:dyDescent="0.25">
      <c r="A30" s="19">
        <v>20</v>
      </c>
      <c r="B30" s="19">
        <v>70028</v>
      </c>
      <c r="C30" s="19" t="s">
        <v>134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merangkai kerajinan, rekayasa profesi, dan budidaya unggas petelur serta perlu peningkatan pemahaman mengenai pengolahan makanan modifikasi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4</v>
      </c>
      <c r="P30" s="28" t="str">
        <f t="shared" si="9"/>
        <v>Sangat terampil dalam mengolah makanan modifikasi</v>
      </c>
      <c r="Q30" s="39" t="s">
        <v>8</v>
      </c>
      <c r="R30" s="39" t="s">
        <v>8</v>
      </c>
      <c r="S30" s="18"/>
      <c r="T30" s="1">
        <v>94</v>
      </c>
      <c r="U30" s="1">
        <v>77</v>
      </c>
      <c r="V30" s="1">
        <v>80</v>
      </c>
      <c r="W30" s="1">
        <v>95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83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70043</v>
      </c>
      <c r="C31" s="19" t="s">
        <v>135</v>
      </c>
      <c r="D31" s="18"/>
      <c r="E31" s="28">
        <f t="shared" si="0"/>
        <v>93</v>
      </c>
      <c r="F31" s="28" t="str">
        <f t="shared" si="1"/>
        <v>A</v>
      </c>
      <c r="G31" s="28">
        <f t="shared" si="2"/>
        <v>93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profesi, budidaya unggas petelur, dan pengolahan makanan modifikasi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4</v>
      </c>
      <c r="P31" s="28" t="str">
        <f t="shared" si="9"/>
        <v>Sangat terampil dalam mengolah makanan modifikasi</v>
      </c>
      <c r="Q31" s="39" t="s">
        <v>8</v>
      </c>
      <c r="R31" s="39" t="s">
        <v>8</v>
      </c>
      <c r="S31" s="18"/>
      <c r="T31" s="1">
        <v>95</v>
      </c>
      <c r="U31" s="1">
        <v>88</v>
      </c>
      <c r="V31" s="1">
        <v>98</v>
      </c>
      <c r="W31" s="1">
        <v>92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86</v>
      </c>
      <c r="AH31" s="1">
        <v>83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22450</v>
      </c>
      <c r="FK31" s="77">
        <v>22460</v>
      </c>
    </row>
    <row r="32" spans="1:167" x14ac:dyDescent="0.25">
      <c r="A32" s="19">
        <v>22</v>
      </c>
      <c r="B32" s="19">
        <v>70058</v>
      </c>
      <c r="C32" s="19" t="s">
        <v>136</v>
      </c>
      <c r="D32" s="18"/>
      <c r="E32" s="28">
        <f t="shared" si="0"/>
        <v>84</v>
      </c>
      <c r="F32" s="28" t="str">
        <f t="shared" si="1"/>
        <v>B</v>
      </c>
      <c r="G32" s="28">
        <f t="shared" si="2"/>
        <v>84</v>
      </c>
      <c r="H32" s="28" t="str">
        <f t="shared" si="3"/>
        <v>B</v>
      </c>
      <c r="I32" s="36">
        <v>3</v>
      </c>
      <c r="J32" s="28" t="str">
        <f t="shared" si="4"/>
        <v>Memiliki kemampuan dalam merangkai kerajinan dan rekayasa profesi serta perlu peningkatan pemahaman mengenai budidaya unggas petelur, dan pengolahan makanan modifikasi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1</v>
      </c>
      <c r="P32" s="28" t="str">
        <f t="shared" si="9"/>
        <v>Sangat terampil dalam membuat kerajinan</v>
      </c>
      <c r="Q32" s="39" t="s">
        <v>8</v>
      </c>
      <c r="R32" s="39" t="s">
        <v>8</v>
      </c>
      <c r="S32" s="18"/>
      <c r="T32" s="1">
        <v>79</v>
      </c>
      <c r="U32" s="1">
        <v>77</v>
      </c>
      <c r="V32" s="1">
        <v>85</v>
      </c>
      <c r="W32" s="1">
        <v>93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84</v>
      </c>
      <c r="AH32" s="1">
        <v>83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70073</v>
      </c>
      <c r="C33" s="19" t="s">
        <v>137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merangkai kerajinan, rekayasa profesi, dan budidaya unggas petelur serta perlu peningkatan pemahaman mengenai pengolahan makanan modifikasi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3</v>
      </c>
      <c r="P33" s="28" t="str">
        <f t="shared" si="9"/>
        <v>Sangat terampil dalam merancang budidaya unggas petelur</v>
      </c>
      <c r="Q33" s="39" t="s">
        <v>8</v>
      </c>
      <c r="R33" s="39" t="s">
        <v>8</v>
      </c>
      <c r="S33" s="18"/>
      <c r="T33" s="1">
        <v>94</v>
      </c>
      <c r="U33" s="1">
        <v>76</v>
      </c>
      <c r="V33" s="1">
        <v>85</v>
      </c>
      <c r="W33" s="1">
        <v>92</v>
      </c>
      <c r="X33" s="1"/>
      <c r="Y33" s="1"/>
      <c r="Z33" s="1"/>
      <c r="AA33" s="1"/>
      <c r="AB33" s="1"/>
      <c r="AC33" s="1"/>
      <c r="AD33" s="1"/>
      <c r="AE33" s="18"/>
      <c r="AF33" s="1">
        <v>83</v>
      </c>
      <c r="AG33" s="1">
        <v>86</v>
      </c>
      <c r="AH33" s="1">
        <v>83</v>
      </c>
      <c r="AI33" s="1">
        <v>86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70088</v>
      </c>
      <c r="C34" s="19" t="s">
        <v>138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profesi, budidaya unggas petelur, dan pengolahan makanan modifikasi</v>
      </c>
      <c r="K34" s="28">
        <f t="shared" si="5"/>
        <v>84.5</v>
      </c>
      <c r="L34" s="28" t="str">
        <f t="shared" si="6"/>
        <v>A</v>
      </c>
      <c r="M34" s="28">
        <f t="shared" si="7"/>
        <v>84.5</v>
      </c>
      <c r="N34" s="28" t="str">
        <f t="shared" si="8"/>
        <v>A</v>
      </c>
      <c r="O34" s="36">
        <v>4</v>
      </c>
      <c r="P34" s="28" t="str">
        <f t="shared" si="9"/>
        <v>Sangat terampil dalam mengolah makanan modifikasi</v>
      </c>
      <c r="Q34" s="39" t="s">
        <v>8</v>
      </c>
      <c r="R34" s="39" t="s">
        <v>8</v>
      </c>
      <c r="S34" s="18"/>
      <c r="T34" s="1">
        <v>90</v>
      </c>
      <c r="U34" s="1">
        <v>87</v>
      </c>
      <c r="V34" s="1">
        <v>90</v>
      </c>
      <c r="W34" s="1">
        <v>95</v>
      </c>
      <c r="X34" s="1"/>
      <c r="Y34" s="1"/>
      <c r="Z34" s="1"/>
      <c r="AA34" s="1"/>
      <c r="AB34" s="1"/>
      <c r="AC34" s="1"/>
      <c r="AD34" s="1"/>
      <c r="AE34" s="18"/>
      <c r="AF34" s="1">
        <v>83</v>
      </c>
      <c r="AG34" s="1">
        <v>86</v>
      </c>
      <c r="AH34" s="1">
        <v>83</v>
      </c>
      <c r="AI34" s="1">
        <v>86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70103</v>
      </c>
      <c r="C35" s="19" t="s">
        <v>139</v>
      </c>
      <c r="D35" s="18"/>
      <c r="E35" s="28">
        <f t="shared" si="0"/>
        <v>83</v>
      </c>
      <c r="F35" s="28" t="str">
        <f t="shared" si="1"/>
        <v>B</v>
      </c>
      <c r="G35" s="28">
        <f t="shared" si="2"/>
        <v>83</v>
      </c>
      <c r="H35" s="28" t="str">
        <f t="shared" si="3"/>
        <v>B</v>
      </c>
      <c r="I35" s="36">
        <v>3</v>
      </c>
      <c r="J35" s="28" t="str">
        <f t="shared" si="4"/>
        <v>Memiliki kemampuan dalam merangkai kerajinan dan rekayasa profesi serta perlu peningkatan pemahaman mengenai budidaya unggas petelur, dan pengolahan makanan modifikasi</v>
      </c>
      <c r="K35" s="28">
        <f t="shared" si="5"/>
        <v>83.5</v>
      </c>
      <c r="L35" s="28" t="str">
        <f t="shared" si="6"/>
        <v>B</v>
      </c>
      <c r="M35" s="28">
        <f t="shared" si="7"/>
        <v>83.5</v>
      </c>
      <c r="N35" s="28" t="str">
        <f t="shared" si="8"/>
        <v>B</v>
      </c>
      <c r="O35" s="36">
        <v>2</v>
      </c>
      <c r="P35" s="28" t="str">
        <f t="shared" si="9"/>
        <v>Sangat terampil dalam merekayasa dan merencanakan profesi</v>
      </c>
      <c r="Q35" s="39" t="s">
        <v>9</v>
      </c>
      <c r="R35" s="39" t="s">
        <v>8</v>
      </c>
      <c r="S35" s="18"/>
      <c r="T35" s="1">
        <v>89</v>
      </c>
      <c r="U35" s="1">
        <v>70</v>
      </c>
      <c r="V35" s="1">
        <v>80</v>
      </c>
      <c r="W35" s="1">
        <v>93</v>
      </c>
      <c r="X35" s="1"/>
      <c r="Y35" s="1"/>
      <c r="Z35" s="1"/>
      <c r="AA35" s="1"/>
      <c r="AB35" s="1"/>
      <c r="AC35" s="1"/>
      <c r="AD35" s="1"/>
      <c r="AE35" s="18"/>
      <c r="AF35" s="1">
        <v>83</v>
      </c>
      <c r="AG35" s="1">
        <v>84</v>
      </c>
      <c r="AH35" s="1">
        <v>83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70118</v>
      </c>
      <c r="C36" s="19" t="s">
        <v>140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2</v>
      </c>
      <c r="J36" s="28" t="str">
        <f t="shared" si="4"/>
        <v>Memiliki kemampuan dalam merangkai kerajinan, rekayasa profesi, dan budidaya unggas petelur serta perlu peningkatan pemahaman mengenai pengolahan makanan modifikasi</v>
      </c>
      <c r="K36" s="28">
        <f t="shared" si="5"/>
        <v>83.5</v>
      </c>
      <c r="L36" s="28" t="str">
        <f t="shared" si="6"/>
        <v>B</v>
      </c>
      <c r="M36" s="28">
        <f t="shared" si="7"/>
        <v>83.5</v>
      </c>
      <c r="N36" s="28" t="str">
        <f t="shared" si="8"/>
        <v>B</v>
      </c>
      <c r="O36" s="36">
        <v>4</v>
      </c>
      <c r="P36" s="28" t="str">
        <f t="shared" si="9"/>
        <v>Sangat terampil dalam mengolah makanan modifikasi</v>
      </c>
      <c r="Q36" s="39" t="s">
        <v>8</v>
      </c>
      <c r="R36" s="39" t="s">
        <v>8</v>
      </c>
      <c r="S36" s="18"/>
      <c r="T36" s="1">
        <v>89</v>
      </c>
      <c r="U36" s="1">
        <v>89</v>
      </c>
      <c r="V36" s="1">
        <v>80</v>
      </c>
      <c r="W36" s="1">
        <v>96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84</v>
      </c>
      <c r="AH36" s="1">
        <v>83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70133</v>
      </c>
      <c r="C37" s="19" t="s">
        <v>141</v>
      </c>
      <c r="D37" s="18"/>
      <c r="E37" s="28">
        <f t="shared" si="0"/>
        <v>94</v>
      </c>
      <c r="F37" s="28" t="str">
        <f t="shared" si="1"/>
        <v>A</v>
      </c>
      <c r="G37" s="28">
        <f t="shared" si="2"/>
        <v>94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profesi, budidaya unggas petelur, dan pengolahan makanan modifikasi</v>
      </c>
      <c r="K37" s="28">
        <f t="shared" si="5"/>
        <v>85.5</v>
      </c>
      <c r="L37" s="28" t="str">
        <f t="shared" si="6"/>
        <v>A</v>
      </c>
      <c r="M37" s="28">
        <f t="shared" si="7"/>
        <v>85.5</v>
      </c>
      <c r="N37" s="28" t="str">
        <f t="shared" si="8"/>
        <v>A</v>
      </c>
      <c r="O37" s="36">
        <v>3</v>
      </c>
      <c r="P37" s="28" t="str">
        <f t="shared" si="9"/>
        <v>Sangat terampil dalam merancang budidaya unggas petelur</v>
      </c>
      <c r="Q37" s="39" t="s">
        <v>8</v>
      </c>
      <c r="R37" s="39" t="s">
        <v>8</v>
      </c>
      <c r="S37" s="18"/>
      <c r="T37" s="1">
        <v>89</v>
      </c>
      <c r="U37" s="1">
        <v>92</v>
      </c>
      <c r="V37" s="1">
        <v>100</v>
      </c>
      <c r="W37" s="1">
        <v>96</v>
      </c>
      <c r="X37" s="1"/>
      <c r="Y37" s="1"/>
      <c r="Z37" s="1"/>
      <c r="AA37" s="1"/>
      <c r="AB37" s="1"/>
      <c r="AC37" s="1"/>
      <c r="AD37" s="1"/>
      <c r="AE37" s="18"/>
      <c r="AF37" s="1">
        <v>83</v>
      </c>
      <c r="AG37" s="1">
        <v>88</v>
      </c>
      <c r="AH37" s="1">
        <v>83</v>
      </c>
      <c r="AI37" s="1">
        <v>88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70148</v>
      </c>
      <c r="C38" s="19" t="s">
        <v>142</v>
      </c>
      <c r="D38" s="18"/>
      <c r="E38" s="28">
        <f t="shared" si="0"/>
        <v>93</v>
      </c>
      <c r="F38" s="28" t="str">
        <f t="shared" si="1"/>
        <v>A</v>
      </c>
      <c r="G38" s="28">
        <f t="shared" si="2"/>
        <v>93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profesi, budidaya unggas petelur, dan pengolahan makanan modifikasi</v>
      </c>
      <c r="K38" s="28">
        <f t="shared" si="5"/>
        <v>85.5</v>
      </c>
      <c r="L38" s="28" t="str">
        <f t="shared" si="6"/>
        <v>A</v>
      </c>
      <c r="M38" s="28">
        <f t="shared" si="7"/>
        <v>85.5</v>
      </c>
      <c r="N38" s="28" t="str">
        <f t="shared" si="8"/>
        <v>A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100</v>
      </c>
      <c r="U38" s="1">
        <v>86</v>
      </c>
      <c r="V38" s="1">
        <v>90</v>
      </c>
      <c r="W38" s="1">
        <v>95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88</v>
      </c>
      <c r="AH38" s="1">
        <v>83</v>
      </c>
      <c r="AI38" s="1">
        <v>88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70163</v>
      </c>
      <c r="C39" s="19" t="s">
        <v>143</v>
      </c>
      <c r="D39" s="18"/>
      <c r="E39" s="28">
        <f t="shared" si="0"/>
        <v>94</v>
      </c>
      <c r="F39" s="28" t="str">
        <f t="shared" si="1"/>
        <v>A</v>
      </c>
      <c r="G39" s="28">
        <f t="shared" si="2"/>
        <v>94</v>
      </c>
      <c r="H39" s="28" t="str">
        <f t="shared" si="3"/>
        <v>A</v>
      </c>
      <c r="I39" s="36">
        <v>1</v>
      </c>
      <c r="J39" s="28" t="str">
        <f t="shared" si="4"/>
        <v>Memiliki kemampuan dalam merangkai kerajinan, rekayasa profesi, budidaya unggas petelur, dan pengolahan makanan modifikasi</v>
      </c>
      <c r="K39" s="28">
        <f t="shared" si="5"/>
        <v>84.5</v>
      </c>
      <c r="L39" s="28" t="str">
        <f t="shared" si="6"/>
        <v>A</v>
      </c>
      <c r="M39" s="28">
        <f t="shared" si="7"/>
        <v>84.5</v>
      </c>
      <c r="N39" s="28" t="str">
        <f t="shared" si="8"/>
        <v>A</v>
      </c>
      <c r="O39" s="36">
        <v>2</v>
      </c>
      <c r="P39" s="28" t="str">
        <f t="shared" si="9"/>
        <v>Sangat terampil dalam merekayasa dan merencanakan profesi</v>
      </c>
      <c r="Q39" s="39" t="s">
        <v>8</v>
      </c>
      <c r="R39" s="39" t="s">
        <v>8</v>
      </c>
      <c r="S39" s="18"/>
      <c r="T39" s="1">
        <v>100</v>
      </c>
      <c r="U39" s="1">
        <v>93</v>
      </c>
      <c r="V39" s="1">
        <v>90</v>
      </c>
      <c r="W39" s="1">
        <v>92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86</v>
      </c>
      <c r="AH39" s="1">
        <v>83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70178</v>
      </c>
      <c r="C40" s="19" t="s">
        <v>144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dalam merangkai kerajinan, rekayasa profesi, dan budidaya unggas petelur serta perlu peningkatan pemahaman mengenai pengolahan makanan modifikasi</v>
      </c>
      <c r="K40" s="28">
        <f t="shared" si="5"/>
        <v>83.5</v>
      </c>
      <c r="L40" s="28" t="str">
        <f t="shared" si="6"/>
        <v>B</v>
      </c>
      <c r="M40" s="28">
        <f t="shared" si="7"/>
        <v>83.5</v>
      </c>
      <c r="N40" s="28" t="str">
        <f t="shared" si="8"/>
        <v>B</v>
      </c>
      <c r="O40" s="36">
        <v>3</v>
      </c>
      <c r="P40" s="28" t="str">
        <f t="shared" si="9"/>
        <v>Sangat terampil dalam merancang budidaya unggas petelur</v>
      </c>
      <c r="Q40" s="39" t="s">
        <v>8</v>
      </c>
      <c r="R40" s="39" t="s">
        <v>8</v>
      </c>
      <c r="S40" s="18"/>
      <c r="T40" s="1">
        <v>79</v>
      </c>
      <c r="U40" s="1">
        <v>81</v>
      </c>
      <c r="V40" s="1">
        <v>90</v>
      </c>
      <c r="W40" s="1">
        <v>93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84</v>
      </c>
      <c r="AH40" s="1">
        <v>83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70193</v>
      </c>
      <c r="C41" s="19" t="s">
        <v>145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3</v>
      </c>
      <c r="J41" s="28" t="str">
        <f t="shared" si="4"/>
        <v>Memiliki kemampuan dalam merangkai kerajinan dan rekayasa profesi serta perlu peningkatan pemahaman mengenai budidaya unggas petelur, dan pengolahan makanan modifikasi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3</v>
      </c>
      <c r="P41" s="28" t="str">
        <f t="shared" si="9"/>
        <v>Sangat terampil dalam merancang budidaya unggas petelur</v>
      </c>
      <c r="Q41" s="39" t="s">
        <v>8</v>
      </c>
      <c r="R41" s="39" t="s">
        <v>8</v>
      </c>
      <c r="S41" s="18"/>
      <c r="T41" s="1">
        <v>84</v>
      </c>
      <c r="U41" s="1">
        <v>70</v>
      </c>
      <c r="V41" s="1">
        <v>80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83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70208</v>
      </c>
      <c r="C42" s="19" t="s">
        <v>146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profesi, budidaya unggas petelur, dan pengolahan makanan modifikasi</v>
      </c>
      <c r="K42" s="28">
        <f t="shared" si="5"/>
        <v>84</v>
      </c>
      <c r="L42" s="28" t="str">
        <f t="shared" si="6"/>
        <v>B</v>
      </c>
      <c r="M42" s="28">
        <f t="shared" si="7"/>
        <v>84</v>
      </c>
      <c r="N42" s="28" t="str">
        <f t="shared" si="8"/>
        <v>B</v>
      </c>
      <c r="O42" s="36">
        <v>1</v>
      </c>
      <c r="P42" s="28" t="str">
        <f t="shared" si="9"/>
        <v>Sangat terampil dalam membuat kerajinan</v>
      </c>
      <c r="Q42" s="39" t="s">
        <v>8</v>
      </c>
      <c r="R42" s="39" t="s">
        <v>8</v>
      </c>
      <c r="S42" s="18"/>
      <c r="T42" s="1">
        <v>95</v>
      </c>
      <c r="U42" s="1">
        <v>83</v>
      </c>
      <c r="V42" s="1">
        <v>93</v>
      </c>
      <c r="W42" s="1">
        <v>95</v>
      </c>
      <c r="X42" s="1"/>
      <c r="Y42" s="1"/>
      <c r="Z42" s="1"/>
      <c r="AA42" s="1"/>
      <c r="AB42" s="1"/>
      <c r="AC42" s="1"/>
      <c r="AD42" s="1"/>
      <c r="AE42" s="18"/>
      <c r="AF42" s="1">
        <v>83</v>
      </c>
      <c r="AG42" s="1">
        <v>85</v>
      </c>
      <c r="AH42" s="1">
        <v>83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74678</v>
      </c>
      <c r="C43" s="19" t="s">
        <v>147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merangkai kerajinan, rekayasa profesi, budidaya unggas petelur, dan pengolahan makanan modifikasi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2</v>
      </c>
      <c r="P43" s="28" t="str">
        <f t="shared" si="9"/>
        <v>Sangat terampil dalam merekayasa dan merencanakan profesi</v>
      </c>
      <c r="Q43" s="39" t="s">
        <v>8</v>
      </c>
      <c r="R43" s="39" t="s">
        <v>8</v>
      </c>
      <c r="S43" s="18"/>
      <c r="T43" s="1">
        <v>94</v>
      </c>
      <c r="U43" s="1">
        <v>85</v>
      </c>
      <c r="V43" s="1">
        <v>95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87</v>
      </c>
      <c r="AH43" s="1">
        <v>83</v>
      </c>
      <c r="AI43" s="1">
        <v>87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70223</v>
      </c>
      <c r="C44" s="19" t="s">
        <v>148</v>
      </c>
      <c r="D44" s="18"/>
      <c r="E44" s="28">
        <f t="shared" si="0"/>
        <v>94</v>
      </c>
      <c r="F44" s="28" t="str">
        <f t="shared" si="1"/>
        <v>A</v>
      </c>
      <c r="G44" s="28">
        <f t="shared" si="2"/>
        <v>94</v>
      </c>
      <c r="H44" s="28" t="str">
        <f t="shared" si="3"/>
        <v>A</v>
      </c>
      <c r="I44" s="36">
        <v>1</v>
      </c>
      <c r="J44" s="28" t="str">
        <f t="shared" si="4"/>
        <v>Memiliki kemampuan dalam merangkai kerajinan, rekayasa profesi, budidaya unggas petelur, dan pengolahan makanan modifikasi</v>
      </c>
      <c r="K44" s="28">
        <f t="shared" si="5"/>
        <v>84.5</v>
      </c>
      <c r="L44" s="28" t="str">
        <f t="shared" si="6"/>
        <v>A</v>
      </c>
      <c r="M44" s="28">
        <f t="shared" si="7"/>
        <v>84.5</v>
      </c>
      <c r="N44" s="28" t="str">
        <f t="shared" si="8"/>
        <v>A</v>
      </c>
      <c r="O44" s="36">
        <v>4</v>
      </c>
      <c r="P44" s="28" t="str">
        <f t="shared" si="9"/>
        <v>Sangat terampil dalam mengolah makanan modifikasi</v>
      </c>
      <c r="Q44" s="39" t="s">
        <v>8</v>
      </c>
      <c r="R44" s="39" t="s">
        <v>8</v>
      </c>
      <c r="S44" s="18"/>
      <c r="T44" s="1">
        <v>100</v>
      </c>
      <c r="U44" s="1">
        <v>91</v>
      </c>
      <c r="V44" s="1">
        <v>90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86</v>
      </c>
      <c r="AH44" s="1">
        <v>83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70238</v>
      </c>
      <c r="C45" s="19" t="s">
        <v>149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2</v>
      </c>
      <c r="J45" s="28" t="str">
        <f t="shared" si="4"/>
        <v>Memiliki kemampuan dalam merangkai kerajinan, rekayasa profesi, dan budidaya unggas petelur serta perlu peningkatan pemahaman mengenai pengolahan makanan modifikasi</v>
      </c>
      <c r="K45" s="28">
        <f t="shared" si="5"/>
        <v>84.5</v>
      </c>
      <c r="L45" s="28" t="str">
        <f t="shared" si="6"/>
        <v>A</v>
      </c>
      <c r="M45" s="28">
        <f t="shared" si="7"/>
        <v>84.5</v>
      </c>
      <c r="N45" s="28" t="str">
        <f t="shared" si="8"/>
        <v>A</v>
      </c>
      <c r="O45" s="36">
        <v>1</v>
      </c>
      <c r="P45" s="28" t="str">
        <f t="shared" si="9"/>
        <v>Sangat terampil dalam membuat kerajinan</v>
      </c>
      <c r="Q45" s="39" t="s">
        <v>8</v>
      </c>
      <c r="R45" s="39" t="s">
        <v>8</v>
      </c>
      <c r="S45" s="18"/>
      <c r="T45" s="1">
        <v>83</v>
      </c>
      <c r="U45" s="1">
        <v>78</v>
      </c>
      <c r="V45" s="1">
        <v>95</v>
      </c>
      <c r="W45" s="1">
        <v>96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86</v>
      </c>
      <c r="AH45" s="1">
        <v>83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70253</v>
      </c>
      <c r="C46" s="19" t="s">
        <v>150</v>
      </c>
      <c r="D46" s="18"/>
      <c r="E46" s="28">
        <f t="shared" si="0"/>
        <v>93</v>
      </c>
      <c r="F46" s="28" t="str">
        <f t="shared" si="1"/>
        <v>A</v>
      </c>
      <c r="G46" s="28">
        <f t="shared" si="2"/>
        <v>93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profesi, budidaya unggas petelur, dan pengolahan makanan modifikasi</v>
      </c>
      <c r="K46" s="28">
        <f t="shared" si="5"/>
        <v>86</v>
      </c>
      <c r="L46" s="28" t="str">
        <f t="shared" si="6"/>
        <v>A</v>
      </c>
      <c r="M46" s="28">
        <f t="shared" si="7"/>
        <v>86</v>
      </c>
      <c r="N46" s="28" t="str">
        <f t="shared" si="8"/>
        <v>A</v>
      </c>
      <c r="O46" s="36">
        <v>3</v>
      </c>
      <c r="P46" s="28" t="str">
        <f t="shared" si="9"/>
        <v>Sangat terampil dalam merancang budidaya unggas petelur</v>
      </c>
      <c r="Q46" s="39" t="s">
        <v>8</v>
      </c>
      <c r="R46" s="39" t="s">
        <v>8</v>
      </c>
      <c r="S46" s="18"/>
      <c r="T46" s="1">
        <v>95</v>
      </c>
      <c r="U46" s="1">
        <v>90</v>
      </c>
      <c r="V46" s="1">
        <v>95</v>
      </c>
      <c r="W46" s="1">
        <v>93</v>
      </c>
      <c r="X46" s="1"/>
      <c r="Y46" s="1"/>
      <c r="Z46" s="1"/>
      <c r="AA46" s="1"/>
      <c r="AB46" s="1"/>
      <c r="AC46" s="1"/>
      <c r="AD46" s="1"/>
      <c r="AE46" s="18"/>
      <c r="AF46" s="1">
        <v>83</v>
      </c>
      <c r="AG46" s="1">
        <v>89</v>
      </c>
      <c r="AH46" s="1">
        <v>83</v>
      </c>
      <c r="AI46" s="1">
        <v>89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70268</v>
      </c>
      <c r="C47" s="19" t="s">
        <v>151</v>
      </c>
      <c r="D47" s="18"/>
      <c r="E47" s="28">
        <f t="shared" si="0"/>
        <v>94</v>
      </c>
      <c r="F47" s="28" t="str">
        <f t="shared" si="1"/>
        <v>A</v>
      </c>
      <c r="G47" s="28">
        <f t="shared" si="2"/>
        <v>94</v>
      </c>
      <c r="H47" s="28" t="str">
        <f t="shared" si="3"/>
        <v>A</v>
      </c>
      <c r="I47" s="36">
        <v>1</v>
      </c>
      <c r="J47" s="28" t="str">
        <f t="shared" si="4"/>
        <v>Memiliki kemampuan dalam merangkai kerajinan, rekayasa profesi, budidaya unggas petelur, dan pengolahan makanan modifikasi</v>
      </c>
      <c r="K47" s="28">
        <f t="shared" si="5"/>
        <v>84</v>
      </c>
      <c r="L47" s="28" t="str">
        <f t="shared" si="6"/>
        <v>B</v>
      </c>
      <c r="M47" s="28">
        <f t="shared" si="7"/>
        <v>84</v>
      </c>
      <c r="N47" s="28" t="str">
        <f t="shared" si="8"/>
        <v>B</v>
      </c>
      <c r="O47" s="36">
        <v>2</v>
      </c>
      <c r="P47" s="28" t="str">
        <f t="shared" si="9"/>
        <v>Sangat terampil dalam merekayasa dan merencanakan profesi</v>
      </c>
      <c r="Q47" s="39" t="s">
        <v>8</v>
      </c>
      <c r="R47" s="39" t="s">
        <v>8</v>
      </c>
      <c r="S47" s="18"/>
      <c r="T47" s="1">
        <v>94</v>
      </c>
      <c r="U47" s="1">
        <v>98</v>
      </c>
      <c r="V47" s="1">
        <v>96</v>
      </c>
      <c r="W47" s="1">
        <v>89</v>
      </c>
      <c r="X47" s="1"/>
      <c r="Y47" s="1"/>
      <c r="Z47" s="1"/>
      <c r="AA47" s="1"/>
      <c r="AB47" s="1"/>
      <c r="AC47" s="1"/>
      <c r="AD47" s="1"/>
      <c r="AE47" s="18"/>
      <c r="AF47" s="1">
        <v>83</v>
      </c>
      <c r="AG47" s="1">
        <v>85</v>
      </c>
      <c r="AH47" s="1">
        <v>83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88.513513513513516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C22" sqref="C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85546875" customWidth="1"/>
    <col min="18" max="18" width="4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175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70283</v>
      </c>
      <c r="C11" s="19" t="s">
        <v>153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budidaya unggas petelur, dan pengolahan makanan modifikasi</v>
      </c>
      <c r="K11" s="28">
        <f t="shared" ref="K11:K50" si="5">IF((COUNTA(AF11:AO11)&gt;0),AVERAGE(AF11:AO11),"")</f>
        <v>88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88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merekayasa dan merencanakan profesi</v>
      </c>
      <c r="Q11" s="39" t="s">
        <v>8</v>
      </c>
      <c r="R11" s="39" t="s">
        <v>8</v>
      </c>
      <c r="S11" s="18"/>
      <c r="T11" s="1">
        <v>100</v>
      </c>
      <c r="U11" s="1">
        <v>82</v>
      </c>
      <c r="V11" s="1">
        <v>95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86</v>
      </c>
      <c r="AH11" s="1">
        <v>90</v>
      </c>
      <c r="AI11" s="1">
        <v>86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70298</v>
      </c>
      <c r="C12" s="19" t="s">
        <v>154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merangkai kerajinan, rekayasa profesi, budidaya unggas petelur, dan pengolahan makanan modifikasi</v>
      </c>
      <c r="K12" s="28">
        <f t="shared" si="5"/>
        <v>83.5</v>
      </c>
      <c r="L12" s="28" t="str">
        <f t="shared" si="6"/>
        <v>B</v>
      </c>
      <c r="M12" s="28">
        <f t="shared" si="7"/>
        <v>83.5</v>
      </c>
      <c r="N12" s="28" t="str">
        <f t="shared" si="8"/>
        <v>B</v>
      </c>
      <c r="O12" s="36">
        <v>4</v>
      </c>
      <c r="P12" s="28" t="str">
        <f t="shared" si="9"/>
        <v>Sangat terampil dalam mengolah makanan modifikasi</v>
      </c>
      <c r="Q12" s="39" t="s">
        <v>8</v>
      </c>
      <c r="R12" s="39" t="s">
        <v>8</v>
      </c>
      <c r="S12" s="18"/>
      <c r="T12" s="1">
        <v>100</v>
      </c>
      <c r="U12" s="1">
        <v>84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84</v>
      </c>
      <c r="AH12" s="1">
        <v>83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70313</v>
      </c>
      <c r="C13" s="19" t="s">
        <v>155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2</v>
      </c>
      <c r="J13" s="28" t="str">
        <f t="shared" si="4"/>
        <v>Memiliki kemampuan dalam merangkai kerajinan, rekayasa profesi, dan budidaya unggas petelur serta perlu peningkatan pemahaman mengenai pengolahan makanan modifikasi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3</v>
      </c>
      <c r="P13" s="28" t="str">
        <f t="shared" si="9"/>
        <v>Sangat terampil dalam merancang budidaya unggas petelur</v>
      </c>
      <c r="Q13" s="39" t="s">
        <v>8</v>
      </c>
      <c r="R13" s="39" t="s">
        <v>8</v>
      </c>
      <c r="S13" s="18"/>
      <c r="T13" s="1">
        <v>100</v>
      </c>
      <c r="U13" s="1">
        <v>72</v>
      </c>
      <c r="V13" s="1">
        <v>90</v>
      </c>
      <c r="W13" s="1">
        <v>93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90</v>
      </c>
      <c r="AH13" s="1">
        <v>82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22461</v>
      </c>
      <c r="FK13" s="77">
        <v>22471</v>
      </c>
    </row>
    <row r="14" spans="1:167" x14ac:dyDescent="0.25">
      <c r="A14" s="19">
        <v>4</v>
      </c>
      <c r="B14" s="19">
        <v>70328</v>
      </c>
      <c r="C14" s="19" t="s">
        <v>156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merangkai kerajinan, rekayasa profesi, budidaya unggas petelur, dan pengolahan makanan modifikasi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4</v>
      </c>
      <c r="P14" s="28" t="str">
        <f t="shared" si="9"/>
        <v>Sangat terampil dalam mengolah makanan modifikasi</v>
      </c>
      <c r="Q14" s="39" t="s">
        <v>8</v>
      </c>
      <c r="R14" s="39" t="s">
        <v>8</v>
      </c>
      <c r="S14" s="18"/>
      <c r="T14" s="1">
        <v>100</v>
      </c>
      <c r="U14" s="1">
        <v>75</v>
      </c>
      <c r="V14" s="1">
        <v>90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>
        <v>88</v>
      </c>
      <c r="AI14" s="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70343</v>
      </c>
      <c r="C15" s="19" t="s">
        <v>157</v>
      </c>
      <c r="D15" s="18"/>
      <c r="E15" s="28">
        <f t="shared" si="0"/>
        <v>82</v>
      </c>
      <c r="F15" s="28" t="str">
        <f t="shared" si="1"/>
        <v>B</v>
      </c>
      <c r="G15" s="28">
        <f t="shared" si="2"/>
        <v>82</v>
      </c>
      <c r="H15" s="28" t="str">
        <f t="shared" si="3"/>
        <v>B</v>
      </c>
      <c r="I15" s="36">
        <v>3</v>
      </c>
      <c r="J15" s="28" t="str">
        <f t="shared" si="4"/>
        <v>Memiliki kemampuan dalam merangkai kerajinan dan rekayasa profesi serta perlu peningkatan pemahaman mengenai budidaya unggas petelur, dan pengolahan makanan modifikasi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membuat kerajinan</v>
      </c>
      <c r="Q15" s="39" t="s">
        <v>8</v>
      </c>
      <c r="R15" s="39" t="s">
        <v>8</v>
      </c>
      <c r="S15" s="18"/>
      <c r="T15" s="1">
        <v>86</v>
      </c>
      <c r="U15" s="1">
        <v>72</v>
      </c>
      <c r="V15" s="1">
        <v>85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90</v>
      </c>
      <c r="AG15" s="1">
        <v>86</v>
      </c>
      <c r="AH15" s="1">
        <v>90</v>
      </c>
      <c r="AI15" s="1">
        <v>86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22462</v>
      </c>
      <c r="FK15" s="77">
        <v>22472</v>
      </c>
    </row>
    <row r="16" spans="1:167" x14ac:dyDescent="0.25">
      <c r="A16" s="19">
        <v>6</v>
      </c>
      <c r="B16" s="19">
        <v>70358</v>
      </c>
      <c r="C16" s="19" t="s">
        <v>158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dalam merangkai kerajinan, rekayasa profesi, budidaya unggas petelur, dan pengolahan makanan modifikasi</v>
      </c>
      <c r="K16" s="28">
        <f t="shared" si="5"/>
        <v>90</v>
      </c>
      <c r="L16" s="28" t="str">
        <f t="shared" si="6"/>
        <v>A</v>
      </c>
      <c r="M16" s="28">
        <f t="shared" si="7"/>
        <v>90</v>
      </c>
      <c r="N16" s="28" t="str">
        <f t="shared" si="8"/>
        <v>A</v>
      </c>
      <c r="O16" s="36">
        <v>4</v>
      </c>
      <c r="P16" s="28" t="str">
        <f t="shared" si="9"/>
        <v>Sangat terampil dalam mengolah makanan modifikasi</v>
      </c>
      <c r="Q16" s="39" t="s">
        <v>8</v>
      </c>
      <c r="R16" s="39" t="s">
        <v>8</v>
      </c>
      <c r="S16" s="18"/>
      <c r="T16" s="1">
        <v>94</v>
      </c>
      <c r="U16" s="1">
        <v>90</v>
      </c>
      <c r="V16" s="1">
        <v>90</v>
      </c>
      <c r="W16" s="1">
        <v>95</v>
      </c>
      <c r="X16" s="1"/>
      <c r="Y16" s="1"/>
      <c r="Z16" s="1"/>
      <c r="AA16" s="1"/>
      <c r="AB16" s="1"/>
      <c r="AC16" s="1"/>
      <c r="AD16" s="1"/>
      <c r="AE16" s="18"/>
      <c r="AF16" s="1">
        <v>94</v>
      </c>
      <c r="AG16" s="1">
        <v>86</v>
      </c>
      <c r="AH16" s="1">
        <v>94</v>
      </c>
      <c r="AI16" s="1">
        <v>86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70373</v>
      </c>
      <c r="C17" s="19" t="s">
        <v>159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2</v>
      </c>
      <c r="J17" s="28" t="str">
        <f t="shared" si="4"/>
        <v>Memiliki kemampuan dalam merangkai kerajinan, rekayasa profesi, dan budidaya unggas petelur serta perlu peningkatan pemahaman mengenai pengolahan makanan modifikasi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3</v>
      </c>
      <c r="P17" s="28" t="str">
        <f t="shared" si="9"/>
        <v>Sangat terampil dalam merancang budidaya unggas petelur</v>
      </c>
      <c r="Q17" s="39" t="s">
        <v>8</v>
      </c>
      <c r="R17" s="39" t="s">
        <v>8</v>
      </c>
      <c r="S17" s="18"/>
      <c r="T17" s="1">
        <v>94</v>
      </c>
      <c r="U17" s="1">
        <v>72</v>
      </c>
      <c r="V17" s="1">
        <v>95</v>
      </c>
      <c r="W17" s="1">
        <v>89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22463</v>
      </c>
      <c r="FK17" s="77">
        <v>22473</v>
      </c>
    </row>
    <row r="18" spans="1:167" x14ac:dyDescent="0.25">
      <c r="A18" s="19">
        <v>8</v>
      </c>
      <c r="B18" s="19">
        <v>70388</v>
      </c>
      <c r="C18" s="19" t="s">
        <v>160</v>
      </c>
      <c r="D18" s="18"/>
      <c r="E18" s="28">
        <f t="shared" si="0"/>
        <v>93</v>
      </c>
      <c r="F18" s="28" t="str">
        <f t="shared" si="1"/>
        <v>A</v>
      </c>
      <c r="G18" s="28">
        <f t="shared" si="2"/>
        <v>93</v>
      </c>
      <c r="H18" s="28" t="str">
        <f t="shared" si="3"/>
        <v>A</v>
      </c>
      <c r="I18" s="36">
        <v>1</v>
      </c>
      <c r="J18" s="28" t="str">
        <f t="shared" si="4"/>
        <v>Memiliki kemampuan dalam merangkai kerajinan, rekayasa profesi, budidaya unggas petelur, dan pengolahan makanan modifikasi</v>
      </c>
      <c r="K18" s="28">
        <f t="shared" si="5"/>
        <v>87.5</v>
      </c>
      <c r="L18" s="28" t="str">
        <f t="shared" si="6"/>
        <v>A</v>
      </c>
      <c r="M18" s="28">
        <f t="shared" si="7"/>
        <v>87.5</v>
      </c>
      <c r="N18" s="28" t="str">
        <f t="shared" si="8"/>
        <v>A</v>
      </c>
      <c r="O18" s="36">
        <v>2</v>
      </c>
      <c r="P18" s="28" t="str">
        <f t="shared" si="9"/>
        <v>Sangat terampil dalam merekayasa dan merencanakan profesi</v>
      </c>
      <c r="Q18" s="39" t="s">
        <v>8</v>
      </c>
      <c r="R18" s="39" t="s">
        <v>8</v>
      </c>
      <c r="S18" s="18"/>
      <c r="T18" s="1">
        <v>100</v>
      </c>
      <c r="U18" s="1">
        <v>84</v>
      </c>
      <c r="V18" s="1">
        <v>97</v>
      </c>
      <c r="W18" s="1">
        <v>89</v>
      </c>
      <c r="X18" s="1"/>
      <c r="Y18" s="1"/>
      <c r="Z18" s="1"/>
      <c r="AA18" s="1"/>
      <c r="AB18" s="1"/>
      <c r="AC18" s="1"/>
      <c r="AD18" s="1"/>
      <c r="AE18" s="18"/>
      <c r="AF18" s="1">
        <v>88</v>
      </c>
      <c r="AG18" s="1">
        <v>87</v>
      </c>
      <c r="AH18" s="1">
        <v>88</v>
      </c>
      <c r="AI18" s="1">
        <v>87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70403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dalam merangkai kerajinan, rekayasa profesi, budidaya unggas petelur, dan pengolahan makanan modifikasi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membuat kerajinan</v>
      </c>
      <c r="Q19" s="39" t="s">
        <v>8</v>
      </c>
      <c r="R19" s="39" t="s">
        <v>8</v>
      </c>
      <c r="S19" s="18"/>
      <c r="T19" s="1">
        <v>94</v>
      </c>
      <c r="U19" s="1">
        <v>87</v>
      </c>
      <c r="V19" s="1">
        <v>90</v>
      </c>
      <c r="W19" s="1">
        <v>94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>
        <v>90</v>
      </c>
      <c r="AI19" s="1">
        <v>88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22464</v>
      </c>
      <c r="FK19" s="77">
        <v>22474</v>
      </c>
    </row>
    <row r="20" spans="1:167" x14ac:dyDescent="0.25">
      <c r="A20" s="19">
        <v>10</v>
      </c>
      <c r="B20" s="19">
        <v>70418</v>
      </c>
      <c r="C20" s="19" t="s">
        <v>162</v>
      </c>
      <c r="D20" s="18"/>
      <c r="E20" s="28">
        <f t="shared" si="0"/>
        <v>93</v>
      </c>
      <c r="F20" s="28" t="str">
        <f t="shared" si="1"/>
        <v>A</v>
      </c>
      <c r="G20" s="28">
        <f t="shared" si="2"/>
        <v>93</v>
      </c>
      <c r="H20" s="28" t="str">
        <f t="shared" si="3"/>
        <v>A</v>
      </c>
      <c r="I20" s="36">
        <v>1</v>
      </c>
      <c r="J20" s="28" t="str">
        <f t="shared" si="4"/>
        <v>Memiliki kemampuan dalam merangkai kerajinan, rekayasa profesi, budidaya unggas petelur, dan pengolahan makanan modifikasi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3</v>
      </c>
      <c r="P20" s="28" t="str">
        <f t="shared" si="9"/>
        <v>Sangat terampil dalam merancang budidaya unggas petelur</v>
      </c>
      <c r="Q20" s="39" t="s">
        <v>8</v>
      </c>
      <c r="R20" s="39" t="s">
        <v>8</v>
      </c>
      <c r="S20" s="18"/>
      <c r="T20" s="1">
        <v>100</v>
      </c>
      <c r="U20" s="1">
        <v>84</v>
      </c>
      <c r="V20" s="1">
        <v>95</v>
      </c>
      <c r="W20" s="1">
        <v>94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86</v>
      </c>
      <c r="AH20" s="1">
        <v>85</v>
      </c>
      <c r="AI20" s="1">
        <v>86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70433</v>
      </c>
      <c r="C21" s="19" t="s">
        <v>163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2</v>
      </c>
      <c r="J21" s="28" t="str">
        <f t="shared" si="4"/>
        <v>Memiliki kemampuan dalam merangkai kerajinan, rekayasa profesi, dan budidaya unggas petelur serta perlu peningkatan pemahaman mengenai pengolahan makanan modifikasi</v>
      </c>
      <c r="K21" s="28">
        <f t="shared" si="5"/>
        <v>88</v>
      </c>
      <c r="L21" s="28" t="str">
        <f t="shared" si="6"/>
        <v>A</v>
      </c>
      <c r="M21" s="28">
        <f t="shared" si="7"/>
        <v>88</v>
      </c>
      <c r="N21" s="28" t="str">
        <f t="shared" si="8"/>
        <v>A</v>
      </c>
      <c r="O21" s="36">
        <v>2</v>
      </c>
      <c r="P21" s="28" t="str">
        <f t="shared" si="9"/>
        <v>Sangat terampil dalam merekayasa dan merencanakan profesi</v>
      </c>
      <c r="Q21" s="39" t="s">
        <v>8</v>
      </c>
      <c r="R21" s="39" t="s">
        <v>8</v>
      </c>
      <c r="S21" s="18"/>
      <c r="T21" s="1">
        <v>83</v>
      </c>
      <c r="U21" s="1">
        <v>79</v>
      </c>
      <c r="V21" s="1">
        <v>95</v>
      </c>
      <c r="W21" s="1">
        <v>91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>
        <v>90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22465</v>
      </c>
      <c r="FK21" s="77">
        <v>22475</v>
      </c>
    </row>
    <row r="22" spans="1:167" x14ac:dyDescent="0.25">
      <c r="A22" s="19">
        <v>12</v>
      </c>
      <c r="B22" s="19">
        <v>70448</v>
      </c>
      <c r="C22" s="19" t="s">
        <v>164</v>
      </c>
      <c r="D22" s="18"/>
      <c r="E22" s="28">
        <f t="shared" si="0"/>
        <v>91</v>
      </c>
      <c r="F22" s="28" t="str">
        <f t="shared" si="1"/>
        <v>A</v>
      </c>
      <c r="G22" s="28">
        <f t="shared" si="2"/>
        <v>91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profesi, budidaya unggas petelur, dan pengolahan makanan modifikasi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4</v>
      </c>
      <c r="P22" s="28" t="str">
        <f t="shared" si="9"/>
        <v>Sangat terampil dalam mengolah makanan modifikasi</v>
      </c>
      <c r="Q22" s="39" t="s">
        <v>8</v>
      </c>
      <c r="R22" s="39" t="s">
        <v>8</v>
      </c>
      <c r="S22" s="18"/>
      <c r="T22" s="1">
        <v>100</v>
      </c>
      <c r="U22" s="1">
        <v>79</v>
      </c>
      <c r="V22" s="1">
        <v>90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91</v>
      </c>
      <c r="AG22" s="1">
        <v>84</v>
      </c>
      <c r="AH22" s="1">
        <v>91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70808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4</v>
      </c>
      <c r="J23" s="28" t="str">
        <f t="shared" si="4"/>
        <v>Perlu peningkatan pemahaman mengenai kerajinan, rekayasa profesi, budidaya unggas petelur, dan pengolahan makanan modifikasi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dalam membuat kerajinan</v>
      </c>
      <c r="Q23" s="39" t="s">
        <v>8</v>
      </c>
      <c r="R23" s="39" t="s">
        <v>8</v>
      </c>
      <c r="S23" s="18"/>
      <c r="T23" s="1">
        <v>84</v>
      </c>
      <c r="U23" s="1">
        <v>82</v>
      </c>
      <c r="V23" s="1">
        <v>85</v>
      </c>
      <c r="W23" s="1">
        <v>89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86</v>
      </c>
      <c r="AH23" s="1">
        <v>84</v>
      </c>
      <c r="AI23" s="1">
        <v>86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22466</v>
      </c>
      <c r="FK23" s="77">
        <v>22476</v>
      </c>
    </row>
    <row r="24" spans="1:167" x14ac:dyDescent="0.25">
      <c r="A24" s="19">
        <v>14</v>
      </c>
      <c r="B24" s="19">
        <v>70463</v>
      </c>
      <c r="C24" s="19" t="s">
        <v>166</v>
      </c>
      <c r="D24" s="18"/>
      <c r="E24" s="28">
        <f t="shared" si="0"/>
        <v>94</v>
      </c>
      <c r="F24" s="28" t="str">
        <f t="shared" si="1"/>
        <v>A</v>
      </c>
      <c r="G24" s="28">
        <f t="shared" si="2"/>
        <v>94</v>
      </c>
      <c r="H24" s="28" t="str">
        <f t="shared" si="3"/>
        <v>A</v>
      </c>
      <c r="I24" s="36">
        <v>1</v>
      </c>
      <c r="J24" s="28" t="str">
        <f t="shared" si="4"/>
        <v>Memiliki kemampuan dalam merangkai kerajinan, rekayasa profesi, budidaya unggas petelur, dan pengolahan makanan modifikasi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3</v>
      </c>
      <c r="P24" s="28" t="str">
        <f t="shared" si="9"/>
        <v>Sangat terampil dalam merancang budidaya unggas petelur</v>
      </c>
      <c r="Q24" s="39" t="s">
        <v>8</v>
      </c>
      <c r="R24" s="39" t="s">
        <v>8</v>
      </c>
      <c r="S24" s="18"/>
      <c r="T24" s="1">
        <v>100</v>
      </c>
      <c r="U24" s="1">
        <v>94</v>
      </c>
      <c r="V24" s="1">
        <v>95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91</v>
      </c>
      <c r="AG24" s="1">
        <v>87</v>
      </c>
      <c r="AH24" s="1">
        <v>91</v>
      </c>
      <c r="AI24" s="1">
        <v>87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70478</v>
      </c>
      <c r="C25" s="19" t="s">
        <v>167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2</v>
      </c>
      <c r="J25" s="28" t="str">
        <f t="shared" si="4"/>
        <v>Memiliki kemampuan dalam merangkai kerajinan, rekayasa profesi, dan budidaya unggas petelur serta perlu peningkatan pemahaman mengenai pengolahan makanan modifikasi</v>
      </c>
      <c r="K25" s="28">
        <f t="shared" si="5"/>
        <v>90</v>
      </c>
      <c r="L25" s="28" t="str">
        <f t="shared" si="6"/>
        <v>A</v>
      </c>
      <c r="M25" s="28">
        <f t="shared" si="7"/>
        <v>90</v>
      </c>
      <c r="N25" s="28" t="str">
        <f t="shared" si="8"/>
        <v>A</v>
      </c>
      <c r="O25" s="36">
        <v>2</v>
      </c>
      <c r="P25" s="28" t="str">
        <f t="shared" si="9"/>
        <v>Sangat terampil dalam merekayasa dan merencanakan profesi</v>
      </c>
      <c r="Q25" s="39" t="s">
        <v>8</v>
      </c>
      <c r="R25" s="39" t="s">
        <v>8</v>
      </c>
      <c r="S25" s="18"/>
      <c r="T25" s="1">
        <v>89</v>
      </c>
      <c r="U25" s="1">
        <v>83</v>
      </c>
      <c r="V25" s="1">
        <v>95</v>
      </c>
      <c r="W25" s="1">
        <v>95</v>
      </c>
      <c r="X25" s="1"/>
      <c r="Y25" s="1"/>
      <c r="Z25" s="1"/>
      <c r="AA25" s="1"/>
      <c r="AB25" s="1"/>
      <c r="AC25" s="1"/>
      <c r="AD25" s="1"/>
      <c r="AE25" s="18"/>
      <c r="AF25" s="1">
        <v>91</v>
      </c>
      <c r="AG25" s="1">
        <v>89</v>
      </c>
      <c r="AH25" s="1">
        <v>91</v>
      </c>
      <c r="AI25" s="1">
        <v>89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22467</v>
      </c>
      <c r="FK25" s="77">
        <v>22477</v>
      </c>
    </row>
    <row r="26" spans="1:167" x14ac:dyDescent="0.25">
      <c r="A26" s="19">
        <v>16</v>
      </c>
      <c r="B26" s="19">
        <v>70493</v>
      </c>
      <c r="C26" s="19" t="s">
        <v>168</v>
      </c>
      <c r="D26" s="18"/>
      <c r="E26" s="28">
        <f t="shared" si="0"/>
        <v>93</v>
      </c>
      <c r="F26" s="28" t="str">
        <f t="shared" si="1"/>
        <v>A</v>
      </c>
      <c r="G26" s="28">
        <f t="shared" si="2"/>
        <v>93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profesi, budidaya unggas petelur, dan pengolahan makanan modifikasi</v>
      </c>
      <c r="K26" s="28">
        <f t="shared" si="5"/>
        <v>86.5</v>
      </c>
      <c r="L26" s="28" t="str">
        <f t="shared" si="6"/>
        <v>A</v>
      </c>
      <c r="M26" s="28">
        <f t="shared" si="7"/>
        <v>86.5</v>
      </c>
      <c r="N26" s="28" t="str">
        <f t="shared" si="8"/>
        <v>A</v>
      </c>
      <c r="O26" s="36">
        <v>4</v>
      </c>
      <c r="P26" s="28" t="str">
        <f t="shared" si="9"/>
        <v>Sangat terampil dalam mengolah makanan modifikasi</v>
      </c>
      <c r="Q26" s="39" t="s">
        <v>8</v>
      </c>
      <c r="R26" s="39" t="s">
        <v>8</v>
      </c>
      <c r="S26" s="18"/>
      <c r="T26" s="1">
        <v>100</v>
      </c>
      <c r="U26" s="1">
        <v>87</v>
      </c>
      <c r="V26" s="1">
        <v>90</v>
      </c>
      <c r="W26" s="1">
        <v>93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1">
        <v>88</v>
      </c>
      <c r="AH26" s="1">
        <v>85</v>
      </c>
      <c r="AI26" s="1">
        <v>88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70508</v>
      </c>
      <c r="C27" s="19" t="s">
        <v>169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2</v>
      </c>
      <c r="J27" s="28" t="str">
        <f t="shared" si="4"/>
        <v>Memiliki kemampuan dalam merangkai kerajinan, rekayasa profesi, dan budidaya unggas petelur serta perlu peningkatan pemahaman mengenai pengolahan makanan modifikasi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membuat kerajinan</v>
      </c>
      <c r="Q27" s="39" t="s">
        <v>8</v>
      </c>
      <c r="R27" s="39" t="s">
        <v>8</v>
      </c>
      <c r="S27" s="18"/>
      <c r="T27" s="1">
        <v>80</v>
      </c>
      <c r="U27" s="1">
        <v>89</v>
      </c>
      <c r="V27" s="1">
        <v>90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88</v>
      </c>
      <c r="AH27" s="1">
        <v>84</v>
      </c>
      <c r="AI27" s="1">
        <v>88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22468</v>
      </c>
      <c r="FK27" s="77">
        <v>22478</v>
      </c>
    </row>
    <row r="28" spans="1:167" x14ac:dyDescent="0.25">
      <c r="A28" s="19">
        <v>18</v>
      </c>
      <c r="B28" s="19">
        <v>70523</v>
      </c>
      <c r="C28" s="19" t="s">
        <v>170</v>
      </c>
      <c r="D28" s="18"/>
      <c r="E28" s="28">
        <f t="shared" si="0"/>
        <v>93</v>
      </c>
      <c r="F28" s="28" t="str">
        <f t="shared" si="1"/>
        <v>A</v>
      </c>
      <c r="G28" s="28">
        <f t="shared" si="2"/>
        <v>93</v>
      </c>
      <c r="H28" s="28" t="str">
        <f t="shared" si="3"/>
        <v>A</v>
      </c>
      <c r="I28" s="36">
        <v>1</v>
      </c>
      <c r="J28" s="28" t="str">
        <f t="shared" si="4"/>
        <v>Memiliki kemampuan dalam merangkai kerajinan, rekayasa profesi, budidaya unggas petelur, dan pengolahan makanan modifikasi</v>
      </c>
      <c r="K28" s="28">
        <f t="shared" si="5"/>
        <v>91.5</v>
      </c>
      <c r="L28" s="28" t="str">
        <f t="shared" si="6"/>
        <v>A</v>
      </c>
      <c r="M28" s="28">
        <f t="shared" si="7"/>
        <v>91.5</v>
      </c>
      <c r="N28" s="28" t="str">
        <f t="shared" si="8"/>
        <v>A</v>
      </c>
      <c r="O28" s="36">
        <v>3</v>
      </c>
      <c r="P28" s="28" t="str">
        <f t="shared" si="9"/>
        <v>Sangat terampil dalam merancang budidaya unggas petelur</v>
      </c>
      <c r="Q28" s="39" t="s">
        <v>8</v>
      </c>
      <c r="R28" s="39" t="s">
        <v>8</v>
      </c>
      <c r="S28" s="18"/>
      <c r="T28" s="1">
        <v>100</v>
      </c>
      <c r="U28" s="1">
        <v>89</v>
      </c>
      <c r="V28" s="1">
        <v>90</v>
      </c>
      <c r="W28" s="1">
        <v>92</v>
      </c>
      <c r="X28" s="1"/>
      <c r="Y28" s="1"/>
      <c r="Z28" s="1"/>
      <c r="AA28" s="1"/>
      <c r="AB28" s="1"/>
      <c r="AC28" s="1"/>
      <c r="AD28" s="1"/>
      <c r="AE28" s="18"/>
      <c r="AF28" s="1">
        <v>94</v>
      </c>
      <c r="AG28" s="1">
        <v>89</v>
      </c>
      <c r="AH28" s="1">
        <v>94</v>
      </c>
      <c r="AI28" s="1">
        <v>89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70538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2</v>
      </c>
      <c r="J29" s="28" t="str">
        <f t="shared" si="4"/>
        <v>Memiliki kemampuan dalam merangkai kerajinan, rekayasa profesi, dan budidaya unggas petelur serta perlu peningkatan pemahaman mengenai pengolahan makanan modifikasi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2</v>
      </c>
      <c r="P29" s="28" t="str">
        <f t="shared" si="9"/>
        <v>Sangat terampil dalam merekayasa dan merencanakan profesi</v>
      </c>
      <c r="Q29" s="39" t="s">
        <v>8</v>
      </c>
      <c r="R29" s="39" t="s">
        <v>8</v>
      </c>
      <c r="S29" s="18"/>
      <c r="T29" s="1">
        <v>88</v>
      </c>
      <c r="U29" s="1">
        <v>88</v>
      </c>
      <c r="V29" s="1">
        <v>90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83</v>
      </c>
      <c r="AG29" s="1">
        <v>86</v>
      </c>
      <c r="AH29" s="1">
        <v>83</v>
      </c>
      <c r="AI29" s="1">
        <v>86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22469</v>
      </c>
      <c r="FK29" s="77">
        <v>22479</v>
      </c>
    </row>
    <row r="30" spans="1:167" x14ac:dyDescent="0.25">
      <c r="A30" s="19">
        <v>20</v>
      </c>
      <c r="B30" s="19">
        <v>70553</v>
      </c>
      <c r="C30" s="19" t="s">
        <v>172</v>
      </c>
      <c r="D30" s="18"/>
      <c r="E30" s="28">
        <f t="shared" si="0"/>
        <v>92</v>
      </c>
      <c r="F30" s="28" t="str">
        <f t="shared" si="1"/>
        <v>A</v>
      </c>
      <c r="G30" s="28">
        <f t="shared" si="2"/>
        <v>92</v>
      </c>
      <c r="H30" s="28" t="str">
        <f t="shared" si="3"/>
        <v>A</v>
      </c>
      <c r="I30" s="36">
        <v>1</v>
      </c>
      <c r="J30" s="28" t="str">
        <f t="shared" si="4"/>
        <v>Memiliki kemampuan dalam merangkai kerajinan, rekayasa profesi, budidaya unggas petelur, dan pengolahan makanan modifikasi</v>
      </c>
      <c r="K30" s="28">
        <f t="shared" si="5"/>
        <v>87.5</v>
      </c>
      <c r="L30" s="28" t="str">
        <f t="shared" si="6"/>
        <v>A</v>
      </c>
      <c r="M30" s="28">
        <f t="shared" si="7"/>
        <v>87.5</v>
      </c>
      <c r="N30" s="28" t="str">
        <f t="shared" si="8"/>
        <v>A</v>
      </c>
      <c r="O30" s="36">
        <v>4</v>
      </c>
      <c r="P30" s="28" t="str">
        <f t="shared" si="9"/>
        <v>Sangat terampil dalam mengolah makanan modifikasi</v>
      </c>
      <c r="Q30" s="39" t="s">
        <v>8</v>
      </c>
      <c r="R30" s="39" t="s">
        <v>8</v>
      </c>
      <c r="S30" s="18"/>
      <c r="T30" s="1">
        <v>100</v>
      </c>
      <c r="U30" s="1">
        <v>82</v>
      </c>
      <c r="V30" s="1">
        <v>95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87</v>
      </c>
      <c r="AH30" s="1">
        <v>88</v>
      </c>
      <c r="AI30" s="1"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70568</v>
      </c>
      <c r="C31" s="19" t="s">
        <v>173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2</v>
      </c>
      <c r="J31" s="28" t="str">
        <f t="shared" si="4"/>
        <v>Memiliki kemampuan dalam merangkai kerajinan, rekayasa profesi, dan budidaya unggas petelur serta perlu peningkatan pemahaman mengenai pengolahan makanan modifikasi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1</v>
      </c>
      <c r="P31" s="28" t="str">
        <f t="shared" si="9"/>
        <v>Sangat terampil dalam membuat kerajinan</v>
      </c>
      <c r="Q31" s="39" t="s">
        <v>8</v>
      </c>
      <c r="R31" s="39" t="s">
        <v>8</v>
      </c>
      <c r="S31" s="18"/>
      <c r="T31" s="1">
        <v>84</v>
      </c>
      <c r="U31" s="1">
        <v>88</v>
      </c>
      <c r="V31" s="1">
        <v>90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83</v>
      </c>
      <c r="AG31" s="1">
        <v>84</v>
      </c>
      <c r="AH31" s="1">
        <v>83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22470</v>
      </c>
      <c r="FK31" s="77">
        <v>22480</v>
      </c>
    </row>
    <row r="32" spans="1:167" x14ac:dyDescent="0.25">
      <c r="A32" s="19">
        <v>22</v>
      </c>
      <c r="B32" s="19">
        <v>70823</v>
      </c>
      <c r="C32" s="19" t="s">
        <v>174</v>
      </c>
      <c r="D32" s="18"/>
      <c r="E32" s="28">
        <f t="shared" si="0"/>
        <v>83</v>
      </c>
      <c r="F32" s="28" t="str">
        <f t="shared" si="1"/>
        <v>B</v>
      </c>
      <c r="G32" s="28">
        <f t="shared" si="2"/>
        <v>83</v>
      </c>
      <c r="H32" s="28" t="str">
        <f t="shared" si="3"/>
        <v>B</v>
      </c>
      <c r="I32" s="36">
        <v>3</v>
      </c>
      <c r="J32" s="28" t="str">
        <f t="shared" si="4"/>
        <v>Memiliki kemampuan dalam merangkai kerajinan dan rekayasa profesi serta perlu peningkatan pemahaman mengenai budidaya unggas petelur, dan pengolahan makanan modifikasi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3</v>
      </c>
      <c r="P32" s="28" t="str">
        <f t="shared" si="9"/>
        <v>Sangat terampil dalam merancang budidaya unggas petelur</v>
      </c>
      <c r="Q32" s="39" t="s">
        <v>8</v>
      </c>
      <c r="R32" s="39" t="s">
        <v>8</v>
      </c>
      <c r="S32" s="18"/>
      <c r="T32" s="1">
        <v>84</v>
      </c>
      <c r="U32" s="1">
        <v>71</v>
      </c>
      <c r="V32" s="1">
        <v>100</v>
      </c>
      <c r="W32" s="1">
        <v>76</v>
      </c>
      <c r="X32" s="1"/>
      <c r="Y32" s="1"/>
      <c r="Z32" s="1"/>
      <c r="AA32" s="1"/>
      <c r="AB32" s="1"/>
      <c r="AC32" s="1"/>
      <c r="AD32" s="1"/>
      <c r="AE32" s="18"/>
      <c r="AF32" s="1">
        <v>84</v>
      </c>
      <c r="AG32" s="1">
        <v>84</v>
      </c>
      <c r="AH32" s="1">
        <v>84</v>
      </c>
      <c r="AI32" s="1">
        <v>84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70583</v>
      </c>
      <c r="C33" s="19" t="s">
        <v>175</v>
      </c>
      <c r="D33" s="18"/>
      <c r="E33" s="28">
        <f t="shared" si="0"/>
        <v>92</v>
      </c>
      <c r="F33" s="28" t="str">
        <f t="shared" si="1"/>
        <v>A</v>
      </c>
      <c r="G33" s="28">
        <f t="shared" si="2"/>
        <v>92</v>
      </c>
      <c r="H33" s="28" t="str">
        <f t="shared" si="3"/>
        <v>A</v>
      </c>
      <c r="I33" s="36">
        <v>1</v>
      </c>
      <c r="J33" s="28" t="str">
        <f t="shared" si="4"/>
        <v>Memiliki kemampuan dalam merangkai kerajinan, rekayasa profesi, budidaya unggas petelur, dan pengolahan makanan modifikasi</v>
      </c>
      <c r="K33" s="28">
        <f t="shared" si="5"/>
        <v>89</v>
      </c>
      <c r="L33" s="28" t="str">
        <f t="shared" si="6"/>
        <v>A</v>
      </c>
      <c r="M33" s="28">
        <f t="shared" si="7"/>
        <v>89</v>
      </c>
      <c r="N33" s="28" t="str">
        <f t="shared" si="8"/>
        <v>A</v>
      </c>
      <c r="O33" s="36">
        <v>2</v>
      </c>
      <c r="P33" s="28" t="str">
        <f t="shared" si="9"/>
        <v>Sangat terampil dalam merekayasa dan merencanakan profesi</v>
      </c>
      <c r="Q33" s="39" t="s">
        <v>8</v>
      </c>
      <c r="R33" s="39" t="s">
        <v>8</v>
      </c>
      <c r="S33" s="18"/>
      <c r="T33" s="1">
        <v>100</v>
      </c>
      <c r="U33" s="1">
        <v>94</v>
      </c>
      <c r="V33" s="1">
        <v>80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90</v>
      </c>
      <c r="AH33" s="1">
        <v>88</v>
      </c>
      <c r="AI33" s="1">
        <v>90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70598</v>
      </c>
      <c r="C34" s="19" t="s">
        <v>176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profesi, budidaya unggas petelur, dan pengolahan makanan modifikasi</v>
      </c>
      <c r="K34" s="28">
        <f t="shared" si="5"/>
        <v>88.5</v>
      </c>
      <c r="L34" s="28" t="str">
        <f t="shared" si="6"/>
        <v>A</v>
      </c>
      <c r="M34" s="28">
        <f t="shared" si="7"/>
        <v>88.5</v>
      </c>
      <c r="N34" s="28" t="str">
        <f t="shared" si="8"/>
        <v>A</v>
      </c>
      <c r="O34" s="36">
        <v>4</v>
      </c>
      <c r="P34" s="28" t="str">
        <f t="shared" si="9"/>
        <v>Sangat terampil dalam mengolah makanan modifikasi</v>
      </c>
      <c r="Q34" s="39" t="s">
        <v>8</v>
      </c>
      <c r="R34" s="39" t="s">
        <v>8</v>
      </c>
      <c r="S34" s="18"/>
      <c r="T34" s="1">
        <v>89</v>
      </c>
      <c r="U34" s="1">
        <v>94</v>
      </c>
      <c r="V34" s="1">
        <v>90</v>
      </c>
      <c r="W34" s="1">
        <v>92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89</v>
      </c>
      <c r="AH34" s="1">
        <v>88</v>
      </c>
      <c r="AI34" s="1">
        <v>89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70613</v>
      </c>
      <c r="C35" s="19" t="s">
        <v>177</v>
      </c>
      <c r="D35" s="18"/>
      <c r="E35" s="28">
        <f t="shared" si="0"/>
        <v>92</v>
      </c>
      <c r="F35" s="28" t="str">
        <f t="shared" si="1"/>
        <v>A</v>
      </c>
      <c r="G35" s="28">
        <f t="shared" si="2"/>
        <v>92</v>
      </c>
      <c r="H35" s="28" t="str">
        <f t="shared" si="3"/>
        <v>A</v>
      </c>
      <c r="I35" s="36">
        <v>1</v>
      </c>
      <c r="J35" s="28" t="str">
        <f t="shared" si="4"/>
        <v>Memiliki kemampuan dalam merangkai kerajinan, rekayasa profesi, budidaya unggas petelur, dan pengolahan makanan modifikasi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membuat kerajinan</v>
      </c>
      <c r="Q35" s="39" t="s">
        <v>8</v>
      </c>
      <c r="R35" s="39" t="s">
        <v>8</v>
      </c>
      <c r="S35" s="18"/>
      <c r="T35" s="1">
        <v>95</v>
      </c>
      <c r="U35" s="1">
        <v>91</v>
      </c>
      <c r="V35" s="1">
        <v>90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>
        <v>88</v>
      </c>
      <c r="AI35" s="1">
        <v>88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70628</v>
      </c>
      <c r="C36" s="19" t="s">
        <v>178</v>
      </c>
      <c r="D36" s="18"/>
      <c r="E36" s="28">
        <f t="shared" si="0"/>
        <v>81</v>
      </c>
      <c r="F36" s="28" t="str">
        <f t="shared" si="1"/>
        <v>B</v>
      </c>
      <c r="G36" s="28">
        <f t="shared" si="2"/>
        <v>81</v>
      </c>
      <c r="H36" s="28" t="str">
        <f t="shared" si="3"/>
        <v>B</v>
      </c>
      <c r="I36" s="36">
        <v>3</v>
      </c>
      <c r="J36" s="28" t="str">
        <f t="shared" si="4"/>
        <v>Memiliki kemampuan dalam merangkai kerajinan dan rekayasa profesi serta perlu peningkatan pemahaman mengenai budidaya unggas petelur, dan pengolahan makanan modifikasi</v>
      </c>
      <c r="K36" s="28">
        <f t="shared" si="5"/>
        <v>83</v>
      </c>
      <c r="L36" s="28" t="str">
        <f t="shared" si="6"/>
        <v>B</v>
      </c>
      <c r="M36" s="28">
        <f t="shared" si="7"/>
        <v>83</v>
      </c>
      <c r="N36" s="28" t="str">
        <f t="shared" si="8"/>
        <v>B</v>
      </c>
      <c r="O36" s="36">
        <v>3</v>
      </c>
      <c r="P36" s="28" t="str">
        <f t="shared" si="9"/>
        <v>Sangat terampil dalam merancang budidaya unggas petelur</v>
      </c>
      <c r="Q36" s="39" t="s">
        <v>8</v>
      </c>
      <c r="R36" s="39" t="s">
        <v>8</v>
      </c>
      <c r="S36" s="18"/>
      <c r="T36" s="1">
        <v>83</v>
      </c>
      <c r="U36" s="1">
        <v>79</v>
      </c>
      <c r="V36" s="1">
        <v>85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82</v>
      </c>
      <c r="AG36" s="1">
        <v>84</v>
      </c>
      <c r="AH36" s="1">
        <v>82</v>
      </c>
      <c r="AI36" s="1">
        <v>84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70643</v>
      </c>
      <c r="C37" s="19" t="s">
        <v>179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profesi, budidaya unggas petelur, dan pengolahan makanan modifikasi</v>
      </c>
      <c r="K37" s="28">
        <f t="shared" si="5"/>
        <v>89.5</v>
      </c>
      <c r="L37" s="28" t="str">
        <f t="shared" si="6"/>
        <v>A</v>
      </c>
      <c r="M37" s="28">
        <f t="shared" si="7"/>
        <v>89.5</v>
      </c>
      <c r="N37" s="28" t="str">
        <f t="shared" si="8"/>
        <v>A</v>
      </c>
      <c r="O37" s="36">
        <v>4</v>
      </c>
      <c r="P37" s="28" t="str">
        <f t="shared" si="9"/>
        <v>Sangat terampil dalam mengolah makanan modifikasi</v>
      </c>
      <c r="Q37" s="39" t="s">
        <v>8</v>
      </c>
      <c r="R37" s="39" t="s">
        <v>8</v>
      </c>
      <c r="S37" s="18"/>
      <c r="T37" s="1">
        <v>94</v>
      </c>
      <c r="U37" s="1">
        <v>84</v>
      </c>
      <c r="V37" s="1">
        <v>90</v>
      </c>
      <c r="W37" s="1">
        <v>91</v>
      </c>
      <c r="X37" s="1"/>
      <c r="Y37" s="1"/>
      <c r="Z37" s="1"/>
      <c r="AA37" s="1"/>
      <c r="AB37" s="1"/>
      <c r="AC37" s="1"/>
      <c r="AD37" s="1"/>
      <c r="AE37" s="18"/>
      <c r="AF37" s="1">
        <v>92</v>
      </c>
      <c r="AG37" s="1">
        <v>87</v>
      </c>
      <c r="AH37" s="1">
        <v>92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70658</v>
      </c>
      <c r="C38" s="19" t="s">
        <v>180</v>
      </c>
      <c r="D38" s="18"/>
      <c r="E38" s="28">
        <f t="shared" si="0"/>
        <v>95</v>
      </c>
      <c r="F38" s="28" t="str">
        <f t="shared" si="1"/>
        <v>A</v>
      </c>
      <c r="G38" s="28">
        <f t="shared" si="2"/>
        <v>95</v>
      </c>
      <c r="H38" s="28" t="str">
        <f t="shared" si="3"/>
        <v>A</v>
      </c>
      <c r="I38" s="36">
        <v>1</v>
      </c>
      <c r="J38" s="28" t="str">
        <f t="shared" si="4"/>
        <v>Memiliki kemampuan dalam merangkai kerajinan, rekayasa profesi, budidaya unggas petelur, dan pengolahan makanan modifikasi</v>
      </c>
      <c r="K38" s="28">
        <f t="shared" si="5"/>
        <v>86.5</v>
      </c>
      <c r="L38" s="28" t="str">
        <f t="shared" si="6"/>
        <v>A</v>
      </c>
      <c r="M38" s="28">
        <f t="shared" si="7"/>
        <v>86.5</v>
      </c>
      <c r="N38" s="28" t="str">
        <f t="shared" si="8"/>
        <v>A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100</v>
      </c>
      <c r="U38" s="1">
        <v>90</v>
      </c>
      <c r="V38" s="1">
        <v>95</v>
      </c>
      <c r="W38" s="1">
        <v>96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87</v>
      </c>
      <c r="AH38" s="1">
        <v>86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70673</v>
      </c>
      <c r="C39" s="19" t="s">
        <v>181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merangkai kerajinan, rekayasa profesi, dan budidaya unggas petelur serta perlu peningkatan pemahaman mengenai pengolahan makanan modifikasi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2</v>
      </c>
      <c r="P39" s="28" t="str">
        <f t="shared" si="9"/>
        <v>Sangat terampil dalam merekayasa dan merencanakan profesi</v>
      </c>
      <c r="Q39" s="39" t="s">
        <v>8</v>
      </c>
      <c r="R39" s="39" t="s">
        <v>8</v>
      </c>
      <c r="S39" s="18"/>
      <c r="T39" s="1">
        <v>95</v>
      </c>
      <c r="U39" s="1">
        <v>86</v>
      </c>
      <c r="V39" s="1">
        <v>95</v>
      </c>
      <c r="W39" s="1">
        <v>76</v>
      </c>
      <c r="X39" s="1"/>
      <c r="Y39" s="1"/>
      <c r="Z39" s="1"/>
      <c r="AA39" s="1"/>
      <c r="AB39" s="1"/>
      <c r="AC39" s="1"/>
      <c r="AD39" s="1"/>
      <c r="AE39" s="18"/>
      <c r="AF39" s="1">
        <v>93</v>
      </c>
      <c r="AG39" s="1">
        <v>85</v>
      </c>
      <c r="AH39" s="1">
        <v>93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70688</v>
      </c>
      <c r="C40" s="19" t="s">
        <v>182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2</v>
      </c>
      <c r="J40" s="28" t="str">
        <f t="shared" si="4"/>
        <v>Memiliki kemampuan dalam merangkai kerajinan, rekayasa profesi, dan budidaya unggas petelur serta perlu peningkatan pemahaman mengenai pengolahan makanan modifikasi</v>
      </c>
      <c r="K40" s="28">
        <f t="shared" si="5"/>
        <v>84</v>
      </c>
      <c r="L40" s="28" t="str">
        <f t="shared" si="6"/>
        <v>B</v>
      </c>
      <c r="M40" s="28">
        <f t="shared" si="7"/>
        <v>84</v>
      </c>
      <c r="N40" s="28" t="str">
        <f t="shared" si="8"/>
        <v>B</v>
      </c>
      <c r="O40" s="36">
        <v>3</v>
      </c>
      <c r="P40" s="28" t="str">
        <f t="shared" si="9"/>
        <v>Sangat terampil dalam merancang budidaya unggas petelur</v>
      </c>
      <c r="Q40" s="39" t="s">
        <v>8</v>
      </c>
      <c r="R40" s="39" t="s">
        <v>8</v>
      </c>
      <c r="S40" s="18"/>
      <c r="T40" s="1">
        <v>84</v>
      </c>
      <c r="U40" s="1">
        <v>86</v>
      </c>
      <c r="V40" s="1">
        <v>90</v>
      </c>
      <c r="W40" s="1">
        <v>83</v>
      </c>
      <c r="X40" s="1"/>
      <c r="Y40" s="1"/>
      <c r="Z40" s="1"/>
      <c r="AA40" s="1"/>
      <c r="AB40" s="1"/>
      <c r="AC40" s="1"/>
      <c r="AD40" s="1"/>
      <c r="AE40" s="18"/>
      <c r="AF40" s="1">
        <v>83</v>
      </c>
      <c r="AG40" s="1">
        <v>85</v>
      </c>
      <c r="AH40" s="1">
        <v>83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70703</v>
      </c>
      <c r="C41" s="19" t="s">
        <v>183</v>
      </c>
      <c r="D41" s="18"/>
      <c r="E41" s="28">
        <f t="shared" si="0"/>
        <v>83</v>
      </c>
      <c r="F41" s="28" t="str">
        <f t="shared" si="1"/>
        <v>B</v>
      </c>
      <c r="G41" s="28">
        <f t="shared" si="2"/>
        <v>83</v>
      </c>
      <c r="H41" s="28" t="str">
        <f t="shared" si="3"/>
        <v>B</v>
      </c>
      <c r="I41" s="36">
        <v>3</v>
      </c>
      <c r="J41" s="28" t="str">
        <f t="shared" si="4"/>
        <v>Memiliki kemampuan dalam merangkai kerajinan dan rekayasa profesi serta perlu peningkatan pemahaman mengenai budidaya unggas petelur, dan pengolahan makanan modifikasi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4</v>
      </c>
      <c r="P41" s="28" t="str">
        <f t="shared" si="9"/>
        <v>Sangat terampil dalam mengolah makanan modifikasi</v>
      </c>
      <c r="Q41" s="39" t="s">
        <v>8</v>
      </c>
      <c r="R41" s="39" t="s">
        <v>8</v>
      </c>
      <c r="S41" s="18"/>
      <c r="T41" s="1">
        <v>83</v>
      </c>
      <c r="U41" s="1">
        <v>74</v>
      </c>
      <c r="V41" s="1">
        <v>90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89</v>
      </c>
      <c r="AH41" s="1">
        <v>83</v>
      </c>
      <c r="AI41" s="1">
        <v>89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70718</v>
      </c>
      <c r="C42" s="19" t="s">
        <v>184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2</v>
      </c>
      <c r="J42" s="28" t="str">
        <f t="shared" si="4"/>
        <v>Memiliki kemampuan dalam merangkai kerajinan, rekayasa profesi, dan budidaya unggas petelur serta perlu peningkatan pemahaman mengenai pengolahan makanan modifikasi</v>
      </c>
      <c r="K42" s="28">
        <f t="shared" si="5"/>
        <v>87.5</v>
      </c>
      <c r="L42" s="28" t="str">
        <f t="shared" si="6"/>
        <v>A</v>
      </c>
      <c r="M42" s="28">
        <f t="shared" si="7"/>
        <v>87.5</v>
      </c>
      <c r="N42" s="28" t="str">
        <f t="shared" si="8"/>
        <v>A</v>
      </c>
      <c r="O42" s="36">
        <v>2</v>
      </c>
      <c r="P42" s="28" t="str">
        <f t="shared" si="9"/>
        <v>Sangat terampil dalam merekayasa dan merencanakan profesi</v>
      </c>
      <c r="Q42" s="39" t="s">
        <v>8</v>
      </c>
      <c r="R42" s="39" t="s">
        <v>8</v>
      </c>
      <c r="S42" s="18"/>
      <c r="T42" s="1">
        <v>94</v>
      </c>
      <c r="U42" s="1">
        <v>79</v>
      </c>
      <c r="V42" s="1">
        <v>90</v>
      </c>
      <c r="W42" s="1">
        <v>94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90</v>
      </c>
      <c r="AH42" s="1">
        <v>85</v>
      </c>
      <c r="AI42" s="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70733</v>
      </c>
      <c r="C43" s="19" t="s">
        <v>185</v>
      </c>
      <c r="D43" s="18"/>
      <c r="E43" s="28">
        <f t="shared" si="0"/>
        <v>82</v>
      </c>
      <c r="F43" s="28" t="str">
        <f t="shared" si="1"/>
        <v>B</v>
      </c>
      <c r="G43" s="28">
        <f t="shared" si="2"/>
        <v>82</v>
      </c>
      <c r="H43" s="28" t="str">
        <f t="shared" si="3"/>
        <v>B</v>
      </c>
      <c r="I43" s="36">
        <v>3</v>
      </c>
      <c r="J43" s="28" t="str">
        <f t="shared" si="4"/>
        <v>Memiliki kemampuan dalam merangkai kerajinan dan rekayasa profesi serta perlu peningkatan pemahaman mengenai budidaya unggas petelur, dan pengolahan makanan modifikasi</v>
      </c>
      <c r="K43" s="28">
        <f t="shared" si="5"/>
        <v>83.5</v>
      </c>
      <c r="L43" s="28" t="str">
        <f t="shared" si="6"/>
        <v>B</v>
      </c>
      <c r="M43" s="28">
        <f t="shared" si="7"/>
        <v>83.5</v>
      </c>
      <c r="N43" s="28" t="str">
        <f t="shared" si="8"/>
        <v>B</v>
      </c>
      <c r="O43" s="36">
        <v>1</v>
      </c>
      <c r="P43" s="28" t="str">
        <f t="shared" si="9"/>
        <v>Sangat terampil dalam membuat kerajinan</v>
      </c>
      <c r="Q43" s="39" t="s">
        <v>8</v>
      </c>
      <c r="R43" s="39" t="s">
        <v>8</v>
      </c>
      <c r="S43" s="18"/>
      <c r="T43" s="1">
        <v>80</v>
      </c>
      <c r="U43" s="1">
        <v>76</v>
      </c>
      <c r="V43" s="1">
        <v>90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84</v>
      </c>
      <c r="AH43" s="1">
        <v>83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70748</v>
      </c>
      <c r="C44" s="19" t="s">
        <v>186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2</v>
      </c>
      <c r="J44" s="28" t="str">
        <f t="shared" si="4"/>
        <v>Memiliki kemampuan dalam merangkai kerajinan, rekayasa profesi, dan budidaya unggas petelur serta perlu peningkatan pemahaman mengenai pengolahan makanan modifikasi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4</v>
      </c>
      <c r="P44" s="28" t="str">
        <f t="shared" si="9"/>
        <v>Sangat terampil dalam mengolah makanan modifikasi</v>
      </c>
      <c r="Q44" s="39" t="s">
        <v>8</v>
      </c>
      <c r="R44" s="39" t="s">
        <v>8</v>
      </c>
      <c r="S44" s="18"/>
      <c r="T44" s="1">
        <v>86</v>
      </c>
      <c r="U44" s="1">
        <v>79</v>
      </c>
      <c r="V44" s="1">
        <v>100</v>
      </c>
      <c r="W44" s="1">
        <v>91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86</v>
      </c>
      <c r="AH44" s="1">
        <v>88</v>
      </c>
      <c r="AI44" s="1">
        <v>86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70763</v>
      </c>
      <c r="C45" s="19" t="s">
        <v>187</v>
      </c>
      <c r="D45" s="18"/>
      <c r="E45" s="28">
        <f t="shared" si="0"/>
        <v>95</v>
      </c>
      <c r="F45" s="28" t="str">
        <f t="shared" si="1"/>
        <v>A</v>
      </c>
      <c r="G45" s="28">
        <f t="shared" si="2"/>
        <v>95</v>
      </c>
      <c r="H45" s="28" t="str">
        <f t="shared" si="3"/>
        <v>A</v>
      </c>
      <c r="I45" s="36">
        <v>1</v>
      </c>
      <c r="J45" s="28" t="str">
        <f t="shared" si="4"/>
        <v>Memiliki kemampuan dalam merangkai kerajinan, rekayasa profesi, budidaya unggas petelur, dan pengolahan makanan modifikasi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2</v>
      </c>
      <c r="P45" s="28" t="str">
        <f t="shared" si="9"/>
        <v>Sangat terampil dalam merekayasa dan merencanakan profesi</v>
      </c>
      <c r="Q45" s="39" t="s">
        <v>8</v>
      </c>
      <c r="R45" s="39" t="s">
        <v>8</v>
      </c>
      <c r="S45" s="18"/>
      <c r="T45" s="1">
        <v>94</v>
      </c>
      <c r="U45" s="1">
        <v>94</v>
      </c>
      <c r="V45" s="1">
        <v>95</v>
      </c>
      <c r="W45" s="1">
        <v>95</v>
      </c>
      <c r="X45" s="1"/>
      <c r="Y45" s="1"/>
      <c r="Z45" s="1"/>
      <c r="AA45" s="1"/>
      <c r="AB45" s="1"/>
      <c r="AC45" s="1"/>
      <c r="AD45" s="1"/>
      <c r="AE45" s="18"/>
      <c r="AF45" s="1">
        <v>90</v>
      </c>
      <c r="AG45" s="1">
        <v>86</v>
      </c>
      <c r="AH45" s="1">
        <v>90</v>
      </c>
      <c r="AI45" s="1">
        <v>86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70778</v>
      </c>
      <c r="C46" s="19" t="s">
        <v>188</v>
      </c>
      <c r="D46" s="18"/>
      <c r="E46" s="28">
        <f t="shared" si="0"/>
        <v>92</v>
      </c>
      <c r="F46" s="28" t="str">
        <f t="shared" si="1"/>
        <v>A</v>
      </c>
      <c r="G46" s="28">
        <f t="shared" si="2"/>
        <v>92</v>
      </c>
      <c r="H46" s="28" t="str">
        <f t="shared" si="3"/>
        <v>A</v>
      </c>
      <c r="I46" s="36">
        <v>1</v>
      </c>
      <c r="J46" s="28" t="str">
        <f t="shared" si="4"/>
        <v>Memiliki kemampuan dalam merangkai kerajinan, rekayasa profesi, budidaya unggas petelur, dan pengolahan makanan modifikasi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4</v>
      </c>
      <c r="P46" s="28" t="str">
        <f t="shared" si="9"/>
        <v>Sangat terampil dalam mengolah makanan modifikasi</v>
      </c>
      <c r="Q46" s="39" t="s">
        <v>8</v>
      </c>
      <c r="R46" s="39" t="s">
        <v>8</v>
      </c>
      <c r="S46" s="18"/>
      <c r="T46" s="1">
        <v>94</v>
      </c>
      <c r="U46" s="1">
        <v>87</v>
      </c>
      <c r="V46" s="1">
        <v>95</v>
      </c>
      <c r="W46" s="1">
        <v>92</v>
      </c>
      <c r="X46" s="1"/>
      <c r="Y46" s="1"/>
      <c r="Z46" s="1"/>
      <c r="AA46" s="1"/>
      <c r="AB46" s="1"/>
      <c r="AC46" s="1"/>
      <c r="AD46" s="1"/>
      <c r="AE46" s="18"/>
      <c r="AF46" s="1">
        <v>90</v>
      </c>
      <c r="AG46" s="1">
        <v>88</v>
      </c>
      <c r="AH46" s="1">
        <v>90</v>
      </c>
      <c r="AI46" s="1">
        <v>88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70793</v>
      </c>
      <c r="C47" s="19" t="s">
        <v>189</v>
      </c>
      <c r="D47" s="18"/>
      <c r="E47" s="28">
        <f t="shared" si="0"/>
        <v>89</v>
      </c>
      <c r="F47" s="28" t="str">
        <f t="shared" si="1"/>
        <v>A</v>
      </c>
      <c r="G47" s="28">
        <f t="shared" si="2"/>
        <v>89</v>
      </c>
      <c r="H47" s="28" t="str">
        <f t="shared" si="3"/>
        <v>A</v>
      </c>
      <c r="I47" s="36">
        <v>2</v>
      </c>
      <c r="J47" s="28" t="str">
        <f t="shared" si="4"/>
        <v>Memiliki kemampuan dalam merangkai kerajinan, rekayasa profesi, dan budidaya unggas petelur serta perlu peningkatan pemahaman mengenai pengolahan makanan modifikasi</v>
      </c>
      <c r="K47" s="28">
        <f t="shared" si="5"/>
        <v>86</v>
      </c>
      <c r="L47" s="28" t="str">
        <f t="shared" si="6"/>
        <v>A</v>
      </c>
      <c r="M47" s="28">
        <f t="shared" si="7"/>
        <v>86</v>
      </c>
      <c r="N47" s="28" t="str">
        <f t="shared" si="8"/>
        <v>A</v>
      </c>
      <c r="O47" s="36">
        <v>1</v>
      </c>
      <c r="P47" s="28" t="str">
        <f t="shared" si="9"/>
        <v>Sangat terampil dalam membuat kerajinan</v>
      </c>
      <c r="Q47" s="39" t="s">
        <v>8</v>
      </c>
      <c r="R47" s="39" t="s">
        <v>8</v>
      </c>
      <c r="S47" s="18"/>
      <c r="T47" s="1">
        <v>93</v>
      </c>
      <c r="U47" s="1">
        <v>89</v>
      </c>
      <c r="V47" s="1">
        <v>85</v>
      </c>
      <c r="W47" s="1">
        <v>90</v>
      </c>
      <c r="X47" s="1"/>
      <c r="Y47" s="1"/>
      <c r="Z47" s="1"/>
      <c r="AA47" s="1"/>
      <c r="AB47" s="1"/>
      <c r="AC47" s="1"/>
      <c r="AD47" s="1"/>
      <c r="AE47" s="18"/>
      <c r="AF47" s="1">
        <v>84</v>
      </c>
      <c r="AG47" s="1">
        <v>88</v>
      </c>
      <c r="AH47" s="1">
        <v>84</v>
      </c>
      <c r="AI47" s="1">
        <v>88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89.378378378378372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7" activePane="bottomRight" state="frozen"/>
      <selection pane="topRight"/>
      <selection pane="bottomLeft"/>
      <selection pane="bottomRight" activeCell="C20" sqref="C2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3.7109375" customWidth="1"/>
    <col min="18" max="18" width="2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190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176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70838</v>
      </c>
      <c r="C11" s="19" t="s">
        <v>191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dan budidaya unggas petelur serta perlu peningkatan pemahaman mengenai pengolahan makanan modifikasi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membuat kerajinan</v>
      </c>
      <c r="Q11" s="39" t="s">
        <v>8</v>
      </c>
      <c r="R11" s="39" t="s">
        <v>8</v>
      </c>
      <c r="S11" s="18"/>
      <c r="T11" s="1">
        <v>90</v>
      </c>
      <c r="U11" s="1">
        <v>79</v>
      </c>
      <c r="V11" s="1">
        <v>85</v>
      </c>
      <c r="W11" s="1">
        <v>93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85</v>
      </c>
      <c r="AH11" s="1">
        <v>81</v>
      </c>
      <c r="AI11" s="1">
        <v>85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70853</v>
      </c>
      <c r="C12" s="19" t="s">
        <v>192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2</v>
      </c>
      <c r="J12" s="28" t="str">
        <f t="shared" si="4"/>
        <v>Memiliki kemampuan dalam merangkai kerajinan, rekayasa profesi, dan budidaya unggas petelur serta perlu peningkatan pemahaman mengenai pengolahan makanan modifikasi</v>
      </c>
      <c r="K12" s="28">
        <f t="shared" si="5"/>
        <v>84</v>
      </c>
      <c r="L12" s="28" t="str">
        <f t="shared" si="6"/>
        <v>B</v>
      </c>
      <c r="M12" s="28">
        <f t="shared" si="7"/>
        <v>84</v>
      </c>
      <c r="N12" s="28" t="str">
        <f t="shared" si="8"/>
        <v>B</v>
      </c>
      <c r="O12" s="36">
        <v>3</v>
      </c>
      <c r="P12" s="28" t="str">
        <f t="shared" si="9"/>
        <v>Sangat terampil dalam merancang budidaya unggas petelur</v>
      </c>
      <c r="Q12" s="39" t="s">
        <v>8</v>
      </c>
      <c r="R12" s="39" t="s">
        <v>8</v>
      </c>
      <c r="S12" s="18"/>
      <c r="T12" s="1">
        <v>100</v>
      </c>
      <c r="U12" s="1">
        <v>70</v>
      </c>
      <c r="V12" s="1">
        <v>85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83</v>
      </c>
      <c r="AG12" s="1">
        <v>85</v>
      </c>
      <c r="AH12" s="1">
        <v>83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70868</v>
      </c>
      <c r="C13" s="19" t="s">
        <v>193</v>
      </c>
      <c r="D13" s="18"/>
      <c r="E13" s="28">
        <f t="shared" si="0"/>
        <v>85</v>
      </c>
      <c r="F13" s="28" t="str">
        <f t="shared" si="1"/>
        <v>A</v>
      </c>
      <c r="G13" s="28">
        <f t="shared" si="2"/>
        <v>85</v>
      </c>
      <c r="H13" s="28" t="str">
        <f t="shared" si="3"/>
        <v>A</v>
      </c>
      <c r="I13" s="36">
        <v>3</v>
      </c>
      <c r="J13" s="28" t="str">
        <f t="shared" si="4"/>
        <v>Memiliki kemampuan dalam merangkai kerajinan dan rekayasa profesi serta perlu peningkatan pemahaman mengenai budidaya unggas petelur, dan pengolahan makanan modifikasi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4</v>
      </c>
      <c r="P13" s="28" t="str">
        <f t="shared" si="9"/>
        <v>Sangat terampil dalam mengolah makanan modifikasi</v>
      </c>
      <c r="Q13" s="39" t="s">
        <v>8</v>
      </c>
      <c r="R13" s="39" t="s">
        <v>8</v>
      </c>
      <c r="S13" s="18"/>
      <c r="T13" s="1">
        <v>88</v>
      </c>
      <c r="U13" s="1">
        <v>74</v>
      </c>
      <c r="V13" s="1">
        <v>85</v>
      </c>
      <c r="W13" s="1">
        <v>92</v>
      </c>
      <c r="X13" s="1"/>
      <c r="Y13" s="1"/>
      <c r="Z13" s="1"/>
      <c r="AA13" s="1"/>
      <c r="AB13" s="1"/>
      <c r="AC13" s="1"/>
      <c r="AD13" s="1"/>
      <c r="AE13" s="18"/>
      <c r="AF13" s="1">
        <v>81</v>
      </c>
      <c r="AG13" s="1">
        <v>85</v>
      </c>
      <c r="AH13" s="1">
        <v>81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22481</v>
      </c>
      <c r="FK13" s="77">
        <v>22491</v>
      </c>
    </row>
    <row r="14" spans="1:167" x14ac:dyDescent="0.25">
      <c r="A14" s="19">
        <v>4</v>
      </c>
      <c r="B14" s="19">
        <v>70883</v>
      </c>
      <c r="C14" s="19" t="s">
        <v>194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profesi, dan budidaya unggas petelur serta perlu peningkatan pemahaman mengenai pengolahan makanan modifikasi</v>
      </c>
      <c r="K14" s="28">
        <f t="shared" si="5"/>
        <v>84.5</v>
      </c>
      <c r="L14" s="28" t="str">
        <f t="shared" si="6"/>
        <v>A</v>
      </c>
      <c r="M14" s="28">
        <f t="shared" si="7"/>
        <v>84.5</v>
      </c>
      <c r="N14" s="28" t="str">
        <f t="shared" si="8"/>
        <v>A</v>
      </c>
      <c r="O14" s="36">
        <v>2</v>
      </c>
      <c r="P14" s="28" t="str">
        <f t="shared" si="9"/>
        <v>Sangat terampil dalam merekayasa dan merencanakan profesi</v>
      </c>
      <c r="Q14" s="39" t="s">
        <v>8</v>
      </c>
      <c r="R14" s="39" t="s">
        <v>8</v>
      </c>
      <c r="S14" s="18"/>
      <c r="T14" s="1">
        <v>95</v>
      </c>
      <c r="U14" s="1">
        <v>82</v>
      </c>
      <c r="V14" s="1">
        <v>86</v>
      </c>
      <c r="W14" s="1">
        <v>93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85</v>
      </c>
      <c r="AH14" s="1">
        <v>84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70898</v>
      </c>
      <c r="C15" s="19" t="s">
        <v>195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2</v>
      </c>
      <c r="J15" s="28" t="str">
        <f t="shared" si="4"/>
        <v>Memiliki kemampuan dalam merangkai kerajinan, rekayasa profesi, dan budidaya unggas petelur serta perlu peningkatan pemahaman mengenai pengolahan makanan modifikasi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1</v>
      </c>
      <c r="P15" s="28" t="str">
        <f t="shared" si="9"/>
        <v>Sangat terampil dalam membuat kerajinan</v>
      </c>
      <c r="Q15" s="39" t="s">
        <v>8</v>
      </c>
      <c r="R15" s="39" t="s">
        <v>8</v>
      </c>
      <c r="S15" s="18"/>
      <c r="T15" s="1">
        <v>94</v>
      </c>
      <c r="U15" s="1">
        <v>83</v>
      </c>
      <c r="V15" s="1">
        <v>85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82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22482</v>
      </c>
      <c r="FK15" s="77">
        <v>22492</v>
      </c>
    </row>
    <row r="16" spans="1:167" x14ac:dyDescent="0.25">
      <c r="A16" s="19">
        <v>6</v>
      </c>
      <c r="B16" s="19">
        <v>70913</v>
      </c>
      <c r="C16" s="19" t="s">
        <v>196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2</v>
      </c>
      <c r="J16" s="28" t="str">
        <f t="shared" si="4"/>
        <v>Memiliki kemampuan dalam merangkai kerajinan, rekayasa profesi, dan budidaya unggas petelur serta perlu peningkatan pemahaman mengenai pengolahan makanan modifikasi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3</v>
      </c>
      <c r="P16" s="28" t="str">
        <f t="shared" si="9"/>
        <v>Sangat terampil dalam merancang budidaya unggas petelur</v>
      </c>
      <c r="Q16" s="39" t="s">
        <v>8</v>
      </c>
      <c r="R16" s="39" t="s">
        <v>8</v>
      </c>
      <c r="S16" s="18"/>
      <c r="T16" s="1">
        <v>100</v>
      </c>
      <c r="U16" s="1">
        <v>83</v>
      </c>
      <c r="V16" s="1">
        <v>85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83</v>
      </c>
      <c r="AG16" s="1">
        <v>85</v>
      </c>
      <c r="AH16" s="1">
        <v>83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70928</v>
      </c>
      <c r="C17" s="19" t="s">
        <v>197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3</v>
      </c>
      <c r="J17" s="28" t="str">
        <f t="shared" si="4"/>
        <v>Memiliki kemampuan dalam merangkai kerajinan dan rekayasa profesi serta perlu peningkatan pemahaman mengenai budidaya unggas petelur, dan pengolahan makanan modifikasi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4</v>
      </c>
      <c r="P17" s="28" t="str">
        <f t="shared" si="9"/>
        <v>Sangat terampil dalam mengolah makanan modifikasi</v>
      </c>
      <c r="Q17" s="39" t="s">
        <v>8</v>
      </c>
      <c r="R17" s="39" t="s">
        <v>8</v>
      </c>
      <c r="S17" s="18"/>
      <c r="T17" s="1">
        <v>82</v>
      </c>
      <c r="U17" s="1">
        <v>74</v>
      </c>
      <c r="V17" s="1">
        <v>86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22483</v>
      </c>
      <c r="FK17" s="77">
        <v>22493</v>
      </c>
    </row>
    <row r="18" spans="1:167" x14ac:dyDescent="0.25">
      <c r="A18" s="19">
        <v>8</v>
      </c>
      <c r="B18" s="19">
        <v>70943</v>
      </c>
      <c r="C18" s="19" t="s">
        <v>198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2</v>
      </c>
      <c r="J18" s="28" t="str">
        <f t="shared" si="4"/>
        <v>Memiliki kemampuan dalam merangkai kerajinan, rekayasa profesi, dan budidaya unggas petelur serta perlu peningkatan pemahaman mengenai pengolahan makanan modifikasi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3</v>
      </c>
      <c r="P18" s="28" t="str">
        <f t="shared" si="9"/>
        <v>Sangat terampil dalam merancang budidaya unggas petelur</v>
      </c>
      <c r="Q18" s="39" t="s">
        <v>8</v>
      </c>
      <c r="R18" s="39" t="s">
        <v>8</v>
      </c>
      <c r="S18" s="18"/>
      <c r="T18" s="1">
        <v>77</v>
      </c>
      <c r="U18" s="1">
        <v>97</v>
      </c>
      <c r="V18" s="1">
        <v>85</v>
      </c>
      <c r="W18" s="1">
        <v>93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70958</v>
      </c>
      <c r="C19" s="19" t="s">
        <v>199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dalam merangkai kerajinan dan rekayasa profesi serta perlu peningkatan pemahaman mengenai budidaya unggas petelur, dan pengolahan makanan modifikasi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1</v>
      </c>
      <c r="P19" s="28" t="str">
        <f t="shared" si="9"/>
        <v>Sangat terampil dalam membuat kerajinan</v>
      </c>
      <c r="Q19" s="39" t="s">
        <v>8</v>
      </c>
      <c r="R19" s="39" t="s">
        <v>8</v>
      </c>
      <c r="S19" s="18"/>
      <c r="T19" s="1">
        <v>100</v>
      </c>
      <c r="U19" s="1">
        <v>70</v>
      </c>
      <c r="V19" s="1">
        <v>85</v>
      </c>
      <c r="W19" s="1">
        <v>78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85</v>
      </c>
      <c r="AH19" s="1">
        <v>82</v>
      </c>
      <c r="AI19" s="1">
        <v>85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22484</v>
      </c>
      <c r="FK19" s="77">
        <v>22494</v>
      </c>
    </row>
    <row r="20" spans="1:167" x14ac:dyDescent="0.25">
      <c r="A20" s="19">
        <v>10</v>
      </c>
      <c r="B20" s="19">
        <v>70973</v>
      </c>
      <c r="C20" s="19" t="s">
        <v>200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3</v>
      </c>
      <c r="J20" s="28" t="str">
        <f t="shared" si="4"/>
        <v>Memiliki kemampuan dalam merangkai kerajinan dan rekayasa profesi serta perlu peningkatan pemahaman mengenai budidaya unggas petelur, dan pengolahan makanan modifikasi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2</v>
      </c>
      <c r="P20" s="28" t="str">
        <f t="shared" si="9"/>
        <v>Sangat terampil dalam merekayasa dan merencanakan profesi</v>
      </c>
      <c r="Q20" s="39" t="s">
        <v>8</v>
      </c>
      <c r="R20" s="39" t="s">
        <v>8</v>
      </c>
      <c r="S20" s="18"/>
      <c r="T20" s="1">
        <v>82</v>
      </c>
      <c r="U20" s="1">
        <v>88</v>
      </c>
      <c r="V20" s="1">
        <v>88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70988</v>
      </c>
      <c r="C21" s="19" t="s">
        <v>201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3</v>
      </c>
      <c r="J21" s="28" t="str">
        <f t="shared" si="4"/>
        <v>Memiliki kemampuan dalam merangkai kerajinan dan rekayasa profesi serta perlu peningkatan pemahaman mengenai budidaya unggas petelur, dan pengolahan makanan modifikasi</v>
      </c>
      <c r="K21" s="28">
        <f t="shared" si="5"/>
        <v>83</v>
      </c>
      <c r="L21" s="28" t="str">
        <f t="shared" si="6"/>
        <v>B</v>
      </c>
      <c r="M21" s="28">
        <f t="shared" si="7"/>
        <v>83</v>
      </c>
      <c r="N21" s="28" t="str">
        <f t="shared" si="8"/>
        <v>B</v>
      </c>
      <c r="O21" s="36">
        <v>4</v>
      </c>
      <c r="P21" s="28" t="str">
        <f t="shared" si="9"/>
        <v>Sangat terampil dalam mengolah makanan modifikasi</v>
      </c>
      <c r="Q21" s="39" t="s">
        <v>8</v>
      </c>
      <c r="R21" s="39" t="s">
        <v>8</v>
      </c>
      <c r="S21" s="18"/>
      <c r="T21" s="1">
        <v>86</v>
      </c>
      <c r="U21" s="1">
        <v>87</v>
      </c>
      <c r="V21" s="1">
        <v>85</v>
      </c>
      <c r="W21" s="1">
        <v>91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85</v>
      </c>
      <c r="AH21" s="1">
        <v>81</v>
      </c>
      <c r="AI21" s="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22485</v>
      </c>
      <c r="FK21" s="77">
        <v>22495</v>
      </c>
    </row>
    <row r="22" spans="1:167" x14ac:dyDescent="0.25">
      <c r="A22" s="19">
        <v>12</v>
      </c>
      <c r="B22" s="19">
        <v>71003</v>
      </c>
      <c r="C22" s="19" t="s">
        <v>202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3</v>
      </c>
      <c r="J22" s="28" t="str">
        <f t="shared" si="4"/>
        <v>Memiliki kemampuan dalam merangkai kerajinan dan rekayasa profesi serta perlu peningkatan pemahaman mengenai budidaya unggas petelur, dan pengolahan makanan modifikasi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3</v>
      </c>
      <c r="P22" s="28" t="str">
        <f t="shared" si="9"/>
        <v>Sangat terampil dalam merancang budidaya unggas petelur</v>
      </c>
      <c r="Q22" s="39" t="s">
        <v>8</v>
      </c>
      <c r="R22" s="39" t="s">
        <v>8</v>
      </c>
      <c r="S22" s="18"/>
      <c r="T22" s="1">
        <v>77</v>
      </c>
      <c r="U22" s="1">
        <v>87</v>
      </c>
      <c r="V22" s="1">
        <v>85</v>
      </c>
      <c r="W22" s="1">
        <v>93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85</v>
      </c>
      <c r="AH22" s="1">
        <v>86</v>
      </c>
      <c r="AI22" s="1">
        <v>85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71018</v>
      </c>
      <c r="C23" s="19" t="s">
        <v>203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3</v>
      </c>
      <c r="J23" s="28" t="str">
        <f t="shared" si="4"/>
        <v>Memiliki kemampuan dalam merangkai kerajinan dan rekayasa profesi serta perlu peningkatan pemahaman mengenai budidaya unggas petelur, dan pengolahan makanan modifikasi</v>
      </c>
      <c r="K23" s="28">
        <f t="shared" si="5"/>
        <v>84.5</v>
      </c>
      <c r="L23" s="28" t="str">
        <f t="shared" si="6"/>
        <v>A</v>
      </c>
      <c r="M23" s="28">
        <f t="shared" si="7"/>
        <v>84.5</v>
      </c>
      <c r="N23" s="28" t="str">
        <f t="shared" si="8"/>
        <v>A</v>
      </c>
      <c r="O23" s="36">
        <v>1</v>
      </c>
      <c r="P23" s="28" t="str">
        <f t="shared" si="9"/>
        <v>Sangat terampil dalam membuat kerajinan</v>
      </c>
      <c r="Q23" s="39" t="s">
        <v>8</v>
      </c>
      <c r="R23" s="39" t="s">
        <v>8</v>
      </c>
      <c r="S23" s="18"/>
      <c r="T23" s="1">
        <v>94</v>
      </c>
      <c r="U23" s="1">
        <v>70</v>
      </c>
      <c r="V23" s="1">
        <v>86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84</v>
      </c>
      <c r="AG23" s="1">
        <v>85</v>
      </c>
      <c r="AH23" s="1">
        <v>84</v>
      </c>
      <c r="AI23" s="1">
        <v>85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22486</v>
      </c>
      <c r="FK23" s="77">
        <v>22496</v>
      </c>
    </row>
    <row r="24" spans="1:167" x14ac:dyDescent="0.25">
      <c r="A24" s="19">
        <v>14</v>
      </c>
      <c r="B24" s="19">
        <v>71033</v>
      </c>
      <c r="C24" s="19" t="s">
        <v>204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2</v>
      </c>
      <c r="J24" s="28" t="str">
        <f t="shared" si="4"/>
        <v>Memiliki kemampuan dalam merangkai kerajinan, rekayasa profesi, dan budidaya unggas petelur serta perlu peningkatan pemahaman mengenai pengolahan makanan modifikasi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dalam merekayasa dan merencanakan profesi</v>
      </c>
      <c r="Q24" s="39" t="s">
        <v>8</v>
      </c>
      <c r="R24" s="39" t="s">
        <v>8</v>
      </c>
      <c r="S24" s="18"/>
      <c r="T24" s="1">
        <v>95</v>
      </c>
      <c r="U24" s="1">
        <v>70</v>
      </c>
      <c r="V24" s="1">
        <v>85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82</v>
      </c>
      <c r="AG24" s="1">
        <v>85</v>
      </c>
      <c r="AH24" s="1">
        <v>82</v>
      </c>
      <c r="AI24" s="1">
        <v>85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71048</v>
      </c>
      <c r="C25" s="19" t="s">
        <v>205</v>
      </c>
      <c r="D25" s="18"/>
      <c r="E25" s="28">
        <f t="shared" si="0"/>
        <v>88</v>
      </c>
      <c r="F25" s="28" t="str">
        <f t="shared" si="1"/>
        <v>A</v>
      </c>
      <c r="G25" s="28">
        <f t="shared" si="2"/>
        <v>88</v>
      </c>
      <c r="H25" s="28" t="str">
        <f t="shared" si="3"/>
        <v>A</v>
      </c>
      <c r="I25" s="36">
        <v>2</v>
      </c>
      <c r="J25" s="28" t="str">
        <f t="shared" si="4"/>
        <v>Memiliki kemampuan dalam merangkai kerajinan, rekayasa profesi, dan budidaya unggas petelur serta perlu peningkatan pemahaman mengenai pengolahan makanan modifikasi</v>
      </c>
      <c r="K25" s="28">
        <f t="shared" si="5"/>
        <v>84.5</v>
      </c>
      <c r="L25" s="28" t="str">
        <f t="shared" si="6"/>
        <v>A</v>
      </c>
      <c r="M25" s="28">
        <f t="shared" si="7"/>
        <v>84.5</v>
      </c>
      <c r="N25" s="28" t="str">
        <f t="shared" si="8"/>
        <v>A</v>
      </c>
      <c r="O25" s="36">
        <v>4</v>
      </c>
      <c r="P25" s="28" t="str">
        <f t="shared" si="9"/>
        <v>Sangat terampil dalam mengolah makanan modifikasi</v>
      </c>
      <c r="Q25" s="39" t="s">
        <v>8</v>
      </c>
      <c r="R25" s="39" t="s">
        <v>8</v>
      </c>
      <c r="S25" s="18"/>
      <c r="T25" s="1">
        <v>95</v>
      </c>
      <c r="U25" s="1">
        <v>78</v>
      </c>
      <c r="V25" s="1">
        <v>85</v>
      </c>
      <c r="W25" s="1">
        <v>94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85</v>
      </c>
      <c r="AH25" s="1">
        <v>84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22487</v>
      </c>
      <c r="FK25" s="77">
        <v>22497</v>
      </c>
    </row>
    <row r="26" spans="1:167" x14ac:dyDescent="0.25">
      <c r="A26" s="19">
        <v>16</v>
      </c>
      <c r="B26" s="19">
        <v>71063</v>
      </c>
      <c r="C26" s="19" t="s">
        <v>206</v>
      </c>
      <c r="D26" s="18"/>
      <c r="E26" s="28">
        <f t="shared" si="0"/>
        <v>91</v>
      </c>
      <c r="F26" s="28" t="str">
        <f t="shared" si="1"/>
        <v>A</v>
      </c>
      <c r="G26" s="28">
        <f t="shared" si="2"/>
        <v>91</v>
      </c>
      <c r="H26" s="28" t="str">
        <f t="shared" si="3"/>
        <v>A</v>
      </c>
      <c r="I26" s="36">
        <v>1</v>
      </c>
      <c r="J26" s="28" t="str">
        <f t="shared" si="4"/>
        <v>Memiliki kemampuan dalam merangkai kerajinan, rekayasa profesi, budidaya unggas petelur, dan pengolahan makanan modifikasi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3</v>
      </c>
      <c r="P26" s="28" t="str">
        <f t="shared" si="9"/>
        <v>Sangat terampil dalam merancang budidaya unggas petelur</v>
      </c>
      <c r="Q26" s="39" t="s">
        <v>8</v>
      </c>
      <c r="R26" s="39" t="s">
        <v>8</v>
      </c>
      <c r="S26" s="18"/>
      <c r="T26" s="1">
        <v>95</v>
      </c>
      <c r="U26" s="1">
        <v>89</v>
      </c>
      <c r="V26" s="1">
        <v>86</v>
      </c>
      <c r="W26" s="1">
        <v>95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71078</v>
      </c>
      <c r="C27" s="19" t="s">
        <v>207</v>
      </c>
      <c r="D27" s="18"/>
      <c r="E27" s="28">
        <f t="shared" si="0"/>
        <v>82</v>
      </c>
      <c r="F27" s="28" t="str">
        <f t="shared" si="1"/>
        <v>B</v>
      </c>
      <c r="G27" s="28">
        <f t="shared" si="2"/>
        <v>82</v>
      </c>
      <c r="H27" s="28" t="str">
        <f t="shared" si="3"/>
        <v>B</v>
      </c>
      <c r="I27" s="36">
        <v>3</v>
      </c>
      <c r="J27" s="28" t="str">
        <f t="shared" si="4"/>
        <v>Memiliki kemampuan dalam merangkai kerajinan dan rekayasa profesi serta perlu peningkatan pemahaman mengenai budidaya unggas petelur, dan pengolahan makanan modifikasi</v>
      </c>
      <c r="K27" s="28">
        <f t="shared" si="5"/>
        <v>84.5</v>
      </c>
      <c r="L27" s="28" t="str">
        <f t="shared" si="6"/>
        <v>A</v>
      </c>
      <c r="M27" s="28">
        <f t="shared" si="7"/>
        <v>84.5</v>
      </c>
      <c r="N27" s="28" t="str">
        <f t="shared" si="8"/>
        <v>A</v>
      </c>
      <c r="O27" s="36">
        <v>2</v>
      </c>
      <c r="P27" s="28" t="str">
        <f t="shared" si="9"/>
        <v>Sangat terampil dalam merekayasa dan merencanakan profesi</v>
      </c>
      <c r="Q27" s="39" t="s">
        <v>8</v>
      </c>
      <c r="R27" s="39" t="s">
        <v>8</v>
      </c>
      <c r="S27" s="18"/>
      <c r="T27" s="1">
        <v>83</v>
      </c>
      <c r="U27" s="1">
        <v>70</v>
      </c>
      <c r="V27" s="1">
        <v>85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85</v>
      </c>
      <c r="AH27" s="1">
        <v>84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22488</v>
      </c>
      <c r="FK27" s="77">
        <v>22498</v>
      </c>
    </row>
    <row r="28" spans="1:167" x14ac:dyDescent="0.25">
      <c r="A28" s="19">
        <v>18</v>
      </c>
      <c r="B28" s="19">
        <v>71093</v>
      </c>
      <c r="C28" s="19" t="s">
        <v>208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2</v>
      </c>
      <c r="J28" s="28" t="str">
        <f t="shared" si="4"/>
        <v>Memiliki kemampuan dalam merangkai kerajinan, rekayasa profesi, dan budidaya unggas petelur serta perlu peningkatan pemahaman mengenai pengolahan makanan modifikasi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3</v>
      </c>
      <c r="P28" s="28" t="str">
        <f t="shared" si="9"/>
        <v>Sangat terampil dalam merancang budidaya unggas petelur</v>
      </c>
      <c r="Q28" s="39" t="s">
        <v>8</v>
      </c>
      <c r="R28" s="39" t="s">
        <v>8</v>
      </c>
      <c r="S28" s="18"/>
      <c r="T28" s="1">
        <v>95</v>
      </c>
      <c r="U28" s="1">
        <v>80</v>
      </c>
      <c r="V28" s="1">
        <v>85</v>
      </c>
      <c r="W28" s="1">
        <v>94</v>
      </c>
      <c r="X28" s="1"/>
      <c r="Y28" s="1"/>
      <c r="Z28" s="1"/>
      <c r="AA28" s="1"/>
      <c r="AB28" s="1"/>
      <c r="AC28" s="1"/>
      <c r="AD28" s="1"/>
      <c r="AE28" s="18"/>
      <c r="AF28" s="1">
        <v>81</v>
      </c>
      <c r="AG28" s="1">
        <v>85</v>
      </c>
      <c r="AH28" s="1">
        <v>81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71108</v>
      </c>
      <c r="C29" s="19" t="s">
        <v>209</v>
      </c>
      <c r="D29" s="18"/>
      <c r="E29" s="28">
        <f t="shared" si="0"/>
        <v>90</v>
      </c>
      <c r="F29" s="28" t="str">
        <f t="shared" si="1"/>
        <v>A</v>
      </c>
      <c r="G29" s="28">
        <f t="shared" si="2"/>
        <v>90</v>
      </c>
      <c r="H29" s="28" t="str">
        <f t="shared" si="3"/>
        <v>A</v>
      </c>
      <c r="I29" s="36">
        <v>3</v>
      </c>
      <c r="J29" s="28" t="str">
        <f t="shared" si="4"/>
        <v>Memiliki kemampuan dalam merangkai kerajinan dan rekayasa profesi serta perlu peningkatan pemahaman mengenai budidaya unggas petelur, dan pengolahan makanan modifikasi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4</v>
      </c>
      <c r="P29" s="28" t="str">
        <f t="shared" si="9"/>
        <v>Sangat terampil dalam mengolah makanan modifikasi</v>
      </c>
      <c r="Q29" s="39" t="s">
        <v>8</v>
      </c>
      <c r="R29" s="39" t="s">
        <v>8</v>
      </c>
      <c r="S29" s="18"/>
      <c r="T29" s="1">
        <v>90</v>
      </c>
      <c r="U29" s="1">
        <v>90</v>
      </c>
      <c r="V29" s="1">
        <v>92</v>
      </c>
      <c r="W29" s="1">
        <v>87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84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22489</v>
      </c>
      <c r="FK29" s="77">
        <v>22499</v>
      </c>
    </row>
    <row r="30" spans="1:167" x14ac:dyDescent="0.25">
      <c r="A30" s="19">
        <v>20</v>
      </c>
      <c r="B30" s="19">
        <v>74633</v>
      </c>
      <c r="C30" s="19" t="s">
        <v>210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3</v>
      </c>
      <c r="J30" s="28" t="str">
        <f t="shared" si="4"/>
        <v>Memiliki kemampuan dalam merangkai kerajinan dan rekayasa profesi serta perlu peningkatan pemahaman mengenai budidaya unggas petelur, dan pengolahan makanan modifikasi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3</v>
      </c>
      <c r="P30" s="28" t="str">
        <f t="shared" si="9"/>
        <v>Sangat terampil dalam merancang budidaya unggas petelur</v>
      </c>
      <c r="Q30" s="39" t="s">
        <v>8</v>
      </c>
      <c r="R30" s="39" t="s">
        <v>8</v>
      </c>
      <c r="S30" s="18"/>
      <c r="T30" s="1">
        <v>84</v>
      </c>
      <c r="U30" s="1">
        <v>78</v>
      </c>
      <c r="V30" s="1">
        <v>85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71123</v>
      </c>
      <c r="C31" s="19" t="s">
        <v>211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3</v>
      </c>
      <c r="J31" s="28" t="str">
        <f t="shared" si="4"/>
        <v>Memiliki kemampuan dalam merangkai kerajinan dan rekayasa profesi serta perlu peningkatan pemahaman mengenai budidaya unggas petelur, dan pengolahan makanan modifikasi</v>
      </c>
      <c r="K31" s="28">
        <f t="shared" si="5"/>
        <v>84.5</v>
      </c>
      <c r="L31" s="28" t="str">
        <f t="shared" si="6"/>
        <v>A</v>
      </c>
      <c r="M31" s="28">
        <f t="shared" si="7"/>
        <v>84.5</v>
      </c>
      <c r="N31" s="28" t="str">
        <f t="shared" si="8"/>
        <v>A</v>
      </c>
      <c r="O31" s="36">
        <v>2</v>
      </c>
      <c r="P31" s="28" t="str">
        <f t="shared" si="9"/>
        <v>Sangat terampil dalam merekayasa dan merencanakan profesi</v>
      </c>
      <c r="Q31" s="39" t="s">
        <v>8</v>
      </c>
      <c r="R31" s="39" t="s">
        <v>8</v>
      </c>
      <c r="S31" s="18"/>
      <c r="T31" s="1">
        <v>95</v>
      </c>
      <c r="U31" s="1">
        <v>70</v>
      </c>
      <c r="V31" s="1">
        <v>85</v>
      </c>
      <c r="W31" s="1">
        <v>87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85</v>
      </c>
      <c r="AH31" s="1">
        <v>84</v>
      </c>
      <c r="AI31" s="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22490</v>
      </c>
      <c r="FK31" s="77">
        <v>22500</v>
      </c>
    </row>
    <row r="32" spans="1:167" x14ac:dyDescent="0.25">
      <c r="A32" s="19">
        <v>22</v>
      </c>
      <c r="B32" s="19">
        <v>71138</v>
      </c>
      <c r="C32" s="19" t="s">
        <v>212</v>
      </c>
      <c r="D32" s="18"/>
      <c r="E32" s="28">
        <f t="shared" si="0"/>
        <v>86</v>
      </c>
      <c r="F32" s="28" t="str">
        <f t="shared" si="1"/>
        <v>A</v>
      </c>
      <c r="G32" s="28">
        <f t="shared" si="2"/>
        <v>86</v>
      </c>
      <c r="H32" s="28" t="str">
        <f t="shared" si="3"/>
        <v>A</v>
      </c>
      <c r="I32" s="36">
        <v>2</v>
      </c>
      <c r="J32" s="28" t="str">
        <f t="shared" si="4"/>
        <v>Memiliki kemampuan dalam merangkai kerajinan, rekayasa profesi, dan budidaya unggas petelur serta perlu peningkatan pemahaman mengenai pengolahan makanan modifikasi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3</v>
      </c>
      <c r="P32" s="28" t="str">
        <f t="shared" si="9"/>
        <v>Sangat terampil dalam merancang budidaya unggas petelur</v>
      </c>
      <c r="Q32" s="39" t="s">
        <v>8</v>
      </c>
      <c r="R32" s="39" t="s">
        <v>8</v>
      </c>
      <c r="S32" s="18"/>
      <c r="T32" s="1">
        <v>80</v>
      </c>
      <c r="U32" s="1">
        <v>85</v>
      </c>
      <c r="V32" s="1">
        <v>86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82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71153</v>
      </c>
      <c r="C33" s="19" t="s">
        <v>213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3</v>
      </c>
      <c r="J33" s="28" t="str">
        <f t="shared" si="4"/>
        <v>Memiliki kemampuan dalam merangkai kerajinan dan rekayasa profesi serta perlu peningkatan pemahaman mengenai budidaya unggas petelur, dan pengolahan makanan modifikasi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3</v>
      </c>
      <c r="P33" s="28" t="str">
        <f t="shared" si="9"/>
        <v>Sangat terampil dalam merancang budidaya unggas petelur</v>
      </c>
      <c r="Q33" s="39" t="s">
        <v>8</v>
      </c>
      <c r="R33" s="39" t="s">
        <v>8</v>
      </c>
      <c r="S33" s="18"/>
      <c r="T33" s="1">
        <v>80</v>
      </c>
      <c r="U33" s="1">
        <v>86</v>
      </c>
      <c r="V33" s="1">
        <v>85</v>
      </c>
      <c r="W33" s="1">
        <v>87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85</v>
      </c>
      <c r="AH33" s="1">
        <v>85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71168</v>
      </c>
      <c r="C34" s="19" t="s">
        <v>214</v>
      </c>
      <c r="D34" s="18"/>
      <c r="E34" s="28">
        <f t="shared" si="0"/>
        <v>91</v>
      </c>
      <c r="F34" s="28" t="str">
        <f t="shared" si="1"/>
        <v>A</v>
      </c>
      <c r="G34" s="28">
        <f t="shared" si="2"/>
        <v>91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profesi, budidaya unggas petelur, dan pengolahan makanan modifikasi</v>
      </c>
      <c r="K34" s="28">
        <f t="shared" si="5"/>
        <v>83</v>
      </c>
      <c r="L34" s="28" t="str">
        <f t="shared" si="6"/>
        <v>B</v>
      </c>
      <c r="M34" s="28">
        <f t="shared" si="7"/>
        <v>83</v>
      </c>
      <c r="N34" s="28" t="str">
        <f t="shared" si="8"/>
        <v>B</v>
      </c>
      <c r="O34" s="36">
        <v>4</v>
      </c>
      <c r="P34" s="28" t="str">
        <f t="shared" si="9"/>
        <v>Sangat terampil dalam mengolah makanan modifikasi</v>
      </c>
      <c r="Q34" s="39" t="s">
        <v>8</v>
      </c>
      <c r="R34" s="39" t="s">
        <v>8</v>
      </c>
      <c r="S34" s="18"/>
      <c r="T34" s="1">
        <v>100</v>
      </c>
      <c r="U34" s="1">
        <v>81</v>
      </c>
      <c r="V34" s="1">
        <v>85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85</v>
      </c>
      <c r="AH34" s="1">
        <v>81</v>
      </c>
      <c r="AI34" s="1">
        <v>85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71183</v>
      </c>
      <c r="C35" s="19" t="s">
        <v>215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2</v>
      </c>
      <c r="J35" s="28" t="str">
        <f t="shared" si="4"/>
        <v>Memiliki kemampuan dalam merangkai kerajinan, rekayasa profesi, dan budidaya unggas petelur serta perlu peningkatan pemahaman mengenai pengolahan makanan modifikasi</v>
      </c>
      <c r="K35" s="28">
        <f t="shared" si="5"/>
        <v>84.5</v>
      </c>
      <c r="L35" s="28" t="str">
        <f t="shared" si="6"/>
        <v>A</v>
      </c>
      <c r="M35" s="28">
        <f t="shared" si="7"/>
        <v>84.5</v>
      </c>
      <c r="N35" s="28" t="str">
        <f t="shared" si="8"/>
        <v>A</v>
      </c>
      <c r="O35" s="36">
        <v>2</v>
      </c>
      <c r="P35" s="28" t="str">
        <f t="shared" si="9"/>
        <v>Sangat terampil dalam merekayasa dan merencanakan profesi</v>
      </c>
      <c r="Q35" s="39" t="s">
        <v>8</v>
      </c>
      <c r="R35" s="39" t="s">
        <v>8</v>
      </c>
      <c r="S35" s="18"/>
      <c r="T35" s="1">
        <v>81</v>
      </c>
      <c r="U35" s="1">
        <v>85</v>
      </c>
      <c r="V35" s="1">
        <v>86</v>
      </c>
      <c r="W35" s="1">
        <v>91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85</v>
      </c>
      <c r="AH35" s="1">
        <v>84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74618</v>
      </c>
      <c r="C36" s="19" t="s">
        <v>216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dalam merangkai kerajinan dan rekayasa profesi serta perlu peningkatan pemahaman mengenai budidaya unggas petelur, dan pengolahan makanan modifikasi</v>
      </c>
      <c r="K36" s="28">
        <f t="shared" si="5"/>
        <v>82.5</v>
      </c>
      <c r="L36" s="28" t="str">
        <f t="shared" si="6"/>
        <v>B</v>
      </c>
      <c r="M36" s="28">
        <f t="shared" si="7"/>
        <v>82.5</v>
      </c>
      <c r="N36" s="28" t="str">
        <f t="shared" si="8"/>
        <v>B</v>
      </c>
      <c r="O36" s="36">
        <v>3</v>
      </c>
      <c r="P36" s="28" t="str">
        <f t="shared" si="9"/>
        <v>Sangat terampil dalam merancang budidaya unggas petelur</v>
      </c>
      <c r="Q36" s="39" t="s">
        <v>8</v>
      </c>
      <c r="R36" s="39" t="s">
        <v>8</v>
      </c>
      <c r="S36" s="18"/>
      <c r="T36" s="1">
        <v>80</v>
      </c>
      <c r="U36" s="1">
        <v>70</v>
      </c>
      <c r="V36" s="1">
        <v>85</v>
      </c>
      <c r="W36" s="1">
        <v>83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1">
        <v>85</v>
      </c>
      <c r="AH36" s="1">
        <v>80</v>
      </c>
      <c r="AI36" s="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71198</v>
      </c>
      <c r="C37" s="19" t="s">
        <v>217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2</v>
      </c>
      <c r="J37" s="28" t="str">
        <f t="shared" si="4"/>
        <v>Memiliki kemampuan dalam merangkai kerajinan, rekayasa profesi, dan budidaya unggas petelur serta perlu peningkatan pemahaman mengenai pengolahan makanan modifikasi</v>
      </c>
      <c r="K37" s="28">
        <f t="shared" si="5"/>
        <v>83.5</v>
      </c>
      <c r="L37" s="28" t="str">
        <f t="shared" si="6"/>
        <v>B</v>
      </c>
      <c r="M37" s="28">
        <f t="shared" si="7"/>
        <v>83.5</v>
      </c>
      <c r="N37" s="28" t="str">
        <f t="shared" si="8"/>
        <v>B</v>
      </c>
      <c r="O37" s="36">
        <v>3</v>
      </c>
      <c r="P37" s="28" t="str">
        <f t="shared" si="9"/>
        <v>Sangat terampil dalam merancang budidaya unggas petelur</v>
      </c>
      <c r="Q37" s="39" t="s">
        <v>8</v>
      </c>
      <c r="R37" s="39" t="s">
        <v>8</v>
      </c>
      <c r="S37" s="18"/>
      <c r="T37" s="1">
        <v>87</v>
      </c>
      <c r="U37" s="1">
        <v>91</v>
      </c>
      <c r="V37" s="1">
        <v>85</v>
      </c>
      <c r="W37" s="1">
        <v>97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85</v>
      </c>
      <c r="AH37" s="1">
        <v>82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71213</v>
      </c>
      <c r="C38" s="19" t="s">
        <v>218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dalam merangkai kerajinan dan rekayasa profesi serta perlu peningkatan pemahaman mengenai budidaya unggas petelur, dan pengolahan makanan modifikasi</v>
      </c>
      <c r="K38" s="28">
        <f t="shared" si="5"/>
        <v>83.5</v>
      </c>
      <c r="L38" s="28" t="str">
        <f t="shared" si="6"/>
        <v>B</v>
      </c>
      <c r="M38" s="28">
        <f t="shared" si="7"/>
        <v>83.5</v>
      </c>
      <c r="N38" s="28" t="str">
        <f t="shared" si="8"/>
        <v>B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84</v>
      </c>
      <c r="U38" s="1">
        <v>81</v>
      </c>
      <c r="V38" s="1">
        <v>86</v>
      </c>
      <c r="W38" s="1">
        <v>87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85</v>
      </c>
      <c r="AH38" s="1">
        <v>82</v>
      </c>
      <c r="AI38" s="1"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71228</v>
      </c>
      <c r="C39" s="19" t="s">
        <v>219</v>
      </c>
      <c r="D39" s="18"/>
      <c r="E39" s="28">
        <f t="shared" si="0"/>
        <v>81</v>
      </c>
      <c r="F39" s="28" t="str">
        <f t="shared" si="1"/>
        <v>B</v>
      </c>
      <c r="G39" s="28">
        <f t="shared" si="2"/>
        <v>81</v>
      </c>
      <c r="H39" s="28" t="str">
        <f t="shared" si="3"/>
        <v>B</v>
      </c>
      <c r="I39" s="36">
        <v>3</v>
      </c>
      <c r="J39" s="28" t="str">
        <f t="shared" si="4"/>
        <v>Memiliki kemampuan dalam merangkai kerajinan dan rekayasa profesi serta perlu peningkatan pemahaman mengenai budidaya unggas petelur, dan pengolahan makanan modifikasi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dalam merekayasa dan merencanakan profesi</v>
      </c>
      <c r="Q39" s="39" t="s">
        <v>8</v>
      </c>
      <c r="R39" s="39" t="s">
        <v>8</v>
      </c>
      <c r="S39" s="18"/>
      <c r="T39" s="1">
        <v>80</v>
      </c>
      <c r="U39" s="1">
        <v>70</v>
      </c>
      <c r="V39" s="1">
        <v>85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85</v>
      </c>
      <c r="AH39" s="1">
        <v>81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71243</v>
      </c>
      <c r="C40" s="19" t="s">
        <v>220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2</v>
      </c>
      <c r="J40" s="28" t="str">
        <f t="shared" si="4"/>
        <v>Memiliki kemampuan dalam merangkai kerajinan, rekayasa profesi, dan budidaya unggas petelur serta perlu peningkatan pemahaman mengenai pengolahan makanan modifikasi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3</v>
      </c>
      <c r="P40" s="28" t="str">
        <f t="shared" si="9"/>
        <v>Sangat terampil dalam merancang budidaya unggas petelur</v>
      </c>
      <c r="Q40" s="39" t="s">
        <v>8</v>
      </c>
      <c r="R40" s="39" t="s">
        <v>8</v>
      </c>
      <c r="S40" s="18"/>
      <c r="T40" s="1">
        <v>86</v>
      </c>
      <c r="U40" s="1">
        <v>86</v>
      </c>
      <c r="V40" s="1">
        <v>85</v>
      </c>
      <c r="W40" s="1">
        <v>89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1">
        <v>85</v>
      </c>
      <c r="AH40" s="1">
        <v>85</v>
      </c>
      <c r="AI40" s="1">
        <v>85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71258</v>
      </c>
      <c r="C41" s="19" t="s">
        <v>221</v>
      </c>
      <c r="D41" s="18"/>
      <c r="E41" s="28">
        <f t="shared" si="0"/>
        <v>90</v>
      </c>
      <c r="F41" s="28" t="str">
        <f t="shared" si="1"/>
        <v>A</v>
      </c>
      <c r="G41" s="28">
        <f t="shared" si="2"/>
        <v>90</v>
      </c>
      <c r="H41" s="28" t="str">
        <f t="shared" si="3"/>
        <v>A</v>
      </c>
      <c r="I41" s="36">
        <v>1</v>
      </c>
      <c r="J41" s="28" t="str">
        <f t="shared" si="4"/>
        <v>Memiliki kemampuan dalam merangkai kerajinan, rekayasa profesi, budidaya unggas petelur, dan pengolahan makanan modifikasi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3</v>
      </c>
      <c r="P41" s="28" t="str">
        <f t="shared" si="9"/>
        <v>Sangat terampil dalam merancang budidaya unggas petelur</v>
      </c>
      <c r="Q41" s="39" t="s">
        <v>8</v>
      </c>
      <c r="R41" s="39" t="s">
        <v>8</v>
      </c>
      <c r="S41" s="18"/>
      <c r="T41" s="1">
        <v>100</v>
      </c>
      <c r="U41" s="1">
        <v>84</v>
      </c>
      <c r="V41" s="1">
        <v>86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85</v>
      </c>
      <c r="AH41" s="1">
        <v>81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71273</v>
      </c>
      <c r="C42" s="19" t="s">
        <v>222</v>
      </c>
      <c r="D42" s="18"/>
      <c r="E42" s="28">
        <f t="shared" si="0"/>
        <v>90</v>
      </c>
      <c r="F42" s="28" t="str">
        <f t="shared" si="1"/>
        <v>A</v>
      </c>
      <c r="G42" s="28">
        <f t="shared" si="2"/>
        <v>90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profesi, budidaya unggas petelur, dan pengolahan makanan modifikasi</v>
      </c>
      <c r="K42" s="28">
        <f t="shared" si="5"/>
        <v>83.5</v>
      </c>
      <c r="L42" s="28" t="str">
        <f t="shared" si="6"/>
        <v>B</v>
      </c>
      <c r="M42" s="28">
        <f t="shared" si="7"/>
        <v>83.5</v>
      </c>
      <c r="N42" s="28" t="str">
        <f t="shared" si="8"/>
        <v>B</v>
      </c>
      <c r="O42" s="36">
        <v>4</v>
      </c>
      <c r="P42" s="28" t="str">
        <f t="shared" si="9"/>
        <v>Sangat terampil dalam mengolah makanan modifikasi</v>
      </c>
      <c r="Q42" s="39" t="s">
        <v>8</v>
      </c>
      <c r="R42" s="39" t="s">
        <v>8</v>
      </c>
      <c r="S42" s="18"/>
      <c r="T42" s="1">
        <v>95</v>
      </c>
      <c r="U42" s="1">
        <v>86</v>
      </c>
      <c r="V42" s="1">
        <v>85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82</v>
      </c>
      <c r="AG42" s="1">
        <v>85</v>
      </c>
      <c r="AH42" s="1">
        <v>82</v>
      </c>
      <c r="AI42" s="1">
        <v>85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71288</v>
      </c>
      <c r="C43" s="19" t="s">
        <v>223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2</v>
      </c>
      <c r="J43" s="28" t="str">
        <f t="shared" si="4"/>
        <v>Memiliki kemampuan dalam merangkai kerajinan, rekayasa profesi, dan budidaya unggas petelur serta perlu peningkatan pemahaman mengenai pengolahan makanan modifikasi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1</v>
      </c>
      <c r="P43" s="28" t="str">
        <f t="shared" si="9"/>
        <v>Sangat terampil dalam membuat kerajinan</v>
      </c>
      <c r="Q43" s="39" t="s">
        <v>8</v>
      </c>
      <c r="R43" s="39" t="s">
        <v>8</v>
      </c>
      <c r="S43" s="18"/>
      <c r="T43" s="1">
        <v>94</v>
      </c>
      <c r="U43" s="1">
        <v>84</v>
      </c>
      <c r="V43" s="1">
        <v>88</v>
      </c>
      <c r="W43" s="1">
        <v>85</v>
      </c>
      <c r="X43" s="1"/>
      <c r="Y43" s="1"/>
      <c r="Z43" s="1"/>
      <c r="AA43" s="1"/>
      <c r="AB43" s="1"/>
      <c r="AC43" s="1"/>
      <c r="AD43" s="1"/>
      <c r="AE43" s="18"/>
      <c r="AF43" s="1">
        <v>83</v>
      </c>
      <c r="AG43" s="1">
        <v>85</v>
      </c>
      <c r="AH43" s="1">
        <v>83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71303</v>
      </c>
      <c r="C44" s="19" t="s">
        <v>224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merangkai kerajinan, rekayasa profesi, dan budidaya unggas petelur serta perlu peningkatan pemahaman mengenai pengolahan makanan modifikasi</v>
      </c>
      <c r="K44" s="28">
        <f t="shared" si="5"/>
        <v>83.5</v>
      </c>
      <c r="L44" s="28" t="str">
        <f t="shared" si="6"/>
        <v>B</v>
      </c>
      <c r="M44" s="28">
        <f t="shared" si="7"/>
        <v>83.5</v>
      </c>
      <c r="N44" s="28" t="str">
        <f t="shared" si="8"/>
        <v>B</v>
      </c>
      <c r="O44" s="36">
        <v>2</v>
      </c>
      <c r="P44" s="28" t="str">
        <f t="shared" si="9"/>
        <v>Sangat terampil dalam merekayasa dan merencanakan profesi</v>
      </c>
      <c r="Q44" s="39" t="s">
        <v>8</v>
      </c>
      <c r="R44" s="39" t="s">
        <v>8</v>
      </c>
      <c r="S44" s="18"/>
      <c r="T44" s="1">
        <v>89</v>
      </c>
      <c r="U44" s="1">
        <v>81</v>
      </c>
      <c r="V44" s="1">
        <v>85</v>
      </c>
      <c r="W44" s="1">
        <v>94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85</v>
      </c>
      <c r="AH44" s="1">
        <v>82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71318</v>
      </c>
      <c r="C45" s="19" t="s">
        <v>225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3</v>
      </c>
      <c r="J45" s="28" t="str">
        <f t="shared" si="4"/>
        <v>Memiliki kemampuan dalam merangkai kerajinan dan rekayasa profesi serta perlu peningkatan pemahaman mengenai budidaya unggas petelur, dan pengolahan makanan modifikasi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3</v>
      </c>
      <c r="P45" s="28" t="str">
        <f t="shared" si="9"/>
        <v>Sangat terampil dalam merancang budidaya unggas petelur</v>
      </c>
      <c r="Q45" s="39" t="s">
        <v>8</v>
      </c>
      <c r="R45" s="39" t="s">
        <v>8</v>
      </c>
      <c r="S45" s="18"/>
      <c r="T45" s="1">
        <v>76</v>
      </c>
      <c r="U45" s="1">
        <v>79</v>
      </c>
      <c r="V45" s="1">
        <v>85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71333</v>
      </c>
      <c r="C46" s="19" t="s">
        <v>226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3</v>
      </c>
      <c r="J46" s="28" t="str">
        <f t="shared" si="4"/>
        <v>Memiliki kemampuan dalam merangkai kerajinan dan rekayasa profesi serta perlu peningkatan pemahaman mengenai budidaya unggas petelur, dan pengolahan makanan modifikasi</v>
      </c>
      <c r="K46" s="28">
        <f t="shared" si="5"/>
        <v>84.5</v>
      </c>
      <c r="L46" s="28" t="str">
        <f t="shared" si="6"/>
        <v>A</v>
      </c>
      <c r="M46" s="28">
        <f t="shared" si="7"/>
        <v>84.5</v>
      </c>
      <c r="N46" s="28" t="str">
        <f t="shared" si="8"/>
        <v>A</v>
      </c>
      <c r="O46" s="36">
        <v>4</v>
      </c>
      <c r="P46" s="28" t="str">
        <f t="shared" si="9"/>
        <v>Sangat terampil dalam mengolah makanan modifikasi</v>
      </c>
      <c r="Q46" s="39" t="s">
        <v>8</v>
      </c>
      <c r="R46" s="39" t="s">
        <v>8</v>
      </c>
      <c r="S46" s="18"/>
      <c r="T46" s="1">
        <v>84</v>
      </c>
      <c r="U46" s="1">
        <v>70</v>
      </c>
      <c r="V46" s="1">
        <v>86</v>
      </c>
      <c r="W46" s="1">
        <v>82</v>
      </c>
      <c r="X46" s="1"/>
      <c r="Y46" s="1"/>
      <c r="Z46" s="1"/>
      <c r="AA46" s="1"/>
      <c r="AB46" s="1"/>
      <c r="AC46" s="1"/>
      <c r="AD46" s="1"/>
      <c r="AE46" s="18"/>
      <c r="AF46" s="1">
        <v>84</v>
      </c>
      <c r="AG46" s="1">
        <v>85</v>
      </c>
      <c r="AH46" s="1">
        <v>84</v>
      </c>
      <c r="AI46" s="1">
        <v>85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71348</v>
      </c>
      <c r="C47" s="19" t="s">
        <v>227</v>
      </c>
      <c r="D47" s="18"/>
      <c r="E47" s="28">
        <f t="shared" si="0"/>
        <v>82</v>
      </c>
      <c r="F47" s="28" t="str">
        <f t="shared" si="1"/>
        <v>B</v>
      </c>
      <c r="G47" s="28">
        <f t="shared" si="2"/>
        <v>82</v>
      </c>
      <c r="H47" s="28" t="str">
        <f t="shared" si="3"/>
        <v>B</v>
      </c>
      <c r="I47" s="36">
        <v>3</v>
      </c>
      <c r="J47" s="28" t="str">
        <f t="shared" si="4"/>
        <v>Memiliki kemampuan dalam merangkai kerajinan dan rekayasa profesi serta perlu peningkatan pemahaman mengenai budidaya unggas petelur, dan pengolahan makanan modifikasi</v>
      </c>
      <c r="K47" s="28">
        <f t="shared" si="5"/>
        <v>83.5</v>
      </c>
      <c r="L47" s="28" t="str">
        <f t="shared" si="6"/>
        <v>B</v>
      </c>
      <c r="M47" s="28">
        <f t="shared" si="7"/>
        <v>83.5</v>
      </c>
      <c r="N47" s="28" t="str">
        <f t="shared" si="8"/>
        <v>B</v>
      </c>
      <c r="O47" s="36">
        <v>1</v>
      </c>
      <c r="P47" s="28" t="str">
        <f t="shared" si="9"/>
        <v>Sangat terampil dalam membuat kerajinan</v>
      </c>
      <c r="Q47" s="39" t="s">
        <v>8</v>
      </c>
      <c r="R47" s="39" t="s">
        <v>8</v>
      </c>
      <c r="S47" s="18"/>
      <c r="T47" s="1">
        <v>80</v>
      </c>
      <c r="U47" s="1">
        <v>70</v>
      </c>
      <c r="V47" s="1">
        <v>85</v>
      </c>
      <c r="W47" s="1">
        <v>93</v>
      </c>
      <c r="X47" s="1"/>
      <c r="Y47" s="1"/>
      <c r="Z47" s="1"/>
      <c r="AA47" s="1"/>
      <c r="AB47" s="1"/>
      <c r="AC47" s="1"/>
      <c r="AD47" s="1"/>
      <c r="AE47" s="18"/>
      <c r="AF47" s="1">
        <v>82</v>
      </c>
      <c r="AG47" s="1">
        <v>85</v>
      </c>
      <c r="AH47" s="1">
        <v>82</v>
      </c>
      <c r="AI47" s="1">
        <v>85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86.162162162162161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C1" sqref="C1:S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140625" customWidth="1"/>
    <col min="18" max="18" width="4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177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71363</v>
      </c>
      <c r="C11" s="19" t="s">
        <v>229</v>
      </c>
      <c r="D11" s="18"/>
      <c r="E11" s="28">
        <f t="shared" ref="E11:E50" si="0">IF((COUNTA(T11:AC11)&gt;0),(ROUND((AVERAGE(T11:AC11)),0)),"")</f>
        <v>87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87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dan budidaya unggas petelur serta perlu peningkatan pemahaman mengenai pengolahan makanan modifikasi</v>
      </c>
      <c r="K11" s="28">
        <f t="shared" ref="K11:K50" si="5">IF((COUNTA(AF11:AO11)&gt;0),AVERAGE(AF11:AO11),"")</f>
        <v>82.75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82.75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4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mengolah makanan modifikasi</v>
      </c>
      <c r="Q11" s="39" t="s">
        <v>8</v>
      </c>
      <c r="R11" s="39" t="s">
        <v>8</v>
      </c>
      <c r="S11" s="18"/>
      <c r="T11" s="1">
        <v>78</v>
      </c>
      <c r="U11" s="1">
        <v>85</v>
      </c>
      <c r="V11" s="1">
        <v>89</v>
      </c>
      <c r="W11" s="1">
        <v>95</v>
      </c>
      <c r="X11" s="1"/>
      <c r="Y11" s="1"/>
      <c r="Z11" s="1"/>
      <c r="AA11" s="1"/>
      <c r="AB11" s="1"/>
      <c r="AC11" s="1"/>
      <c r="AD11" s="1"/>
      <c r="AE11" s="18"/>
      <c r="AF11" s="1">
        <v>82</v>
      </c>
      <c r="AG11" s="1">
        <v>82</v>
      </c>
      <c r="AH11" s="1">
        <f>AG11+1</f>
        <v>83</v>
      </c>
      <c r="AI11" s="1">
        <f>AF11+2</f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71378</v>
      </c>
      <c r="C12" s="19" t="s">
        <v>230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2</v>
      </c>
      <c r="J12" s="28" t="str">
        <f t="shared" si="4"/>
        <v>Memiliki kemampuan dalam merangkai kerajinan, rekayasa profesi, dan budidaya unggas petelur serta perlu peningkatan pemahaman mengenai pengolahan makanan modifikasi</v>
      </c>
      <c r="K12" s="28">
        <f t="shared" si="5"/>
        <v>84.75</v>
      </c>
      <c r="L12" s="28" t="str">
        <f t="shared" si="6"/>
        <v>A</v>
      </c>
      <c r="M12" s="28">
        <f t="shared" si="7"/>
        <v>84.75</v>
      </c>
      <c r="N12" s="28" t="str">
        <f t="shared" si="8"/>
        <v>A</v>
      </c>
      <c r="O12" s="36">
        <v>1</v>
      </c>
      <c r="P12" s="28" t="str">
        <f t="shared" si="9"/>
        <v>Sangat terampil dalam membuat kerajinan</v>
      </c>
      <c r="Q12" s="39" t="s">
        <v>8</v>
      </c>
      <c r="R12" s="39" t="s">
        <v>8</v>
      </c>
      <c r="S12" s="18"/>
      <c r="T12" s="1">
        <v>95</v>
      </c>
      <c r="U12" s="1">
        <v>74</v>
      </c>
      <c r="V12" s="1">
        <v>88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84</v>
      </c>
      <c r="AH12" s="1">
        <f t="shared" ref="AH12:AH46" si="10">AG12+1</f>
        <v>85</v>
      </c>
      <c r="AI12" s="1">
        <f t="shared" ref="AI12:AI46" si="11">AF12+2</f>
        <v>86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71393</v>
      </c>
      <c r="C13" s="19" t="s">
        <v>231</v>
      </c>
      <c r="D13" s="18"/>
      <c r="E13" s="28">
        <f t="shared" si="0"/>
        <v>94</v>
      </c>
      <c r="F13" s="28" t="str">
        <f t="shared" si="1"/>
        <v>A</v>
      </c>
      <c r="G13" s="28">
        <f t="shared" si="2"/>
        <v>94</v>
      </c>
      <c r="H13" s="28" t="str">
        <f t="shared" si="3"/>
        <v>A</v>
      </c>
      <c r="I13" s="36">
        <v>1</v>
      </c>
      <c r="J13" s="28" t="str">
        <f t="shared" si="4"/>
        <v>Memiliki kemampuan dalam merangkai kerajinan, rekayasa profesi, budidaya unggas petelur, dan pengolahan makanan modifikasi</v>
      </c>
      <c r="K13" s="28">
        <f t="shared" si="5"/>
        <v>94.75</v>
      </c>
      <c r="L13" s="28" t="str">
        <f t="shared" si="6"/>
        <v>A</v>
      </c>
      <c r="M13" s="28">
        <f t="shared" si="7"/>
        <v>94.75</v>
      </c>
      <c r="N13" s="28" t="str">
        <f t="shared" si="8"/>
        <v>A</v>
      </c>
      <c r="O13" s="36">
        <v>2</v>
      </c>
      <c r="P13" s="28" t="str">
        <f t="shared" si="9"/>
        <v>Sangat terampil dalam merekayasa dan merencanakan profesi</v>
      </c>
      <c r="Q13" s="39" t="s">
        <v>8</v>
      </c>
      <c r="R13" s="39" t="s">
        <v>8</v>
      </c>
      <c r="S13" s="18"/>
      <c r="T13" s="1">
        <v>100</v>
      </c>
      <c r="U13" s="1">
        <v>92</v>
      </c>
      <c r="V13" s="1">
        <v>88</v>
      </c>
      <c r="W13" s="1">
        <v>96</v>
      </c>
      <c r="X13" s="1"/>
      <c r="Y13" s="1"/>
      <c r="Z13" s="1"/>
      <c r="AA13" s="1"/>
      <c r="AB13" s="1"/>
      <c r="AC13" s="1"/>
      <c r="AD13" s="1"/>
      <c r="AE13" s="18"/>
      <c r="AF13" s="1">
        <v>94</v>
      </c>
      <c r="AG13" s="1">
        <v>94</v>
      </c>
      <c r="AH13" s="1">
        <f t="shared" si="10"/>
        <v>95</v>
      </c>
      <c r="AI13" s="1">
        <f t="shared" si="11"/>
        <v>96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22501</v>
      </c>
      <c r="FK13" s="77">
        <v>22511</v>
      </c>
    </row>
    <row r="14" spans="1:167" x14ac:dyDescent="0.25">
      <c r="A14" s="19">
        <v>4</v>
      </c>
      <c r="B14" s="19">
        <v>71408</v>
      </c>
      <c r="C14" s="19" t="s">
        <v>232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profesi, dan budidaya unggas petelur serta perlu peningkatan pemahaman mengenai pengolahan makanan modifikasi</v>
      </c>
      <c r="K14" s="28">
        <f t="shared" si="5"/>
        <v>90.75</v>
      </c>
      <c r="L14" s="28" t="str">
        <f t="shared" si="6"/>
        <v>A</v>
      </c>
      <c r="M14" s="28">
        <f t="shared" si="7"/>
        <v>90.75</v>
      </c>
      <c r="N14" s="28" t="str">
        <f t="shared" si="8"/>
        <v>A</v>
      </c>
      <c r="O14" s="36">
        <v>3</v>
      </c>
      <c r="P14" s="28" t="str">
        <f t="shared" si="9"/>
        <v>Sangat terampil dalam merancang budidaya unggas petelur</v>
      </c>
      <c r="Q14" s="39" t="s">
        <v>8</v>
      </c>
      <c r="R14" s="39" t="s">
        <v>8</v>
      </c>
      <c r="S14" s="18"/>
      <c r="T14" s="1">
        <v>70</v>
      </c>
      <c r="U14" s="1">
        <v>92</v>
      </c>
      <c r="V14" s="1">
        <v>89</v>
      </c>
      <c r="W14" s="1">
        <v>95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>
        <f t="shared" si="10"/>
        <v>91</v>
      </c>
      <c r="AI14" s="1">
        <f t="shared" si="11"/>
        <v>92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71423</v>
      </c>
      <c r="C15" s="19" t="s">
        <v>233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dalam merangkai kerajinan dan rekayasa profesi serta perlu peningkatan pemahaman mengenai budidaya unggas petelur, dan pengolahan makanan modifikasi</v>
      </c>
      <c r="K15" s="28">
        <f t="shared" si="5"/>
        <v>82.75</v>
      </c>
      <c r="L15" s="28" t="str">
        <f t="shared" si="6"/>
        <v>B</v>
      </c>
      <c r="M15" s="28">
        <f t="shared" si="7"/>
        <v>82.75</v>
      </c>
      <c r="N15" s="28" t="str">
        <f t="shared" si="8"/>
        <v>B</v>
      </c>
      <c r="O15" s="36">
        <v>3</v>
      </c>
      <c r="P15" s="28" t="str">
        <f t="shared" si="9"/>
        <v>Sangat terampil dalam merancang budidaya unggas petelur</v>
      </c>
      <c r="Q15" s="39" t="s">
        <v>8</v>
      </c>
      <c r="R15" s="39" t="s">
        <v>8</v>
      </c>
      <c r="S15" s="18"/>
      <c r="T15" s="1">
        <v>79</v>
      </c>
      <c r="U15" s="1">
        <v>79</v>
      </c>
      <c r="V15" s="1">
        <v>88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82</v>
      </c>
      <c r="AH15" s="1">
        <f t="shared" si="10"/>
        <v>83</v>
      </c>
      <c r="AI15" s="1">
        <f t="shared" si="11"/>
        <v>84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22502</v>
      </c>
      <c r="FK15" s="77">
        <v>22512</v>
      </c>
    </row>
    <row r="16" spans="1:167" x14ac:dyDescent="0.25">
      <c r="A16" s="19">
        <v>6</v>
      </c>
      <c r="B16" s="19">
        <v>71438</v>
      </c>
      <c r="C16" s="19" t="s">
        <v>234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2</v>
      </c>
      <c r="J16" s="28" t="str">
        <f t="shared" si="4"/>
        <v>Memiliki kemampuan dalam merangkai kerajinan, rekayasa profesi, dan budidaya unggas petelur serta perlu peningkatan pemahaman mengenai pengolahan makanan modifikasi</v>
      </c>
      <c r="K16" s="28">
        <f t="shared" si="5"/>
        <v>82.75</v>
      </c>
      <c r="L16" s="28" t="str">
        <f t="shared" si="6"/>
        <v>B</v>
      </c>
      <c r="M16" s="28">
        <f t="shared" si="7"/>
        <v>82.75</v>
      </c>
      <c r="N16" s="28" t="str">
        <f t="shared" si="8"/>
        <v>B</v>
      </c>
      <c r="O16" s="36">
        <v>4</v>
      </c>
      <c r="P16" s="28" t="str">
        <f t="shared" si="9"/>
        <v>Sangat terampil dalam mengolah makanan modifikasi</v>
      </c>
      <c r="Q16" s="39" t="s">
        <v>8</v>
      </c>
      <c r="R16" s="39" t="s">
        <v>8</v>
      </c>
      <c r="S16" s="18"/>
      <c r="T16" s="1">
        <v>79</v>
      </c>
      <c r="U16" s="1">
        <v>84</v>
      </c>
      <c r="V16" s="1">
        <v>88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82</v>
      </c>
      <c r="AH16" s="1">
        <f t="shared" si="10"/>
        <v>83</v>
      </c>
      <c r="AI16" s="1">
        <f t="shared" si="11"/>
        <v>84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71453</v>
      </c>
      <c r="C17" s="19" t="s">
        <v>235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dalam merangkai kerajinan dan rekayasa profesi serta perlu peningkatan pemahaman mengenai budidaya unggas petelur, dan pengolahan makanan modifikasi</v>
      </c>
      <c r="K17" s="28">
        <f t="shared" si="5"/>
        <v>84.75</v>
      </c>
      <c r="L17" s="28" t="str">
        <f t="shared" si="6"/>
        <v>A</v>
      </c>
      <c r="M17" s="28">
        <f t="shared" si="7"/>
        <v>84.75</v>
      </c>
      <c r="N17" s="28" t="str">
        <f t="shared" si="8"/>
        <v>A</v>
      </c>
      <c r="O17" s="36">
        <v>3</v>
      </c>
      <c r="P17" s="28" t="str">
        <f t="shared" si="9"/>
        <v>Sangat terampil dalam merancang budidaya unggas petelur</v>
      </c>
      <c r="Q17" s="39" t="s">
        <v>8</v>
      </c>
      <c r="R17" s="39" t="s">
        <v>8</v>
      </c>
      <c r="S17" s="18"/>
      <c r="T17" s="1">
        <v>70</v>
      </c>
      <c r="U17" s="1">
        <v>80</v>
      </c>
      <c r="V17" s="1">
        <v>89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84</v>
      </c>
      <c r="AH17" s="1">
        <f t="shared" si="10"/>
        <v>85</v>
      </c>
      <c r="AI17" s="1">
        <f t="shared" si="11"/>
        <v>86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22503</v>
      </c>
      <c r="FK17" s="77">
        <v>22513</v>
      </c>
    </row>
    <row r="18" spans="1:167" x14ac:dyDescent="0.25">
      <c r="A18" s="19">
        <v>8</v>
      </c>
      <c r="B18" s="19">
        <v>71468</v>
      </c>
      <c r="C18" s="19" t="s">
        <v>236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3</v>
      </c>
      <c r="J18" s="28" t="str">
        <f t="shared" si="4"/>
        <v>Memiliki kemampuan dalam merangkai kerajinan dan rekayasa profesi serta perlu peningkatan pemahaman mengenai budidaya unggas petelur, dan pengolahan makanan modifikasi</v>
      </c>
      <c r="K18" s="28">
        <f t="shared" si="5"/>
        <v>82.75</v>
      </c>
      <c r="L18" s="28" t="str">
        <f t="shared" si="6"/>
        <v>B</v>
      </c>
      <c r="M18" s="28">
        <f t="shared" si="7"/>
        <v>82.75</v>
      </c>
      <c r="N18" s="28" t="str">
        <f t="shared" si="8"/>
        <v>B</v>
      </c>
      <c r="O18" s="36">
        <v>3</v>
      </c>
      <c r="P18" s="28" t="str">
        <f t="shared" si="9"/>
        <v>Sangat terampil dalam merancang budidaya unggas petelur</v>
      </c>
      <c r="Q18" s="39" t="s">
        <v>8</v>
      </c>
      <c r="R18" s="39" t="s">
        <v>8</v>
      </c>
      <c r="S18" s="18"/>
      <c r="T18" s="1">
        <v>75</v>
      </c>
      <c r="U18" s="1">
        <v>79</v>
      </c>
      <c r="V18" s="1">
        <v>88</v>
      </c>
      <c r="W18" s="1">
        <v>92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82</v>
      </c>
      <c r="AH18" s="1">
        <f t="shared" si="10"/>
        <v>83</v>
      </c>
      <c r="AI18" s="1">
        <f t="shared" si="11"/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71483</v>
      </c>
      <c r="C19" s="19" t="s">
        <v>237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3</v>
      </c>
      <c r="J19" s="28" t="str">
        <f t="shared" si="4"/>
        <v>Memiliki kemampuan dalam merangkai kerajinan dan rekayasa profesi serta perlu peningkatan pemahaman mengenai budidaya unggas petelur, dan pengolahan makanan modifikasi</v>
      </c>
      <c r="K19" s="28">
        <f t="shared" si="5"/>
        <v>82.75</v>
      </c>
      <c r="L19" s="28" t="str">
        <f t="shared" si="6"/>
        <v>B</v>
      </c>
      <c r="M19" s="28">
        <f t="shared" si="7"/>
        <v>82.75</v>
      </c>
      <c r="N19" s="28" t="str">
        <f t="shared" si="8"/>
        <v>B</v>
      </c>
      <c r="O19" s="36">
        <v>2</v>
      </c>
      <c r="P19" s="28" t="str">
        <f t="shared" si="9"/>
        <v>Sangat terampil dalam merekayasa dan merencanakan profesi</v>
      </c>
      <c r="Q19" s="39" t="s">
        <v>8</v>
      </c>
      <c r="R19" s="39" t="s">
        <v>8</v>
      </c>
      <c r="S19" s="18"/>
      <c r="T19" s="1">
        <v>83</v>
      </c>
      <c r="U19" s="1">
        <v>74</v>
      </c>
      <c r="V19" s="1">
        <v>88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82</v>
      </c>
      <c r="AG19" s="1">
        <v>82</v>
      </c>
      <c r="AH19" s="1">
        <f t="shared" si="10"/>
        <v>83</v>
      </c>
      <c r="AI19" s="1">
        <f t="shared" si="11"/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22504</v>
      </c>
      <c r="FK19" s="77">
        <v>22514</v>
      </c>
    </row>
    <row r="20" spans="1:167" x14ac:dyDescent="0.25">
      <c r="A20" s="19">
        <v>10</v>
      </c>
      <c r="B20" s="19">
        <v>71498</v>
      </c>
      <c r="C20" s="19" t="s">
        <v>238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3</v>
      </c>
      <c r="J20" s="28" t="str">
        <f t="shared" si="4"/>
        <v>Memiliki kemampuan dalam merangkai kerajinan dan rekayasa profesi serta perlu peningkatan pemahaman mengenai budidaya unggas petelur, dan pengolahan makanan modifikasi</v>
      </c>
      <c r="K20" s="28">
        <f t="shared" si="5"/>
        <v>82.75</v>
      </c>
      <c r="L20" s="28" t="str">
        <f t="shared" si="6"/>
        <v>B</v>
      </c>
      <c r="M20" s="28">
        <f t="shared" si="7"/>
        <v>82.75</v>
      </c>
      <c r="N20" s="28" t="str">
        <f t="shared" si="8"/>
        <v>B</v>
      </c>
      <c r="O20" s="36">
        <v>3</v>
      </c>
      <c r="P20" s="28" t="str">
        <f t="shared" si="9"/>
        <v>Sangat terampil dalam merancang budidaya unggas petelur</v>
      </c>
      <c r="Q20" s="39" t="s">
        <v>8</v>
      </c>
      <c r="R20" s="39" t="s">
        <v>8</v>
      </c>
      <c r="S20" s="18"/>
      <c r="T20" s="1">
        <v>87</v>
      </c>
      <c r="U20" s="1">
        <v>71</v>
      </c>
      <c r="V20" s="1">
        <v>89</v>
      </c>
      <c r="W20" s="1">
        <v>95</v>
      </c>
      <c r="X20" s="1"/>
      <c r="Y20" s="1"/>
      <c r="Z20" s="1"/>
      <c r="AA20" s="1"/>
      <c r="AB20" s="1"/>
      <c r="AC20" s="1"/>
      <c r="AD20" s="1"/>
      <c r="AE20" s="18"/>
      <c r="AF20" s="1">
        <v>82</v>
      </c>
      <c r="AG20" s="1">
        <v>82</v>
      </c>
      <c r="AH20" s="1">
        <f t="shared" si="10"/>
        <v>83</v>
      </c>
      <c r="AI20" s="1">
        <f t="shared" si="11"/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71513</v>
      </c>
      <c r="C21" s="19" t="s">
        <v>239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merangkai kerajinan, rekayasa profesi, budidaya unggas petelur, dan pengolahan makanan modifikasi</v>
      </c>
      <c r="K21" s="28">
        <f t="shared" si="5"/>
        <v>82.75</v>
      </c>
      <c r="L21" s="28" t="str">
        <f t="shared" si="6"/>
        <v>B</v>
      </c>
      <c r="M21" s="28">
        <f t="shared" si="7"/>
        <v>82.75</v>
      </c>
      <c r="N21" s="28" t="str">
        <f t="shared" si="8"/>
        <v>B</v>
      </c>
      <c r="O21" s="36">
        <v>4</v>
      </c>
      <c r="P21" s="28" t="str">
        <f t="shared" si="9"/>
        <v>Sangat terampil dalam mengolah makanan modifikasi</v>
      </c>
      <c r="Q21" s="39" t="s">
        <v>8</v>
      </c>
      <c r="R21" s="39" t="s">
        <v>8</v>
      </c>
      <c r="S21" s="18"/>
      <c r="T21" s="1">
        <v>90</v>
      </c>
      <c r="U21" s="1">
        <v>90</v>
      </c>
      <c r="V21" s="1">
        <v>87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82</v>
      </c>
      <c r="AH21" s="1">
        <f t="shared" si="10"/>
        <v>83</v>
      </c>
      <c r="AI21" s="1">
        <f t="shared" si="11"/>
        <v>84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22505</v>
      </c>
      <c r="FK21" s="77">
        <v>22515</v>
      </c>
    </row>
    <row r="22" spans="1:167" x14ac:dyDescent="0.25">
      <c r="A22" s="19">
        <v>12</v>
      </c>
      <c r="B22" s="19">
        <v>71528</v>
      </c>
      <c r="C22" s="19" t="s">
        <v>240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dalam merangkai kerajinan dan rekayasa profesi serta perlu peningkatan pemahaman mengenai budidaya unggas petelur, dan pengolahan makanan modifikasi</v>
      </c>
      <c r="K22" s="28">
        <f t="shared" si="5"/>
        <v>84.75</v>
      </c>
      <c r="L22" s="28" t="str">
        <f t="shared" si="6"/>
        <v>A</v>
      </c>
      <c r="M22" s="28">
        <f t="shared" si="7"/>
        <v>84.75</v>
      </c>
      <c r="N22" s="28" t="str">
        <f t="shared" si="8"/>
        <v>A</v>
      </c>
      <c r="O22" s="36">
        <v>2</v>
      </c>
      <c r="P22" s="28" t="str">
        <f t="shared" si="9"/>
        <v>Sangat terampil dalam merekayasa dan merencanakan profesi</v>
      </c>
      <c r="Q22" s="39" t="s">
        <v>8</v>
      </c>
      <c r="R22" s="39" t="s">
        <v>8</v>
      </c>
      <c r="S22" s="18"/>
      <c r="T22" s="1">
        <v>74</v>
      </c>
      <c r="U22" s="1">
        <v>84</v>
      </c>
      <c r="V22" s="1">
        <v>88</v>
      </c>
      <c r="W22" s="1">
        <v>85</v>
      </c>
      <c r="X22" s="1"/>
      <c r="Y22" s="1"/>
      <c r="Z22" s="1"/>
      <c r="AA22" s="1"/>
      <c r="AB22" s="1"/>
      <c r="AC22" s="1"/>
      <c r="AD22" s="1"/>
      <c r="AE22" s="18"/>
      <c r="AF22" s="1">
        <v>84</v>
      </c>
      <c r="AG22" s="1">
        <v>84</v>
      </c>
      <c r="AH22" s="1">
        <f t="shared" si="10"/>
        <v>85</v>
      </c>
      <c r="AI22" s="1">
        <f t="shared" si="11"/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71543</v>
      </c>
      <c r="C23" s="19" t="s">
        <v>241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merangkai kerajinan, rekayasa profesi, budidaya unggas petelur, dan pengolahan makanan modifikasi</v>
      </c>
      <c r="K23" s="28">
        <f t="shared" si="5"/>
        <v>82.75</v>
      </c>
      <c r="L23" s="28" t="str">
        <f t="shared" si="6"/>
        <v>B</v>
      </c>
      <c r="M23" s="28">
        <f t="shared" si="7"/>
        <v>82.75</v>
      </c>
      <c r="N23" s="28" t="str">
        <f t="shared" si="8"/>
        <v>B</v>
      </c>
      <c r="O23" s="36">
        <v>1</v>
      </c>
      <c r="P23" s="28" t="str">
        <f t="shared" si="9"/>
        <v>Sangat terampil dalam membuat kerajinan</v>
      </c>
      <c r="Q23" s="39" t="s">
        <v>8</v>
      </c>
      <c r="R23" s="39" t="s">
        <v>8</v>
      </c>
      <c r="S23" s="18"/>
      <c r="T23" s="1">
        <v>90</v>
      </c>
      <c r="U23" s="1">
        <v>86</v>
      </c>
      <c r="V23" s="1">
        <v>89</v>
      </c>
      <c r="W23" s="1">
        <v>95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>
        <f t="shared" si="10"/>
        <v>83</v>
      </c>
      <c r="AI23" s="1">
        <f t="shared" si="11"/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22506</v>
      </c>
      <c r="FK23" s="77">
        <v>22516</v>
      </c>
    </row>
    <row r="24" spans="1:167" x14ac:dyDescent="0.25">
      <c r="A24" s="19">
        <v>14</v>
      </c>
      <c r="B24" s="19">
        <v>71558</v>
      </c>
      <c r="C24" s="19" t="s">
        <v>242</v>
      </c>
      <c r="D24" s="18"/>
      <c r="E24" s="28">
        <f t="shared" si="0"/>
        <v>85</v>
      </c>
      <c r="F24" s="28" t="str">
        <f t="shared" si="1"/>
        <v>A</v>
      </c>
      <c r="G24" s="28">
        <f t="shared" si="2"/>
        <v>85</v>
      </c>
      <c r="H24" s="28" t="str">
        <f t="shared" si="3"/>
        <v>A</v>
      </c>
      <c r="I24" s="36">
        <v>3</v>
      </c>
      <c r="J24" s="28" t="str">
        <f t="shared" si="4"/>
        <v>Memiliki kemampuan dalam merangkai kerajinan dan rekayasa profesi serta perlu peningkatan pemahaman mengenai budidaya unggas petelur, dan pengolahan makanan modifikasi</v>
      </c>
      <c r="K24" s="28">
        <f t="shared" si="5"/>
        <v>81.75</v>
      </c>
      <c r="L24" s="28" t="str">
        <f t="shared" si="6"/>
        <v>B</v>
      </c>
      <c r="M24" s="28">
        <f t="shared" si="7"/>
        <v>81.75</v>
      </c>
      <c r="N24" s="28" t="str">
        <f t="shared" si="8"/>
        <v>B</v>
      </c>
      <c r="O24" s="36">
        <v>3</v>
      </c>
      <c r="P24" s="28" t="str">
        <f t="shared" si="9"/>
        <v>Sangat terampil dalam merancang budidaya unggas petelur</v>
      </c>
      <c r="Q24" s="39" t="s">
        <v>8</v>
      </c>
      <c r="R24" s="39" t="s">
        <v>8</v>
      </c>
      <c r="S24" s="18"/>
      <c r="T24" s="1">
        <v>90</v>
      </c>
      <c r="U24" s="1">
        <v>76</v>
      </c>
      <c r="V24" s="1">
        <v>87</v>
      </c>
      <c r="W24" s="1">
        <v>88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81</v>
      </c>
      <c r="AH24" s="1">
        <f t="shared" si="10"/>
        <v>82</v>
      </c>
      <c r="AI24" s="1">
        <f t="shared" si="11"/>
        <v>83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71573</v>
      </c>
      <c r="C25" s="19" t="s">
        <v>243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merangkai kerajinan, rekayasa profesi, budidaya unggas petelur, dan pengolahan makanan modifikasi</v>
      </c>
      <c r="K25" s="28">
        <f t="shared" si="5"/>
        <v>82.75</v>
      </c>
      <c r="L25" s="28" t="str">
        <f t="shared" si="6"/>
        <v>B</v>
      </c>
      <c r="M25" s="28">
        <f t="shared" si="7"/>
        <v>82.75</v>
      </c>
      <c r="N25" s="28" t="str">
        <f t="shared" si="8"/>
        <v>B</v>
      </c>
      <c r="O25" s="36">
        <v>2</v>
      </c>
      <c r="P25" s="28" t="str">
        <f t="shared" si="9"/>
        <v>Sangat terampil dalam merekayasa dan merencanakan profesi</v>
      </c>
      <c r="Q25" s="39" t="s">
        <v>8</v>
      </c>
      <c r="R25" s="39" t="s">
        <v>8</v>
      </c>
      <c r="S25" s="18"/>
      <c r="T25" s="1">
        <v>95</v>
      </c>
      <c r="U25" s="1">
        <v>79</v>
      </c>
      <c r="V25" s="1">
        <v>88</v>
      </c>
      <c r="W25" s="1">
        <v>96</v>
      </c>
      <c r="X25" s="1"/>
      <c r="Y25" s="1"/>
      <c r="Z25" s="1"/>
      <c r="AA25" s="1"/>
      <c r="AB25" s="1"/>
      <c r="AC25" s="1"/>
      <c r="AD25" s="1"/>
      <c r="AE25" s="18"/>
      <c r="AF25" s="1">
        <v>82</v>
      </c>
      <c r="AG25" s="1">
        <v>82</v>
      </c>
      <c r="AH25" s="1">
        <f t="shared" si="10"/>
        <v>83</v>
      </c>
      <c r="AI25" s="1">
        <f t="shared" si="11"/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22507</v>
      </c>
      <c r="FK25" s="77">
        <v>22517</v>
      </c>
    </row>
    <row r="26" spans="1:167" x14ac:dyDescent="0.25">
      <c r="A26" s="19">
        <v>16</v>
      </c>
      <c r="B26" s="19">
        <v>71588</v>
      </c>
      <c r="C26" s="19" t="s">
        <v>244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dalam merangkai kerajinan dan rekayasa profesi serta perlu peningkatan pemahaman mengenai budidaya unggas petelur, dan pengolahan makanan modifikasi</v>
      </c>
      <c r="K26" s="28">
        <f t="shared" si="5"/>
        <v>84.75</v>
      </c>
      <c r="L26" s="28" t="str">
        <f t="shared" si="6"/>
        <v>A</v>
      </c>
      <c r="M26" s="28">
        <f t="shared" si="7"/>
        <v>84.75</v>
      </c>
      <c r="N26" s="28" t="str">
        <f t="shared" si="8"/>
        <v>A</v>
      </c>
      <c r="O26" s="36">
        <v>3</v>
      </c>
      <c r="P26" s="28" t="str">
        <f t="shared" si="9"/>
        <v>Sangat terampil dalam merancang budidaya unggas petelur</v>
      </c>
      <c r="Q26" s="39" t="s">
        <v>8</v>
      </c>
      <c r="R26" s="39" t="s">
        <v>8</v>
      </c>
      <c r="S26" s="18"/>
      <c r="T26" s="1">
        <v>76</v>
      </c>
      <c r="U26" s="1">
        <v>76</v>
      </c>
      <c r="V26" s="1">
        <v>89</v>
      </c>
      <c r="W26" s="1">
        <v>77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f t="shared" si="10"/>
        <v>85</v>
      </c>
      <c r="AI26" s="1">
        <f t="shared" si="11"/>
        <v>86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71603</v>
      </c>
      <c r="C27" s="19" t="s">
        <v>245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dalam merangkai kerajinan dan rekayasa profesi serta perlu peningkatan pemahaman mengenai budidaya unggas petelur, dan pengolahan makanan modifikasi</v>
      </c>
      <c r="K27" s="28">
        <f t="shared" si="5"/>
        <v>84.75</v>
      </c>
      <c r="L27" s="28" t="str">
        <f t="shared" si="6"/>
        <v>A</v>
      </c>
      <c r="M27" s="28">
        <f t="shared" si="7"/>
        <v>84.75</v>
      </c>
      <c r="N27" s="28" t="str">
        <f t="shared" si="8"/>
        <v>A</v>
      </c>
      <c r="O27" s="36">
        <v>3</v>
      </c>
      <c r="P27" s="28" t="str">
        <f t="shared" si="9"/>
        <v>Sangat terampil dalam merancang budidaya unggas petelur</v>
      </c>
      <c r="Q27" s="39" t="s">
        <v>8</v>
      </c>
      <c r="R27" s="39" t="s">
        <v>8</v>
      </c>
      <c r="S27" s="18"/>
      <c r="T27" s="1">
        <v>74</v>
      </c>
      <c r="U27" s="1">
        <v>86</v>
      </c>
      <c r="V27" s="1">
        <v>87</v>
      </c>
      <c r="W27" s="1">
        <v>91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84</v>
      </c>
      <c r="AH27" s="1">
        <f t="shared" si="10"/>
        <v>85</v>
      </c>
      <c r="AI27" s="1">
        <f t="shared" si="11"/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22508</v>
      </c>
      <c r="FK27" s="77">
        <v>22518</v>
      </c>
    </row>
    <row r="28" spans="1:167" x14ac:dyDescent="0.25">
      <c r="A28" s="19">
        <v>18</v>
      </c>
      <c r="B28" s="19">
        <v>71618</v>
      </c>
      <c r="C28" s="19" t="s">
        <v>246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3</v>
      </c>
      <c r="J28" s="28" t="str">
        <f t="shared" si="4"/>
        <v>Memiliki kemampuan dalam merangkai kerajinan dan rekayasa profesi serta perlu peningkatan pemahaman mengenai budidaya unggas petelur, dan pengolahan makanan modifikasi</v>
      </c>
      <c r="K28" s="28">
        <f t="shared" si="5"/>
        <v>82.75</v>
      </c>
      <c r="L28" s="28" t="str">
        <f t="shared" si="6"/>
        <v>B</v>
      </c>
      <c r="M28" s="28">
        <f t="shared" si="7"/>
        <v>82.75</v>
      </c>
      <c r="N28" s="28" t="str">
        <f t="shared" si="8"/>
        <v>B</v>
      </c>
      <c r="O28" s="36">
        <v>4</v>
      </c>
      <c r="P28" s="28" t="str">
        <f t="shared" si="9"/>
        <v>Sangat terampil dalam mengolah makanan modifikasi</v>
      </c>
      <c r="Q28" s="39" t="s">
        <v>8</v>
      </c>
      <c r="R28" s="39" t="s">
        <v>8</v>
      </c>
      <c r="S28" s="18"/>
      <c r="T28" s="1">
        <v>80</v>
      </c>
      <c r="U28" s="1">
        <v>80</v>
      </c>
      <c r="V28" s="1">
        <v>88</v>
      </c>
      <c r="W28" s="1">
        <v>91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82</v>
      </c>
      <c r="AH28" s="1">
        <f t="shared" si="10"/>
        <v>83</v>
      </c>
      <c r="AI28" s="1">
        <f t="shared" si="11"/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71633</v>
      </c>
      <c r="C29" s="19" t="s">
        <v>247</v>
      </c>
      <c r="D29" s="18"/>
      <c r="E29" s="28">
        <f t="shared" si="0"/>
        <v>86</v>
      </c>
      <c r="F29" s="28" t="str">
        <f t="shared" si="1"/>
        <v>A</v>
      </c>
      <c r="G29" s="28">
        <f t="shared" si="2"/>
        <v>86</v>
      </c>
      <c r="H29" s="28" t="str">
        <f t="shared" si="3"/>
        <v>A</v>
      </c>
      <c r="I29" s="36">
        <v>3</v>
      </c>
      <c r="J29" s="28" t="str">
        <f t="shared" si="4"/>
        <v>Memiliki kemampuan dalam merangkai kerajinan dan rekayasa profesi serta perlu peningkatan pemahaman mengenai budidaya unggas petelur, dan pengolahan makanan modifikasi</v>
      </c>
      <c r="K29" s="28">
        <f t="shared" si="5"/>
        <v>82.75</v>
      </c>
      <c r="L29" s="28" t="str">
        <f t="shared" si="6"/>
        <v>B</v>
      </c>
      <c r="M29" s="28">
        <f t="shared" si="7"/>
        <v>82.75</v>
      </c>
      <c r="N29" s="28" t="str">
        <f t="shared" si="8"/>
        <v>B</v>
      </c>
      <c r="O29" s="36">
        <v>1</v>
      </c>
      <c r="P29" s="28" t="str">
        <f t="shared" si="9"/>
        <v>Sangat terampil dalam membuat kerajinan</v>
      </c>
      <c r="Q29" s="39" t="s">
        <v>8</v>
      </c>
      <c r="R29" s="39" t="s">
        <v>8</v>
      </c>
      <c r="S29" s="18"/>
      <c r="T29" s="1">
        <v>88</v>
      </c>
      <c r="U29" s="1">
        <v>77</v>
      </c>
      <c r="V29" s="1">
        <v>89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82</v>
      </c>
      <c r="AH29" s="1">
        <f t="shared" si="10"/>
        <v>83</v>
      </c>
      <c r="AI29" s="1">
        <f t="shared" si="11"/>
        <v>84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22509</v>
      </c>
      <c r="FK29" s="77">
        <v>22519</v>
      </c>
    </row>
    <row r="30" spans="1:167" x14ac:dyDescent="0.25">
      <c r="A30" s="19">
        <v>20</v>
      </c>
      <c r="B30" s="19">
        <v>71648</v>
      </c>
      <c r="C30" s="19" t="s">
        <v>248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3</v>
      </c>
      <c r="J30" s="28" t="str">
        <f t="shared" si="4"/>
        <v>Memiliki kemampuan dalam merangkai kerajinan dan rekayasa profesi serta perlu peningkatan pemahaman mengenai budidaya unggas petelur, dan pengolahan makanan modifikasi</v>
      </c>
      <c r="K30" s="28">
        <f t="shared" si="5"/>
        <v>85.75</v>
      </c>
      <c r="L30" s="28" t="str">
        <f t="shared" si="6"/>
        <v>A</v>
      </c>
      <c r="M30" s="28">
        <f t="shared" si="7"/>
        <v>85.75</v>
      </c>
      <c r="N30" s="28" t="str">
        <f t="shared" si="8"/>
        <v>A</v>
      </c>
      <c r="O30" s="36">
        <v>3</v>
      </c>
      <c r="P30" s="28" t="str">
        <f t="shared" si="9"/>
        <v>Sangat terampil dalam merancang budidaya unggas petelur</v>
      </c>
      <c r="Q30" s="39" t="s">
        <v>8</v>
      </c>
      <c r="R30" s="39" t="s">
        <v>8</v>
      </c>
      <c r="S30" s="18"/>
      <c r="T30" s="1">
        <v>95</v>
      </c>
      <c r="U30" s="1">
        <v>70</v>
      </c>
      <c r="V30" s="1">
        <v>87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1">
        <v>85</v>
      </c>
      <c r="AH30" s="1">
        <f t="shared" si="10"/>
        <v>86</v>
      </c>
      <c r="AI30" s="1">
        <f t="shared" si="11"/>
        <v>87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71663</v>
      </c>
      <c r="C31" s="19" t="s">
        <v>249</v>
      </c>
      <c r="D31" s="18"/>
      <c r="E31" s="28">
        <f t="shared" si="0"/>
        <v>80</v>
      </c>
      <c r="F31" s="28" t="str">
        <f t="shared" si="1"/>
        <v>B</v>
      </c>
      <c r="G31" s="28">
        <f t="shared" si="2"/>
        <v>80</v>
      </c>
      <c r="H31" s="28" t="str">
        <f t="shared" si="3"/>
        <v>B</v>
      </c>
      <c r="I31" s="36">
        <v>3</v>
      </c>
      <c r="J31" s="28" t="str">
        <f t="shared" si="4"/>
        <v>Memiliki kemampuan dalam merangkai kerajinan dan rekayasa profesi serta perlu peningkatan pemahaman mengenai budidaya unggas petelur, dan pengolahan makanan modifikasi</v>
      </c>
      <c r="K31" s="28">
        <f t="shared" si="5"/>
        <v>82.75</v>
      </c>
      <c r="L31" s="28" t="str">
        <f t="shared" si="6"/>
        <v>B</v>
      </c>
      <c r="M31" s="28">
        <f t="shared" si="7"/>
        <v>82.75</v>
      </c>
      <c r="N31" s="28" t="str">
        <f t="shared" si="8"/>
        <v>B</v>
      </c>
      <c r="O31" s="36">
        <v>2</v>
      </c>
      <c r="P31" s="28" t="str">
        <f t="shared" si="9"/>
        <v>Sangat terampil dalam merekayasa dan merencanakan profesi</v>
      </c>
      <c r="Q31" s="39" t="s">
        <v>8</v>
      </c>
      <c r="R31" s="39" t="s">
        <v>8</v>
      </c>
      <c r="S31" s="18"/>
      <c r="T31" s="1">
        <v>76</v>
      </c>
      <c r="U31" s="1">
        <v>74</v>
      </c>
      <c r="V31" s="1">
        <v>88</v>
      </c>
      <c r="W31" s="1">
        <v>83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82</v>
      </c>
      <c r="AH31" s="1">
        <f t="shared" si="10"/>
        <v>83</v>
      </c>
      <c r="AI31" s="1">
        <f t="shared" si="11"/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22510</v>
      </c>
      <c r="FK31" s="77">
        <v>22520</v>
      </c>
    </row>
    <row r="32" spans="1:167" x14ac:dyDescent="0.25">
      <c r="A32" s="19">
        <v>22</v>
      </c>
      <c r="B32" s="19">
        <v>71678</v>
      </c>
      <c r="C32" s="19" t="s">
        <v>250</v>
      </c>
      <c r="D32" s="18"/>
      <c r="E32" s="28">
        <f t="shared" si="0"/>
        <v>81</v>
      </c>
      <c r="F32" s="28" t="str">
        <f t="shared" si="1"/>
        <v>B</v>
      </c>
      <c r="G32" s="28">
        <f t="shared" si="2"/>
        <v>81</v>
      </c>
      <c r="H32" s="28" t="str">
        <f t="shared" si="3"/>
        <v>B</v>
      </c>
      <c r="I32" s="36">
        <v>3</v>
      </c>
      <c r="J32" s="28" t="str">
        <f t="shared" si="4"/>
        <v>Memiliki kemampuan dalam merangkai kerajinan dan rekayasa profesi serta perlu peningkatan pemahaman mengenai budidaya unggas petelur, dan pengolahan makanan modifikasi</v>
      </c>
      <c r="K32" s="28">
        <f t="shared" si="5"/>
        <v>83.75</v>
      </c>
      <c r="L32" s="28" t="str">
        <f t="shared" si="6"/>
        <v>B</v>
      </c>
      <c r="M32" s="28">
        <f t="shared" si="7"/>
        <v>83.75</v>
      </c>
      <c r="N32" s="28" t="str">
        <f t="shared" si="8"/>
        <v>B</v>
      </c>
      <c r="O32" s="36">
        <v>3</v>
      </c>
      <c r="P32" s="28" t="str">
        <f t="shared" si="9"/>
        <v>Sangat terampil dalam merancang budidaya unggas petelur</v>
      </c>
      <c r="Q32" s="39" t="s">
        <v>8</v>
      </c>
      <c r="R32" s="39" t="s">
        <v>8</v>
      </c>
      <c r="S32" s="18"/>
      <c r="T32" s="1">
        <v>78</v>
      </c>
      <c r="U32" s="1">
        <v>74</v>
      </c>
      <c r="V32" s="1">
        <v>89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83</v>
      </c>
      <c r="AH32" s="1">
        <f t="shared" si="10"/>
        <v>84</v>
      </c>
      <c r="AI32" s="1">
        <f t="shared" si="11"/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71693</v>
      </c>
      <c r="C33" s="19" t="s">
        <v>251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2</v>
      </c>
      <c r="J33" s="28" t="str">
        <f t="shared" si="4"/>
        <v>Memiliki kemampuan dalam merangkai kerajinan, rekayasa profesi, dan budidaya unggas petelur serta perlu peningkatan pemahaman mengenai pengolahan makanan modifikasi</v>
      </c>
      <c r="K33" s="28">
        <f t="shared" si="5"/>
        <v>82.75</v>
      </c>
      <c r="L33" s="28" t="str">
        <f t="shared" si="6"/>
        <v>B</v>
      </c>
      <c r="M33" s="28">
        <f t="shared" si="7"/>
        <v>82.75</v>
      </c>
      <c r="N33" s="28" t="str">
        <f t="shared" si="8"/>
        <v>B</v>
      </c>
      <c r="O33" s="36">
        <v>3</v>
      </c>
      <c r="P33" s="28" t="str">
        <f t="shared" si="9"/>
        <v>Sangat terampil dalam merancang budidaya unggas petelur</v>
      </c>
      <c r="Q33" s="39" t="s">
        <v>8</v>
      </c>
      <c r="R33" s="39" t="s">
        <v>8</v>
      </c>
      <c r="S33" s="18"/>
      <c r="T33" s="1">
        <v>84</v>
      </c>
      <c r="U33" s="1">
        <v>80</v>
      </c>
      <c r="V33" s="1">
        <v>87</v>
      </c>
      <c r="W33" s="1">
        <v>95</v>
      </c>
      <c r="X33" s="1"/>
      <c r="Y33" s="1"/>
      <c r="Z33" s="1"/>
      <c r="AA33" s="1"/>
      <c r="AB33" s="1"/>
      <c r="AC33" s="1"/>
      <c r="AD33" s="1"/>
      <c r="AE33" s="18"/>
      <c r="AF33" s="1">
        <v>82</v>
      </c>
      <c r="AG33" s="1">
        <v>82</v>
      </c>
      <c r="AH33" s="1">
        <f t="shared" si="10"/>
        <v>83</v>
      </c>
      <c r="AI33" s="1">
        <f t="shared" si="11"/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71708</v>
      </c>
      <c r="C34" s="19" t="s">
        <v>252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dalam merangkai kerajinan, rekayasa profesi, budidaya unggas petelur, dan pengolahan makanan modifikasi</v>
      </c>
      <c r="K34" s="28">
        <f t="shared" si="5"/>
        <v>89.75</v>
      </c>
      <c r="L34" s="28" t="str">
        <f t="shared" si="6"/>
        <v>A</v>
      </c>
      <c r="M34" s="28">
        <f t="shared" si="7"/>
        <v>89.75</v>
      </c>
      <c r="N34" s="28" t="str">
        <f t="shared" si="8"/>
        <v>A</v>
      </c>
      <c r="O34" s="36">
        <v>2</v>
      </c>
      <c r="P34" s="28" t="str">
        <f t="shared" si="9"/>
        <v>Sangat terampil dalam merekayasa dan merencanakan profesi</v>
      </c>
      <c r="Q34" s="39" t="s">
        <v>8</v>
      </c>
      <c r="R34" s="39" t="s">
        <v>8</v>
      </c>
      <c r="S34" s="18"/>
      <c r="T34" s="1">
        <v>95</v>
      </c>
      <c r="U34" s="1">
        <v>88</v>
      </c>
      <c r="V34" s="1">
        <v>88</v>
      </c>
      <c r="W34" s="1">
        <v>96</v>
      </c>
      <c r="X34" s="1"/>
      <c r="Y34" s="1"/>
      <c r="Z34" s="1"/>
      <c r="AA34" s="1"/>
      <c r="AB34" s="1"/>
      <c r="AC34" s="1"/>
      <c r="AD34" s="1"/>
      <c r="AE34" s="18"/>
      <c r="AF34" s="1">
        <v>89</v>
      </c>
      <c r="AG34" s="1">
        <v>89</v>
      </c>
      <c r="AH34" s="1">
        <f t="shared" si="10"/>
        <v>90</v>
      </c>
      <c r="AI34" s="1">
        <f t="shared" si="11"/>
        <v>91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71723</v>
      </c>
      <c r="C35" s="19" t="s">
        <v>253</v>
      </c>
      <c r="D35" s="18"/>
      <c r="E35" s="28">
        <f t="shared" si="0"/>
        <v>85</v>
      </c>
      <c r="F35" s="28" t="str">
        <f t="shared" si="1"/>
        <v>A</v>
      </c>
      <c r="G35" s="28">
        <f t="shared" si="2"/>
        <v>85</v>
      </c>
      <c r="H35" s="28" t="str">
        <f t="shared" si="3"/>
        <v>A</v>
      </c>
      <c r="I35" s="36">
        <v>3</v>
      </c>
      <c r="J35" s="28" t="str">
        <f t="shared" si="4"/>
        <v>Memiliki kemampuan dalam merangkai kerajinan dan rekayasa profesi serta perlu peningkatan pemahaman mengenai budidaya unggas petelur, dan pengolahan makanan modifikasi</v>
      </c>
      <c r="K35" s="28">
        <f t="shared" si="5"/>
        <v>81.75</v>
      </c>
      <c r="L35" s="28" t="str">
        <f t="shared" si="6"/>
        <v>B</v>
      </c>
      <c r="M35" s="28">
        <f t="shared" si="7"/>
        <v>81.75</v>
      </c>
      <c r="N35" s="28" t="str">
        <f t="shared" si="8"/>
        <v>B</v>
      </c>
      <c r="O35" s="36">
        <v>4</v>
      </c>
      <c r="P35" s="28" t="str">
        <f t="shared" si="9"/>
        <v>Sangat terampil dalam mengolah makanan modifikasi</v>
      </c>
      <c r="Q35" s="39" t="s">
        <v>8</v>
      </c>
      <c r="R35" s="39" t="s">
        <v>8</v>
      </c>
      <c r="S35" s="18"/>
      <c r="T35" s="1">
        <v>89</v>
      </c>
      <c r="U35" s="1">
        <v>72</v>
      </c>
      <c r="V35" s="1">
        <v>88</v>
      </c>
      <c r="W35" s="1">
        <v>89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81</v>
      </c>
      <c r="AH35" s="1">
        <f t="shared" si="10"/>
        <v>82</v>
      </c>
      <c r="AI35" s="1">
        <f t="shared" si="11"/>
        <v>83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71738</v>
      </c>
      <c r="C36" s="19" t="s">
        <v>254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dalam merangkai kerajinan dan rekayasa profesi serta perlu peningkatan pemahaman mengenai budidaya unggas petelur, dan pengolahan makanan modifikasi</v>
      </c>
      <c r="K36" s="28">
        <f t="shared" si="5"/>
        <v>84.75</v>
      </c>
      <c r="L36" s="28" t="str">
        <f t="shared" si="6"/>
        <v>A</v>
      </c>
      <c r="M36" s="28">
        <f t="shared" si="7"/>
        <v>84.75</v>
      </c>
      <c r="N36" s="28" t="str">
        <f t="shared" si="8"/>
        <v>A</v>
      </c>
      <c r="O36" s="36">
        <v>1</v>
      </c>
      <c r="P36" s="28" t="str">
        <f t="shared" si="9"/>
        <v>Sangat terampil dalam membuat kerajinan</v>
      </c>
      <c r="Q36" s="39" t="s">
        <v>8</v>
      </c>
      <c r="R36" s="39" t="s">
        <v>8</v>
      </c>
      <c r="S36" s="18"/>
      <c r="T36" s="1">
        <v>77</v>
      </c>
      <c r="U36" s="1">
        <v>76</v>
      </c>
      <c r="V36" s="1">
        <v>89</v>
      </c>
      <c r="W36" s="1">
        <v>77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>
        <f t="shared" si="10"/>
        <v>85</v>
      </c>
      <c r="AI36" s="1">
        <f t="shared" si="11"/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71753</v>
      </c>
      <c r="C37" s="19" t="s">
        <v>255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3</v>
      </c>
      <c r="J37" s="28" t="str">
        <f t="shared" si="4"/>
        <v>Memiliki kemampuan dalam merangkai kerajinan dan rekayasa profesi serta perlu peningkatan pemahaman mengenai budidaya unggas petelur, dan pengolahan makanan modifikasi</v>
      </c>
      <c r="K37" s="28">
        <f t="shared" si="5"/>
        <v>82.75</v>
      </c>
      <c r="L37" s="28" t="str">
        <f t="shared" si="6"/>
        <v>B</v>
      </c>
      <c r="M37" s="28">
        <f t="shared" si="7"/>
        <v>82.75</v>
      </c>
      <c r="N37" s="28" t="str">
        <f t="shared" si="8"/>
        <v>B</v>
      </c>
      <c r="O37" s="36">
        <v>2</v>
      </c>
      <c r="P37" s="28" t="str">
        <f t="shared" si="9"/>
        <v>Sangat terampil dalam merekayasa dan merencanakan profesi</v>
      </c>
      <c r="Q37" s="39" t="s">
        <v>8</v>
      </c>
      <c r="R37" s="39" t="s">
        <v>8</v>
      </c>
      <c r="S37" s="18"/>
      <c r="T37" s="1">
        <v>84</v>
      </c>
      <c r="U37" s="1">
        <v>75</v>
      </c>
      <c r="V37" s="1">
        <v>88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82</v>
      </c>
      <c r="AG37" s="1">
        <v>82</v>
      </c>
      <c r="AH37" s="1">
        <f t="shared" si="10"/>
        <v>83</v>
      </c>
      <c r="AI37" s="1">
        <f t="shared" si="11"/>
        <v>84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71768</v>
      </c>
      <c r="C38" s="19" t="s">
        <v>256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dalam merangkai kerajinan dan rekayasa profesi serta perlu peningkatan pemahaman mengenai budidaya unggas petelur, dan pengolahan makanan modifikasi</v>
      </c>
      <c r="K38" s="28">
        <f t="shared" si="5"/>
        <v>83.75</v>
      </c>
      <c r="L38" s="28" t="str">
        <f t="shared" si="6"/>
        <v>B</v>
      </c>
      <c r="M38" s="28">
        <f t="shared" si="7"/>
        <v>83.75</v>
      </c>
      <c r="N38" s="28" t="str">
        <f t="shared" si="8"/>
        <v>B</v>
      </c>
      <c r="O38" s="36">
        <v>3</v>
      </c>
      <c r="P38" s="28" t="str">
        <f t="shared" si="9"/>
        <v>Sangat terampil dalam merancang budidaya unggas petelur</v>
      </c>
      <c r="Q38" s="39" t="s">
        <v>8</v>
      </c>
      <c r="R38" s="39" t="s">
        <v>8</v>
      </c>
      <c r="S38" s="18"/>
      <c r="T38" s="1">
        <v>79</v>
      </c>
      <c r="U38" s="1">
        <v>80</v>
      </c>
      <c r="V38" s="1">
        <v>88</v>
      </c>
      <c r="W38" s="1">
        <v>93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83</v>
      </c>
      <c r="AH38" s="1">
        <f t="shared" si="10"/>
        <v>84</v>
      </c>
      <c r="AI38" s="1">
        <f t="shared" si="11"/>
        <v>85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71783</v>
      </c>
      <c r="C39" s="19" t="s">
        <v>257</v>
      </c>
      <c r="D39" s="18"/>
      <c r="E39" s="28">
        <f t="shared" si="0"/>
        <v>83</v>
      </c>
      <c r="F39" s="28" t="str">
        <f t="shared" si="1"/>
        <v>B</v>
      </c>
      <c r="G39" s="28">
        <f t="shared" si="2"/>
        <v>83</v>
      </c>
      <c r="H39" s="28" t="str">
        <f t="shared" si="3"/>
        <v>B</v>
      </c>
      <c r="I39" s="36">
        <v>3</v>
      </c>
      <c r="J39" s="28" t="str">
        <f t="shared" si="4"/>
        <v>Memiliki kemampuan dalam merangkai kerajinan dan rekayasa profesi serta perlu peningkatan pemahaman mengenai budidaya unggas petelur, dan pengolahan makanan modifikasi</v>
      </c>
      <c r="K39" s="28">
        <f t="shared" si="5"/>
        <v>83.75</v>
      </c>
      <c r="L39" s="28" t="str">
        <f t="shared" si="6"/>
        <v>B</v>
      </c>
      <c r="M39" s="28">
        <f t="shared" si="7"/>
        <v>83.75</v>
      </c>
      <c r="N39" s="28" t="str">
        <f t="shared" si="8"/>
        <v>B</v>
      </c>
      <c r="O39" s="36">
        <v>3</v>
      </c>
      <c r="P39" s="28" t="str">
        <f t="shared" si="9"/>
        <v>Sangat terampil dalam merancang budidaya unggas petelur</v>
      </c>
      <c r="Q39" s="39" t="s">
        <v>8</v>
      </c>
      <c r="R39" s="39" t="s">
        <v>8</v>
      </c>
      <c r="S39" s="18"/>
      <c r="T39" s="1">
        <v>76</v>
      </c>
      <c r="U39" s="1">
        <v>79</v>
      </c>
      <c r="V39" s="1">
        <v>87</v>
      </c>
      <c r="W39" s="1">
        <v>89</v>
      </c>
      <c r="X39" s="1"/>
      <c r="Y39" s="1"/>
      <c r="Z39" s="1"/>
      <c r="AA39" s="1"/>
      <c r="AB39" s="1"/>
      <c r="AC39" s="1"/>
      <c r="AD39" s="1"/>
      <c r="AE39" s="18"/>
      <c r="AF39" s="1">
        <v>83</v>
      </c>
      <c r="AG39" s="1">
        <v>83</v>
      </c>
      <c r="AH39" s="1">
        <f t="shared" si="10"/>
        <v>84</v>
      </c>
      <c r="AI39" s="1">
        <f t="shared" si="11"/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71798</v>
      </c>
      <c r="C40" s="19" t="s">
        <v>258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profesi, budidaya unggas petelur, dan pengolahan makanan modifikasi</v>
      </c>
      <c r="K40" s="28">
        <f t="shared" si="5"/>
        <v>82.75</v>
      </c>
      <c r="L40" s="28" t="str">
        <f t="shared" si="6"/>
        <v>B</v>
      </c>
      <c r="M40" s="28">
        <f t="shared" si="7"/>
        <v>82.75</v>
      </c>
      <c r="N40" s="28" t="str">
        <f t="shared" si="8"/>
        <v>B</v>
      </c>
      <c r="O40" s="36">
        <v>2</v>
      </c>
      <c r="P40" s="28" t="str">
        <f t="shared" si="9"/>
        <v>Sangat terampil dalam merekayasa dan merencanakan profesi</v>
      </c>
      <c r="Q40" s="39" t="s">
        <v>8</v>
      </c>
      <c r="R40" s="39" t="s">
        <v>8</v>
      </c>
      <c r="S40" s="18"/>
      <c r="T40" s="1">
        <v>100</v>
      </c>
      <c r="U40" s="1">
        <v>85</v>
      </c>
      <c r="V40" s="1">
        <v>89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82</v>
      </c>
      <c r="AG40" s="1">
        <v>82</v>
      </c>
      <c r="AH40" s="1">
        <f t="shared" si="10"/>
        <v>83</v>
      </c>
      <c r="AI40" s="1">
        <f t="shared" si="11"/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71813</v>
      </c>
      <c r="C41" s="19" t="s">
        <v>259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3</v>
      </c>
      <c r="J41" s="28" t="str">
        <f t="shared" si="4"/>
        <v>Memiliki kemampuan dalam merangkai kerajinan dan rekayasa profesi serta perlu peningkatan pemahaman mengenai budidaya unggas petelur, dan pengolahan makanan modifikasi</v>
      </c>
      <c r="K41" s="28">
        <f t="shared" si="5"/>
        <v>81.75</v>
      </c>
      <c r="L41" s="28" t="str">
        <f t="shared" si="6"/>
        <v>B</v>
      </c>
      <c r="M41" s="28">
        <f t="shared" si="7"/>
        <v>81.75</v>
      </c>
      <c r="N41" s="28" t="str">
        <f t="shared" si="8"/>
        <v>B</v>
      </c>
      <c r="O41" s="36">
        <v>3</v>
      </c>
      <c r="P41" s="28" t="str">
        <f t="shared" si="9"/>
        <v>Sangat terampil dalam merancang budidaya unggas petelur</v>
      </c>
      <c r="Q41" s="39" t="s">
        <v>8</v>
      </c>
      <c r="R41" s="39" t="s">
        <v>8</v>
      </c>
      <c r="S41" s="18"/>
      <c r="T41" s="1">
        <v>90</v>
      </c>
      <c r="U41" s="1">
        <v>75</v>
      </c>
      <c r="V41" s="1">
        <v>88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81</v>
      </c>
      <c r="AH41" s="1">
        <f t="shared" si="10"/>
        <v>82</v>
      </c>
      <c r="AI41" s="1">
        <f t="shared" si="11"/>
        <v>83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71828</v>
      </c>
      <c r="C42" s="19" t="s">
        <v>260</v>
      </c>
      <c r="D42" s="18"/>
      <c r="E42" s="28">
        <f t="shared" si="0"/>
        <v>92</v>
      </c>
      <c r="F42" s="28" t="str">
        <f t="shared" si="1"/>
        <v>A</v>
      </c>
      <c r="G42" s="28">
        <f t="shared" si="2"/>
        <v>92</v>
      </c>
      <c r="H42" s="28" t="str">
        <f t="shared" si="3"/>
        <v>A</v>
      </c>
      <c r="I42" s="36">
        <v>1</v>
      </c>
      <c r="J42" s="28" t="str">
        <f t="shared" si="4"/>
        <v>Memiliki kemampuan dalam merangkai kerajinan, rekayasa profesi, budidaya unggas petelur, dan pengolahan makanan modifikasi</v>
      </c>
      <c r="K42" s="28">
        <f t="shared" si="5"/>
        <v>81.75</v>
      </c>
      <c r="L42" s="28" t="str">
        <f t="shared" si="6"/>
        <v>B</v>
      </c>
      <c r="M42" s="28">
        <f t="shared" si="7"/>
        <v>81.75</v>
      </c>
      <c r="N42" s="28" t="str">
        <f t="shared" si="8"/>
        <v>B</v>
      </c>
      <c r="O42" s="36">
        <v>1</v>
      </c>
      <c r="P42" s="28" t="str">
        <f t="shared" si="9"/>
        <v>Sangat terampil dalam membuat kerajinan</v>
      </c>
      <c r="Q42" s="39" t="s">
        <v>8</v>
      </c>
      <c r="R42" s="39" t="s">
        <v>8</v>
      </c>
      <c r="S42" s="18"/>
      <c r="T42" s="1">
        <v>95</v>
      </c>
      <c r="U42" s="1">
        <v>91</v>
      </c>
      <c r="V42" s="1">
        <v>87</v>
      </c>
      <c r="W42" s="1">
        <v>93</v>
      </c>
      <c r="X42" s="1"/>
      <c r="Y42" s="1"/>
      <c r="Z42" s="1"/>
      <c r="AA42" s="1"/>
      <c r="AB42" s="1"/>
      <c r="AC42" s="1"/>
      <c r="AD42" s="1"/>
      <c r="AE42" s="18"/>
      <c r="AF42" s="1">
        <v>81</v>
      </c>
      <c r="AG42" s="1">
        <v>81</v>
      </c>
      <c r="AH42" s="1">
        <f t="shared" si="10"/>
        <v>82</v>
      </c>
      <c r="AI42" s="1">
        <f t="shared" si="11"/>
        <v>83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71843</v>
      </c>
      <c r="C43" s="19" t="s">
        <v>261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3</v>
      </c>
      <c r="J43" s="28" t="str">
        <f t="shared" si="4"/>
        <v>Memiliki kemampuan dalam merangkai kerajinan dan rekayasa profesi serta perlu peningkatan pemahaman mengenai budidaya unggas petelur, dan pengolahan makanan modifikasi</v>
      </c>
      <c r="K43" s="28">
        <f t="shared" si="5"/>
        <v>81.75</v>
      </c>
      <c r="L43" s="28" t="str">
        <f t="shared" si="6"/>
        <v>B</v>
      </c>
      <c r="M43" s="28">
        <f t="shared" si="7"/>
        <v>81.75</v>
      </c>
      <c r="N43" s="28" t="str">
        <f t="shared" si="8"/>
        <v>B</v>
      </c>
      <c r="O43" s="36">
        <v>4</v>
      </c>
      <c r="P43" s="28" t="str">
        <f t="shared" si="9"/>
        <v>Sangat terampil dalam mengolah makanan modifikasi</v>
      </c>
      <c r="Q43" s="39" t="s">
        <v>8</v>
      </c>
      <c r="R43" s="39" t="s">
        <v>8</v>
      </c>
      <c r="S43" s="18"/>
      <c r="T43" s="1">
        <v>76</v>
      </c>
      <c r="U43" s="1">
        <v>84</v>
      </c>
      <c r="V43" s="1">
        <v>88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81</v>
      </c>
      <c r="AH43" s="1">
        <f t="shared" si="10"/>
        <v>82</v>
      </c>
      <c r="AI43" s="1">
        <f t="shared" si="11"/>
        <v>83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71858</v>
      </c>
      <c r="C44" s="19" t="s">
        <v>262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2</v>
      </c>
      <c r="J44" s="28" t="str">
        <f t="shared" si="4"/>
        <v>Memiliki kemampuan dalam merangkai kerajinan, rekayasa profesi, dan budidaya unggas petelur serta perlu peningkatan pemahaman mengenai pengolahan makanan modifikasi</v>
      </c>
      <c r="K44" s="28">
        <f t="shared" si="5"/>
        <v>82.75</v>
      </c>
      <c r="L44" s="28" t="str">
        <f t="shared" si="6"/>
        <v>B</v>
      </c>
      <c r="M44" s="28">
        <f t="shared" si="7"/>
        <v>82.75</v>
      </c>
      <c r="N44" s="28" t="str">
        <f t="shared" si="8"/>
        <v>B</v>
      </c>
      <c r="O44" s="36">
        <v>3</v>
      </c>
      <c r="P44" s="28" t="str">
        <f t="shared" si="9"/>
        <v>Sangat terampil dalam merancang budidaya unggas petelur</v>
      </c>
      <c r="Q44" s="39" t="s">
        <v>8</v>
      </c>
      <c r="R44" s="39" t="s">
        <v>8</v>
      </c>
      <c r="S44" s="18"/>
      <c r="T44" s="1">
        <v>95</v>
      </c>
      <c r="U44" s="1">
        <v>70</v>
      </c>
      <c r="V44" s="1">
        <v>89</v>
      </c>
      <c r="W44" s="1">
        <v>92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>
        <f t="shared" si="10"/>
        <v>83</v>
      </c>
      <c r="AI44" s="1">
        <f t="shared" si="11"/>
        <v>84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71873</v>
      </c>
      <c r="C45" s="19" t="s">
        <v>263</v>
      </c>
      <c r="D45" s="18"/>
      <c r="E45" s="28">
        <f t="shared" si="0"/>
        <v>82</v>
      </c>
      <c r="F45" s="28" t="str">
        <f t="shared" si="1"/>
        <v>B</v>
      </c>
      <c r="G45" s="28">
        <f t="shared" si="2"/>
        <v>82</v>
      </c>
      <c r="H45" s="28" t="str">
        <f t="shared" si="3"/>
        <v>B</v>
      </c>
      <c r="I45" s="36">
        <v>3</v>
      </c>
      <c r="J45" s="28" t="str">
        <f t="shared" si="4"/>
        <v>Memiliki kemampuan dalam merangkai kerajinan dan rekayasa profesi serta perlu peningkatan pemahaman mengenai budidaya unggas petelur, dan pengolahan makanan modifikasi</v>
      </c>
      <c r="K45" s="28">
        <f t="shared" si="5"/>
        <v>86.75</v>
      </c>
      <c r="L45" s="28" t="str">
        <f t="shared" si="6"/>
        <v>A</v>
      </c>
      <c r="M45" s="28">
        <f t="shared" si="7"/>
        <v>86.75</v>
      </c>
      <c r="N45" s="28" t="str">
        <f t="shared" si="8"/>
        <v>A</v>
      </c>
      <c r="O45" s="36">
        <v>3</v>
      </c>
      <c r="P45" s="28" t="str">
        <f t="shared" si="9"/>
        <v>Sangat terampil dalam merancang budidaya unggas petelur</v>
      </c>
      <c r="Q45" s="39" t="s">
        <v>8</v>
      </c>
      <c r="R45" s="39" t="s">
        <v>8</v>
      </c>
      <c r="S45" s="18"/>
      <c r="T45" s="1">
        <v>75</v>
      </c>
      <c r="U45" s="1">
        <v>74</v>
      </c>
      <c r="V45" s="1">
        <v>88</v>
      </c>
      <c r="W45" s="1">
        <v>90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86</v>
      </c>
      <c r="AH45" s="1">
        <f t="shared" si="10"/>
        <v>87</v>
      </c>
      <c r="AI45" s="1">
        <f t="shared" si="11"/>
        <v>88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71888</v>
      </c>
      <c r="C46" s="19" t="s">
        <v>264</v>
      </c>
      <c r="D46" s="18"/>
      <c r="E46" s="28">
        <f t="shared" si="0"/>
        <v>82</v>
      </c>
      <c r="F46" s="28" t="str">
        <f t="shared" si="1"/>
        <v>B</v>
      </c>
      <c r="G46" s="28">
        <f t="shared" si="2"/>
        <v>82</v>
      </c>
      <c r="H46" s="28" t="str">
        <f t="shared" si="3"/>
        <v>B</v>
      </c>
      <c r="I46" s="36">
        <v>3</v>
      </c>
      <c r="J46" s="28" t="str">
        <f t="shared" si="4"/>
        <v>Memiliki kemampuan dalam merangkai kerajinan dan rekayasa profesi serta perlu peningkatan pemahaman mengenai budidaya unggas petelur, dan pengolahan makanan modifikasi</v>
      </c>
      <c r="K46" s="28">
        <f t="shared" si="5"/>
        <v>82.75</v>
      </c>
      <c r="L46" s="28" t="str">
        <f t="shared" si="6"/>
        <v>B</v>
      </c>
      <c r="M46" s="28">
        <f t="shared" si="7"/>
        <v>82.75</v>
      </c>
      <c r="N46" s="28" t="str">
        <f t="shared" si="8"/>
        <v>B</v>
      </c>
      <c r="O46" s="36">
        <v>2</v>
      </c>
      <c r="P46" s="28" t="str">
        <f t="shared" si="9"/>
        <v>Sangat terampil dalam merekayasa dan merencanakan profesi</v>
      </c>
      <c r="Q46" s="39" t="s">
        <v>8</v>
      </c>
      <c r="R46" s="39" t="s">
        <v>8</v>
      </c>
      <c r="S46" s="18"/>
      <c r="T46" s="1">
        <v>86</v>
      </c>
      <c r="U46" s="1">
        <v>74</v>
      </c>
      <c r="V46" s="1">
        <v>88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82</v>
      </c>
      <c r="AH46" s="1">
        <f t="shared" si="10"/>
        <v>83</v>
      </c>
      <c r="AI46" s="1">
        <f t="shared" si="11"/>
        <v>84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80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85.444444444444443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F16" activePane="bottomRight" state="frozen"/>
      <selection pane="topRight"/>
      <selection pane="bottomLeft"/>
      <selection pane="bottomRight" activeCell="Q18" sqref="Q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4.85546875" customWidth="1"/>
    <col min="18" max="18" width="4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71903</v>
      </c>
      <c r="C11" s="19" t="s">
        <v>266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dan budidaya unggas petelur serta perlu peningkatan pemahaman mengenai pengolahan makanan modifikasi</v>
      </c>
      <c r="K11" s="28">
        <f t="shared" ref="K11:K50" si="5">IF((COUNTA(AF11:AO11)&gt;0),AVERAGE(AF11:AO11),"")</f>
        <v>86.5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86.5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merekayasa dan merencanakan profesi</v>
      </c>
      <c r="Q11" s="39" t="s">
        <v>8</v>
      </c>
      <c r="R11" s="39" t="s">
        <v>8</v>
      </c>
      <c r="S11" s="18"/>
      <c r="T11" s="1">
        <v>90</v>
      </c>
      <c r="U11" s="1">
        <v>86</v>
      </c>
      <c r="V11" s="1">
        <v>90</v>
      </c>
      <c r="W11" s="1">
        <v>92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87</v>
      </c>
      <c r="AH11" s="1">
        <v>86</v>
      </c>
      <c r="AI11" s="1">
        <v>87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71918</v>
      </c>
      <c r="C12" s="19" t="s">
        <v>267</v>
      </c>
      <c r="D12" s="18"/>
      <c r="E12" s="28">
        <f t="shared" si="0"/>
        <v>82</v>
      </c>
      <c r="F12" s="28" t="str">
        <f t="shared" si="1"/>
        <v>B</v>
      </c>
      <c r="G12" s="28">
        <f t="shared" si="2"/>
        <v>82</v>
      </c>
      <c r="H12" s="28" t="str">
        <f t="shared" si="3"/>
        <v>B</v>
      </c>
      <c r="I12" s="36">
        <v>3</v>
      </c>
      <c r="J12" s="28" t="str">
        <f t="shared" si="4"/>
        <v>Memiliki kemampuan dalam merangkai kerajinan dan rekayasa profesi serta perlu peningkatan pemahaman mengenai budidaya unggas petelur, dan pengolahan makanan modifikasi</v>
      </c>
      <c r="K12" s="28">
        <f t="shared" si="5"/>
        <v>83</v>
      </c>
      <c r="L12" s="28" t="str">
        <f t="shared" si="6"/>
        <v>B</v>
      </c>
      <c r="M12" s="28">
        <f t="shared" si="7"/>
        <v>83</v>
      </c>
      <c r="N12" s="28" t="str">
        <f t="shared" si="8"/>
        <v>B</v>
      </c>
      <c r="O12" s="36">
        <v>1</v>
      </c>
      <c r="P12" s="28" t="str">
        <f t="shared" si="9"/>
        <v>Sangat terampil dalam membuat kerajinan</v>
      </c>
      <c r="Q12" s="39" t="s">
        <v>8</v>
      </c>
      <c r="R12" s="39" t="s">
        <v>8</v>
      </c>
      <c r="S12" s="18"/>
      <c r="T12" s="1">
        <v>75</v>
      </c>
      <c r="U12" s="1">
        <v>77</v>
      </c>
      <c r="V12" s="1">
        <v>90</v>
      </c>
      <c r="W12" s="1">
        <v>87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85</v>
      </c>
      <c r="AH12" s="1">
        <v>81</v>
      </c>
      <c r="AI12" s="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71933</v>
      </c>
      <c r="C13" s="19" t="s">
        <v>268</v>
      </c>
      <c r="D13" s="18"/>
      <c r="E13" s="28">
        <f t="shared" si="0"/>
        <v>77</v>
      </c>
      <c r="F13" s="28" t="str">
        <f t="shared" si="1"/>
        <v>B</v>
      </c>
      <c r="G13" s="28">
        <f t="shared" si="2"/>
        <v>77</v>
      </c>
      <c r="H13" s="28" t="str">
        <f t="shared" si="3"/>
        <v>B</v>
      </c>
      <c r="I13" s="36">
        <v>4</v>
      </c>
      <c r="J13" s="28" t="str">
        <f t="shared" si="4"/>
        <v>Perlu peningkatan pemahaman mengenai kerajinan, rekayasa profesi, budidaya unggas petelur, dan pengolahan makanan modifikasi</v>
      </c>
      <c r="K13" s="28">
        <f t="shared" si="5"/>
        <v>83.5</v>
      </c>
      <c r="L13" s="28" t="str">
        <f t="shared" si="6"/>
        <v>B</v>
      </c>
      <c r="M13" s="28">
        <f t="shared" si="7"/>
        <v>83.5</v>
      </c>
      <c r="N13" s="28" t="str">
        <f t="shared" si="8"/>
        <v>B</v>
      </c>
      <c r="O13" s="36">
        <v>4</v>
      </c>
      <c r="P13" s="28" t="str">
        <f t="shared" si="9"/>
        <v>Sangat terampil dalam mengolah makanan modifikasi</v>
      </c>
      <c r="Q13" s="39" t="s">
        <v>8</v>
      </c>
      <c r="R13" s="39" t="s">
        <v>8</v>
      </c>
      <c r="S13" s="18"/>
      <c r="T13" s="1">
        <v>74</v>
      </c>
      <c r="U13" s="1">
        <v>74</v>
      </c>
      <c r="V13" s="1">
        <v>90</v>
      </c>
      <c r="W13" s="1">
        <v>70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85</v>
      </c>
      <c r="AH13" s="1">
        <v>82</v>
      </c>
      <c r="AI13" s="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22521</v>
      </c>
      <c r="FK13" s="77">
        <v>22531</v>
      </c>
    </row>
    <row r="14" spans="1:167" x14ac:dyDescent="0.25">
      <c r="A14" s="19">
        <v>4</v>
      </c>
      <c r="B14" s="19">
        <v>71948</v>
      </c>
      <c r="C14" s="19" t="s">
        <v>269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profesi, dan budidaya unggas petelur serta perlu peningkatan pemahaman mengenai pengolahan makanan modifikasi</v>
      </c>
      <c r="K14" s="28">
        <f t="shared" si="5"/>
        <v>83.5</v>
      </c>
      <c r="L14" s="28" t="str">
        <f t="shared" si="6"/>
        <v>B</v>
      </c>
      <c r="M14" s="28">
        <f t="shared" si="7"/>
        <v>83.5</v>
      </c>
      <c r="N14" s="28" t="str">
        <f t="shared" si="8"/>
        <v>B</v>
      </c>
      <c r="O14" s="36">
        <v>2</v>
      </c>
      <c r="P14" s="28" t="str">
        <f t="shared" si="9"/>
        <v>Sangat terampil dalam merekayasa dan merencanakan profesi</v>
      </c>
      <c r="Q14" s="39" t="s">
        <v>8</v>
      </c>
      <c r="R14" s="39" t="s">
        <v>8</v>
      </c>
      <c r="S14" s="18"/>
      <c r="T14" s="1">
        <v>90</v>
      </c>
      <c r="U14" s="1">
        <v>81</v>
      </c>
      <c r="V14" s="1">
        <v>90</v>
      </c>
      <c r="W14" s="1">
        <v>91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86</v>
      </c>
      <c r="AH14" s="1">
        <v>81</v>
      </c>
      <c r="AI14" s="1">
        <v>86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71963</v>
      </c>
      <c r="C15" s="19" t="s">
        <v>270</v>
      </c>
      <c r="D15" s="18"/>
      <c r="E15" s="28">
        <f t="shared" si="0"/>
        <v>85</v>
      </c>
      <c r="F15" s="28" t="str">
        <f t="shared" si="1"/>
        <v>A</v>
      </c>
      <c r="G15" s="28">
        <f t="shared" si="2"/>
        <v>85</v>
      </c>
      <c r="H15" s="28" t="str">
        <f t="shared" si="3"/>
        <v>A</v>
      </c>
      <c r="I15" s="36">
        <v>3</v>
      </c>
      <c r="J15" s="28" t="str">
        <f t="shared" si="4"/>
        <v>Memiliki kemampuan dalam merangkai kerajinan dan rekayasa profesi serta perlu peningkatan pemahaman mengenai budidaya unggas petelur, dan pengolahan makanan modifikasi</v>
      </c>
      <c r="K15" s="28">
        <f t="shared" si="5"/>
        <v>84.5</v>
      </c>
      <c r="L15" s="28" t="str">
        <f t="shared" si="6"/>
        <v>A</v>
      </c>
      <c r="M15" s="28">
        <f t="shared" si="7"/>
        <v>84.5</v>
      </c>
      <c r="N15" s="28" t="str">
        <f t="shared" si="8"/>
        <v>A</v>
      </c>
      <c r="O15" s="36">
        <v>3</v>
      </c>
      <c r="P15" s="28" t="str">
        <f t="shared" si="9"/>
        <v>Sangat terampil dalam merancang budidaya unggas petelur</v>
      </c>
      <c r="Q15" s="39" t="s">
        <v>8</v>
      </c>
      <c r="R15" s="39" t="s">
        <v>8</v>
      </c>
      <c r="S15" s="18"/>
      <c r="T15" s="1">
        <v>80</v>
      </c>
      <c r="U15" s="1">
        <v>77</v>
      </c>
      <c r="V15" s="1">
        <v>90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87</v>
      </c>
      <c r="AH15" s="1">
        <v>82</v>
      </c>
      <c r="AI15" s="1">
        <v>87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22522</v>
      </c>
      <c r="FK15" s="77">
        <v>22532</v>
      </c>
    </row>
    <row r="16" spans="1:167" x14ac:dyDescent="0.25">
      <c r="A16" s="19">
        <v>6</v>
      </c>
      <c r="B16" s="19">
        <v>72413</v>
      </c>
      <c r="C16" s="19" t="s">
        <v>271</v>
      </c>
      <c r="D16" s="18"/>
      <c r="E16" s="28">
        <f t="shared" si="0"/>
        <v>78</v>
      </c>
      <c r="F16" s="28" t="str">
        <f t="shared" si="1"/>
        <v>B</v>
      </c>
      <c r="G16" s="28">
        <f t="shared" si="2"/>
        <v>78</v>
      </c>
      <c r="H16" s="28" t="str">
        <f t="shared" si="3"/>
        <v>B</v>
      </c>
      <c r="I16" s="36">
        <v>4</v>
      </c>
      <c r="J16" s="28" t="str">
        <f t="shared" si="4"/>
        <v>Perlu peningkatan pemahaman mengenai kerajinan, rekayasa profesi, budidaya unggas petelur, dan pengolahan makanan modifikasi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1</v>
      </c>
      <c r="P16" s="28" t="str">
        <f t="shared" si="9"/>
        <v>Sangat terampil dalam membuat kerajinan</v>
      </c>
      <c r="Q16" s="39" t="s">
        <v>8</v>
      </c>
      <c r="R16" s="39" t="s">
        <v>8</v>
      </c>
      <c r="S16" s="18"/>
      <c r="T16" s="1">
        <v>70</v>
      </c>
      <c r="U16" s="1">
        <v>70</v>
      </c>
      <c r="V16" s="1">
        <v>90</v>
      </c>
      <c r="W16" s="1">
        <v>82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71978</v>
      </c>
      <c r="C17" s="19" t="s">
        <v>272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4</v>
      </c>
      <c r="J17" s="28" t="str">
        <f t="shared" si="4"/>
        <v>Perlu peningkatan pemahaman mengenai kerajinan, rekayasa profesi, budidaya unggas petelur, dan pengolahan makanan modifikasi</v>
      </c>
      <c r="K17" s="28">
        <f t="shared" si="5"/>
        <v>84</v>
      </c>
      <c r="L17" s="28" t="str">
        <f t="shared" si="6"/>
        <v>B</v>
      </c>
      <c r="M17" s="28">
        <f t="shared" si="7"/>
        <v>84</v>
      </c>
      <c r="N17" s="28" t="str">
        <f t="shared" si="8"/>
        <v>B</v>
      </c>
      <c r="O17" s="36">
        <v>2</v>
      </c>
      <c r="P17" s="28" t="str">
        <f t="shared" si="9"/>
        <v>Sangat terampil dalam merekayasa dan merencanakan profesi</v>
      </c>
      <c r="Q17" s="39" t="s">
        <v>8</v>
      </c>
      <c r="R17" s="39" t="s">
        <v>8</v>
      </c>
      <c r="S17" s="18"/>
      <c r="T17" s="1">
        <v>76</v>
      </c>
      <c r="U17" s="1">
        <v>70</v>
      </c>
      <c r="V17" s="1">
        <v>90</v>
      </c>
      <c r="W17" s="1">
        <v>79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85</v>
      </c>
      <c r="AH17" s="1">
        <v>83</v>
      </c>
      <c r="AI17" s="1">
        <v>85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22523</v>
      </c>
      <c r="FK17" s="77">
        <v>22533</v>
      </c>
    </row>
    <row r="18" spans="1:167" x14ac:dyDescent="0.25">
      <c r="A18" s="19">
        <v>8</v>
      </c>
      <c r="B18" s="19">
        <v>71993</v>
      </c>
      <c r="C18" s="19" t="s">
        <v>273</v>
      </c>
      <c r="D18" s="18"/>
      <c r="E18" s="28">
        <f t="shared" si="0"/>
        <v>76</v>
      </c>
      <c r="F18" s="28" t="str">
        <f t="shared" si="1"/>
        <v>B</v>
      </c>
      <c r="G18" s="28">
        <f t="shared" si="2"/>
        <v>76</v>
      </c>
      <c r="H18" s="28" t="str">
        <f t="shared" si="3"/>
        <v>B</v>
      </c>
      <c r="I18" s="36">
        <v>4</v>
      </c>
      <c r="J18" s="28" t="str">
        <f t="shared" si="4"/>
        <v>Perlu peningkatan pemahaman mengenai kerajinan, rekayasa profesi, budidaya unggas petelur, dan pengolahan makanan modifikasi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4</v>
      </c>
      <c r="P18" s="28" t="str">
        <f t="shared" si="9"/>
        <v>Sangat terampil dalam mengolah makanan modifikasi</v>
      </c>
      <c r="Q18" s="39" t="s">
        <v>8</v>
      </c>
      <c r="R18" s="39" t="s">
        <v>9</v>
      </c>
      <c r="S18" s="18"/>
      <c r="T18" s="1">
        <v>70</v>
      </c>
      <c r="U18" s="1">
        <v>74</v>
      </c>
      <c r="V18" s="1">
        <v>90</v>
      </c>
      <c r="W18" s="1">
        <v>70</v>
      </c>
      <c r="X18" s="1"/>
      <c r="Y18" s="1"/>
      <c r="Z18" s="1"/>
      <c r="AA18" s="1"/>
      <c r="AB18" s="1"/>
      <c r="AC18" s="1"/>
      <c r="AD18" s="1"/>
      <c r="AE18" s="18"/>
      <c r="AF18" s="1">
        <v>83</v>
      </c>
      <c r="AG18" s="1">
        <v>84</v>
      </c>
      <c r="AH18" s="1">
        <v>83</v>
      </c>
      <c r="AI18" s="1">
        <v>84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72008</v>
      </c>
      <c r="C19" s="19" t="s">
        <v>274</v>
      </c>
      <c r="D19" s="18"/>
      <c r="E19" s="28">
        <f t="shared" si="0"/>
        <v>86</v>
      </c>
      <c r="F19" s="28" t="str">
        <f t="shared" si="1"/>
        <v>A</v>
      </c>
      <c r="G19" s="28">
        <f t="shared" si="2"/>
        <v>86</v>
      </c>
      <c r="H19" s="28" t="str">
        <f t="shared" si="3"/>
        <v>A</v>
      </c>
      <c r="I19" s="36">
        <v>2</v>
      </c>
      <c r="J19" s="28" t="str">
        <f t="shared" si="4"/>
        <v>Memiliki kemampuan dalam merangkai kerajinan, rekayasa profesi, dan budidaya unggas petelur serta perlu peningkatan pemahaman mengenai pengolahan makanan modifikasi</v>
      </c>
      <c r="K19" s="28">
        <f t="shared" si="5"/>
        <v>83.5</v>
      </c>
      <c r="L19" s="28" t="str">
        <f t="shared" si="6"/>
        <v>B</v>
      </c>
      <c r="M19" s="28">
        <f t="shared" si="7"/>
        <v>83.5</v>
      </c>
      <c r="N19" s="28" t="str">
        <f t="shared" si="8"/>
        <v>B</v>
      </c>
      <c r="O19" s="36">
        <v>3</v>
      </c>
      <c r="P19" s="28" t="str">
        <f t="shared" si="9"/>
        <v>Sangat terampil dalam merancang budidaya unggas petelur</v>
      </c>
      <c r="Q19" s="39" t="s">
        <v>8</v>
      </c>
      <c r="R19" s="39" t="s">
        <v>8</v>
      </c>
      <c r="S19" s="18"/>
      <c r="T19" s="1">
        <v>70</v>
      </c>
      <c r="U19" s="1">
        <v>90</v>
      </c>
      <c r="V19" s="1">
        <v>90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1">
        <v>87</v>
      </c>
      <c r="AH19" s="1">
        <v>80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22524</v>
      </c>
      <c r="FK19" s="77">
        <v>22534</v>
      </c>
    </row>
    <row r="20" spans="1:167" x14ac:dyDescent="0.25">
      <c r="A20" s="19">
        <v>10</v>
      </c>
      <c r="B20" s="19">
        <v>72023</v>
      </c>
      <c r="C20" s="19" t="s">
        <v>275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3</v>
      </c>
      <c r="J20" s="28" t="str">
        <f t="shared" si="4"/>
        <v>Memiliki kemampuan dalam merangkai kerajinan dan rekayasa profesi serta perlu peningkatan pemahaman mengenai budidaya unggas petelur, dan pengolahan makanan modifikasi</v>
      </c>
      <c r="K20" s="28">
        <f t="shared" si="5"/>
        <v>83</v>
      </c>
      <c r="L20" s="28" t="str">
        <f t="shared" si="6"/>
        <v>B</v>
      </c>
      <c r="M20" s="28">
        <f t="shared" si="7"/>
        <v>83</v>
      </c>
      <c r="N20" s="28" t="str">
        <f t="shared" si="8"/>
        <v>B</v>
      </c>
      <c r="O20" s="36">
        <v>2</v>
      </c>
      <c r="P20" s="28" t="str">
        <f t="shared" si="9"/>
        <v>Sangat terampil dalam merekayasa dan merencanakan profesi</v>
      </c>
      <c r="Q20" s="39" t="s">
        <v>8</v>
      </c>
      <c r="R20" s="39" t="s">
        <v>8</v>
      </c>
      <c r="S20" s="18"/>
      <c r="T20" s="1">
        <v>70</v>
      </c>
      <c r="U20" s="1">
        <v>81</v>
      </c>
      <c r="V20" s="1">
        <v>90</v>
      </c>
      <c r="W20" s="1">
        <v>83</v>
      </c>
      <c r="X20" s="1"/>
      <c r="Y20" s="1"/>
      <c r="Z20" s="1"/>
      <c r="AA20" s="1"/>
      <c r="AB20" s="1"/>
      <c r="AC20" s="1"/>
      <c r="AD20" s="1"/>
      <c r="AE20" s="18"/>
      <c r="AF20" s="1">
        <v>81</v>
      </c>
      <c r="AG20" s="1">
        <v>85</v>
      </c>
      <c r="AH20" s="1">
        <v>81</v>
      </c>
      <c r="AI20" s="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72038</v>
      </c>
      <c r="C21" s="19" t="s">
        <v>276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3</v>
      </c>
      <c r="J21" s="28" t="str">
        <f t="shared" si="4"/>
        <v>Memiliki kemampuan dalam merangkai kerajinan dan rekayasa profesi serta perlu peningkatan pemahaman mengenai budidaya unggas petelur, dan pengolahan makanan modifikasi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dalam membuat kerajinan</v>
      </c>
      <c r="Q21" s="39" t="s">
        <v>8</v>
      </c>
      <c r="R21" s="39" t="s">
        <v>8</v>
      </c>
      <c r="S21" s="18"/>
      <c r="T21" s="1">
        <v>70</v>
      </c>
      <c r="U21" s="1">
        <v>85</v>
      </c>
      <c r="V21" s="1">
        <v>90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81</v>
      </c>
      <c r="AG21" s="1">
        <v>89</v>
      </c>
      <c r="AH21" s="1">
        <v>81</v>
      </c>
      <c r="AI21" s="1">
        <v>89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22525</v>
      </c>
      <c r="FK21" s="77">
        <v>22535</v>
      </c>
    </row>
    <row r="22" spans="1:167" x14ac:dyDescent="0.25">
      <c r="A22" s="19">
        <v>12</v>
      </c>
      <c r="B22" s="19">
        <v>72053</v>
      </c>
      <c r="C22" s="19" t="s">
        <v>277</v>
      </c>
      <c r="D22" s="18"/>
      <c r="E22" s="28">
        <f t="shared" si="0"/>
        <v>90</v>
      </c>
      <c r="F22" s="28" t="str">
        <f t="shared" si="1"/>
        <v>A</v>
      </c>
      <c r="G22" s="28">
        <f t="shared" si="2"/>
        <v>90</v>
      </c>
      <c r="H22" s="28" t="str">
        <f t="shared" si="3"/>
        <v>A</v>
      </c>
      <c r="I22" s="36">
        <v>1</v>
      </c>
      <c r="J22" s="28" t="str">
        <f t="shared" si="4"/>
        <v>Memiliki kemampuan dalam merangkai kerajinan, rekayasa profesi, budidaya unggas petelur, dan pengolahan makanan modifikasi</v>
      </c>
      <c r="K22" s="28">
        <f t="shared" si="5"/>
        <v>87.5</v>
      </c>
      <c r="L22" s="28" t="str">
        <f t="shared" si="6"/>
        <v>A</v>
      </c>
      <c r="M22" s="28">
        <f t="shared" si="7"/>
        <v>87.5</v>
      </c>
      <c r="N22" s="28" t="str">
        <f t="shared" si="8"/>
        <v>A</v>
      </c>
      <c r="O22" s="36">
        <v>4</v>
      </c>
      <c r="P22" s="28" t="str">
        <f t="shared" si="9"/>
        <v>Sangat terampil dalam mengolah makanan modifikasi</v>
      </c>
      <c r="Q22" s="39" t="s">
        <v>8</v>
      </c>
      <c r="R22" s="39" t="s">
        <v>8</v>
      </c>
      <c r="S22" s="18"/>
      <c r="T22" s="1">
        <v>89</v>
      </c>
      <c r="U22" s="1">
        <v>90</v>
      </c>
      <c r="V22" s="1">
        <v>90</v>
      </c>
      <c r="W22" s="1">
        <v>92</v>
      </c>
      <c r="X22" s="1"/>
      <c r="Y22" s="1"/>
      <c r="Z22" s="1"/>
      <c r="AA22" s="1"/>
      <c r="AB22" s="1"/>
      <c r="AC22" s="1"/>
      <c r="AD22" s="1"/>
      <c r="AE22" s="18"/>
      <c r="AF22" s="1">
        <v>89</v>
      </c>
      <c r="AG22" s="1">
        <v>86</v>
      </c>
      <c r="AH22" s="1">
        <v>89</v>
      </c>
      <c r="AI22" s="1">
        <v>86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72068</v>
      </c>
      <c r="C23" s="19" t="s">
        <v>278</v>
      </c>
      <c r="D23" s="18"/>
      <c r="E23" s="28">
        <f t="shared" si="0"/>
        <v>80</v>
      </c>
      <c r="F23" s="28" t="str">
        <f t="shared" si="1"/>
        <v>B</v>
      </c>
      <c r="G23" s="28">
        <f t="shared" si="2"/>
        <v>80</v>
      </c>
      <c r="H23" s="28" t="str">
        <f t="shared" si="3"/>
        <v>B</v>
      </c>
      <c r="I23" s="36">
        <v>3</v>
      </c>
      <c r="J23" s="28" t="str">
        <f t="shared" si="4"/>
        <v>Memiliki kemampuan dalam merangkai kerajinan dan rekayasa profesi serta perlu peningkatan pemahaman mengenai budidaya unggas petelur, dan pengolahan makanan modifikasi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3</v>
      </c>
      <c r="P23" s="28" t="str">
        <f t="shared" si="9"/>
        <v>Sangat terampil dalam merancang budidaya unggas petelur</v>
      </c>
      <c r="Q23" s="39" t="s">
        <v>8</v>
      </c>
      <c r="R23" s="39" t="s">
        <v>8</v>
      </c>
      <c r="S23" s="18"/>
      <c r="T23" s="1">
        <v>84</v>
      </c>
      <c r="U23" s="1">
        <v>70</v>
      </c>
      <c r="V23" s="1">
        <v>90</v>
      </c>
      <c r="W23" s="1">
        <v>77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84</v>
      </c>
      <c r="AH23" s="1">
        <v>80</v>
      </c>
      <c r="AI23" s="1">
        <v>84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22526</v>
      </c>
      <c r="FK23" s="77">
        <v>22536</v>
      </c>
    </row>
    <row r="24" spans="1:167" x14ac:dyDescent="0.25">
      <c r="A24" s="19">
        <v>14</v>
      </c>
      <c r="B24" s="19">
        <v>72083</v>
      </c>
      <c r="C24" s="19" t="s">
        <v>279</v>
      </c>
      <c r="D24" s="18"/>
      <c r="E24" s="28">
        <f t="shared" si="0"/>
        <v>79</v>
      </c>
      <c r="F24" s="28" t="str">
        <f t="shared" si="1"/>
        <v>B</v>
      </c>
      <c r="G24" s="28">
        <f t="shared" si="2"/>
        <v>79</v>
      </c>
      <c r="H24" s="28" t="str">
        <f t="shared" si="3"/>
        <v>B</v>
      </c>
      <c r="I24" s="36">
        <v>4</v>
      </c>
      <c r="J24" s="28" t="str">
        <f t="shared" si="4"/>
        <v>Perlu peningkatan pemahaman mengenai kerajinan, rekayasa profesi, budidaya unggas petelur, dan pengolahan makanan modifikasi</v>
      </c>
      <c r="K24" s="28">
        <f t="shared" si="5"/>
        <v>83.5</v>
      </c>
      <c r="L24" s="28" t="str">
        <f t="shared" si="6"/>
        <v>B</v>
      </c>
      <c r="M24" s="28">
        <f t="shared" si="7"/>
        <v>83.5</v>
      </c>
      <c r="N24" s="28" t="str">
        <f t="shared" si="8"/>
        <v>B</v>
      </c>
      <c r="O24" s="36">
        <v>2</v>
      </c>
      <c r="P24" s="28" t="str">
        <f t="shared" si="9"/>
        <v>Sangat terampil dalam merekayasa dan merencanakan profesi</v>
      </c>
      <c r="Q24" s="39" t="s">
        <v>8</v>
      </c>
      <c r="R24" s="39" t="s">
        <v>8</v>
      </c>
      <c r="S24" s="18"/>
      <c r="T24" s="1">
        <v>70</v>
      </c>
      <c r="U24" s="1">
        <v>71</v>
      </c>
      <c r="V24" s="1">
        <v>90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86</v>
      </c>
      <c r="AH24" s="1">
        <v>81</v>
      </c>
      <c r="AI24" s="1">
        <v>86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72098</v>
      </c>
      <c r="C25" s="19" t="s">
        <v>280</v>
      </c>
      <c r="D25" s="18"/>
      <c r="E25" s="28">
        <f t="shared" si="0"/>
        <v>77</v>
      </c>
      <c r="F25" s="28" t="str">
        <f t="shared" si="1"/>
        <v>B</v>
      </c>
      <c r="G25" s="28">
        <f t="shared" si="2"/>
        <v>77</v>
      </c>
      <c r="H25" s="28" t="str">
        <f t="shared" si="3"/>
        <v>B</v>
      </c>
      <c r="I25" s="36">
        <v>4</v>
      </c>
      <c r="J25" s="28" t="str">
        <f t="shared" si="4"/>
        <v>Perlu peningkatan pemahaman mengenai kerajinan, rekayasa profesi, budidaya unggas petelur, dan pengolahan makanan modifikasi</v>
      </c>
      <c r="K25" s="28">
        <f t="shared" si="5"/>
        <v>82.5</v>
      </c>
      <c r="L25" s="28" t="str">
        <f t="shared" si="6"/>
        <v>B</v>
      </c>
      <c r="M25" s="28">
        <f t="shared" si="7"/>
        <v>82.5</v>
      </c>
      <c r="N25" s="28" t="str">
        <f t="shared" si="8"/>
        <v>B</v>
      </c>
      <c r="O25" s="36">
        <v>1</v>
      </c>
      <c r="P25" s="28" t="str">
        <f t="shared" si="9"/>
        <v>Sangat terampil dalam membuat kerajinan</v>
      </c>
      <c r="Q25" s="39" t="s">
        <v>8</v>
      </c>
      <c r="R25" s="39" t="s">
        <v>8</v>
      </c>
      <c r="S25" s="18"/>
      <c r="T25" s="1">
        <v>70</v>
      </c>
      <c r="U25" s="1">
        <v>73</v>
      </c>
      <c r="V25" s="1">
        <v>90</v>
      </c>
      <c r="W25" s="1">
        <v>75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84</v>
      </c>
      <c r="AH25" s="1">
        <v>81</v>
      </c>
      <c r="AI25" s="1">
        <v>84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22527</v>
      </c>
      <c r="FK25" s="77">
        <v>22537</v>
      </c>
    </row>
    <row r="26" spans="1:167" x14ac:dyDescent="0.25">
      <c r="A26" s="19">
        <v>16</v>
      </c>
      <c r="B26" s="19">
        <v>72113</v>
      </c>
      <c r="C26" s="19" t="s">
        <v>281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3</v>
      </c>
      <c r="J26" s="28" t="str">
        <f t="shared" si="4"/>
        <v>Memiliki kemampuan dalam merangkai kerajinan dan rekayasa profesi serta perlu peningkatan pemahaman mengenai budidaya unggas petelur, dan pengolahan makanan modifikasi</v>
      </c>
      <c r="K26" s="28">
        <f t="shared" si="5"/>
        <v>83.5</v>
      </c>
      <c r="L26" s="28" t="str">
        <f t="shared" si="6"/>
        <v>B</v>
      </c>
      <c r="M26" s="28">
        <f t="shared" si="7"/>
        <v>83.5</v>
      </c>
      <c r="N26" s="28" t="str">
        <f t="shared" si="8"/>
        <v>B</v>
      </c>
      <c r="O26" s="36">
        <v>4</v>
      </c>
      <c r="P26" s="28" t="str">
        <f t="shared" si="9"/>
        <v>Sangat terampil dalam mengolah makanan modifikasi</v>
      </c>
      <c r="Q26" s="39" t="s">
        <v>8</v>
      </c>
      <c r="R26" s="39" t="s">
        <v>8</v>
      </c>
      <c r="S26" s="18"/>
      <c r="T26" s="1">
        <v>73</v>
      </c>
      <c r="U26" s="1">
        <v>70</v>
      </c>
      <c r="V26" s="1">
        <v>90</v>
      </c>
      <c r="W26" s="1">
        <v>88</v>
      </c>
      <c r="X26" s="1"/>
      <c r="Y26" s="1"/>
      <c r="Z26" s="1"/>
      <c r="AA26" s="1"/>
      <c r="AB26" s="1"/>
      <c r="AC26" s="1"/>
      <c r="AD26" s="1"/>
      <c r="AE26" s="18"/>
      <c r="AF26" s="1">
        <v>82</v>
      </c>
      <c r="AG26" s="1">
        <v>85</v>
      </c>
      <c r="AH26" s="1">
        <v>82</v>
      </c>
      <c r="AI26" s="1">
        <v>85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72128</v>
      </c>
      <c r="C27" s="19" t="s">
        <v>282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dalam merangkai kerajinan dan rekayasa profesi serta perlu peningkatan pemahaman mengenai budidaya unggas petelur, dan pengolahan makanan modifikasi</v>
      </c>
      <c r="K27" s="28">
        <f t="shared" si="5"/>
        <v>83.5</v>
      </c>
      <c r="L27" s="28" t="str">
        <f t="shared" si="6"/>
        <v>B</v>
      </c>
      <c r="M27" s="28">
        <f t="shared" si="7"/>
        <v>83.5</v>
      </c>
      <c r="N27" s="28" t="str">
        <f t="shared" si="8"/>
        <v>B</v>
      </c>
      <c r="O27" s="36">
        <v>3</v>
      </c>
      <c r="P27" s="28" t="str">
        <f t="shared" si="9"/>
        <v>Sangat terampil dalam merancang budidaya unggas petelur</v>
      </c>
      <c r="Q27" s="39" t="s">
        <v>8</v>
      </c>
      <c r="R27" s="39" t="s">
        <v>8</v>
      </c>
      <c r="S27" s="18"/>
      <c r="T27" s="1">
        <v>80</v>
      </c>
      <c r="U27" s="1">
        <v>80</v>
      </c>
      <c r="V27" s="1">
        <v>90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85</v>
      </c>
      <c r="AH27" s="1">
        <v>82</v>
      </c>
      <c r="AI27" s="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22528</v>
      </c>
      <c r="FK27" s="77">
        <v>22538</v>
      </c>
    </row>
    <row r="28" spans="1:167" x14ac:dyDescent="0.25">
      <c r="A28" s="19">
        <v>18</v>
      </c>
      <c r="B28" s="19">
        <v>80033</v>
      </c>
      <c r="C28" s="19" t="s">
        <v>283</v>
      </c>
      <c r="D28" s="18"/>
      <c r="E28" s="28">
        <f t="shared" si="0"/>
        <v>76</v>
      </c>
      <c r="F28" s="28" t="str">
        <f t="shared" si="1"/>
        <v>B</v>
      </c>
      <c r="G28" s="28">
        <f t="shared" si="2"/>
        <v>76</v>
      </c>
      <c r="H28" s="28" t="str">
        <f t="shared" si="3"/>
        <v>B</v>
      </c>
      <c r="I28" s="36">
        <v>4</v>
      </c>
      <c r="J28" s="28" t="str">
        <f t="shared" si="4"/>
        <v>Perlu peningkatan pemahaman mengenai kerajinan, rekayasa profesi, budidaya unggas petelur, dan pengolahan makanan modifikasi</v>
      </c>
      <c r="K28" s="28">
        <f t="shared" si="5"/>
        <v>82.5</v>
      </c>
      <c r="L28" s="28" t="str">
        <f t="shared" si="6"/>
        <v>B</v>
      </c>
      <c r="M28" s="28">
        <f t="shared" si="7"/>
        <v>82.5</v>
      </c>
      <c r="N28" s="28" t="str">
        <f t="shared" si="8"/>
        <v>B</v>
      </c>
      <c r="O28" s="36">
        <v>2</v>
      </c>
      <c r="P28" s="28" t="str">
        <f t="shared" si="9"/>
        <v>Sangat terampil dalam merekayasa dan merencanakan profesi</v>
      </c>
      <c r="Q28" s="39" t="s">
        <v>8</v>
      </c>
      <c r="R28" s="39" t="s">
        <v>8</v>
      </c>
      <c r="S28" s="18"/>
      <c r="T28" s="1">
        <v>70</v>
      </c>
      <c r="U28" s="1">
        <v>74</v>
      </c>
      <c r="V28" s="1">
        <v>90</v>
      </c>
      <c r="W28" s="1">
        <v>71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1">
        <v>85</v>
      </c>
      <c r="AH28" s="1">
        <v>80</v>
      </c>
      <c r="AI28" s="1">
        <v>85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72143</v>
      </c>
      <c r="C29" s="19" t="s">
        <v>284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3</v>
      </c>
      <c r="J29" s="28" t="str">
        <f t="shared" si="4"/>
        <v>Memiliki kemampuan dalam merangkai kerajinan dan rekayasa profesi serta perlu peningkatan pemahaman mengenai budidaya unggas petelur, dan pengolahan makanan modifikasi</v>
      </c>
      <c r="K29" s="28">
        <f t="shared" si="5"/>
        <v>84.5</v>
      </c>
      <c r="L29" s="28" t="str">
        <f t="shared" si="6"/>
        <v>A</v>
      </c>
      <c r="M29" s="28">
        <f t="shared" si="7"/>
        <v>84.5</v>
      </c>
      <c r="N29" s="28" t="str">
        <f t="shared" si="8"/>
        <v>A</v>
      </c>
      <c r="O29" s="36">
        <v>1</v>
      </c>
      <c r="P29" s="28" t="str">
        <f t="shared" si="9"/>
        <v>Sangat terampil dalam membuat kerajinan</v>
      </c>
      <c r="Q29" s="39" t="s">
        <v>8</v>
      </c>
      <c r="R29" s="39" t="s">
        <v>8</v>
      </c>
      <c r="S29" s="18"/>
      <c r="T29" s="1">
        <v>74</v>
      </c>
      <c r="U29" s="1">
        <v>81</v>
      </c>
      <c r="V29" s="1">
        <v>90</v>
      </c>
      <c r="W29" s="1">
        <v>74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85</v>
      </c>
      <c r="AH29" s="1">
        <v>84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22529</v>
      </c>
      <c r="FK29" s="77">
        <v>22539</v>
      </c>
    </row>
    <row r="30" spans="1:167" x14ac:dyDescent="0.25">
      <c r="A30" s="19">
        <v>20</v>
      </c>
      <c r="B30" s="19">
        <v>72158</v>
      </c>
      <c r="C30" s="19" t="s">
        <v>285</v>
      </c>
      <c r="D30" s="18"/>
      <c r="E30" s="28">
        <f t="shared" si="0"/>
        <v>77</v>
      </c>
      <c r="F30" s="28" t="str">
        <f t="shared" si="1"/>
        <v>B</v>
      </c>
      <c r="G30" s="28">
        <f t="shared" si="2"/>
        <v>77</v>
      </c>
      <c r="H30" s="28" t="str">
        <f t="shared" si="3"/>
        <v>B</v>
      </c>
      <c r="I30" s="36">
        <v>4</v>
      </c>
      <c r="J30" s="28" t="str">
        <f t="shared" si="4"/>
        <v>Perlu peningkatan pemahaman mengenai kerajinan, rekayasa profesi, budidaya unggas petelur, dan pengolahan makanan modifikasi</v>
      </c>
      <c r="K30" s="28">
        <f t="shared" si="5"/>
        <v>84.5</v>
      </c>
      <c r="L30" s="28" t="str">
        <f t="shared" si="6"/>
        <v>A</v>
      </c>
      <c r="M30" s="28">
        <f t="shared" si="7"/>
        <v>84.5</v>
      </c>
      <c r="N30" s="28" t="str">
        <f t="shared" si="8"/>
        <v>A</v>
      </c>
      <c r="O30" s="36">
        <v>4</v>
      </c>
      <c r="P30" s="28" t="str">
        <f t="shared" si="9"/>
        <v>Sangat terampil dalam mengolah makanan modifikasi</v>
      </c>
      <c r="Q30" s="39" t="s">
        <v>8</v>
      </c>
      <c r="R30" s="39" t="s">
        <v>8</v>
      </c>
      <c r="S30" s="18"/>
      <c r="T30" s="1">
        <v>70</v>
      </c>
      <c r="U30" s="1">
        <v>71</v>
      </c>
      <c r="V30" s="1">
        <v>90</v>
      </c>
      <c r="W30" s="1">
        <v>77</v>
      </c>
      <c r="X30" s="1"/>
      <c r="Y30" s="1"/>
      <c r="Z30" s="1"/>
      <c r="AA30" s="1"/>
      <c r="AB30" s="1"/>
      <c r="AC30" s="1"/>
      <c r="AD30" s="1"/>
      <c r="AE30" s="18"/>
      <c r="AF30" s="1">
        <v>83</v>
      </c>
      <c r="AG30" s="1">
        <v>86</v>
      </c>
      <c r="AH30" s="1">
        <v>83</v>
      </c>
      <c r="AI30" s="1">
        <v>86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72173</v>
      </c>
      <c r="C31" s="19" t="s">
        <v>286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3</v>
      </c>
      <c r="J31" s="28" t="str">
        <f t="shared" si="4"/>
        <v>Memiliki kemampuan dalam merangkai kerajinan dan rekayasa profesi serta perlu peningkatan pemahaman mengenai budidaya unggas petelur, dan pengolahan makanan modifikasi</v>
      </c>
      <c r="K31" s="28">
        <f t="shared" si="5"/>
        <v>83.5</v>
      </c>
      <c r="L31" s="28" t="str">
        <f t="shared" si="6"/>
        <v>B</v>
      </c>
      <c r="M31" s="28">
        <f t="shared" si="7"/>
        <v>83.5</v>
      </c>
      <c r="N31" s="28" t="str">
        <f t="shared" si="8"/>
        <v>B</v>
      </c>
      <c r="O31" s="36">
        <v>3</v>
      </c>
      <c r="P31" s="28" t="str">
        <f t="shared" si="9"/>
        <v>Sangat terampil dalam merancang budidaya unggas petelur</v>
      </c>
      <c r="Q31" s="39" t="s">
        <v>8</v>
      </c>
      <c r="R31" s="39" t="s">
        <v>8</v>
      </c>
      <c r="S31" s="18"/>
      <c r="T31" s="1">
        <v>70</v>
      </c>
      <c r="U31" s="1">
        <v>76</v>
      </c>
      <c r="V31" s="1">
        <v>90</v>
      </c>
      <c r="W31" s="1">
        <v>91</v>
      </c>
      <c r="X31" s="1"/>
      <c r="Y31" s="1"/>
      <c r="Z31" s="1"/>
      <c r="AA31" s="1"/>
      <c r="AB31" s="1"/>
      <c r="AC31" s="1"/>
      <c r="AD31" s="1"/>
      <c r="AE31" s="18"/>
      <c r="AF31" s="1">
        <v>81</v>
      </c>
      <c r="AG31" s="1">
        <v>86</v>
      </c>
      <c r="AH31" s="1">
        <v>81</v>
      </c>
      <c r="AI31" s="1">
        <v>86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22530</v>
      </c>
      <c r="FK31" s="77">
        <v>22540</v>
      </c>
    </row>
    <row r="32" spans="1:167" x14ac:dyDescent="0.25">
      <c r="A32" s="19">
        <v>22</v>
      </c>
      <c r="B32" s="19">
        <v>72188</v>
      </c>
      <c r="C32" s="19" t="s">
        <v>287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3</v>
      </c>
      <c r="J32" s="28" t="str">
        <f t="shared" si="4"/>
        <v>Memiliki kemampuan dalam merangkai kerajinan dan rekayasa profesi serta perlu peningkatan pemahaman mengenai budidaya unggas petelur, dan pengolahan makanan modifikasi</v>
      </c>
      <c r="K32" s="28">
        <f t="shared" si="5"/>
        <v>84</v>
      </c>
      <c r="L32" s="28" t="str">
        <f t="shared" si="6"/>
        <v>B</v>
      </c>
      <c r="M32" s="28">
        <f t="shared" si="7"/>
        <v>84</v>
      </c>
      <c r="N32" s="28" t="str">
        <f t="shared" si="8"/>
        <v>B</v>
      </c>
      <c r="O32" s="36">
        <v>2</v>
      </c>
      <c r="P32" s="28" t="str">
        <f t="shared" si="9"/>
        <v>Sangat terampil dalam merekayasa dan merencanakan profesi</v>
      </c>
      <c r="Q32" s="39" t="s">
        <v>8</v>
      </c>
      <c r="R32" s="39" t="s">
        <v>8</v>
      </c>
      <c r="S32" s="18"/>
      <c r="T32" s="1">
        <v>76</v>
      </c>
      <c r="U32" s="1">
        <v>70</v>
      </c>
      <c r="V32" s="1">
        <v>90</v>
      </c>
      <c r="W32" s="1">
        <v>91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86</v>
      </c>
      <c r="AH32" s="1">
        <v>82</v>
      </c>
      <c r="AI32" s="1">
        <v>86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72203</v>
      </c>
      <c r="C33" s="19" t="s">
        <v>288</v>
      </c>
      <c r="D33" s="18"/>
      <c r="E33" s="28">
        <f t="shared" si="0"/>
        <v>83</v>
      </c>
      <c r="F33" s="28" t="str">
        <f t="shared" si="1"/>
        <v>B</v>
      </c>
      <c r="G33" s="28">
        <f t="shared" si="2"/>
        <v>83</v>
      </c>
      <c r="H33" s="28" t="str">
        <f t="shared" si="3"/>
        <v>B</v>
      </c>
      <c r="I33" s="36">
        <v>3</v>
      </c>
      <c r="J33" s="28" t="str">
        <f t="shared" si="4"/>
        <v>Memiliki kemampuan dalam merangkai kerajinan dan rekayasa profesi serta perlu peningkatan pemahaman mengenai budidaya unggas petelur, dan pengolahan makanan modifikasi</v>
      </c>
      <c r="K33" s="28">
        <f t="shared" si="5"/>
        <v>82.5</v>
      </c>
      <c r="L33" s="28" t="str">
        <f t="shared" si="6"/>
        <v>B</v>
      </c>
      <c r="M33" s="28">
        <f t="shared" si="7"/>
        <v>82.5</v>
      </c>
      <c r="N33" s="28" t="str">
        <f t="shared" si="8"/>
        <v>B</v>
      </c>
      <c r="O33" s="36">
        <v>1</v>
      </c>
      <c r="P33" s="28" t="str">
        <f t="shared" si="9"/>
        <v>Sangat terampil dalam membuat kerajinan</v>
      </c>
      <c r="Q33" s="39" t="s">
        <v>8</v>
      </c>
      <c r="R33" s="39" t="s">
        <v>8</v>
      </c>
      <c r="S33" s="18"/>
      <c r="T33" s="1">
        <v>89</v>
      </c>
      <c r="U33" s="1">
        <v>79</v>
      </c>
      <c r="V33" s="1">
        <v>90</v>
      </c>
      <c r="W33" s="1">
        <v>74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1">
        <v>85</v>
      </c>
      <c r="AH33" s="1">
        <v>80</v>
      </c>
      <c r="AI33" s="1">
        <v>85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72218</v>
      </c>
      <c r="C34" s="19" t="s">
        <v>289</v>
      </c>
      <c r="D34" s="18"/>
      <c r="E34" s="28">
        <f t="shared" si="0"/>
        <v>76</v>
      </c>
      <c r="F34" s="28" t="str">
        <f t="shared" si="1"/>
        <v>B</v>
      </c>
      <c r="G34" s="28">
        <f t="shared" si="2"/>
        <v>76</v>
      </c>
      <c r="H34" s="28" t="str">
        <f t="shared" si="3"/>
        <v>B</v>
      </c>
      <c r="I34" s="36">
        <v>4</v>
      </c>
      <c r="J34" s="28" t="str">
        <f t="shared" si="4"/>
        <v>Perlu peningkatan pemahaman mengenai kerajinan, rekayasa profesi, budidaya unggas petelur, dan pengolahan makanan modifikasi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3</v>
      </c>
      <c r="P34" s="28" t="str">
        <f t="shared" si="9"/>
        <v>Sangat terampil dalam merancang budidaya unggas petelur</v>
      </c>
      <c r="Q34" s="39" t="s">
        <v>8</v>
      </c>
      <c r="R34" s="39" t="s">
        <v>8</v>
      </c>
      <c r="S34" s="18"/>
      <c r="T34" s="1">
        <v>70</v>
      </c>
      <c r="U34" s="1">
        <v>70</v>
      </c>
      <c r="V34" s="1">
        <v>90</v>
      </c>
      <c r="W34" s="1">
        <v>75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84</v>
      </c>
      <c r="AH34" s="1">
        <v>81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72233</v>
      </c>
      <c r="C35" s="19" t="s">
        <v>290</v>
      </c>
      <c r="D35" s="18"/>
      <c r="E35" s="28">
        <f t="shared" si="0"/>
        <v>80</v>
      </c>
      <c r="F35" s="28" t="str">
        <f t="shared" si="1"/>
        <v>B</v>
      </c>
      <c r="G35" s="28">
        <f t="shared" si="2"/>
        <v>80</v>
      </c>
      <c r="H35" s="28" t="str">
        <f t="shared" si="3"/>
        <v>B</v>
      </c>
      <c r="I35" s="36">
        <v>3</v>
      </c>
      <c r="J35" s="28" t="str">
        <f t="shared" si="4"/>
        <v>Memiliki kemampuan dalam merangkai kerajinan dan rekayasa profesi serta perlu peningkatan pemahaman mengenai budidaya unggas petelur, dan pengolahan makanan modifikasi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4</v>
      </c>
      <c r="P35" s="28" t="str">
        <f t="shared" si="9"/>
        <v>Sangat terampil dalam mengolah makanan modifikasi</v>
      </c>
      <c r="Q35" s="39" t="s">
        <v>8</v>
      </c>
      <c r="R35" s="39" t="s">
        <v>8</v>
      </c>
      <c r="S35" s="18"/>
      <c r="T35" s="1">
        <v>71</v>
      </c>
      <c r="U35" s="1">
        <v>70</v>
      </c>
      <c r="V35" s="1">
        <v>90</v>
      </c>
      <c r="W35" s="1">
        <v>87</v>
      </c>
      <c r="X35" s="1"/>
      <c r="Y35" s="1"/>
      <c r="Z35" s="1"/>
      <c r="AA35" s="1"/>
      <c r="AB35" s="1"/>
      <c r="AC35" s="1"/>
      <c r="AD35" s="1"/>
      <c r="AE35" s="18"/>
      <c r="AF35" s="1">
        <v>81</v>
      </c>
      <c r="AG35" s="1">
        <v>85</v>
      </c>
      <c r="AH35" s="1">
        <v>81</v>
      </c>
      <c r="AI35" s="1">
        <v>85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72248</v>
      </c>
      <c r="C36" s="19" t="s">
        <v>291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3</v>
      </c>
      <c r="J36" s="28" t="str">
        <f t="shared" si="4"/>
        <v>Memiliki kemampuan dalam merangkai kerajinan dan rekayasa profesi serta perlu peningkatan pemahaman mengenai budidaya unggas petelur, dan pengolahan makanan modifikasi</v>
      </c>
      <c r="K36" s="28">
        <f t="shared" si="5"/>
        <v>85.5</v>
      </c>
      <c r="L36" s="28" t="str">
        <f t="shared" si="6"/>
        <v>A</v>
      </c>
      <c r="M36" s="28">
        <f t="shared" si="7"/>
        <v>85.5</v>
      </c>
      <c r="N36" s="28" t="str">
        <f t="shared" si="8"/>
        <v>A</v>
      </c>
      <c r="O36" s="36">
        <v>1</v>
      </c>
      <c r="P36" s="28" t="str">
        <f t="shared" si="9"/>
        <v>Sangat terampil dalam membuat kerajinan</v>
      </c>
      <c r="Q36" s="39" t="s">
        <v>8</v>
      </c>
      <c r="R36" s="39" t="s">
        <v>8</v>
      </c>
      <c r="S36" s="18"/>
      <c r="T36" s="1">
        <v>70</v>
      </c>
      <c r="U36" s="1">
        <v>71</v>
      </c>
      <c r="V36" s="1">
        <v>90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87</v>
      </c>
      <c r="AH36" s="1">
        <v>84</v>
      </c>
      <c r="AI36" s="1">
        <v>87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72263</v>
      </c>
      <c r="C37" s="19" t="s">
        <v>292</v>
      </c>
      <c r="D37" s="18"/>
      <c r="E37" s="28">
        <f t="shared" si="0"/>
        <v>80</v>
      </c>
      <c r="F37" s="28" t="str">
        <f t="shared" si="1"/>
        <v>B</v>
      </c>
      <c r="G37" s="28">
        <f t="shared" si="2"/>
        <v>80</v>
      </c>
      <c r="H37" s="28" t="str">
        <f t="shared" si="3"/>
        <v>B</v>
      </c>
      <c r="I37" s="36">
        <v>3</v>
      </c>
      <c r="J37" s="28" t="str">
        <f t="shared" si="4"/>
        <v>Memiliki kemampuan dalam merangkai kerajinan dan rekayasa profesi serta perlu peningkatan pemahaman mengenai budidaya unggas petelur, dan pengolahan makanan modifikasi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dalam merekayasa dan merencanakan profesi</v>
      </c>
      <c r="Q37" s="39" t="s">
        <v>8</v>
      </c>
      <c r="R37" s="39" t="s">
        <v>8</v>
      </c>
      <c r="S37" s="18"/>
      <c r="T37" s="1">
        <v>70</v>
      </c>
      <c r="U37" s="1">
        <v>78</v>
      </c>
      <c r="V37" s="1">
        <v>90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87</v>
      </c>
      <c r="AH37" s="1">
        <v>81</v>
      </c>
      <c r="AI37" s="1">
        <v>87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72278</v>
      </c>
      <c r="C38" s="19" t="s">
        <v>293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3</v>
      </c>
      <c r="J38" s="28" t="str">
        <f t="shared" si="4"/>
        <v>Memiliki kemampuan dalam merangkai kerajinan dan rekayasa profesi serta perlu peningkatan pemahaman mengenai budidaya unggas petelur, dan pengolahan makanan modifikasi</v>
      </c>
      <c r="K38" s="28">
        <f t="shared" si="5"/>
        <v>84.5</v>
      </c>
      <c r="L38" s="28" t="str">
        <f t="shared" si="6"/>
        <v>A</v>
      </c>
      <c r="M38" s="28">
        <f t="shared" si="7"/>
        <v>84.5</v>
      </c>
      <c r="N38" s="28" t="str">
        <f t="shared" si="8"/>
        <v>A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82</v>
      </c>
      <c r="U38" s="1">
        <v>76</v>
      </c>
      <c r="V38" s="1">
        <v>90</v>
      </c>
      <c r="W38" s="1">
        <v>89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87</v>
      </c>
      <c r="AH38" s="1">
        <v>82</v>
      </c>
      <c r="AI38" s="1">
        <v>87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72428</v>
      </c>
      <c r="C39" s="19" t="s">
        <v>294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2</v>
      </c>
      <c r="J39" s="28" t="str">
        <f t="shared" si="4"/>
        <v>Memiliki kemampuan dalam merangkai kerajinan, rekayasa profesi, dan budidaya unggas petelur serta perlu peningkatan pemahaman mengenai pengolahan makanan modifikasi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4</v>
      </c>
      <c r="P39" s="28" t="str">
        <f t="shared" si="9"/>
        <v>Sangat terampil dalam mengolah makanan modifikasi</v>
      </c>
      <c r="Q39" s="39" t="s">
        <v>8</v>
      </c>
      <c r="R39" s="39" t="s">
        <v>8</v>
      </c>
      <c r="S39" s="18"/>
      <c r="T39" s="1">
        <v>95</v>
      </c>
      <c r="U39" s="1">
        <v>75</v>
      </c>
      <c r="V39" s="1">
        <v>90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85</v>
      </c>
      <c r="AH39" s="1">
        <v>81</v>
      </c>
      <c r="AI39" s="1">
        <v>85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72293</v>
      </c>
      <c r="C40" s="19" t="s">
        <v>295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merangkai kerajinan, rekayasa profesi, budidaya unggas petelur, dan pengolahan makanan modifikasi</v>
      </c>
      <c r="K40" s="28">
        <f t="shared" si="5"/>
        <v>87</v>
      </c>
      <c r="L40" s="28" t="str">
        <f t="shared" si="6"/>
        <v>A</v>
      </c>
      <c r="M40" s="28">
        <f t="shared" si="7"/>
        <v>87</v>
      </c>
      <c r="N40" s="28" t="str">
        <f t="shared" si="8"/>
        <v>A</v>
      </c>
      <c r="O40" s="36">
        <v>1</v>
      </c>
      <c r="P40" s="28" t="str">
        <f t="shared" si="9"/>
        <v>Sangat terampil dalam membuat kerajinan</v>
      </c>
      <c r="Q40" s="39" t="s">
        <v>8</v>
      </c>
      <c r="R40" s="39" t="s">
        <v>8</v>
      </c>
      <c r="S40" s="18"/>
      <c r="T40" s="1">
        <v>88</v>
      </c>
      <c r="U40" s="1">
        <v>94</v>
      </c>
      <c r="V40" s="1">
        <v>90</v>
      </c>
      <c r="W40" s="1">
        <v>92</v>
      </c>
      <c r="X40" s="1"/>
      <c r="Y40" s="1"/>
      <c r="Z40" s="1"/>
      <c r="AA40" s="1"/>
      <c r="AB40" s="1"/>
      <c r="AC40" s="1"/>
      <c r="AD40" s="1"/>
      <c r="AE40" s="18"/>
      <c r="AF40" s="1">
        <v>84</v>
      </c>
      <c r="AG40" s="1">
        <v>90</v>
      </c>
      <c r="AH40" s="1">
        <v>84</v>
      </c>
      <c r="AI40" s="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72308</v>
      </c>
      <c r="C41" s="19" t="s">
        <v>296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3</v>
      </c>
      <c r="J41" s="28" t="str">
        <f t="shared" si="4"/>
        <v>Memiliki kemampuan dalam merangkai kerajinan dan rekayasa profesi serta perlu peningkatan pemahaman mengenai budidaya unggas petelur, dan pengolahan makanan modifikasi</v>
      </c>
      <c r="K41" s="28">
        <f t="shared" si="5"/>
        <v>84</v>
      </c>
      <c r="L41" s="28" t="str">
        <f t="shared" si="6"/>
        <v>B</v>
      </c>
      <c r="M41" s="28">
        <f t="shared" si="7"/>
        <v>84</v>
      </c>
      <c r="N41" s="28" t="str">
        <f t="shared" si="8"/>
        <v>B</v>
      </c>
      <c r="O41" s="36">
        <v>2</v>
      </c>
      <c r="P41" s="28" t="str">
        <f t="shared" si="9"/>
        <v>Sangat terampil dalam merekayasa dan merencanakan profesi</v>
      </c>
      <c r="Q41" s="39" t="s">
        <v>8</v>
      </c>
      <c r="R41" s="39" t="s">
        <v>8</v>
      </c>
      <c r="S41" s="18"/>
      <c r="T41" s="1">
        <v>75</v>
      </c>
      <c r="U41" s="1">
        <v>70</v>
      </c>
      <c r="V41" s="1">
        <v>90</v>
      </c>
      <c r="W41" s="1">
        <v>91</v>
      </c>
      <c r="X41" s="1"/>
      <c r="Y41" s="1"/>
      <c r="Z41" s="1"/>
      <c r="AA41" s="1"/>
      <c r="AB41" s="1"/>
      <c r="AC41" s="1"/>
      <c r="AD41" s="1"/>
      <c r="AE41" s="18"/>
      <c r="AF41" s="1">
        <v>81</v>
      </c>
      <c r="AG41" s="1">
        <v>87</v>
      </c>
      <c r="AH41" s="1">
        <v>81</v>
      </c>
      <c r="AI41" s="1">
        <v>87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72323</v>
      </c>
      <c r="C42" s="19" t="s">
        <v>297</v>
      </c>
      <c r="D42" s="18"/>
      <c r="E42" s="28">
        <f t="shared" si="0"/>
        <v>81</v>
      </c>
      <c r="F42" s="28" t="str">
        <f t="shared" si="1"/>
        <v>B</v>
      </c>
      <c r="G42" s="28">
        <f t="shared" si="2"/>
        <v>81</v>
      </c>
      <c r="H42" s="28" t="str">
        <f t="shared" si="3"/>
        <v>B</v>
      </c>
      <c r="I42" s="36">
        <v>3</v>
      </c>
      <c r="J42" s="28" t="str">
        <f t="shared" si="4"/>
        <v>Memiliki kemampuan dalam merangkai kerajinan dan rekayasa profesi serta perlu peningkatan pemahaman mengenai budidaya unggas petelur, dan pengolahan makanan modifikasi</v>
      </c>
      <c r="K42" s="28">
        <f t="shared" si="5"/>
        <v>83</v>
      </c>
      <c r="L42" s="28" t="str">
        <f t="shared" si="6"/>
        <v>B</v>
      </c>
      <c r="M42" s="28">
        <f t="shared" si="7"/>
        <v>83</v>
      </c>
      <c r="N42" s="28" t="str">
        <f t="shared" si="8"/>
        <v>B</v>
      </c>
      <c r="O42" s="36">
        <v>4</v>
      </c>
      <c r="P42" s="28" t="str">
        <f t="shared" si="9"/>
        <v>Sangat terampil dalam mengolah makanan modifikasi</v>
      </c>
      <c r="Q42" s="39" t="s">
        <v>8</v>
      </c>
      <c r="R42" s="39" t="s">
        <v>8</v>
      </c>
      <c r="S42" s="18"/>
      <c r="T42" s="1">
        <v>85</v>
      </c>
      <c r="U42" s="1">
        <v>70</v>
      </c>
      <c r="V42" s="1">
        <v>90</v>
      </c>
      <c r="W42" s="1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86</v>
      </c>
      <c r="AH42" s="1">
        <v>80</v>
      </c>
      <c r="AI42" s="1">
        <v>86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72338</v>
      </c>
      <c r="C43" s="19" t="s">
        <v>298</v>
      </c>
      <c r="D43" s="18"/>
      <c r="E43" s="28">
        <f t="shared" si="0"/>
        <v>79</v>
      </c>
      <c r="F43" s="28" t="str">
        <f t="shared" si="1"/>
        <v>B</v>
      </c>
      <c r="G43" s="28">
        <f t="shared" si="2"/>
        <v>79</v>
      </c>
      <c r="H43" s="28" t="str">
        <f t="shared" si="3"/>
        <v>B</v>
      </c>
      <c r="I43" s="36">
        <v>4</v>
      </c>
      <c r="J43" s="28" t="str">
        <f t="shared" si="4"/>
        <v>Perlu peningkatan pemahaman mengenai kerajinan, rekayasa profesi, budidaya unggas petelur, dan pengolahan makanan modifikasi</v>
      </c>
      <c r="K43" s="28">
        <f t="shared" si="5"/>
        <v>83</v>
      </c>
      <c r="L43" s="28" t="str">
        <f t="shared" si="6"/>
        <v>B</v>
      </c>
      <c r="M43" s="28">
        <f t="shared" si="7"/>
        <v>83</v>
      </c>
      <c r="N43" s="28" t="str">
        <f t="shared" si="8"/>
        <v>B</v>
      </c>
      <c r="O43" s="36">
        <v>1</v>
      </c>
      <c r="P43" s="28" t="str">
        <f t="shared" si="9"/>
        <v>Sangat terampil dalam membuat kerajinan</v>
      </c>
      <c r="Q43" s="39" t="s">
        <v>8</v>
      </c>
      <c r="R43" s="39" t="s">
        <v>8</v>
      </c>
      <c r="S43" s="18"/>
      <c r="T43" s="1">
        <v>70</v>
      </c>
      <c r="U43" s="1">
        <v>70</v>
      </c>
      <c r="V43" s="1">
        <v>90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85</v>
      </c>
      <c r="AH43" s="1">
        <v>81</v>
      </c>
      <c r="AI43" s="1">
        <v>85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72353</v>
      </c>
      <c r="C44" s="19" t="s">
        <v>299</v>
      </c>
      <c r="D44" s="18"/>
      <c r="E44" s="28">
        <f t="shared" si="0"/>
        <v>83</v>
      </c>
      <c r="F44" s="28" t="str">
        <f t="shared" si="1"/>
        <v>B</v>
      </c>
      <c r="G44" s="28">
        <f t="shared" si="2"/>
        <v>83</v>
      </c>
      <c r="H44" s="28" t="str">
        <f t="shared" si="3"/>
        <v>B</v>
      </c>
      <c r="I44" s="36">
        <v>3</v>
      </c>
      <c r="J44" s="28" t="str">
        <f t="shared" si="4"/>
        <v>Memiliki kemampuan dalam merangkai kerajinan dan rekayasa profesi serta perlu peningkatan pemahaman mengenai budidaya unggas petelur, dan pengolahan makanan modifikasi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4</v>
      </c>
      <c r="P44" s="28" t="str">
        <f t="shared" si="9"/>
        <v>Sangat terampil dalam mengolah makanan modifikasi</v>
      </c>
      <c r="Q44" s="39" t="s">
        <v>8</v>
      </c>
      <c r="R44" s="39" t="s">
        <v>8</v>
      </c>
      <c r="S44" s="18"/>
      <c r="T44" s="1">
        <v>74</v>
      </c>
      <c r="U44" s="1">
        <v>76</v>
      </c>
      <c r="V44" s="1">
        <v>90</v>
      </c>
      <c r="W44" s="1">
        <v>93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87</v>
      </c>
      <c r="AH44" s="1">
        <v>81</v>
      </c>
      <c r="AI44" s="1">
        <v>87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72368</v>
      </c>
      <c r="C45" s="19" t="s">
        <v>300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3</v>
      </c>
      <c r="J45" s="28" t="str">
        <f t="shared" si="4"/>
        <v>Memiliki kemampuan dalam merangkai kerajinan dan rekayasa profesi serta perlu peningkatan pemahaman mengenai budidaya unggas petelur, dan pengolahan makanan modifikasi</v>
      </c>
      <c r="K45" s="28">
        <f t="shared" si="5"/>
        <v>83</v>
      </c>
      <c r="L45" s="28" t="str">
        <f t="shared" si="6"/>
        <v>B</v>
      </c>
      <c r="M45" s="28">
        <f t="shared" si="7"/>
        <v>83</v>
      </c>
      <c r="N45" s="28" t="str">
        <f t="shared" si="8"/>
        <v>B</v>
      </c>
      <c r="O45" s="36">
        <v>4</v>
      </c>
      <c r="P45" s="28" t="str">
        <f t="shared" si="9"/>
        <v>Sangat terampil dalam mengolah makanan modifikasi</v>
      </c>
      <c r="Q45" s="39" t="s">
        <v>8</v>
      </c>
      <c r="R45" s="39" t="s">
        <v>8</v>
      </c>
      <c r="S45" s="18"/>
      <c r="T45" s="1">
        <v>89</v>
      </c>
      <c r="U45" s="1">
        <v>70</v>
      </c>
      <c r="V45" s="1">
        <v>90</v>
      </c>
      <c r="W45" s="1">
        <v>91</v>
      </c>
      <c r="X45" s="1"/>
      <c r="Y45" s="1"/>
      <c r="Z45" s="1"/>
      <c r="AA45" s="1"/>
      <c r="AB45" s="1"/>
      <c r="AC45" s="1"/>
      <c r="AD45" s="1"/>
      <c r="AE45" s="18"/>
      <c r="AF45" s="1">
        <v>81</v>
      </c>
      <c r="AG45" s="1">
        <v>85</v>
      </c>
      <c r="AH45" s="1">
        <v>81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72383</v>
      </c>
      <c r="C46" s="19" t="s">
        <v>301</v>
      </c>
      <c r="D46" s="18"/>
      <c r="E46" s="28">
        <f t="shared" si="0"/>
        <v>84</v>
      </c>
      <c r="F46" s="28" t="str">
        <f t="shared" si="1"/>
        <v>B</v>
      </c>
      <c r="G46" s="28">
        <f t="shared" si="2"/>
        <v>84</v>
      </c>
      <c r="H46" s="28" t="str">
        <f t="shared" si="3"/>
        <v>B</v>
      </c>
      <c r="I46" s="36">
        <v>3</v>
      </c>
      <c r="J46" s="28" t="str">
        <f t="shared" si="4"/>
        <v>Memiliki kemampuan dalam merangkai kerajinan dan rekayasa profesi serta perlu peningkatan pemahaman mengenai budidaya unggas petelur, dan pengolahan makanan modifikasi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membuat kerajinan</v>
      </c>
      <c r="Q46" s="39" t="s">
        <v>8</v>
      </c>
      <c r="R46" s="39" t="s">
        <v>8</v>
      </c>
      <c r="S46" s="18"/>
      <c r="T46" s="1">
        <v>79</v>
      </c>
      <c r="U46" s="1">
        <v>76</v>
      </c>
      <c r="V46" s="1">
        <v>90</v>
      </c>
      <c r="W46" s="1">
        <v>91</v>
      </c>
      <c r="X46" s="1"/>
      <c r="Y46" s="1"/>
      <c r="Z46" s="1"/>
      <c r="AA46" s="1"/>
      <c r="AB46" s="1"/>
      <c r="AC46" s="1"/>
      <c r="AD46" s="1"/>
      <c r="AE46" s="18"/>
      <c r="AF46" s="1">
        <v>81</v>
      </c>
      <c r="AG46" s="1">
        <v>89</v>
      </c>
      <c r="AH46" s="1">
        <v>81</v>
      </c>
      <c r="AI46" s="1">
        <v>89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>
        <v>37</v>
      </c>
      <c r="B47" s="19">
        <v>72398</v>
      </c>
      <c r="C47" s="19" t="s">
        <v>302</v>
      </c>
      <c r="D47" s="18"/>
      <c r="E47" s="28">
        <f t="shared" si="0"/>
        <v>80</v>
      </c>
      <c r="F47" s="28" t="str">
        <f t="shared" si="1"/>
        <v>B</v>
      </c>
      <c r="G47" s="28">
        <f t="shared" si="2"/>
        <v>80</v>
      </c>
      <c r="H47" s="28" t="str">
        <f t="shared" si="3"/>
        <v>B</v>
      </c>
      <c r="I47" s="36">
        <v>3</v>
      </c>
      <c r="J47" s="28" t="str">
        <f t="shared" si="4"/>
        <v>Memiliki kemampuan dalam merangkai kerajinan dan rekayasa profesi serta perlu peningkatan pemahaman mengenai budidaya unggas petelur, dan pengolahan makanan modifikasi</v>
      </c>
      <c r="K47" s="28">
        <f t="shared" si="5"/>
        <v>88.5</v>
      </c>
      <c r="L47" s="28" t="str">
        <f t="shared" si="6"/>
        <v>A</v>
      </c>
      <c r="M47" s="28">
        <f t="shared" si="7"/>
        <v>88.5</v>
      </c>
      <c r="N47" s="28" t="str">
        <f t="shared" si="8"/>
        <v>A</v>
      </c>
      <c r="O47" s="36">
        <v>4</v>
      </c>
      <c r="P47" s="28" t="str">
        <f t="shared" si="9"/>
        <v>Sangat terampil dalam mengolah makanan modifikasi</v>
      </c>
      <c r="Q47" s="39" t="s">
        <v>8</v>
      </c>
      <c r="R47" s="39" t="s">
        <v>8</v>
      </c>
      <c r="S47" s="18"/>
      <c r="T47" s="1">
        <v>70</v>
      </c>
      <c r="U47" s="1">
        <v>70</v>
      </c>
      <c r="V47" s="1">
        <v>90</v>
      </c>
      <c r="W47" s="1">
        <v>91</v>
      </c>
      <c r="X47" s="1"/>
      <c r="Y47" s="1"/>
      <c r="Z47" s="1"/>
      <c r="AA47" s="1"/>
      <c r="AB47" s="1"/>
      <c r="AC47" s="1"/>
      <c r="AD47" s="1"/>
      <c r="AE47" s="18"/>
      <c r="AF47" s="1">
        <v>89</v>
      </c>
      <c r="AG47" s="1">
        <v>88</v>
      </c>
      <c r="AH47" s="1">
        <v>89</v>
      </c>
      <c r="AI47" s="1">
        <v>88</v>
      </c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76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81.891891891891888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xWindow="1091" yWindow="226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23" activePane="bottomRight" state="frozen"/>
      <selection pane="topRight"/>
      <selection pane="bottomLeft"/>
      <selection pane="bottomRight" activeCell="S35" sqref="S3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customWidth="1"/>
    <col min="18" max="18" width="8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678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303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678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72443</v>
      </c>
      <c r="C11" s="19" t="s">
        <v>304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merangkai kerajinan, rekayasa profesi, dan budidaya unggas petelur serta perlu peningkatan pemahaman mengenai pengolahan makanan modifikasi</v>
      </c>
      <c r="K11" s="28">
        <f t="shared" ref="K11:K50" si="5">IF((COUNTA(AF11:AO11)&gt;0),AVERAGE(AF11:AO11),"")</f>
        <v>82.5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82.5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3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merancang budidaya unggas petelur</v>
      </c>
      <c r="Q11" s="39" t="s">
        <v>8</v>
      </c>
      <c r="R11" s="39" t="s">
        <v>8</v>
      </c>
      <c r="S11" s="18"/>
      <c r="T11" s="1">
        <v>79</v>
      </c>
      <c r="U11" s="1">
        <v>85</v>
      </c>
      <c r="V11" s="1">
        <v>90</v>
      </c>
      <c r="W11" s="1">
        <v>89</v>
      </c>
      <c r="X11" s="1"/>
      <c r="Y11" s="1"/>
      <c r="Z11" s="1"/>
      <c r="AA11" s="1"/>
      <c r="AB11" s="1"/>
      <c r="AC11" s="1"/>
      <c r="AD11" s="1"/>
      <c r="AE11" s="18"/>
      <c r="AF11" s="1">
        <v>81</v>
      </c>
      <c r="AG11" s="1">
        <v>84</v>
      </c>
      <c r="AH11" s="1">
        <v>81</v>
      </c>
      <c r="AI11" s="1">
        <v>84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72458</v>
      </c>
      <c r="C12" s="19" t="s">
        <v>305</v>
      </c>
      <c r="D12" s="18"/>
      <c r="E12" s="28">
        <f t="shared" si="0"/>
        <v>77</v>
      </c>
      <c r="F12" s="28" t="str">
        <f t="shared" si="1"/>
        <v>B</v>
      </c>
      <c r="G12" s="28">
        <f t="shared" si="2"/>
        <v>77</v>
      </c>
      <c r="H12" s="28" t="str">
        <f t="shared" si="3"/>
        <v>B</v>
      </c>
      <c r="I12" s="36">
        <v>4</v>
      </c>
      <c r="J12" s="28" t="str">
        <f t="shared" si="4"/>
        <v>Perlu peningkatan pemahaman mengenai kerajinan, rekayasa profesi, budidaya unggas petelur, dan pengolahan makanan modifikasi</v>
      </c>
      <c r="K12" s="28">
        <f t="shared" si="5"/>
        <v>82.5</v>
      </c>
      <c r="L12" s="28" t="str">
        <f t="shared" si="6"/>
        <v>B</v>
      </c>
      <c r="M12" s="28">
        <f t="shared" si="7"/>
        <v>82.5</v>
      </c>
      <c r="N12" s="28" t="str">
        <f t="shared" si="8"/>
        <v>B</v>
      </c>
      <c r="O12" s="36">
        <v>1</v>
      </c>
      <c r="P12" s="28" t="str">
        <f t="shared" si="9"/>
        <v>Sangat terampil dalam membuat kerajinan</v>
      </c>
      <c r="Q12" s="39" t="s">
        <v>8</v>
      </c>
      <c r="R12" s="39" t="s">
        <v>8</v>
      </c>
      <c r="S12" s="18"/>
      <c r="T12" s="1">
        <v>76</v>
      </c>
      <c r="U12" s="1">
        <v>78</v>
      </c>
      <c r="V12" s="1">
        <v>80</v>
      </c>
      <c r="W12" s="1">
        <v>74</v>
      </c>
      <c r="X12" s="1"/>
      <c r="Y12" s="1"/>
      <c r="Z12" s="1"/>
      <c r="AA12" s="1"/>
      <c r="AB12" s="1"/>
      <c r="AC12" s="1"/>
      <c r="AD12" s="1"/>
      <c r="AE12" s="18"/>
      <c r="AF12" s="1">
        <v>81</v>
      </c>
      <c r="AG12" s="1">
        <v>84</v>
      </c>
      <c r="AH12" s="1">
        <v>81</v>
      </c>
      <c r="AI12" s="1">
        <v>84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72473</v>
      </c>
      <c r="C13" s="19" t="s">
        <v>306</v>
      </c>
      <c r="D13" s="18"/>
      <c r="E13" s="28">
        <f t="shared" si="0"/>
        <v>80</v>
      </c>
      <c r="F13" s="28" t="str">
        <f t="shared" si="1"/>
        <v>B</v>
      </c>
      <c r="G13" s="28">
        <f t="shared" si="2"/>
        <v>80</v>
      </c>
      <c r="H13" s="28" t="str">
        <f t="shared" si="3"/>
        <v>B</v>
      </c>
      <c r="I13" s="36">
        <v>3</v>
      </c>
      <c r="J13" s="28" t="str">
        <f t="shared" si="4"/>
        <v>Memiliki kemampuan dalam merangkai kerajinan dan rekayasa profesi serta perlu peningkatan pemahaman mengenai budidaya unggas petelur, dan pengolahan makanan modifikasi</v>
      </c>
      <c r="K13" s="28">
        <f t="shared" si="5"/>
        <v>83</v>
      </c>
      <c r="L13" s="28" t="str">
        <f t="shared" si="6"/>
        <v>B</v>
      </c>
      <c r="M13" s="28">
        <f t="shared" si="7"/>
        <v>83</v>
      </c>
      <c r="N13" s="28" t="str">
        <f t="shared" si="8"/>
        <v>B</v>
      </c>
      <c r="O13" s="36">
        <v>2</v>
      </c>
      <c r="P13" s="28" t="str">
        <f t="shared" si="9"/>
        <v>Sangat terampil dalam merekayasa dan merencanakan profesi</v>
      </c>
      <c r="Q13" s="39" t="s">
        <v>8</v>
      </c>
      <c r="R13" s="39" t="s">
        <v>8</v>
      </c>
      <c r="S13" s="18"/>
      <c r="T13" s="1">
        <v>70</v>
      </c>
      <c r="U13" s="1">
        <v>87</v>
      </c>
      <c r="V13" s="1">
        <v>80</v>
      </c>
      <c r="W13" s="1">
        <v>84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84</v>
      </c>
      <c r="AH13" s="1">
        <v>82</v>
      </c>
      <c r="AI13" s="1">
        <v>84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340</v>
      </c>
      <c r="FI13" s="76" t="s">
        <v>341</v>
      </c>
      <c r="FJ13" s="77">
        <v>22541</v>
      </c>
      <c r="FK13" s="77">
        <v>22551</v>
      </c>
    </row>
    <row r="14" spans="1:167" x14ac:dyDescent="0.25">
      <c r="A14" s="19">
        <v>4</v>
      </c>
      <c r="B14" s="19">
        <v>72488</v>
      </c>
      <c r="C14" s="19" t="s">
        <v>307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2</v>
      </c>
      <c r="J14" s="28" t="str">
        <f t="shared" si="4"/>
        <v>Memiliki kemampuan dalam merangkai kerajinan, rekayasa profesi, dan budidaya unggas petelur serta perlu peningkatan pemahaman mengenai pengolahan makanan modifikasi</v>
      </c>
      <c r="K14" s="28">
        <f t="shared" si="5"/>
        <v>83</v>
      </c>
      <c r="L14" s="28" t="str">
        <f t="shared" si="6"/>
        <v>B</v>
      </c>
      <c r="M14" s="28">
        <f t="shared" si="7"/>
        <v>83</v>
      </c>
      <c r="N14" s="28" t="str">
        <f t="shared" si="8"/>
        <v>B</v>
      </c>
      <c r="O14" s="36">
        <v>2</v>
      </c>
      <c r="P14" s="28" t="str">
        <f t="shared" si="9"/>
        <v>Sangat terampil dalam merekayasa dan merencanakan profesi</v>
      </c>
      <c r="Q14" s="39" t="s">
        <v>8</v>
      </c>
      <c r="R14" s="39" t="s">
        <v>8</v>
      </c>
      <c r="S14" s="18"/>
      <c r="T14" s="1">
        <v>93</v>
      </c>
      <c r="U14" s="1">
        <v>90</v>
      </c>
      <c r="V14" s="1">
        <v>80</v>
      </c>
      <c r="W14" s="1">
        <v>92</v>
      </c>
      <c r="X14" s="1"/>
      <c r="Y14" s="1"/>
      <c r="Z14" s="1"/>
      <c r="AA14" s="1"/>
      <c r="AB14" s="1"/>
      <c r="AC14" s="1"/>
      <c r="AD14" s="1"/>
      <c r="AE14" s="18"/>
      <c r="AF14" s="1">
        <v>81</v>
      </c>
      <c r="AG14" s="1">
        <v>85</v>
      </c>
      <c r="AH14" s="1">
        <v>81</v>
      </c>
      <c r="AI14" s="1">
        <v>85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72503</v>
      </c>
      <c r="C15" s="19" t="s">
        <v>308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dalam merangkai kerajinan, rekayasa profesi, budidaya unggas petelur, dan pengolahan makanan modifikasi</v>
      </c>
      <c r="K15" s="28">
        <f t="shared" si="5"/>
        <v>83.5</v>
      </c>
      <c r="L15" s="28" t="str">
        <f t="shared" si="6"/>
        <v>B</v>
      </c>
      <c r="M15" s="28">
        <f t="shared" si="7"/>
        <v>83.5</v>
      </c>
      <c r="N15" s="28" t="str">
        <f t="shared" si="8"/>
        <v>B</v>
      </c>
      <c r="O15" s="36">
        <v>4</v>
      </c>
      <c r="P15" s="28" t="str">
        <f t="shared" si="9"/>
        <v>Sangat terampil dalam mengolah makanan modifikasi</v>
      </c>
      <c r="Q15" s="39" t="s">
        <v>8</v>
      </c>
      <c r="R15" s="39" t="s">
        <v>8</v>
      </c>
      <c r="S15" s="18"/>
      <c r="T15" s="1">
        <v>95</v>
      </c>
      <c r="U15" s="1">
        <v>80</v>
      </c>
      <c r="V15" s="1">
        <v>97</v>
      </c>
      <c r="W15" s="1">
        <v>93</v>
      </c>
      <c r="X15" s="1"/>
      <c r="Y15" s="1"/>
      <c r="Z15" s="1"/>
      <c r="AA15" s="1"/>
      <c r="AB15" s="1"/>
      <c r="AC15" s="1"/>
      <c r="AD15" s="1"/>
      <c r="AE15" s="18"/>
      <c r="AF15" s="1">
        <v>82</v>
      </c>
      <c r="AG15" s="1">
        <v>85</v>
      </c>
      <c r="AH15" s="1">
        <v>82</v>
      </c>
      <c r="AI15" s="1">
        <v>85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342</v>
      </c>
      <c r="FI15" s="76" t="s">
        <v>343</v>
      </c>
      <c r="FJ15" s="77">
        <v>22542</v>
      </c>
      <c r="FK15" s="77">
        <v>22552</v>
      </c>
    </row>
    <row r="16" spans="1:167" x14ac:dyDescent="0.25">
      <c r="A16" s="19">
        <v>6</v>
      </c>
      <c r="B16" s="19">
        <v>72518</v>
      </c>
      <c r="C16" s="19" t="s">
        <v>309</v>
      </c>
      <c r="D16" s="18"/>
      <c r="E16" s="28">
        <f t="shared" si="0"/>
        <v>84</v>
      </c>
      <c r="F16" s="28" t="str">
        <f t="shared" si="1"/>
        <v>B</v>
      </c>
      <c r="G16" s="28">
        <f t="shared" si="2"/>
        <v>84</v>
      </c>
      <c r="H16" s="28" t="str">
        <f t="shared" si="3"/>
        <v>B</v>
      </c>
      <c r="I16" s="36">
        <v>3</v>
      </c>
      <c r="J16" s="28" t="str">
        <f t="shared" si="4"/>
        <v>Memiliki kemampuan dalam merangkai kerajinan dan rekayasa profesi serta perlu peningkatan pemahaman mengenai budidaya unggas petelur, dan pengolahan makanan modifikasi</v>
      </c>
      <c r="K16" s="28">
        <f t="shared" si="5"/>
        <v>83.5</v>
      </c>
      <c r="L16" s="28" t="str">
        <f t="shared" si="6"/>
        <v>B</v>
      </c>
      <c r="M16" s="28">
        <f t="shared" si="7"/>
        <v>83.5</v>
      </c>
      <c r="N16" s="28" t="str">
        <f t="shared" si="8"/>
        <v>B</v>
      </c>
      <c r="O16" s="36">
        <v>3</v>
      </c>
      <c r="P16" s="28" t="str">
        <f t="shared" si="9"/>
        <v>Sangat terampil dalam merancang budidaya unggas petelur</v>
      </c>
      <c r="Q16" s="39" t="s">
        <v>8</v>
      </c>
      <c r="R16" s="39" t="s">
        <v>8</v>
      </c>
      <c r="S16" s="18"/>
      <c r="T16" s="1">
        <v>70</v>
      </c>
      <c r="U16" s="1">
        <v>92</v>
      </c>
      <c r="V16" s="1">
        <v>80</v>
      </c>
      <c r="W16" s="1">
        <v>92</v>
      </c>
      <c r="X16" s="1"/>
      <c r="Y16" s="1"/>
      <c r="Z16" s="1"/>
      <c r="AA16" s="1"/>
      <c r="AB16" s="1"/>
      <c r="AC16" s="1"/>
      <c r="AD16" s="1"/>
      <c r="AE16" s="18"/>
      <c r="AF16" s="1">
        <v>82</v>
      </c>
      <c r="AG16" s="1">
        <v>85</v>
      </c>
      <c r="AH16" s="1">
        <v>82</v>
      </c>
      <c r="AI16" s="1">
        <v>85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72533</v>
      </c>
      <c r="C17" s="19" t="s">
        <v>310</v>
      </c>
      <c r="D17" s="18"/>
      <c r="E17" s="28">
        <f t="shared" si="0"/>
        <v>80</v>
      </c>
      <c r="F17" s="28" t="str">
        <f t="shared" si="1"/>
        <v>B</v>
      </c>
      <c r="G17" s="28">
        <f t="shared" si="2"/>
        <v>80</v>
      </c>
      <c r="H17" s="28" t="str">
        <f t="shared" si="3"/>
        <v>B</v>
      </c>
      <c r="I17" s="36">
        <v>3</v>
      </c>
      <c r="J17" s="28" t="str">
        <f t="shared" si="4"/>
        <v>Memiliki kemampuan dalam merangkai kerajinan dan rekayasa profesi serta perlu peningkatan pemahaman mengenai budidaya unggas petelur, dan pengolahan makanan modifikasi</v>
      </c>
      <c r="K17" s="28">
        <f t="shared" si="5"/>
        <v>83</v>
      </c>
      <c r="L17" s="28" t="str">
        <f t="shared" si="6"/>
        <v>B</v>
      </c>
      <c r="M17" s="28">
        <f t="shared" si="7"/>
        <v>83</v>
      </c>
      <c r="N17" s="28" t="str">
        <f t="shared" si="8"/>
        <v>B</v>
      </c>
      <c r="O17" s="36">
        <v>2</v>
      </c>
      <c r="P17" s="28" t="str">
        <f t="shared" si="9"/>
        <v>Sangat terampil dalam merekayasa dan merencanakan profesi</v>
      </c>
      <c r="Q17" s="39" t="s">
        <v>8</v>
      </c>
      <c r="R17" s="39" t="s">
        <v>8</v>
      </c>
      <c r="S17" s="18"/>
      <c r="T17" s="1">
        <v>77</v>
      </c>
      <c r="U17" s="1">
        <v>78</v>
      </c>
      <c r="V17" s="1">
        <v>80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82</v>
      </c>
      <c r="AG17" s="1">
        <v>84</v>
      </c>
      <c r="AH17" s="1">
        <v>82</v>
      </c>
      <c r="AI17" s="1">
        <v>84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344</v>
      </c>
      <c r="FI17" s="76" t="s">
        <v>345</v>
      </c>
      <c r="FJ17" s="77">
        <v>22543</v>
      </c>
      <c r="FK17" s="77">
        <v>22553</v>
      </c>
    </row>
    <row r="18" spans="1:167" x14ac:dyDescent="0.25">
      <c r="A18" s="19">
        <v>8</v>
      </c>
      <c r="B18" s="19">
        <v>72548</v>
      </c>
      <c r="C18" s="19" t="s">
        <v>311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2</v>
      </c>
      <c r="J18" s="28" t="str">
        <f t="shared" si="4"/>
        <v>Memiliki kemampuan dalam merangkai kerajinan, rekayasa profesi, dan budidaya unggas petelur serta perlu peningkatan pemahaman mengenai pengolahan makanan modifikasi</v>
      </c>
      <c r="K18" s="28">
        <f t="shared" si="5"/>
        <v>83.5</v>
      </c>
      <c r="L18" s="28" t="str">
        <f t="shared" si="6"/>
        <v>B</v>
      </c>
      <c r="M18" s="28">
        <f t="shared" si="7"/>
        <v>83.5</v>
      </c>
      <c r="N18" s="28" t="str">
        <f t="shared" si="8"/>
        <v>B</v>
      </c>
      <c r="O18" s="36">
        <v>1</v>
      </c>
      <c r="P18" s="28" t="str">
        <f t="shared" si="9"/>
        <v>Sangat terampil dalam membuat kerajinan</v>
      </c>
      <c r="Q18" s="39" t="s">
        <v>8</v>
      </c>
      <c r="R18" s="39" t="s">
        <v>8</v>
      </c>
      <c r="S18" s="18"/>
      <c r="T18" s="1">
        <v>84</v>
      </c>
      <c r="U18" s="1">
        <v>80</v>
      </c>
      <c r="V18" s="1">
        <v>95</v>
      </c>
      <c r="W18" s="1">
        <v>83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85</v>
      </c>
      <c r="AH18" s="1">
        <v>82</v>
      </c>
      <c r="AI18" s="1">
        <v>85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72563</v>
      </c>
      <c r="C19" s="19" t="s">
        <v>312</v>
      </c>
      <c r="D19" s="18"/>
      <c r="E19" s="28">
        <f t="shared" si="0"/>
        <v>81</v>
      </c>
      <c r="F19" s="28" t="str">
        <f t="shared" si="1"/>
        <v>B</v>
      </c>
      <c r="G19" s="28">
        <f t="shared" si="2"/>
        <v>81</v>
      </c>
      <c r="H19" s="28" t="str">
        <f t="shared" si="3"/>
        <v>B</v>
      </c>
      <c r="I19" s="36">
        <v>3</v>
      </c>
      <c r="J19" s="28" t="str">
        <f t="shared" si="4"/>
        <v>Memiliki kemampuan dalam merangkai kerajinan dan rekayasa profesi serta perlu peningkatan pemahaman mengenai budidaya unggas petelur, dan pengolahan makanan modifikasi</v>
      </c>
      <c r="K19" s="28">
        <f t="shared" si="5"/>
        <v>82.5</v>
      </c>
      <c r="L19" s="28" t="str">
        <f t="shared" si="6"/>
        <v>B</v>
      </c>
      <c r="M19" s="28">
        <f t="shared" si="7"/>
        <v>82.5</v>
      </c>
      <c r="N19" s="28" t="str">
        <f t="shared" si="8"/>
        <v>B</v>
      </c>
      <c r="O19" s="36">
        <v>3</v>
      </c>
      <c r="P19" s="28" t="str">
        <f t="shared" si="9"/>
        <v>Sangat terampil dalam merancang budidaya unggas petelur</v>
      </c>
      <c r="Q19" s="39" t="s">
        <v>8</v>
      </c>
      <c r="R19" s="39" t="s">
        <v>8</v>
      </c>
      <c r="S19" s="18"/>
      <c r="T19" s="1">
        <v>70</v>
      </c>
      <c r="U19" s="1">
        <v>75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81</v>
      </c>
      <c r="AG19" s="1">
        <v>84</v>
      </c>
      <c r="AH19" s="1">
        <v>81</v>
      </c>
      <c r="AI19" s="1">
        <v>84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 t="s">
        <v>346</v>
      </c>
      <c r="FI19" s="76" t="s">
        <v>347</v>
      </c>
      <c r="FJ19" s="77">
        <v>22544</v>
      </c>
      <c r="FK19" s="77">
        <v>22554</v>
      </c>
    </row>
    <row r="20" spans="1:167" x14ac:dyDescent="0.25">
      <c r="A20" s="19">
        <v>10</v>
      </c>
      <c r="B20" s="19">
        <v>74693</v>
      </c>
      <c r="C20" s="19" t="s">
        <v>313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3</v>
      </c>
      <c r="J20" s="28" t="str">
        <f t="shared" si="4"/>
        <v>Memiliki kemampuan dalam merangkai kerajinan dan rekayasa profesi serta perlu peningkatan pemahaman mengenai budidaya unggas petelur, dan pengolahan makanan modifikasi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4</v>
      </c>
      <c r="P20" s="28" t="str">
        <f t="shared" si="9"/>
        <v>Sangat terampil dalam mengolah makanan modifikasi</v>
      </c>
      <c r="Q20" s="39" t="s">
        <v>8</v>
      </c>
      <c r="R20" s="39" t="s">
        <v>8</v>
      </c>
      <c r="S20" s="18"/>
      <c r="T20" s="1">
        <v>95</v>
      </c>
      <c r="U20" s="1">
        <v>77</v>
      </c>
      <c r="V20" s="1">
        <v>80</v>
      </c>
      <c r="W20" s="1">
        <v>87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>
        <v>84</v>
      </c>
      <c r="AI20" s="1">
        <v>84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72578</v>
      </c>
      <c r="C21" s="19" t="s">
        <v>314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3</v>
      </c>
      <c r="J21" s="28" t="str">
        <f t="shared" si="4"/>
        <v>Memiliki kemampuan dalam merangkai kerajinan dan rekayasa profesi serta perlu peningkatan pemahaman mengenai budidaya unggas petelur, dan pengolahan makanan modifikasi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2</v>
      </c>
      <c r="P21" s="28" t="str">
        <f t="shared" si="9"/>
        <v>Sangat terampil dalam merekayasa dan merencanakan profesi</v>
      </c>
      <c r="Q21" s="39" t="s">
        <v>8</v>
      </c>
      <c r="R21" s="39" t="s">
        <v>8</v>
      </c>
      <c r="S21" s="18"/>
      <c r="T21" s="1">
        <v>80</v>
      </c>
      <c r="U21" s="1">
        <v>86</v>
      </c>
      <c r="V21" s="1">
        <v>85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84</v>
      </c>
      <c r="AG21" s="1">
        <v>86</v>
      </c>
      <c r="AH21" s="1">
        <v>84</v>
      </c>
      <c r="AI21" s="1">
        <v>86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22545</v>
      </c>
      <c r="FK21" s="77">
        <v>22555</v>
      </c>
    </row>
    <row r="22" spans="1:167" x14ac:dyDescent="0.25">
      <c r="A22" s="19">
        <v>12</v>
      </c>
      <c r="B22" s="19">
        <v>72593</v>
      </c>
      <c r="C22" s="19" t="s">
        <v>315</v>
      </c>
      <c r="D22" s="18"/>
      <c r="E22" s="28">
        <f t="shared" si="0"/>
        <v>83</v>
      </c>
      <c r="F22" s="28" t="str">
        <f t="shared" si="1"/>
        <v>B</v>
      </c>
      <c r="G22" s="28">
        <f t="shared" si="2"/>
        <v>83</v>
      </c>
      <c r="H22" s="28" t="str">
        <f t="shared" si="3"/>
        <v>B</v>
      </c>
      <c r="I22" s="36">
        <v>3</v>
      </c>
      <c r="J22" s="28" t="str">
        <f t="shared" si="4"/>
        <v>Memiliki kemampuan dalam merangkai kerajinan dan rekayasa profesi serta perlu peningkatan pemahaman mengenai budidaya unggas petelur, dan pengolahan makanan modifikasi</v>
      </c>
      <c r="K22" s="28">
        <f t="shared" si="5"/>
        <v>82.5</v>
      </c>
      <c r="L22" s="28" t="str">
        <f t="shared" si="6"/>
        <v>B</v>
      </c>
      <c r="M22" s="28">
        <f t="shared" si="7"/>
        <v>82.5</v>
      </c>
      <c r="N22" s="28" t="str">
        <f t="shared" si="8"/>
        <v>B</v>
      </c>
      <c r="O22" s="36">
        <v>1</v>
      </c>
      <c r="P22" s="28" t="str">
        <f t="shared" si="9"/>
        <v>Sangat terampil dalam membuat kerajinan</v>
      </c>
      <c r="Q22" s="39" t="s">
        <v>8</v>
      </c>
      <c r="R22" s="39" t="s">
        <v>8</v>
      </c>
      <c r="S22" s="18"/>
      <c r="T22" s="1">
        <v>80</v>
      </c>
      <c r="U22" s="1">
        <v>77</v>
      </c>
      <c r="V22" s="1">
        <v>80</v>
      </c>
      <c r="W22" s="1">
        <v>94</v>
      </c>
      <c r="X22" s="1"/>
      <c r="Y22" s="1"/>
      <c r="Z22" s="1"/>
      <c r="AA22" s="1"/>
      <c r="AB22" s="1"/>
      <c r="AC22" s="1"/>
      <c r="AD22" s="1"/>
      <c r="AE22" s="18"/>
      <c r="AF22" s="1">
        <v>81</v>
      </c>
      <c r="AG22" s="1">
        <v>84</v>
      </c>
      <c r="AH22" s="1">
        <v>81</v>
      </c>
      <c r="AI22" s="1">
        <v>84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72608</v>
      </c>
      <c r="C23" s="19" t="s">
        <v>316</v>
      </c>
      <c r="D23" s="18"/>
      <c r="E23" s="28">
        <f t="shared" si="0"/>
        <v>84</v>
      </c>
      <c r="F23" s="28" t="str">
        <f t="shared" si="1"/>
        <v>B</v>
      </c>
      <c r="G23" s="28">
        <f t="shared" si="2"/>
        <v>84</v>
      </c>
      <c r="H23" s="28" t="str">
        <f t="shared" si="3"/>
        <v>B</v>
      </c>
      <c r="I23" s="36">
        <v>3</v>
      </c>
      <c r="J23" s="28" t="str">
        <f t="shared" si="4"/>
        <v>Memiliki kemampuan dalam merangkai kerajinan dan rekayasa profesi serta perlu peningkatan pemahaman mengenai budidaya unggas petelur, dan pengolahan makanan modifikasi</v>
      </c>
      <c r="K23" s="28">
        <f t="shared" si="5"/>
        <v>84</v>
      </c>
      <c r="L23" s="28" t="str">
        <f t="shared" si="6"/>
        <v>B</v>
      </c>
      <c r="M23" s="28">
        <f t="shared" si="7"/>
        <v>84</v>
      </c>
      <c r="N23" s="28" t="str">
        <f t="shared" si="8"/>
        <v>B</v>
      </c>
      <c r="O23" s="36">
        <v>3</v>
      </c>
      <c r="P23" s="28" t="str">
        <f t="shared" si="9"/>
        <v>Sangat terampil dalam merancang budidaya unggas petelur</v>
      </c>
      <c r="Q23" s="39" t="s">
        <v>8</v>
      </c>
      <c r="R23" s="39" t="s">
        <v>8</v>
      </c>
      <c r="S23" s="18"/>
      <c r="T23" s="1">
        <v>70</v>
      </c>
      <c r="U23" s="1">
        <v>84</v>
      </c>
      <c r="V23" s="1">
        <v>95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81</v>
      </c>
      <c r="AG23" s="1">
        <v>87</v>
      </c>
      <c r="AH23" s="1">
        <v>81</v>
      </c>
      <c r="AI23" s="1">
        <v>87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22546</v>
      </c>
      <c r="FK23" s="77">
        <v>22556</v>
      </c>
    </row>
    <row r="24" spans="1:167" x14ac:dyDescent="0.25">
      <c r="A24" s="19">
        <v>14</v>
      </c>
      <c r="B24" s="19">
        <v>72623</v>
      </c>
      <c r="C24" s="19" t="s">
        <v>317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3</v>
      </c>
      <c r="J24" s="28" t="str">
        <f t="shared" si="4"/>
        <v>Memiliki kemampuan dalam merangkai kerajinan dan rekayasa profesi serta perlu peningkatan pemahaman mengenai budidaya unggas petelur, dan pengolahan makanan modifikasi</v>
      </c>
      <c r="K24" s="28">
        <f t="shared" si="5"/>
        <v>82.5</v>
      </c>
      <c r="L24" s="28" t="str">
        <f t="shared" si="6"/>
        <v>B</v>
      </c>
      <c r="M24" s="28">
        <f t="shared" si="7"/>
        <v>82.5</v>
      </c>
      <c r="N24" s="28" t="str">
        <f t="shared" si="8"/>
        <v>B</v>
      </c>
      <c r="O24" s="36">
        <v>2</v>
      </c>
      <c r="P24" s="28" t="str">
        <f t="shared" si="9"/>
        <v>Sangat terampil dalam merekayasa dan merencanakan profesi</v>
      </c>
      <c r="Q24" s="39" t="s">
        <v>8</v>
      </c>
      <c r="R24" s="39" t="s">
        <v>8</v>
      </c>
      <c r="S24" s="18"/>
      <c r="T24" s="1">
        <v>81</v>
      </c>
      <c r="U24" s="1">
        <v>75</v>
      </c>
      <c r="V24" s="1">
        <v>82</v>
      </c>
      <c r="W24" s="1">
        <v>82</v>
      </c>
      <c r="X24" s="1"/>
      <c r="Y24" s="1"/>
      <c r="Z24" s="1"/>
      <c r="AA24" s="1"/>
      <c r="AB24" s="1"/>
      <c r="AC24" s="1"/>
      <c r="AD24" s="1"/>
      <c r="AE24" s="18"/>
      <c r="AF24" s="1">
        <v>81</v>
      </c>
      <c r="AG24" s="1">
        <v>84</v>
      </c>
      <c r="AH24" s="1">
        <v>81</v>
      </c>
      <c r="AI24" s="1">
        <v>84</v>
      </c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72638</v>
      </c>
      <c r="C25" s="19" t="s">
        <v>318</v>
      </c>
      <c r="D25" s="18"/>
      <c r="E25" s="28">
        <f t="shared" si="0"/>
        <v>81</v>
      </c>
      <c r="F25" s="28" t="str">
        <f t="shared" si="1"/>
        <v>B</v>
      </c>
      <c r="G25" s="28">
        <f t="shared" si="2"/>
        <v>81</v>
      </c>
      <c r="H25" s="28" t="str">
        <f t="shared" si="3"/>
        <v>B</v>
      </c>
      <c r="I25" s="36">
        <v>3</v>
      </c>
      <c r="J25" s="28" t="str">
        <f t="shared" si="4"/>
        <v>Memiliki kemampuan dalam merangkai kerajinan dan rekayasa profesi serta perlu peningkatan pemahaman mengenai budidaya unggas petelur, dan pengolahan makanan modifikasi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2</v>
      </c>
      <c r="P25" s="28" t="str">
        <f t="shared" si="9"/>
        <v>Sangat terampil dalam merekayasa dan merencanakan profesi</v>
      </c>
      <c r="Q25" s="39" t="s">
        <v>8</v>
      </c>
      <c r="R25" s="39" t="s">
        <v>8</v>
      </c>
      <c r="S25" s="18"/>
      <c r="T25" s="1">
        <v>70</v>
      </c>
      <c r="U25" s="1">
        <v>81</v>
      </c>
      <c r="V25" s="1">
        <v>85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81</v>
      </c>
      <c r="AG25" s="1">
        <v>85</v>
      </c>
      <c r="AH25" s="1">
        <v>81</v>
      </c>
      <c r="AI25" s="1">
        <v>85</v>
      </c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22547</v>
      </c>
      <c r="FK25" s="77">
        <v>22557</v>
      </c>
    </row>
    <row r="26" spans="1:167" x14ac:dyDescent="0.25">
      <c r="A26" s="19">
        <v>16</v>
      </c>
      <c r="B26" s="19">
        <v>72653</v>
      </c>
      <c r="C26" s="19" t="s">
        <v>319</v>
      </c>
      <c r="D26" s="18"/>
      <c r="E26" s="28">
        <f t="shared" si="0"/>
        <v>83</v>
      </c>
      <c r="F26" s="28" t="str">
        <f t="shared" si="1"/>
        <v>B</v>
      </c>
      <c r="G26" s="28">
        <f t="shared" si="2"/>
        <v>83</v>
      </c>
      <c r="H26" s="28" t="str">
        <f t="shared" si="3"/>
        <v>B</v>
      </c>
      <c r="I26" s="36">
        <v>3</v>
      </c>
      <c r="J26" s="28" t="str">
        <f t="shared" si="4"/>
        <v>Memiliki kemampuan dalam merangkai kerajinan dan rekayasa profesi serta perlu peningkatan pemahaman mengenai budidaya unggas petelur, dan pengolahan makanan modifikasi</v>
      </c>
      <c r="K26" s="28">
        <f t="shared" si="5"/>
        <v>82.5</v>
      </c>
      <c r="L26" s="28" t="str">
        <f t="shared" si="6"/>
        <v>B</v>
      </c>
      <c r="M26" s="28">
        <f t="shared" si="7"/>
        <v>82.5</v>
      </c>
      <c r="N26" s="28" t="str">
        <f t="shared" si="8"/>
        <v>B</v>
      </c>
      <c r="O26" s="36">
        <v>4</v>
      </c>
      <c r="P26" s="28" t="str">
        <f t="shared" si="9"/>
        <v>Sangat terampil dalam mengolah makanan modifikasi</v>
      </c>
      <c r="Q26" s="39" t="s">
        <v>8</v>
      </c>
      <c r="R26" s="39" t="s">
        <v>8</v>
      </c>
      <c r="S26" s="18"/>
      <c r="T26" s="1">
        <v>83</v>
      </c>
      <c r="U26" s="1">
        <v>87</v>
      </c>
      <c r="V26" s="1">
        <v>80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81</v>
      </c>
      <c r="AG26" s="1">
        <v>84</v>
      </c>
      <c r="AH26" s="1">
        <v>81</v>
      </c>
      <c r="AI26" s="1">
        <v>84</v>
      </c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72668</v>
      </c>
      <c r="C27" s="19" t="s">
        <v>320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3</v>
      </c>
      <c r="J27" s="28" t="str">
        <f t="shared" si="4"/>
        <v>Memiliki kemampuan dalam merangkai kerajinan dan rekayasa profesi serta perlu peningkatan pemahaman mengenai budidaya unggas petelur, dan pengolahan makanan modifikasi</v>
      </c>
      <c r="K27" s="28">
        <f t="shared" si="5"/>
        <v>84</v>
      </c>
      <c r="L27" s="28" t="str">
        <f t="shared" si="6"/>
        <v>B</v>
      </c>
      <c r="M27" s="28">
        <f t="shared" si="7"/>
        <v>84</v>
      </c>
      <c r="N27" s="28" t="str">
        <f t="shared" si="8"/>
        <v>B</v>
      </c>
      <c r="O27" s="36">
        <v>3</v>
      </c>
      <c r="P27" s="28" t="str">
        <f t="shared" si="9"/>
        <v>Sangat terampil dalam merancang budidaya unggas petelur</v>
      </c>
      <c r="Q27" s="39" t="s">
        <v>8</v>
      </c>
      <c r="R27" s="39" t="s">
        <v>8</v>
      </c>
      <c r="S27" s="18"/>
      <c r="T27" s="1">
        <v>83</v>
      </c>
      <c r="U27" s="1">
        <v>75</v>
      </c>
      <c r="V27" s="1">
        <v>95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86</v>
      </c>
      <c r="AH27" s="1">
        <v>82</v>
      </c>
      <c r="AI27" s="1">
        <v>86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22548</v>
      </c>
      <c r="FK27" s="77">
        <v>22558</v>
      </c>
    </row>
    <row r="28" spans="1:167" x14ac:dyDescent="0.25">
      <c r="A28" s="19">
        <v>18</v>
      </c>
      <c r="B28" s="19">
        <v>72683</v>
      </c>
      <c r="C28" s="19" t="s">
        <v>321</v>
      </c>
      <c r="D28" s="18"/>
      <c r="E28" s="28">
        <f t="shared" si="0"/>
        <v>94</v>
      </c>
      <c r="F28" s="28" t="str">
        <f t="shared" si="1"/>
        <v>A</v>
      </c>
      <c r="G28" s="28">
        <f t="shared" si="2"/>
        <v>94</v>
      </c>
      <c r="H28" s="28" t="str">
        <f t="shared" si="3"/>
        <v>A</v>
      </c>
      <c r="I28" s="36">
        <v>1</v>
      </c>
      <c r="J28" s="28" t="str">
        <f t="shared" si="4"/>
        <v>Memiliki kemampuan dalam merangkai kerajinan, rekayasa profesi, budidaya unggas petelur, dan pengolahan makanan modifikasi</v>
      </c>
      <c r="K28" s="28">
        <f t="shared" si="5"/>
        <v>83</v>
      </c>
      <c r="L28" s="28" t="str">
        <f t="shared" si="6"/>
        <v>B</v>
      </c>
      <c r="M28" s="28">
        <f t="shared" si="7"/>
        <v>83</v>
      </c>
      <c r="N28" s="28" t="str">
        <f t="shared" si="8"/>
        <v>B</v>
      </c>
      <c r="O28" s="36">
        <v>2</v>
      </c>
      <c r="P28" s="28" t="str">
        <f t="shared" si="9"/>
        <v>Sangat terampil dalam merekayasa dan merencanakan profesi</v>
      </c>
      <c r="Q28" s="39" t="s">
        <v>8</v>
      </c>
      <c r="R28" s="39" t="s">
        <v>8</v>
      </c>
      <c r="S28" s="18"/>
      <c r="T28" s="1">
        <v>100</v>
      </c>
      <c r="U28" s="1">
        <v>89</v>
      </c>
      <c r="V28" s="1">
        <v>95</v>
      </c>
      <c r="W28" s="1">
        <v>93</v>
      </c>
      <c r="X28" s="1"/>
      <c r="Y28" s="1"/>
      <c r="Z28" s="1"/>
      <c r="AA28" s="1"/>
      <c r="AB28" s="1"/>
      <c r="AC28" s="1"/>
      <c r="AD28" s="1"/>
      <c r="AE28" s="18"/>
      <c r="AF28" s="1">
        <v>82</v>
      </c>
      <c r="AG28" s="1">
        <v>84</v>
      </c>
      <c r="AH28" s="1">
        <v>82</v>
      </c>
      <c r="AI28" s="1">
        <v>84</v>
      </c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72698</v>
      </c>
      <c r="C29" s="19" t="s">
        <v>322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2</v>
      </c>
      <c r="J29" s="28" t="str">
        <f t="shared" si="4"/>
        <v>Memiliki kemampuan dalam merangkai kerajinan, rekayasa profesi, dan budidaya unggas petelur serta perlu peningkatan pemahaman mengenai pengolahan makanan modifikasi</v>
      </c>
      <c r="K29" s="28">
        <f t="shared" si="5"/>
        <v>83.5</v>
      </c>
      <c r="L29" s="28" t="str">
        <f t="shared" si="6"/>
        <v>B</v>
      </c>
      <c r="M29" s="28">
        <f t="shared" si="7"/>
        <v>83.5</v>
      </c>
      <c r="N29" s="28" t="str">
        <f t="shared" si="8"/>
        <v>B</v>
      </c>
      <c r="O29" s="36">
        <v>2</v>
      </c>
      <c r="P29" s="28" t="str">
        <f t="shared" si="9"/>
        <v>Sangat terampil dalam merekayasa dan merencanakan profesi</v>
      </c>
      <c r="Q29" s="39" t="s">
        <v>8</v>
      </c>
      <c r="R29" s="39" t="s">
        <v>8</v>
      </c>
      <c r="S29" s="18"/>
      <c r="T29" s="1">
        <v>89</v>
      </c>
      <c r="U29" s="1">
        <v>87</v>
      </c>
      <c r="V29" s="1">
        <v>90</v>
      </c>
      <c r="W29" s="1">
        <v>89</v>
      </c>
      <c r="X29" s="1"/>
      <c r="Y29" s="1"/>
      <c r="Z29" s="1"/>
      <c r="AA29" s="1"/>
      <c r="AB29" s="1"/>
      <c r="AC29" s="1"/>
      <c r="AD29" s="1"/>
      <c r="AE29" s="18"/>
      <c r="AF29" s="1">
        <v>82</v>
      </c>
      <c r="AG29" s="1">
        <v>85</v>
      </c>
      <c r="AH29" s="1">
        <v>82</v>
      </c>
      <c r="AI29" s="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22549</v>
      </c>
      <c r="FK29" s="77">
        <v>22559</v>
      </c>
    </row>
    <row r="30" spans="1:167" x14ac:dyDescent="0.25">
      <c r="A30" s="19">
        <v>20</v>
      </c>
      <c r="B30" s="19">
        <v>72713</v>
      </c>
      <c r="C30" s="19" t="s">
        <v>323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2</v>
      </c>
      <c r="J30" s="28" t="str">
        <f t="shared" si="4"/>
        <v>Memiliki kemampuan dalam merangkai kerajinan, rekayasa profesi, dan budidaya unggas petelur serta perlu peningkatan pemahaman mengenai pengolahan makanan modifikasi</v>
      </c>
      <c r="K30" s="28">
        <f t="shared" si="5"/>
        <v>83.5</v>
      </c>
      <c r="L30" s="28" t="str">
        <f t="shared" si="6"/>
        <v>B</v>
      </c>
      <c r="M30" s="28">
        <f t="shared" si="7"/>
        <v>83.5</v>
      </c>
      <c r="N30" s="28" t="str">
        <f t="shared" si="8"/>
        <v>B</v>
      </c>
      <c r="O30" s="36">
        <v>1</v>
      </c>
      <c r="P30" s="28" t="str">
        <f t="shared" si="9"/>
        <v>Sangat terampil dalam membuat kerajinan</v>
      </c>
      <c r="Q30" s="39" t="s">
        <v>8</v>
      </c>
      <c r="R30" s="39" t="s">
        <v>8</v>
      </c>
      <c r="S30" s="18"/>
      <c r="T30" s="1">
        <v>79</v>
      </c>
      <c r="U30" s="1">
        <v>94</v>
      </c>
      <c r="V30" s="1">
        <v>85</v>
      </c>
      <c r="W30" s="1">
        <v>91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85</v>
      </c>
      <c r="AH30" s="1">
        <v>82</v>
      </c>
      <c r="AI30" s="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72728</v>
      </c>
      <c r="C31" s="19" t="s">
        <v>324</v>
      </c>
      <c r="D31" s="18"/>
      <c r="E31" s="28">
        <f t="shared" si="0"/>
        <v>91</v>
      </c>
      <c r="F31" s="28" t="str">
        <f t="shared" si="1"/>
        <v>A</v>
      </c>
      <c r="G31" s="28">
        <f t="shared" si="2"/>
        <v>91</v>
      </c>
      <c r="H31" s="28" t="str">
        <f t="shared" si="3"/>
        <v>A</v>
      </c>
      <c r="I31" s="36">
        <v>1</v>
      </c>
      <c r="J31" s="28" t="str">
        <f t="shared" si="4"/>
        <v>Memiliki kemampuan dalam merangkai kerajinan, rekayasa profesi, budidaya unggas petelur, dan pengolahan makanan modifikasi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3</v>
      </c>
      <c r="P31" s="28" t="str">
        <f t="shared" si="9"/>
        <v>Sangat terampil dalam merancang budidaya unggas petelur</v>
      </c>
      <c r="Q31" s="39" t="s">
        <v>8</v>
      </c>
      <c r="R31" s="39" t="s">
        <v>8</v>
      </c>
      <c r="S31" s="18"/>
      <c r="T31" s="1">
        <v>92</v>
      </c>
      <c r="U31" s="1">
        <v>97</v>
      </c>
      <c r="V31" s="1">
        <v>85</v>
      </c>
      <c r="W31" s="1">
        <v>88</v>
      </c>
      <c r="X31" s="1"/>
      <c r="Y31" s="1"/>
      <c r="Z31" s="1"/>
      <c r="AA31" s="1"/>
      <c r="AB31" s="1"/>
      <c r="AC31" s="1"/>
      <c r="AD31" s="1"/>
      <c r="AE31" s="18"/>
      <c r="AF31" s="1">
        <v>82</v>
      </c>
      <c r="AG31" s="1">
        <v>84</v>
      </c>
      <c r="AH31" s="1">
        <v>82</v>
      </c>
      <c r="AI31" s="1">
        <v>84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22550</v>
      </c>
      <c r="FK31" s="77">
        <v>22560</v>
      </c>
    </row>
    <row r="32" spans="1:167" x14ac:dyDescent="0.25">
      <c r="A32" s="19">
        <v>22</v>
      </c>
      <c r="B32" s="19">
        <v>72743</v>
      </c>
      <c r="C32" s="19" t="s">
        <v>325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2</v>
      </c>
      <c r="J32" s="28" t="str">
        <f t="shared" si="4"/>
        <v>Memiliki kemampuan dalam merangkai kerajinan, rekayasa profesi, dan budidaya unggas petelur serta perlu peningkatan pemahaman mengenai pengolahan makanan modifikasi</v>
      </c>
      <c r="K32" s="28">
        <f t="shared" si="5"/>
        <v>83.5</v>
      </c>
      <c r="L32" s="28" t="str">
        <f t="shared" si="6"/>
        <v>B</v>
      </c>
      <c r="M32" s="28">
        <f t="shared" si="7"/>
        <v>83.5</v>
      </c>
      <c r="N32" s="28" t="str">
        <f t="shared" si="8"/>
        <v>B</v>
      </c>
      <c r="O32" s="36">
        <v>4</v>
      </c>
      <c r="P32" s="28" t="str">
        <f t="shared" si="9"/>
        <v>Sangat terampil dalam mengolah makanan modifikasi</v>
      </c>
      <c r="Q32" s="39" t="s">
        <v>8</v>
      </c>
      <c r="R32" s="39" t="s">
        <v>8</v>
      </c>
      <c r="S32" s="18"/>
      <c r="T32" s="1">
        <v>84</v>
      </c>
      <c r="U32" s="1">
        <v>94</v>
      </c>
      <c r="V32" s="1">
        <v>80</v>
      </c>
      <c r="W32" s="1">
        <v>94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85</v>
      </c>
      <c r="AH32" s="1">
        <v>82</v>
      </c>
      <c r="AI32" s="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72758</v>
      </c>
      <c r="C33" s="19" t="s">
        <v>326</v>
      </c>
      <c r="D33" s="18"/>
      <c r="E33" s="28">
        <f t="shared" si="0"/>
        <v>84</v>
      </c>
      <c r="F33" s="28" t="str">
        <f t="shared" si="1"/>
        <v>B</v>
      </c>
      <c r="G33" s="28">
        <f t="shared" si="2"/>
        <v>84</v>
      </c>
      <c r="H33" s="28" t="str">
        <f t="shared" si="3"/>
        <v>B</v>
      </c>
      <c r="I33" s="36">
        <v>3</v>
      </c>
      <c r="J33" s="28" t="str">
        <f t="shared" si="4"/>
        <v>Memiliki kemampuan dalam merangkai kerajinan dan rekayasa profesi serta perlu peningkatan pemahaman mengenai budidaya unggas petelur, dan pengolahan makanan modifikasi</v>
      </c>
      <c r="K33" s="28">
        <f t="shared" si="5"/>
        <v>84.5</v>
      </c>
      <c r="L33" s="28" t="str">
        <f t="shared" si="6"/>
        <v>A</v>
      </c>
      <c r="M33" s="28">
        <f t="shared" si="7"/>
        <v>84.5</v>
      </c>
      <c r="N33" s="28" t="str">
        <f t="shared" si="8"/>
        <v>A</v>
      </c>
      <c r="O33" s="36">
        <v>2</v>
      </c>
      <c r="P33" s="28" t="str">
        <f t="shared" si="9"/>
        <v>Sangat terampil dalam merekayasa dan merencanakan profesi</v>
      </c>
      <c r="Q33" s="39" t="s">
        <v>8</v>
      </c>
      <c r="R33" s="39" t="s">
        <v>8</v>
      </c>
      <c r="S33" s="18"/>
      <c r="T33" s="1">
        <v>70</v>
      </c>
      <c r="U33" s="1">
        <v>94</v>
      </c>
      <c r="V33" s="1">
        <v>80</v>
      </c>
      <c r="W33" s="1">
        <v>91</v>
      </c>
      <c r="X33" s="1"/>
      <c r="Y33" s="1"/>
      <c r="Z33" s="1"/>
      <c r="AA33" s="1"/>
      <c r="AB33" s="1"/>
      <c r="AC33" s="1"/>
      <c r="AD33" s="1"/>
      <c r="AE33" s="18"/>
      <c r="AF33" s="1">
        <v>85</v>
      </c>
      <c r="AG33" s="1">
        <v>84</v>
      </c>
      <c r="AH33" s="1">
        <v>85</v>
      </c>
      <c r="AI33" s="1">
        <v>84</v>
      </c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72773</v>
      </c>
      <c r="C34" s="19" t="s">
        <v>327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2</v>
      </c>
      <c r="J34" s="28" t="str">
        <f t="shared" si="4"/>
        <v>Memiliki kemampuan dalam merangkai kerajinan, rekayasa profesi, dan budidaya unggas petelur serta perlu peningkatan pemahaman mengenai pengolahan makanan modifikasi</v>
      </c>
      <c r="K34" s="28">
        <f t="shared" si="5"/>
        <v>82.5</v>
      </c>
      <c r="L34" s="28" t="str">
        <f t="shared" si="6"/>
        <v>B</v>
      </c>
      <c r="M34" s="28">
        <f t="shared" si="7"/>
        <v>82.5</v>
      </c>
      <c r="N34" s="28" t="str">
        <f t="shared" si="8"/>
        <v>B</v>
      </c>
      <c r="O34" s="36">
        <v>1</v>
      </c>
      <c r="P34" s="28" t="str">
        <f t="shared" si="9"/>
        <v>Sangat terampil dalam membuat kerajinan</v>
      </c>
      <c r="Q34" s="39" t="s">
        <v>8</v>
      </c>
      <c r="R34" s="39" t="s">
        <v>8</v>
      </c>
      <c r="S34" s="18"/>
      <c r="T34" s="1">
        <v>80</v>
      </c>
      <c r="U34" s="1">
        <v>96</v>
      </c>
      <c r="V34" s="1">
        <v>80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81</v>
      </c>
      <c r="AG34" s="1">
        <v>84</v>
      </c>
      <c r="AH34" s="1">
        <v>81</v>
      </c>
      <c r="AI34" s="1">
        <v>84</v>
      </c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72788</v>
      </c>
      <c r="C35" s="19" t="s">
        <v>328</v>
      </c>
      <c r="D35" s="18"/>
      <c r="E35" s="28">
        <f t="shared" si="0"/>
        <v>82</v>
      </c>
      <c r="F35" s="28" t="str">
        <f t="shared" si="1"/>
        <v>B</v>
      </c>
      <c r="G35" s="28">
        <f t="shared" si="2"/>
        <v>82</v>
      </c>
      <c r="H35" s="28" t="str">
        <f t="shared" si="3"/>
        <v>B</v>
      </c>
      <c r="I35" s="36">
        <v>4</v>
      </c>
      <c r="J35" s="28" t="str">
        <f t="shared" si="4"/>
        <v>Perlu peningkatan pemahaman mengenai kerajinan, rekayasa profesi, budidaya unggas petelur, dan pengolahan makanan modifikasi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3</v>
      </c>
      <c r="P35" s="28" t="str">
        <f t="shared" si="9"/>
        <v>Sangat terampil dalam merancang budidaya unggas petelur</v>
      </c>
      <c r="Q35" s="39" t="s">
        <v>8</v>
      </c>
      <c r="R35" s="39" t="s">
        <v>8</v>
      </c>
      <c r="S35" s="18"/>
      <c r="T35" s="1">
        <v>80</v>
      </c>
      <c r="U35" s="1">
        <v>82</v>
      </c>
      <c r="V35" s="1">
        <v>80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82</v>
      </c>
      <c r="AG35" s="1">
        <v>84</v>
      </c>
      <c r="AH35" s="1">
        <v>82</v>
      </c>
      <c r="AI35" s="1">
        <v>84</v>
      </c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72803</v>
      </c>
      <c r="C36" s="19" t="s">
        <v>329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2</v>
      </c>
      <c r="J36" s="28" t="str">
        <f t="shared" si="4"/>
        <v>Memiliki kemampuan dalam merangkai kerajinan, rekayasa profesi, dan budidaya unggas petelur serta perlu peningkatan pemahaman mengenai pengolahan makanan modifikasi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2</v>
      </c>
      <c r="P36" s="28" t="str">
        <f t="shared" si="9"/>
        <v>Sangat terampil dalam merekayasa dan merencanakan profesi</v>
      </c>
      <c r="Q36" s="39" t="s">
        <v>8</v>
      </c>
      <c r="R36" s="39" t="s">
        <v>8</v>
      </c>
      <c r="S36" s="18"/>
      <c r="T36" s="1">
        <v>84</v>
      </c>
      <c r="U36" s="1">
        <v>92</v>
      </c>
      <c r="V36" s="1">
        <v>85</v>
      </c>
      <c r="W36" s="1">
        <v>89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86</v>
      </c>
      <c r="AH36" s="1">
        <v>84</v>
      </c>
      <c r="AI36" s="1">
        <v>86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72818</v>
      </c>
      <c r="C37" s="19" t="s">
        <v>330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merangkai kerajinan, rekayasa profesi, budidaya unggas petelur, dan pengolahan makanan modifikasi</v>
      </c>
      <c r="K37" s="28">
        <f t="shared" si="5"/>
        <v>83</v>
      </c>
      <c r="L37" s="28" t="str">
        <f t="shared" si="6"/>
        <v>B</v>
      </c>
      <c r="M37" s="28">
        <f t="shared" si="7"/>
        <v>83</v>
      </c>
      <c r="N37" s="28" t="str">
        <f t="shared" si="8"/>
        <v>B</v>
      </c>
      <c r="O37" s="36">
        <v>2</v>
      </c>
      <c r="P37" s="28" t="str">
        <f t="shared" si="9"/>
        <v>Sangat terampil dalam merekayasa dan merencanakan profesi</v>
      </c>
      <c r="Q37" s="39" t="s">
        <v>8</v>
      </c>
      <c r="R37" s="39" t="s">
        <v>8</v>
      </c>
      <c r="S37" s="18"/>
      <c r="T37" s="1">
        <v>95</v>
      </c>
      <c r="U37" s="1">
        <v>90</v>
      </c>
      <c r="V37" s="1">
        <v>90</v>
      </c>
      <c r="W37" s="1">
        <v>89</v>
      </c>
      <c r="X37" s="1"/>
      <c r="Y37" s="1"/>
      <c r="Z37" s="1"/>
      <c r="AA37" s="1"/>
      <c r="AB37" s="1"/>
      <c r="AC37" s="1"/>
      <c r="AD37" s="1"/>
      <c r="AE37" s="18"/>
      <c r="AF37" s="1">
        <v>81</v>
      </c>
      <c r="AG37" s="1">
        <v>85</v>
      </c>
      <c r="AH37" s="1">
        <v>81</v>
      </c>
      <c r="AI37" s="1">
        <v>85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72833</v>
      </c>
      <c r="C38" s="19" t="s">
        <v>331</v>
      </c>
      <c r="D38" s="18"/>
      <c r="E38" s="28">
        <f t="shared" si="0"/>
        <v>85</v>
      </c>
      <c r="F38" s="28" t="str">
        <f t="shared" si="1"/>
        <v>A</v>
      </c>
      <c r="G38" s="28">
        <f t="shared" si="2"/>
        <v>85</v>
      </c>
      <c r="H38" s="28" t="str">
        <f t="shared" si="3"/>
        <v>A</v>
      </c>
      <c r="I38" s="36">
        <v>3</v>
      </c>
      <c r="J38" s="28" t="str">
        <f t="shared" si="4"/>
        <v>Memiliki kemampuan dalam merangkai kerajinan dan rekayasa profesi serta perlu peningkatan pemahaman mengenai budidaya unggas petelur, dan pengolahan makanan modifikasi</v>
      </c>
      <c r="K38" s="28">
        <f t="shared" si="5"/>
        <v>83</v>
      </c>
      <c r="L38" s="28" t="str">
        <f t="shared" si="6"/>
        <v>B</v>
      </c>
      <c r="M38" s="28">
        <f t="shared" si="7"/>
        <v>83</v>
      </c>
      <c r="N38" s="28" t="str">
        <f t="shared" si="8"/>
        <v>B</v>
      </c>
      <c r="O38" s="36">
        <v>4</v>
      </c>
      <c r="P38" s="28" t="str">
        <f t="shared" si="9"/>
        <v>Sangat terampil dalam mengolah makanan modifikasi</v>
      </c>
      <c r="Q38" s="39" t="s">
        <v>8</v>
      </c>
      <c r="R38" s="39" t="s">
        <v>8</v>
      </c>
      <c r="S38" s="18"/>
      <c r="T38" s="1">
        <v>85</v>
      </c>
      <c r="U38" s="1">
        <v>82</v>
      </c>
      <c r="V38" s="1">
        <v>97</v>
      </c>
      <c r="W38" s="1">
        <v>76</v>
      </c>
      <c r="X38" s="1"/>
      <c r="Y38" s="1"/>
      <c r="Z38" s="1"/>
      <c r="AA38" s="1"/>
      <c r="AB38" s="1"/>
      <c r="AC38" s="1"/>
      <c r="AD38" s="1"/>
      <c r="AE38" s="18"/>
      <c r="AF38" s="1">
        <v>82</v>
      </c>
      <c r="AG38" s="1">
        <v>84</v>
      </c>
      <c r="AH38" s="1">
        <v>82</v>
      </c>
      <c r="AI38" s="1">
        <v>84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72848</v>
      </c>
      <c r="C39" s="19" t="s">
        <v>332</v>
      </c>
      <c r="D39" s="18"/>
      <c r="E39" s="28">
        <f t="shared" si="0"/>
        <v>77</v>
      </c>
      <c r="F39" s="28" t="str">
        <f t="shared" si="1"/>
        <v>B</v>
      </c>
      <c r="G39" s="28">
        <f t="shared" si="2"/>
        <v>77</v>
      </c>
      <c r="H39" s="28" t="str">
        <f t="shared" si="3"/>
        <v>B</v>
      </c>
      <c r="I39" s="36">
        <v>4</v>
      </c>
      <c r="J39" s="28" t="str">
        <f t="shared" si="4"/>
        <v>Perlu peningkatan pemahaman mengenai kerajinan, rekayasa profesi, budidaya unggas petelur, dan pengolahan makanan modifikasi</v>
      </c>
      <c r="K39" s="28">
        <f t="shared" si="5"/>
        <v>83.5</v>
      </c>
      <c r="L39" s="28" t="str">
        <f t="shared" si="6"/>
        <v>B</v>
      </c>
      <c r="M39" s="28">
        <f t="shared" si="7"/>
        <v>83.5</v>
      </c>
      <c r="N39" s="28" t="str">
        <f t="shared" si="8"/>
        <v>B</v>
      </c>
      <c r="O39" s="36">
        <v>3</v>
      </c>
      <c r="P39" s="28" t="str">
        <f t="shared" si="9"/>
        <v>Sangat terampil dalam merancang budidaya unggas petelur</v>
      </c>
      <c r="Q39" s="39" t="s">
        <v>8</v>
      </c>
      <c r="R39" s="39" t="s">
        <v>8</v>
      </c>
      <c r="S39" s="18"/>
      <c r="T39" s="1">
        <v>70</v>
      </c>
      <c r="U39" s="1">
        <v>76</v>
      </c>
      <c r="V39" s="1">
        <v>80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81</v>
      </c>
      <c r="AG39" s="1">
        <v>86</v>
      </c>
      <c r="AH39" s="1">
        <v>81</v>
      </c>
      <c r="AI39" s="1">
        <v>86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72863</v>
      </c>
      <c r="C40" s="19" t="s">
        <v>333</v>
      </c>
      <c r="D40" s="18"/>
      <c r="E40" s="28">
        <f t="shared" si="0"/>
        <v>79</v>
      </c>
      <c r="F40" s="28" t="str">
        <f t="shared" si="1"/>
        <v>B</v>
      </c>
      <c r="G40" s="28">
        <f t="shared" si="2"/>
        <v>79</v>
      </c>
      <c r="H40" s="28" t="str">
        <f t="shared" si="3"/>
        <v>B</v>
      </c>
      <c r="I40" s="36">
        <v>4</v>
      </c>
      <c r="J40" s="28" t="str">
        <f t="shared" si="4"/>
        <v>Perlu peningkatan pemahaman mengenai kerajinan, rekayasa profesi, budidaya unggas petelur, dan pengolahan makanan modifikasi</v>
      </c>
      <c r="K40" s="28">
        <f t="shared" si="5"/>
        <v>82.5</v>
      </c>
      <c r="L40" s="28" t="str">
        <f t="shared" si="6"/>
        <v>B</v>
      </c>
      <c r="M40" s="28">
        <f t="shared" si="7"/>
        <v>82.5</v>
      </c>
      <c r="N40" s="28" t="str">
        <f t="shared" si="8"/>
        <v>B</v>
      </c>
      <c r="O40" s="36">
        <v>2</v>
      </c>
      <c r="P40" s="28" t="str">
        <f t="shared" si="9"/>
        <v>Sangat terampil dalam merekayasa dan merencanakan profesi</v>
      </c>
      <c r="Q40" s="39" t="s">
        <v>8</v>
      </c>
      <c r="R40" s="39" t="s">
        <v>8</v>
      </c>
      <c r="S40" s="18"/>
      <c r="T40" s="1">
        <v>80</v>
      </c>
      <c r="U40" s="1">
        <v>75</v>
      </c>
      <c r="V40" s="1">
        <v>80</v>
      </c>
      <c r="W40" s="1">
        <v>82</v>
      </c>
      <c r="X40" s="1"/>
      <c r="Y40" s="1"/>
      <c r="Z40" s="1"/>
      <c r="AA40" s="1"/>
      <c r="AB40" s="1"/>
      <c r="AC40" s="1"/>
      <c r="AD40" s="1"/>
      <c r="AE40" s="18"/>
      <c r="AF40" s="1">
        <v>81</v>
      </c>
      <c r="AG40" s="1">
        <v>84</v>
      </c>
      <c r="AH40" s="1">
        <v>81</v>
      </c>
      <c r="AI40" s="1">
        <v>84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72878</v>
      </c>
      <c r="C41" s="19" t="s">
        <v>334</v>
      </c>
      <c r="D41" s="18"/>
      <c r="E41" s="28">
        <f t="shared" si="0"/>
        <v>80</v>
      </c>
      <c r="F41" s="28" t="str">
        <f t="shared" si="1"/>
        <v>B</v>
      </c>
      <c r="G41" s="28">
        <f t="shared" si="2"/>
        <v>80</v>
      </c>
      <c r="H41" s="28" t="str">
        <f t="shared" si="3"/>
        <v>B</v>
      </c>
      <c r="I41" s="36">
        <v>3</v>
      </c>
      <c r="J41" s="28" t="str">
        <f t="shared" si="4"/>
        <v>Memiliki kemampuan dalam merangkai kerajinan dan rekayasa profesi serta perlu peningkatan pemahaman mengenai budidaya unggas petelur, dan pengolahan makanan modifikasi</v>
      </c>
      <c r="K41" s="28">
        <f t="shared" si="5"/>
        <v>83.5</v>
      </c>
      <c r="L41" s="28" t="str">
        <f t="shared" si="6"/>
        <v>B</v>
      </c>
      <c r="M41" s="28">
        <f t="shared" si="7"/>
        <v>83.5</v>
      </c>
      <c r="N41" s="28" t="str">
        <f t="shared" si="8"/>
        <v>B</v>
      </c>
      <c r="O41" s="36">
        <v>2</v>
      </c>
      <c r="P41" s="28" t="str">
        <f t="shared" si="9"/>
        <v>Sangat terampil dalam merekayasa dan merencanakan profesi</v>
      </c>
      <c r="Q41" s="39" t="s">
        <v>8</v>
      </c>
      <c r="R41" s="39" t="s">
        <v>8</v>
      </c>
      <c r="S41" s="18"/>
      <c r="T41" s="1">
        <v>74</v>
      </c>
      <c r="U41" s="1">
        <v>75</v>
      </c>
      <c r="V41" s="1">
        <v>80</v>
      </c>
      <c r="W41" s="1">
        <v>89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85</v>
      </c>
      <c r="AH41" s="1">
        <v>82</v>
      </c>
      <c r="AI41" s="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72893</v>
      </c>
      <c r="C42" s="19" t="s">
        <v>335</v>
      </c>
      <c r="D42" s="18"/>
      <c r="E42" s="28">
        <f t="shared" si="0"/>
        <v>77</v>
      </c>
      <c r="F42" s="28" t="str">
        <f t="shared" si="1"/>
        <v>B</v>
      </c>
      <c r="G42" s="28">
        <f t="shared" si="2"/>
        <v>77</v>
      </c>
      <c r="H42" s="28" t="str">
        <f t="shared" si="3"/>
        <v>B</v>
      </c>
      <c r="I42" s="36">
        <v>4</v>
      </c>
      <c r="J42" s="28" t="str">
        <f t="shared" si="4"/>
        <v>Perlu peningkatan pemahaman mengenai kerajinan, rekayasa profesi, budidaya unggas petelur, dan pengolahan makanan modifikasi</v>
      </c>
      <c r="K42" s="28">
        <f t="shared" si="5"/>
        <v>84.5</v>
      </c>
      <c r="L42" s="28" t="str">
        <f t="shared" si="6"/>
        <v>A</v>
      </c>
      <c r="M42" s="28">
        <f t="shared" si="7"/>
        <v>84.5</v>
      </c>
      <c r="N42" s="28" t="str">
        <f t="shared" si="8"/>
        <v>A</v>
      </c>
      <c r="O42" s="36">
        <v>1</v>
      </c>
      <c r="P42" s="28" t="str">
        <f t="shared" si="9"/>
        <v>Sangat terampil dalam membuat kerajinan</v>
      </c>
      <c r="Q42" s="39" t="s">
        <v>8</v>
      </c>
      <c r="R42" s="39" t="s">
        <v>8</v>
      </c>
      <c r="S42" s="18"/>
      <c r="T42" s="1">
        <v>76</v>
      </c>
      <c r="U42" s="1">
        <v>75</v>
      </c>
      <c r="V42" s="1">
        <v>80</v>
      </c>
      <c r="W42" s="1">
        <v>76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1">
        <v>84</v>
      </c>
      <c r="AH42" s="1">
        <v>85</v>
      </c>
      <c r="AI42" s="1">
        <v>84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72908</v>
      </c>
      <c r="C43" s="19" t="s">
        <v>336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3</v>
      </c>
      <c r="J43" s="28" t="str">
        <f t="shared" si="4"/>
        <v>Memiliki kemampuan dalam merangkai kerajinan dan rekayasa profesi serta perlu peningkatan pemahaman mengenai budidaya unggas petelur, dan pengolahan makanan modifikasi</v>
      </c>
      <c r="K43" s="28">
        <f t="shared" si="5"/>
        <v>82.5</v>
      </c>
      <c r="L43" s="28" t="str">
        <f t="shared" si="6"/>
        <v>B</v>
      </c>
      <c r="M43" s="28">
        <f t="shared" si="7"/>
        <v>82.5</v>
      </c>
      <c r="N43" s="28" t="str">
        <f t="shared" si="8"/>
        <v>B</v>
      </c>
      <c r="O43" s="36">
        <v>3</v>
      </c>
      <c r="P43" s="28" t="str">
        <f t="shared" si="9"/>
        <v>Sangat terampil dalam merancang budidaya unggas petelur</v>
      </c>
      <c r="Q43" s="39" t="s">
        <v>8</v>
      </c>
      <c r="R43" s="39" t="s">
        <v>8</v>
      </c>
      <c r="S43" s="18"/>
      <c r="T43" s="1">
        <v>95</v>
      </c>
      <c r="U43" s="1">
        <v>75</v>
      </c>
      <c r="V43" s="1">
        <v>80</v>
      </c>
      <c r="W43" s="1">
        <v>83</v>
      </c>
      <c r="X43" s="1"/>
      <c r="Y43" s="1"/>
      <c r="Z43" s="1"/>
      <c r="AA43" s="1"/>
      <c r="AB43" s="1"/>
      <c r="AC43" s="1"/>
      <c r="AD43" s="1"/>
      <c r="AE43" s="18"/>
      <c r="AF43" s="1">
        <v>81</v>
      </c>
      <c r="AG43" s="1">
        <v>84</v>
      </c>
      <c r="AH43" s="1">
        <v>81</v>
      </c>
      <c r="AI43" s="1">
        <v>84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72923</v>
      </c>
      <c r="C44" s="19" t="s">
        <v>337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3</v>
      </c>
      <c r="J44" s="28" t="str">
        <f t="shared" si="4"/>
        <v>Memiliki kemampuan dalam merangkai kerajinan dan rekayasa profesi serta perlu peningkatan pemahaman mengenai budidaya unggas petelur, dan pengolahan makanan modifikasi</v>
      </c>
      <c r="K44" s="28">
        <f t="shared" si="5"/>
        <v>83</v>
      </c>
      <c r="L44" s="28" t="str">
        <f t="shared" si="6"/>
        <v>B</v>
      </c>
      <c r="M44" s="28">
        <f t="shared" si="7"/>
        <v>83</v>
      </c>
      <c r="N44" s="28" t="str">
        <f t="shared" si="8"/>
        <v>B</v>
      </c>
      <c r="O44" s="36">
        <v>4</v>
      </c>
      <c r="P44" s="28" t="str">
        <f t="shared" si="9"/>
        <v>Sangat terampil dalam mengolah makanan modifikasi</v>
      </c>
      <c r="Q44" s="39" t="s">
        <v>8</v>
      </c>
      <c r="R44" s="39" t="s">
        <v>8</v>
      </c>
      <c r="S44" s="18"/>
      <c r="T44" s="1">
        <v>81</v>
      </c>
      <c r="U44" s="1">
        <v>81</v>
      </c>
      <c r="V44" s="1">
        <v>85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81</v>
      </c>
      <c r="AG44" s="1">
        <v>85</v>
      </c>
      <c r="AH44" s="1">
        <v>81</v>
      </c>
      <c r="AI44" s="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74648</v>
      </c>
      <c r="C45" s="19" t="s">
        <v>338</v>
      </c>
      <c r="D45" s="18"/>
      <c r="E45" s="28">
        <f t="shared" si="0"/>
        <v>80</v>
      </c>
      <c r="F45" s="28" t="str">
        <f t="shared" si="1"/>
        <v>B</v>
      </c>
      <c r="G45" s="28">
        <f t="shared" si="2"/>
        <v>80</v>
      </c>
      <c r="H45" s="28" t="str">
        <f t="shared" si="3"/>
        <v>B</v>
      </c>
      <c r="I45" s="36">
        <v>3</v>
      </c>
      <c r="J45" s="28" t="str">
        <f t="shared" si="4"/>
        <v>Memiliki kemampuan dalam merangkai kerajinan dan rekayasa profesi serta perlu peningkatan pemahaman mengenai budidaya unggas petelur, dan pengolahan makanan modifikasi</v>
      </c>
      <c r="K45" s="28">
        <f t="shared" si="5"/>
        <v>84</v>
      </c>
      <c r="L45" s="28" t="str">
        <f t="shared" si="6"/>
        <v>B</v>
      </c>
      <c r="M45" s="28">
        <f t="shared" si="7"/>
        <v>84</v>
      </c>
      <c r="N45" s="28" t="str">
        <f t="shared" si="8"/>
        <v>B</v>
      </c>
      <c r="O45" s="36">
        <v>2</v>
      </c>
      <c r="P45" s="28" t="str">
        <f t="shared" si="9"/>
        <v>Sangat terampil dalam merekayasa dan merencanakan profesi</v>
      </c>
      <c r="Q45" s="39" t="s">
        <v>8</v>
      </c>
      <c r="R45" s="39" t="s">
        <v>8</v>
      </c>
      <c r="S45" s="18"/>
      <c r="T45" s="1">
        <v>75</v>
      </c>
      <c r="U45" s="1">
        <v>79</v>
      </c>
      <c r="V45" s="1">
        <v>80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83</v>
      </c>
      <c r="AG45" s="1">
        <v>85</v>
      </c>
      <c r="AH45" s="1">
        <v>83</v>
      </c>
      <c r="AI45" s="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72938</v>
      </c>
      <c r="C46" s="19" t="s">
        <v>339</v>
      </c>
      <c r="D46" s="18"/>
      <c r="E46" s="28">
        <f t="shared" si="0"/>
        <v>86</v>
      </c>
      <c r="F46" s="28" t="str">
        <f t="shared" si="1"/>
        <v>A</v>
      </c>
      <c r="G46" s="28">
        <f t="shared" si="2"/>
        <v>86</v>
      </c>
      <c r="H46" s="28" t="str">
        <f t="shared" si="3"/>
        <v>A</v>
      </c>
      <c r="I46" s="36">
        <v>2</v>
      </c>
      <c r="J46" s="28" t="str">
        <f t="shared" si="4"/>
        <v>Memiliki kemampuan dalam merangkai kerajinan, rekayasa profesi, dan budidaya unggas petelur serta perlu peningkatan pemahaman mengenai pengolahan makanan modifikasi</v>
      </c>
      <c r="K46" s="28">
        <f t="shared" si="5"/>
        <v>84</v>
      </c>
      <c r="L46" s="28" t="str">
        <f t="shared" si="6"/>
        <v>B</v>
      </c>
      <c r="M46" s="28">
        <f t="shared" si="7"/>
        <v>84</v>
      </c>
      <c r="N46" s="28" t="str">
        <f t="shared" si="8"/>
        <v>B</v>
      </c>
      <c r="O46" s="36">
        <v>3</v>
      </c>
      <c r="P46" s="28" t="str">
        <f t="shared" si="9"/>
        <v>Sangat terampil dalam merancang budidaya unggas petelur</v>
      </c>
      <c r="Q46" s="39" t="s">
        <v>8</v>
      </c>
      <c r="R46" s="39" t="s">
        <v>8</v>
      </c>
      <c r="S46" s="18"/>
      <c r="T46" s="1">
        <v>89</v>
      </c>
      <c r="U46" s="1">
        <v>75</v>
      </c>
      <c r="V46" s="1">
        <v>90</v>
      </c>
      <c r="W46" s="1">
        <v>88</v>
      </c>
      <c r="X46" s="1"/>
      <c r="Y46" s="1"/>
      <c r="Z46" s="1"/>
      <c r="AA46" s="1"/>
      <c r="AB46" s="1"/>
      <c r="AC46" s="1"/>
      <c r="AD46" s="1"/>
      <c r="AE46" s="18"/>
      <c r="AF46" s="1">
        <v>82</v>
      </c>
      <c r="AG46" s="1">
        <v>86</v>
      </c>
      <c r="AH46" s="1">
        <v>82</v>
      </c>
      <c r="AI46" s="1">
        <v>86</v>
      </c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101</v>
      </c>
      <c r="D52" s="18"/>
      <c r="E52" s="18"/>
      <c r="F52" s="18" t="s">
        <v>102</v>
      </c>
      <c r="G52" s="18"/>
      <c r="H52" s="18"/>
      <c r="I52" s="38"/>
      <c r="J52" s="30"/>
      <c r="K52" s="18">
        <f>IF(COUNTBLANK($G$11:$G$50)=40,"",MAX($G$11:$G$50))</f>
        <v>94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104</v>
      </c>
      <c r="D53" s="18"/>
      <c r="E53" s="18"/>
      <c r="F53" s="18" t="s">
        <v>105</v>
      </c>
      <c r="G53" s="18"/>
      <c r="H53" s="18"/>
      <c r="I53" s="38"/>
      <c r="J53" s="30"/>
      <c r="K53" s="18">
        <f>IF(COUNTBLANK($G$11:$G$50)=40,"",MIN($G$11:$G$50))</f>
        <v>77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107</v>
      </c>
      <c r="G54" s="18"/>
      <c r="H54" s="18"/>
      <c r="I54" s="38"/>
      <c r="J54" s="30"/>
      <c r="K54" s="18">
        <f>IF(COUNTBLANK($G$11:$G$50)=40,"",AVERAGE($G$11:$G$50))</f>
        <v>84.166666666666671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108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109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110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111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112</v>
      </c>
      <c r="R57" s="37" t="s">
        <v>113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xWindow="1095" yWindow="283"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Windows User</cp:lastModifiedBy>
  <dcterms:created xsi:type="dcterms:W3CDTF">2015-09-01T09:01:01Z</dcterms:created>
  <dcterms:modified xsi:type="dcterms:W3CDTF">2018-12-10T14:46:58Z</dcterms:modified>
  <cp:category/>
</cp:coreProperties>
</file>